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Ex1.xml" ContentType="application/vnd.ms-office.chartex+xml"/>
  <Override PartName="/xl/charts/style35.xml" ContentType="application/vnd.ms-office.chartstyle+xml"/>
  <Override PartName="/xl/charts/colors35.xml" ContentType="application/vnd.ms-office.chartcolorstyle+xml"/>
  <Override PartName="/xl/charts/chartEx2.xml" ContentType="application/vnd.ms-office.chartex+xml"/>
  <Override PartName="/xl/charts/style36.xml" ContentType="application/vnd.ms-office.chartstyle+xml"/>
  <Override PartName="/xl/charts/colors36.xml" ContentType="application/vnd.ms-office.chartcolorstyle+xml"/>
  <Override PartName="/xl/charts/chartEx3.xml" ContentType="application/vnd.ms-office.chartex+xml"/>
  <Override PartName="/xl/charts/style37.xml" ContentType="application/vnd.ms-office.chartstyle+xml"/>
  <Override PartName="/xl/charts/colors37.xml" ContentType="application/vnd.ms-office.chartcolorstyle+xml"/>
  <Override PartName="/xl/charts/chartEx4.xml" ContentType="application/vnd.ms-office.chartex+xml"/>
  <Override PartName="/xl/charts/style38.xml" ContentType="application/vnd.ms-office.chartstyle+xml"/>
  <Override PartName="/xl/charts/colors38.xml" ContentType="application/vnd.ms-office.chartcolorstyle+xml"/>
  <Override PartName="/xl/charts/chart35.xml" ContentType="application/vnd.openxmlformats-officedocument.drawingml.chart+xml"/>
  <Override PartName="/xl/charts/style39.xml" ContentType="application/vnd.ms-office.chartstyle+xml"/>
  <Override PartName="/xl/charts/colors39.xml" ContentType="application/vnd.ms-office.chartcolorstyle+xml"/>
  <Override PartName="/xl/charts/chart36.xml" ContentType="application/vnd.openxmlformats-officedocument.drawingml.chart+xml"/>
  <Override PartName="/xl/charts/style40.xml" ContentType="application/vnd.ms-office.chartstyle+xml"/>
  <Override PartName="/xl/charts/colors40.xml" ContentType="application/vnd.ms-office.chartcolorstyle+xml"/>
  <Override PartName="/xl/charts/chart37.xml" ContentType="application/vnd.openxmlformats-officedocument.drawingml.chart+xml"/>
  <Override PartName="/xl/charts/style41.xml" ContentType="application/vnd.ms-office.chartstyle+xml"/>
  <Override PartName="/xl/charts/colors41.xml" ContentType="application/vnd.ms-office.chartcolorstyle+xml"/>
  <Override PartName="/xl/charts/chart38.xml" ContentType="application/vnd.openxmlformats-officedocument.drawingml.chart+xml"/>
  <Override PartName="/xl/charts/style42.xml" ContentType="application/vnd.ms-office.chartstyle+xml"/>
  <Override PartName="/xl/charts/colors42.xml" ContentType="application/vnd.ms-office.chartcolorstyle+xml"/>
  <Override PartName="/xl/charts/chart39.xml" ContentType="application/vnd.openxmlformats-officedocument.drawingml.chart+xml"/>
  <Override PartName="/xl/charts/style43.xml" ContentType="application/vnd.ms-office.chartstyle+xml"/>
  <Override PartName="/xl/charts/colors43.xml" ContentType="application/vnd.ms-office.chartcolorstyle+xml"/>
  <Override PartName="/xl/charts/chart40.xml" ContentType="application/vnd.openxmlformats-officedocument.drawingml.chart+xml"/>
  <Override PartName="/xl/charts/style44.xml" ContentType="application/vnd.ms-office.chartstyle+xml"/>
  <Override PartName="/xl/charts/colors44.xml" ContentType="application/vnd.ms-office.chartcolorstyle+xml"/>
  <Override PartName="/xl/charts/chart41.xml" ContentType="application/vnd.openxmlformats-officedocument.drawingml.chart+xml"/>
  <Override PartName="/xl/charts/style45.xml" ContentType="application/vnd.ms-office.chartstyle+xml"/>
  <Override PartName="/xl/charts/colors45.xml" ContentType="application/vnd.ms-office.chartcolorstyle+xml"/>
  <Override PartName="/xl/charts/chart42.xml" ContentType="application/vnd.openxmlformats-officedocument.drawingml.chart+xml"/>
  <Override PartName="/xl/charts/style46.xml" ContentType="application/vnd.ms-office.chartstyle+xml"/>
  <Override PartName="/xl/charts/colors46.xml" ContentType="application/vnd.ms-office.chartcolorstyle+xml"/>
  <Override PartName="/xl/charts/chart43.xml" ContentType="application/vnd.openxmlformats-officedocument.drawingml.chart+xml"/>
  <Override PartName="/xl/charts/style47.xml" ContentType="application/vnd.ms-office.chartstyle+xml"/>
  <Override PartName="/xl/charts/colors47.xml" ContentType="application/vnd.ms-office.chartcolorstyle+xml"/>
  <Override PartName="/xl/charts/chart44.xml" ContentType="application/vnd.openxmlformats-officedocument.drawingml.chart+xml"/>
  <Override PartName="/xl/charts/style48.xml" ContentType="application/vnd.ms-office.chartstyle+xml"/>
  <Override PartName="/xl/charts/colors48.xml" ContentType="application/vnd.ms-office.chartcolorstyle+xml"/>
  <Override PartName="/xl/charts/chart45.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4.xml" ContentType="application/vnd.openxmlformats-officedocument.drawing+xml"/>
  <Override PartName="/xl/ctrlProps/ctrlProp1.xml" ContentType="application/vnd.ms-excel.controlproperties+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hidePivotFieldList="1"/>
  <xr:revisionPtr revIDLastSave="0" documentId="13_ncr:1_{EBDAAD18-EAED-4515-8ABE-FBED4FF1CA22}" xr6:coauthVersionLast="47" xr6:coauthVersionMax="47" xr10:uidLastSave="{00000000-0000-0000-0000-000000000000}"/>
  <bookViews>
    <workbookView xWindow="-108" yWindow="-108" windowWidth="23256" windowHeight="12456" activeTab="5" xr2:uid="{00000000-000D-0000-FFFF-FFFF00000000}"/>
  </bookViews>
  <sheets>
    <sheet name="AVINASH" sheetId="5" r:id="rId1"/>
    <sheet name="DATA" sheetId="1" r:id="rId2"/>
    <sheet name="DATA 2" sheetId="8" r:id="rId3"/>
    <sheet name="Conversions" sheetId="3" r:id="rId4"/>
    <sheet name="Support" sheetId="7" r:id="rId5"/>
    <sheet name="Tablet" sheetId="6" r:id="rId6"/>
    <sheet name="LY Comparison" sheetId="9" r:id="rId7"/>
    <sheet name="TGT vs ACH" sheetId="10" r:id="rId8"/>
  </sheets>
  <definedNames>
    <definedName name="_xlnm._FilterDatabase" localSheetId="1" hidden="1">DATA!$A$2:$AL$1649</definedName>
    <definedName name="_xlchart.v1.0" hidden="1">Support!$C$225:$C$229</definedName>
    <definedName name="_xlchart.v1.1" hidden="1">Support!$D$225:$D$229</definedName>
    <definedName name="_xlchart.v1.2" hidden="1">Support!$C$215:$C$219</definedName>
    <definedName name="_xlchart.v1.3" hidden="1">Support!$D$215:$D$219</definedName>
    <definedName name="_xlchart.v1.4" hidden="1">Support!$C$247:$C$251</definedName>
    <definedName name="_xlchart.v1.5" hidden="1">Support!$D$247:$D$251</definedName>
    <definedName name="_xlchart.v1.6" hidden="1">Support!$C$236:$C$240</definedName>
    <definedName name="_xlchart.v1.7" hidden="1">Support!$D$236:$D$240</definedName>
    <definedName name="Slicer_Months__2019_20">#N/A</definedName>
    <definedName name="Slicer_Months__2022_23">#N/A</definedName>
    <definedName name="Slicer_Quarters">#N/A</definedName>
    <definedName name="Slicer_STORE">#N/A</definedName>
    <definedName name="Slicer_STORE1">#N/A</definedName>
    <definedName name="Slicer_Years">#N/A</definedName>
    <definedName name="Tablet_Range">INDIRECT(Support!$J$1)</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50" i="7" l="1"/>
  <c r="D249" i="7"/>
  <c r="D248" i="7"/>
  <c r="D247" i="7"/>
  <c r="D239" i="7"/>
  <c r="D238" i="7"/>
  <c r="D237" i="7"/>
  <c r="D236" i="7"/>
  <c r="D228" i="7"/>
  <c r="D227" i="7"/>
  <c r="D226" i="7"/>
  <c r="D225" i="7"/>
  <c r="D218" i="7"/>
  <c r="D217" i="7"/>
  <c r="D216" i="7"/>
  <c r="D215" i="7"/>
  <c r="C3" i="10"/>
  <c r="K42" i="3"/>
  <c r="D3" i="10" l="1"/>
  <c r="J4" i="10"/>
  <c r="J5" i="10"/>
  <c r="J6" i="10"/>
  <c r="J7" i="10"/>
  <c r="J8" i="10"/>
  <c r="J9" i="10"/>
  <c r="J10" i="10"/>
  <c r="J11" i="10"/>
  <c r="J3" i="10"/>
  <c r="I4" i="10"/>
  <c r="I5" i="10"/>
  <c r="I6" i="10"/>
  <c r="I7" i="10"/>
  <c r="I8" i="10"/>
  <c r="I9" i="10"/>
  <c r="I10" i="10"/>
  <c r="I11" i="10"/>
  <c r="I3" i="10"/>
  <c r="H4" i="10"/>
  <c r="H5" i="10"/>
  <c r="H6" i="10"/>
  <c r="H7" i="10"/>
  <c r="H8" i="10"/>
  <c r="H9" i="10"/>
  <c r="H10" i="10"/>
  <c r="H11" i="10"/>
  <c r="H3" i="10"/>
  <c r="G4" i="10"/>
  <c r="G5" i="10"/>
  <c r="G6" i="10"/>
  <c r="G7" i="10"/>
  <c r="G8" i="10"/>
  <c r="G9" i="10"/>
  <c r="G10" i="10"/>
  <c r="G11" i="10"/>
  <c r="G3" i="10"/>
  <c r="F4" i="10"/>
  <c r="F5" i="10"/>
  <c r="F6" i="10"/>
  <c r="F7" i="10"/>
  <c r="F8" i="10"/>
  <c r="F9" i="10"/>
  <c r="F10" i="10"/>
  <c r="F11" i="10"/>
  <c r="F3" i="10"/>
  <c r="E4" i="10"/>
  <c r="E5" i="10"/>
  <c r="E6" i="10"/>
  <c r="E7" i="10"/>
  <c r="E8" i="10"/>
  <c r="E9" i="10"/>
  <c r="E10" i="10"/>
  <c r="E11" i="10"/>
  <c r="E3" i="10"/>
  <c r="D4" i="10"/>
  <c r="D5" i="10"/>
  <c r="D6" i="10"/>
  <c r="D7" i="10"/>
  <c r="D8" i="10"/>
  <c r="D9" i="10"/>
  <c r="D10" i="10"/>
  <c r="D11" i="10"/>
  <c r="C4" i="10"/>
  <c r="C5" i="10"/>
  <c r="C6" i="10"/>
  <c r="C7" i="10"/>
  <c r="C8" i="10"/>
  <c r="C9" i="10"/>
  <c r="C10" i="10"/>
  <c r="C11" i="10"/>
  <c r="R11" i="10"/>
  <c r="Q11" i="10"/>
  <c r="P11" i="10"/>
  <c r="O11" i="10"/>
  <c r="N11" i="10"/>
  <c r="M11" i="10"/>
  <c r="L11" i="10"/>
  <c r="K11" i="10"/>
  <c r="R10" i="10"/>
  <c r="Q10" i="10"/>
  <c r="P10" i="10"/>
  <c r="O10" i="10"/>
  <c r="N10" i="10"/>
  <c r="M10" i="10"/>
  <c r="L10" i="10"/>
  <c r="K10" i="10"/>
  <c r="R9" i="10"/>
  <c r="Q9" i="10"/>
  <c r="P9" i="10"/>
  <c r="O9" i="10"/>
  <c r="N9" i="10"/>
  <c r="M9" i="10"/>
  <c r="L9" i="10"/>
  <c r="K9" i="10"/>
  <c r="R8" i="10"/>
  <c r="Q8" i="10"/>
  <c r="P8" i="10"/>
  <c r="O8" i="10"/>
  <c r="N8" i="10"/>
  <c r="M8" i="10"/>
  <c r="L8" i="10"/>
  <c r="K8" i="10"/>
  <c r="R7" i="10"/>
  <c r="Q7" i="10"/>
  <c r="P7" i="10"/>
  <c r="O7" i="10"/>
  <c r="N7" i="10"/>
  <c r="M7" i="10"/>
  <c r="L7" i="10"/>
  <c r="K7" i="10"/>
  <c r="R6" i="10"/>
  <c r="Q6" i="10"/>
  <c r="P6" i="10"/>
  <c r="O6" i="10"/>
  <c r="N6" i="10"/>
  <c r="M6" i="10"/>
  <c r="L6" i="10"/>
  <c r="K6" i="10"/>
  <c r="R5" i="10"/>
  <c r="Q5" i="10"/>
  <c r="P5" i="10"/>
  <c r="O5" i="10"/>
  <c r="N5" i="10"/>
  <c r="M5" i="10"/>
  <c r="L5" i="10"/>
  <c r="K5" i="10"/>
  <c r="R4" i="10"/>
  <c r="Q4" i="10"/>
  <c r="P4" i="10"/>
  <c r="O4" i="10"/>
  <c r="N4" i="10"/>
  <c r="M4" i="10"/>
  <c r="L4" i="10"/>
  <c r="K4" i="10"/>
  <c r="R3" i="10"/>
  <c r="Q3" i="10"/>
  <c r="P3" i="10"/>
  <c r="O3" i="10"/>
  <c r="N3" i="10"/>
  <c r="M3" i="10"/>
  <c r="L3" i="10"/>
  <c r="K3" i="10"/>
  <c r="J1" i="7"/>
  <c r="D219" i="7" l="1"/>
  <c r="D240" i="7"/>
  <c r="D251" i="7"/>
  <c r="D229" i="7"/>
  <c r="K76" i="3"/>
  <c r="L42" i="3"/>
  <c r="L76" i="3"/>
  <c r="L16" i="3"/>
  <c r="K16" i="3"/>
</calcChain>
</file>

<file path=xl/sharedStrings.xml><?xml version="1.0" encoding="utf-8"?>
<sst xmlns="http://schemas.openxmlformats.org/spreadsheetml/2006/main" count="14362" uniqueCount="162">
  <si>
    <t>LAST YEAR</t>
  </si>
  <si>
    <t>THIS YEAR TARGET (STORE)</t>
  </si>
  <si>
    <t>THIS YEAR ACHIEVEMENT</t>
  </si>
  <si>
    <t>CODE</t>
  </si>
  <si>
    <t>STORE</t>
  </si>
  <si>
    <t>Day</t>
  </si>
  <si>
    <t>CY</t>
  </si>
  <si>
    <t>LY</t>
  </si>
  <si>
    <t>Growth</t>
  </si>
  <si>
    <t>Sat</t>
  </si>
  <si>
    <t>Sun</t>
  </si>
  <si>
    <t>Mon</t>
  </si>
  <si>
    <t>Tue</t>
  </si>
  <si>
    <t>Wed</t>
  </si>
  <si>
    <t>Thu</t>
  </si>
  <si>
    <t>Fri</t>
  </si>
  <si>
    <t>2019-20</t>
  </si>
  <si>
    <t>2022-23</t>
  </si>
  <si>
    <t>LY FF</t>
  </si>
  <si>
    <t>LY CONV%</t>
  </si>
  <si>
    <t>LY BILLS</t>
  </si>
  <si>
    <t>LY ASP</t>
  </si>
  <si>
    <t>LY UPT</t>
  </si>
  <si>
    <t>LY ABV</t>
  </si>
  <si>
    <t>LY VALUE</t>
  </si>
  <si>
    <t>TYT FF</t>
  </si>
  <si>
    <t>TYT CONV%</t>
  </si>
  <si>
    <t>TYT BILLS</t>
  </si>
  <si>
    <t>TYT ASP</t>
  </si>
  <si>
    <t>TYT UPT</t>
  </si>
  <si>
    <t>TYT ABV</t>
  </si>
  <si>
    <t>TYT VALUE</t>
  </si>
  <si>
    <t>TYA FF</t>
  </si>
  <si>
    <t>TYA CONV%</t>
  </si>
  <si>
    <t>TYA BILLS</t>
  </si>
  <si>
    <t>TYA ASP</t>
  </si>
  <si>
    <t>TYA UPT</t>
  </si>
  <si>
    <t>TYA ABV</t>
  </si>
  <si>
    <t>TYA VALUE</t>
  </si>
  <si>
    <t>Row Labels</t>
  </si>
  <si>
    <t>Grand Total</t>
  </si>
  <si>
    <t>Apr</t>
  </si>
  <si>
    <t>May</t>
  </si>
  <si>
    <t>Jun</t>
  </si>
  <si>
    <t>Jul</t>
  </si>
  <si>
    <t>Aug</t>
  </si>
  <si>
    <t>Sep</t>
  </si>
  <si>
    <t>Column Labels</t>
  </si>
  <si>
    <t>Average of LY CONV%</t>
  </si>
  <si>
    <t>Average of TYA CONV%</t>
  </si>
  <si>
    <t>Last Year Non-Convertion</t>
  </si>
  <si>
    <t>Last Year Convertion</t>
  </si>
  <si>
    <t>This Year Conversion</t>
  </si>
  <si>
    <t>This Year Non-Conversion</t>
  </si>
  <si>
    <t>Average of TYT CONV%</t>
  </si>
  <si>
    <t>TY Conversion Target</t>
  </si>
  <si>
    <t>TY Non-Conversion Target</t>
  </si>
  <si>
    <t>Sum of TYA VALUE</t>
  </si>
  <si>
    <t>Average of CY</t>
  </si>
  <si>
    <t>Average of LY</t>
  </si>
  <si>
    <t>Average of Growth</t>
  </si>
  <si>
    <t>NA</t>
  </si>
  <si>
    <t>Last Year Value</t>
  </si>
  <si>
    <t>This Year Value Target</t>
  </si>
  <si>
    <t>This Year Value</t>
  </si>
  <si>
    <t>Months (2022-23)</t>
  </si>
  <si>
    <t>This Year Target Value</t>
  </si>
  <si>
    <t>Last Year FF</t>
  </si>
  <si>
    <t>This Year Target FF</t>
  </si>
  <si>
    <t>This Year FF</t>
  </si>
  <si>
    <t>Last Year BILLS</t>
  </si>
  <si>
    <t>This Year Target Bills</t>
  </si>
  <si>
    <t>This Year Bills</t>
  </si>
  <si>
    <t>DATE</t>
  </si>
  <si>
    <t>2019</t>
  </si>
  <si>
    <t>Qtr2</t>
  </si>
  <si>
    <t>Qtr3</t>
  </si>
  <si>
    <t>2022</t>
  </si>
  <si>
    <t>TOTAL VALUE</t>
  </si>
  <si>
    <t>TOTAL FOOT FALL</t>
  </si>
  <si>
    <t>TOTAL NO. OF BILLS</t>
  </si>
  <si>
    <t>Average CONV%</t>
  </si>
  <si>
    <t>Average Bill Value</t>
  </si>
  <si>
    <t>Average Selling Price</t>
  </si>
  <si>
    <t>Unit Per Transaction</t>
  </si>
  <si>
    <t>Q2 2019</t>
  </si>
  <si>
    <t>Q2 2022</t>
  </si>
  <si>
    <t>Q3 2019</t>
  </si>
  <si>
    <t>Q3 2022</t>
  </si>
  <si>
    <t>AVERAGE</t>
  </si>
  <si>
    <t>QUARTERLY CONVERSION</t>
  </si>
  <si>
    <t>QUARTERLY ABV</t>
  </si>
  <si>
    <t>QUARTERLY ASP</t>
  </si>
  <si>
    <t>QUARTERLY UPT</t>
  </si>
  <si>
    <t>Last Year PAIR</t>
  </si>
  <si>
    <t>This Year Target PAIR</t>
  </si>
  <si>
    <t>This Year PAIR</t>
  </si>
  <si>
    <t>Last Year VALUE</t>
  </si>
  <si>
    <t>This Year Target VALUE</t>
  </si>
  <si>
    <t>This Year VALUE</t>
  </si>
  <si>
    <t>This Year Target BILLS</t>
  </si>
  <si>
    <t>This Year BILLS</t>
  </si>
  <si>
    <t>Last Year ABV</t>
  </si>
  <si>
    <t>This Year Target ABV</t>
  </si>
  <si>
    <t>This Year ABV</t>
  </si>
  <si>
    <t>Last Year ASP</t>
  </si>
  <si>
    <t>This Year Target ASP</t>
  </si>
  <si>
    <t>This Year ASP</t>
  </si>
  <si>
    <t>Last Year UPT</t>
  </si>
  <si>
    <t>This Year Target UPT</t>
  </si>
  <si>
    <t>This Year UPT</t>
  </si>
  <si>
    <t>Last Year CONV%</t>
  </si>
  <si>
    <t>This Year Target CONV%</t>
  </si>
  <si>
    <t>This Year CONV%</t>
  </si>
  <si>
    <t>Q2</t>
  </si>
  <si>
    <t>Q3</t>
  </si>
  <si>
    <t>19</t>
  </si>
  <si>
    <t>22</t>
  </si>
  <si>
    <t>Footfall</t>
  </si>
  <si>
    <t>Conversion (%)</t>
  </si>
  <si>
    <t>No. of Bills</t>
  </si>
  <si>
    <t>Total Sale</t>
  </si>
  <si>
    <t>STORES</t>
  </si>
  <si>
    <t>LAST YEAR ACHIEVEMENT</t>
  </si>
  <si>
    <t>THIS YEAR TARGET</t>
  </si>
  <si>
    <t>COMMENT</t>
  </si>
  <si>
    <t>Opened Later</t>
  </si>
  <si>
    <t>Avinash Rathore</t>
  </si>
  <si>
    <t>Raipur</t>
  </si>
  <si>
    <t>Bilaspur</t>
  </si>
  <si>
    <t>Balasore</t>
  </si>
  <si>
    <t>Khurda Road</t>
  </si>
  <si>
    <t>Rourkela</t>
  </si>
  <si>
    <t>Konark</t>
  </si>
  <si>
    <t>Sambalpur</t>
  </si>
  <si>
    <t>Puri</t>
  </si>
  <si>
    <t>Bhuvaneshwar</t>
  </si>
  <si>
    <t>RA-238</t>
  </si>
  <si>
    <t>BI-28</t>
  </si>
  <si>
    <t>BA-121</t>
  </si>
  <si>
    <t>KH-222</t>
  </si>
  <si>
    <t>RK-721</t>
  </si>
  <si>
    <t>KO-321</t>
  </si>
  <si>
    <t>SAM-411</t>
  </si>
  <si>
    <t>PU-62</t>
  </si>
  <si>
    <t>BH-226</t>
  </si>
  <si>
    <t>FLIPKART</t>
  </si>
  <si>
    <t>AMAZON</t>
  </si>
  <si>
    <t>SNAPDEAL</t>
  </si>
  <si>
    <t>ASM</t>
  </si>
  <si>
    <t>FLIPKART Sales</t>
  </si>
  <si>
    <t>AMAZON Sales</t>
  </si>
  <si>
    <t>SNAPDEAL Sales</t>
  </si>
  <si>
    <t>No. of Units Sold</t>
  </si>
  <si>
    <t>LY UNITS</t>
  </si>
  <si>
    <t>TYT UNITS</t>
  </si>
  <si>
    <t>TYA UNITS</t>
  </si>
  <si>
    <t>Last Year Units</t>
  </si>
  <si>
    <t>This Year Units Target</t>
  </si>
  <si>
    <t>This Year Units</t>
  </si>
  <si>
    <t>This Year Target Units</t>
  </si>
  <si>
    <t>TOTAL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</si>
</sst>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4009]dd/mm/yyyy;@"/>
    <numFmt numFmtId="165" formatCode="0.0"/>
    <numFmt numFmtId="166" formatCode="_ * #,##0_ ;_ * \-#,##0_ ;_ * &quot;-&quot;??_ ;_ @_ "/>
  </numFmts>
  <fonts count="12" x14ac:knownFonts="1">
    <font>
      <sz val="11"/>
      <color theme="1"/>
      <name val="Calibri"/>
      <family val="2"/>
      <scheme val="minor"/>
    </font>
    <font>
      <sz val="11"/>
      <color theme="1"/>
      <name val="Calibri"/>
      <family val="2"/>
      <scheme val="minor"/>
    </font>
    <font>
      <sz val="10"/>
      <name val="Arial"/>
      <family val="2"/>
    </font>
    <font>
      <b/>
      <sz val="10"/>
      <name val="Calibri"/>
      <family val="2"/>
      <scheme val="minor"/>
    </font>
    <font>
      <sz val="10"/>
      <name val="Calibri"/>
      <family val="2"/>
      <scheme val="minor"/>
    </font>
    <font>
      <b/>
      <sz val="10"/>
      <color theme="0"/>
      <name val="Calibri"/>
      <family val="2"/>
      <scheme val="minor"/>
    </font>
    <font>
      <b/>
      <sz val="10"/>
      <color theme="1"/>
      <name val="Calibri"/>
      <family val="2"/>
      <scheme val="minor"/>
    </font>
    <font>
      <sz val="10"/>
      <color theme="1"/>
      <name val="Calibri"/>
      <family val="2"/>
      <scheme val="minor"/>
    </font>
    <font>
      <b/>
      <sz val="11"/>
      <color theme="1"/>
      <name val="Calibri"/>
      <family val="2"/>
      <scheme val="minor"/>
    </font>
    <font>
      <b/>
      <sz val="14"/>
      <color theme="0"/>
      <name val="Calibri"/>
      <family val="2"/>
      <scheme val="minor"/>
    </font>
    <font>
      <b/>
      <sz val="16"/>
      <color theme="5" tint="-0.499984740745262"/>
      <name val="Calibri"/>
      <family val="2"/>
      <scheme val="minor"/>
    </font>
    <font>
      <b/>
      <sz val="14"/>
      <color theme="1"/>
      <name val="Calibri"/>
      <family val="2"/>
      <scheme val="minor"/>
    </font>
  </fonts>
  <fills count="22">
    <fill>
      <patternFill patternType="none"/>
    </fill>
    <fill>
      <patternFill patternType="gray125"/>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theme="7" tint="0.79998168889431442"/>
        <bgColor theme="4" tint="0.79998168889431442"/>
      </patternFill>
    </fill>
    <fill>
      <patternFill patternType="solid">
        <fgColor theme="4" tint="0.59999389629810485"/>
        <bgColor indexed="64"/>
      </patternFill>
    </fill>
    <fill>
      <patternFill patternType="solid">
        <fgColor theme="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rgb="FF92D050"/>
        <bgColor indexed="64"/>
      </patternFill>
    </fill>
    <fill>
      <patternFill patternType="solid">
        <fgColor rgb="FFFF99FF"/>
        <bgColor indexed="64"/>
      </patternFill>
    </fill>
    <fill>
      <patternFill patternType="solid">
        <fgColor rgb="FF800000"/>
        <bgColor indexed="64"/>
      </patternFill>
    </fill>
    <fill>
      <patternFill patternType="solid">
        <fgColor theme="2" tint="-0.249977111117893"/>
        <bgColor indexed="64"/>
      </patternFill>
    </fill>
    <fill>
      <patternFill patternType="solid">
        <fgColor rgb="FF2AF27B"/>
        <bgColor theme="4" tint="0.79998168889431442"/>
      </patternFill>
    </fill>
    <fill>
      <patternFill patternType="solid">
        <fgColor theme="9" tint="-0.249977111117893"/>
        <bgColor theme="4" tint="0.79998168889431442"/>
      </patternFill>
    </fill>
    <fill>
      <patternFill patternType="solid">
        <fgColor rgb="FFFF99FF"/>
        <bgColor theme="4" tint="0.79998168889431442"/>
      </patternFill>
    </fill>
    <fill>
      <patternFill patternType="solid">
        <fgColor rgb="FFC00000"/>
        <bgColor theme="4" tint="0.79998168889431442"/>
      </patternFill>
    </fill>
    <fill>
      <patternFill patternType="solid">
        <fgColor rgb="FF7030A0"/>
        <bgColor indexed="64"/>
      </patternFill>
    </fill>
    <fill>
      <patternFill patternType="solid">
        <fgColor rgb="FF00B0F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bottom/>
      <diagonal/>
    </border>
    <border>
      <left/>
      <right/>
      <top style="thin">
        <color theme="4" tint="0.39997558519241921"/>
      </top>
      <bottom/>
      <diagonal/>
    </border>
    <border>
      <left/>
      <right/>
      <top/>
      <bottom style="thin">
        <color theme="4" tint="0.39997558519241921"/>
      </bottom>
      <diagonal/>
    </border>
    <border>
      <left style="thin">
        <color rgb="FF7030A0"/>
      </left>
      <right style="thin">
        <color rgb="FF7030A0"/>
      </right>
      <top style="thin">
        <color rgb="FF7030A0"/>
      </top>
      <bottom style="thin">
        <color rgb="FF7030A0"/>
      </bottom>
      <diagonal/>
    </border>
    <border>
      <left style="thin">
        <color rgb="FF00B0F0"/>
      </left>
      <right style="thin">
        <color rgb="FF00B0F0"/>
      </right>
      <top style="thin">
        <color rgb="FF00B0F0"/>
      </top>
      <bottom style="thin">
        <color rgb="FF00B0F0"/>
      </bottom>
      <diagonal/>
    </border>
    <border>
      <left style="thin">
        <color rgb="FF00B0F0"/>
      </left>
      <right/>
      <top style="thin">
        <color rgb="FF00B0F0"/>
      </top>
      <bottom style="thin">
        <color rgb="FF00B0F0"/>
      </bottom>
      <diagonal/>
    </border>
    <border>
      <left style="thin">
        <color indexed="64"/>
      </left>
      <right/>
      <top/>
      <bottom/>
      <diagonal/>
    </border>
  </borders>
  <cellStyleXfs count="3">
    <xf numFmtId="0" fontId="0" fillId="0" borderId="0"/>
    <xf numFmtId="9" fontId="1" fillId="0" borderId="0" applyFont="0" applyFill="0" applyBorder="0" applyAlignment="0" applyProtection="0"/>
    <xf numFmtId="0" fontId="2" fillId="0" borderId="0"/>
  </cellStyleXfs>
  <cellXfs count="112">
    <xf numFmtId="0" fontId="0" fillId="0" borderId="0" xfId="0"/>
    <xf numFmtId="0" fontId="4" fillId="0" borderId="1" xfId="2" applyFont="1" applyBorder="1" applyAlignment="1">
      <alignment horizontal="left"/>
    </xf>
    <xf numFmtId="1" fontId="4" fillId="0" borderId="1" xfId="2" applyNumberFormat="1" applyFont="1" applyBorder="1" applyAlignment="1">
      <alignment horizontal="center" vertical="center"/>
    </xf>
    <xf numFmtId="2" fontId="4" fillId="0" borderId="1" xfId="2" applyNumberFormat="1" applyFont="1" applyBorder="1" applyAlignment="1">
      <alignment horizontal="center" vertical="center"/>
    </xf>
    <xf numFmtId="1" fontId="4" fillId="0" borderId="1" xfId="2" applyNumberFormat="1" applyFont="1" applyBorder="1" applyAlignment="1">
      <alignment horizontal="center"/>
    </xf>
    <xf numFmtId="0" fontId="4" fillId="0" borderId="1" xfId="2" applyFont="1" applyBorder="1" applyAlignment="1">
      <alignment horizontal="center"/>
    </xf>
    <xf numFmtId="0" fontId="4" fillId="0" borderId="0" xfId="2" applyFont="1" applyAlignment="1">
      <alignment horizontal="center"/>
    </xf>
    <xf numFmtId="0" fontId="3" fillId="0" borderId="1" xfId="2" applyFont="1" applyBorder="1" applyAlignment="1">
      <alignment horizontal="center"/>
    </xf>
    <xf numFmtId="0" fontId="6" fillId="3" borderId="1" xfId="2" applyFont="1" applyFill="1" applyBorder="1" applyAlignment="1">
      <alignment horizontal="left"/>
    </xf>
    <xf numFmtId="0" fontId="6" fillId="4" borderId="1" xfId="2" applyFont="1" applyFill="1" applyBorder="1" applyAlignment="1">
      <alignment horizontal="center"/>
    </xf>
    <xf numFmtId="0" fontId="7" fillId="6" borderId="1" xfId="2" applyFont="1" applyFill="1" applyBorder="1" applyAlignment="1">
      <alignment horizontal="left"/>
    </xf>
    <xf numFmtId="14" fontId="4" fillId="6" borderId="1" xfId="2" applyNumberFormat="1" applyFont="1" applyFill="1" applyBorder="1" applyAlignment="1">
      <alignment horizontal="left"/>
    </xf>
    <xf numFmtId="1" fontId="4" fillId="6" borderId="1" xfId="2" applyNumberFormat="1" applyFont="1" applyFill="1" applyBorder="1" applyAlignment="1">
      <alignment horizontal="center"/>
    </xf>
    <xf numFmtId="9" fontId="4" fillId="6" borderId="1" xfId="2" applyNumberFormat="1" applyFont="1" applyFill="1" applyBorder="1" applyAlignment="1">
      <alignment horizontal="center"/>
    </xf>
    <xf numFmtId="0" fontId="4" fillId="6" borderId="1" xfId="2" applyFont="1" applyFill="1" applyBorder="1" applyAlignment="1">
      <alignment horizontal="center"/>
    </xf>
    <xf numFmtId="2" fontId="4" fillId="6" borderId="1" xfId="2" applyNumberFormat="1" applyFont="1" applyFill="1" applyBorder="1" applyAlignment="1">
      <alignment horizontal="center"/>
    </xf>
    <xf numFmtId="1" fontId="4" fillId="6" borderId="1" xfId="2" applyNumberFormat="1" applyFont="1" applyFill="1" applyBorder="1" applyAlignment="1">
      <alignment horizontal="center" vertical="center"/>
    </xf>
    <xf numFmtId="9" fontId="4" fillId="6" borderId="1" xfId="2" applyNumberFormat="1" applyFont="1" applyFill="1" applyBorder="1" applyAlignment="1">
      <alignment horizontal="center" vertical="center"/>
    </xf>
    <xf numFmtId="2" fontId="4" fillId="6" borderId="1" xfId="2" applyNumberFormat="1" applyFont="1" applyFill="1" applyBorder="1" applyAlignment="1">
      <alignment horizontal="center" vertical="center"/>
    </xf>
    <xf numFmtId="9" fontId="4" fillId="6" borderId="1" xfId="1" applyFont="1" applyFill="1" applyBorder="1" applyAlignment="1">
      <alignment horizontal="center" vertical="center"/>
    </xf>
    <xf numFmtId="0" fontId="4" fillId="6" borderId="1" xfId="2" applyFont="1" applyFill="1" applyBorder="1" applyAlignment="1">
      <alignment horizontal="center" vertical="center"/>
    </xf>
    <xf numFmtId="9" fontId="4" fillId="6" borderId="1" xfId="1" applyFont="1" applyFill="1" applyBorder="1" applyAlignment="1">
      <alignment horizontal="center"/>
    </xf>
    <xf numFmtId="0" fontId="7" fillId="6" borderId="1" xfId="0" applyFont="1" applyFill="1" applyBorder="1" applyAlignment="1">
      <alignment horizontal="left"/>
    </xf>
    <xf numFmtId="1" fontId="4" fillId="6" borderId="1" xfId="0" applyNumberFormat="1" applyFont="1" applyFill="1" applyBorder="1" applyAlignment="1">
      <alignment horizontal="center"/>
    </xf>
    <xf numFmtId="9" fontId="4" fillId="6" borderId="1" xfId="0" applyNumberFormat="1" applyFont="1" applyFill="1" applyBorder="1" applyAlignment="1">
      <alignment horizontal="center"/>
    </xf>
    <xf numFmtId="2" fontId="4" fillId="6" borderId="1" xfId="0" applyNumberFormat="1" applyFont="1" applyFill="1" applyBorder="1" applyAlignment="1">
      <alignment horizontal="center"/>
    </xf>
    <xf numFmtId="0" fontId="4" fillId="6" borderId="1" xfId="0" applyFont="1" applyFill="1" applyBorder="1" applyAlignment="1">
      <alignment horizontal="center" vertical="center"/>
    </xf>
    <xf numFmtId="9" fontId="4" fillId="6" borderId="1" xfId="0" applyNumberFormat="1" applyFont="1" applyFill="1" applyBorder="1" applyAlignment="1">
      <alignment horizontal="center" vertical="center"/>
    </xf>
    <xf numFmtId="1" fontId="4" fillId="6" borderId="1" xfId="0" applyNumberFormat="1" applyFont="1" applyFill="1" applyBorder="1" applyAlignment="1">
      <alignment horizontal="center" vertical="center"/>
    </xf>
    <xf numFmtId="2" fontId="4" fillId="6" borderId="1" xfId="0" applyNumberFormat="1" applyFont="1" applyFill="1" applyBorder="1" applyAlignment="1">
      <alignment horizontal="center" vertical="center"/>
    </xf>
    <xf numFmtId="0" fontId="7" fillId="6" borderId="1" xfId="0" applyFont="1" applyFill="1" applyBorder="1" applyAlignment="1">
      <alignment horizontal="center"/>
    </xf>
    <xf numFmtId="9" fontId="7" fillId="6" borderId="1" xfId="0" applyNumberFormat="1" applyFont="1" applyFill="1" applyBorder="1" applyAlignment="1">
      <alignment horizontal="center"/>
    </xf>
    <xf numFmtId="2" fontId="7" fillId="6" borderId="1" xfId="0" applyNumberFormat="1" applyFont="1" applyFill="1" applyBorder="1" applyAlignment="1">
      <alignment horizontal="center"/>
    </xf>
    <xf numFmtId="0" fontId="7" fillId="6" borderId="1" xfId="0" applyFont="1" applyFill="1" applyBorder="1" applyAlignment="1">
      <alignment horizontal="center" vertical="center"/>
    </xf>
    <xf numFmtId="9" fontId="7" fillId="6" borderId="1" xfId="0" applyNumberFormat="1" applyFont="1" applyFill="1" applyBorder="1" applyAlignment="1">
      <alignment horizontal="center" vertical="center"/>
    </xf>
    <xf numFmtId="2" fontId="7" fillId="6" borderId="1" xfId="0" applyNumberFormat="1" applyFont="1" applyFill="1" applyBorder="1" applyAlignment="1">
      <alignment horizontal="center" vertical="center"/>
    </xf>
    <xf numFmtId="0" fontId="7" fillId="0" borderId="1" xfId="0" applyFont="1" applyBorder="1" applyAlignment="1">
      <alignment horizontal="left" vertical="center"/>
    </xf>
    <xf numFmtId="0" fontId="4" fillId="0" borderId="1" xfId="0" applyFont="1" applyBorder="1" applyAlignment="1">
      <alignment horizontal="center" vertical="center"/>
    </xf>
    <xf numFmtId="9" fontId="4" fillId="0" borderId="1" xfId="0" applyNumberFormat="1" applyFont="1" applyBorder="1" applyAlignment="1">
      <alignment horizontal="center" vertical="center"/>
    </xf>
    <xf numFmtId="2" fontId="4" fillId="0" borderId="1" xfId="0" applyNumberFormat="1" applyFont="1" applyBorder="1" applyAlignment="1">
      <alignment horizontal="center" vertical="center"/>
    </xf>
    <xf numFmtId="0" fontId="7" fillId="0" borderId="1" xfId="2" applyFont="1" applyBorder="1"/>
    <xf numFmtId="9" fontId="4" fillId="0" borderId="1" xfId="2" applyNumberFormat="1" applyFont="1" applyBorder="1" applyAlignment="1">
      <alignment horizontal="center"/>
    </xf>
    <xf numFmtId="2" fontId="4" fillId="0" borderId="1" xfId="2" applyNumberFormat="1" applyFont="1" applyBorder="1" applyAlignment="1">
      <alignment horizontal="center"/>
    </xf>
    <xf numFmtId="9" fontId="4" fillId="0" borderId="1" xfId="2" applyNumberFormat="1" applyFont="1" applyBorder="1" applyAlignment="1">
      <alignment horizontal="center" vertical="center"/>
    </xf>
    <xf numFmtId="0" fontId="4" fillId="0" borderId="1" xfId="2" applyFont="1" applyBorder="1" applyAlignment="1">
      <alignment horizontal="center" vertical="center"/>
    </xf>
    <xf numFmtId="0" fontId="4" fillId="6" borderId="0" xfId="2" applyFont="1" applyFill="1" applyAlignment="1">
      <alignment horizontal="center"/>
    </xf>
    <xf numFmtId="0" fontId="4" fillId="6" borderId="0" xfId="2" applyFont="1" applyFill="1" applyAlignment="1">
      <alignment horizontal="left"/>
    </xf>
    <xf numFmtId="1" fontId="4" fillId="6" borderId="0" xfId="2" applyNumberFormat="1" applyFont="1" applyFill="1" applyAlignment="1">
      <alignment horizontal="center"/>
    </xf>
    <xf numFmtId="9" fontId="4" fillId="6" borderId="0" xfId="2" applyNumberFormat="1" applyFont="1" applyFill="1" applyAlignment="1">
      <alignment horizontal="center"/>
    </xf>
    <xf numFmtId="2" fontId="4" fillId="6" borderId="0" xfId="2" applyNumberFormat="1" applyFont="1" applyFill="1" applyAlignment="1">
      <alignment horizontal="center"/>
    </xf>
    <xf numFmtId="1" fontId="4" fillId="6" borderId="0" xfId="2" applyNumberFormat="1" applyFont="1" applyFill="1" applyAlignment="1">
      <alignment horizontal="center" vertical="center"/>
    </xf>
    <xf numFmtId="9" fontId="4" fillId="6" borderId="0" xfId="2" applyNumberFormat="1" applyFont="1" applyFill="1" applyAlignment="1">
      <alignment horizontal="center" vertical="center"/>
    </xf>
    <xf numFmtId="2" fontId="4" fillId="6" borderId="0" xfId="2" applyNumberFormat="1" applyFont="1" applyFill="1" applyAlignment="1">
      <alignment horizontal="center" vertical="center"/>
    </xf>
    <xf numFmtId="0" fontId="4" fillId="6" borderId="0" xfId="2" applyFont="1" applyFill="1" applyAlignment="1">
      <alignment horizontal="center" vertical="center"/>
    </xf>
    <xf numFmtId="164" fontId="4" fillId="6" borderId="1" xfId="2" applyNumberFormat="1" applyFont="1" applyFill="1" applyBorder="1" applyAlignment="1">
      <alignment horizontal="left"/>
    </xf>
    <xf numFmtId="164" fontId="7" fillId="6" borderId="1" xfId="0" applyNumberFormat="1" applyFont="1" applyFill="1" applyBorder="1" applyAlignment="1">
      <alignment horizontal="left"/>
    </xf>
    <xf numFmtId="164" fontId="4" fillId="6" borderId="1" xfId="0" applyNumberFormat="1" applyFont="1" applyFill="1" applyBorder="1" applyAlignment="1">
      <alignment horizontal="left"/>
    </xf>
    <xf numFmtId="164" fontId="4" fillId="0" borderId="1" xfId="2" applyNumberFormat="1" applyFont="1" applyBorder="1" applyAlignment="1">
      <alignment horizontal="left"/>
    </xf>
    <xf numFmtId="164" fontId="4" fillId="0" borderId="0" xfId="2" applyNumberFormat="1" applyFont="1" applyAlignment="1">
      <alignment horizontal="center"/>
    </xf>
    <xf numFmtId="164" fontId="4" fillId="0" borderId="1" xfId="0" applyNumberFormat="1" applyFont="1" applyBorder="1" applyAlignment="1">
      <alignment horizontal="left" vertical="center"/>
    </xf>
    <xf numFmtId="0" fontId="0" fillId="0" borderId="0" xfId="0" pivotButton="1"/>
    <xf numFmtId="0" fontId="0" fillId="0" borderId="0" xfId="0" applyAlignment="1">
      <alignment horizontal="left"/>
    </xf>
    <xf numFmtId="9" fontId="0" fillId="0" borderId="0" xfId="0" applyNumberFormat="1"/>
    <xf numFmtId="9" fontId="0" fillId="0" borderId="1" xfId="1" applyFont="1" applyBorder="1" applyAlignment="1">
      <alignment horizontal="center" vertical="center"/>
    </xf>
    <xf numFmtId="0" fontId="8" fillId="7" borderId="1" xfId="0" applyFont="1" applyFill="1" applyBorder="1" applyAlignment="1">
      <alignment horizontal="center" vertical="center"/>
    </xf>
    <xf numFmtId="165" fontId="0" fillId="0" borderId="0" xfId="0" applyNumberFormat="1"/>
    <xf numFmtId="0" fontId="0" fillId="8" borderId="0" xfId="0" applyFill="1"/>
    <xf numFmtId="166" fontId="0" fillId="0" borderId="0" xfId="0" applyNumberFormat="1"/>
    <xf numFmtId="0" fontId="0" fillId="0" borderId="2" xfId="0" applyBorder="1"/>
    <xf numFmtId="10" fontId="0" fillId="0" borderId="0" xfId="0" applyNumberFormat="1"/>
    <xf numFmtId="0" fontId="0" fillId="0" borderId="0" xfId="0" applyAlignment="1">
      <alignment horizontal="left" indent="1"/>
    </xf>
    <xf numFmtId="0" fontId="8" fillId="0" borderId="3" xfId="0" applyFont="1" applyBorder="1"/>
    <xf numFmtId="0" fontId="8" fillId="0" borderId="4" xfId="0" applyFont="1" applyBorder="1"/>
    <xf numFmtId="1" fontId="0" fillId="0" borderId="0" xfId="0" applyNumberFormat="1"/>
    <xf numFmtId="0" fontId="0" fillId="5" borderId="5" xfId="0" applyFill="1" applyBorder="1" applyAlignment="1">
      <alignment horizontal="center" vertical="center" wrapText="1"/>
    </xf>
    <xf numFmtId="0" fontId="0" fillId="9" borderId="5" xfId="0" applyFill="1" applyBorder="1" applyAlignment="1">
      <alignment horizontal="center" vertical="center" wrapText="1"/>
    </xf>
    <xf numFmtId="0" fontId="0" fillId="0" borderId="5" xfId="0" applyBorder="1"/>
    <xf numFmtId="9" fontId="0" fillId="0" borderId="5" xfId="1" applyFont="1" applyBorder="1"/>
    <xf numFmtId="2" fontId="0" fillId="0" borderId="5" xfId="0" applyNumberFormat="1" applyBorder="1"/>
    <xf numFmtId="165" fontId="0" fillId="0" borderId="5" xfId="0" applyNumberFormat="1" applyBorder="1"/>
    <xf numFmtId="14" fontId="3" fillId="12" borderId="5" xfId="2" applyNumberFormat="1" applyFont="1" applyFill="1" applyBorder="1" applyAlignment="1">
      <alignment horizontal="left"/>
    </xf>
    <xf numFmtId="0" fontId="0" fillId="13" borderId="6" xfId="0" applyFill="1" applyBorder="1" applyAlignment="1">
      <alignment horizontal="center" vertical="center" wrapText="1"/>
    </xf>
    <xf numFmtId="0" fontId="0" fillId="9" borderId="6" xfId="0" applyFill="1" applyBorder="1" applyAlignment="1">
      <alignment horizontal="center" vertical="center" wrapText="1"/>
    </xf>
    <xf numFmtId="1" fontId="0" fillId="0" borderId="6" xfId="0" applyNumberFormat="1" applyBorder="1"/>
    <xf numFmtId="9" fontId="0" fillId="0" borderId="6" xfId="1" applyFont="1" applyBorder="1"/>
    <xf numFmtId="2" fontId="0" fillId="0" borderId="6" xfId="0" applyNumberFormat="1" applyBorder="1"/>
    <xf numFmtId="165" fontId="0" fillId="0" borderId="6" xfId="0" applyNumberFormat="1" applyBorder="1"/>
    <xf numFmtId="0" fontId="0" fillId="0" borderId="6" xfId="0" applyBorder="1"/>
    <xf numFmtId="0" fontId="0" fillId="9" borderId="7" xfId="0" applyFill="1" applyBorder="1" applyAlignment="1">
      <alignment horizontal="center" vertical="center" wrapText="1"/>
    </xf>
    <xf numFmtId="0" fontId="0" fillId="0" borderId="7" xfId="0" applyBorder="1"/>
    <xf numFmtId="0" fontId="6" fillId="16" borderId="1" xfId="2" applyFont="1" applyFill="1" applyBorder="1" applyAlignment="1">
      <alignment horizontal="left"/>
    </xf>
    <xf numFmtId="0" fontId="5" fillId="17" borderId="1" xfId="2" applyFont="1" applyFill="1" applyBorder="1" applyAlignment="1">
      <alignment horizontal="center"/>
    </xf>
    <xf numFmtId="0" fontId="6" fillId="18" borderId="1" xfId="2" applyFont="1" applyFill="1" applyBorder="1" applyAlignment="1">
      <alignment horizontal="center" vertical="center"/>
    </xf>
    <xf numFmtId="0" fontId="5" fillId="19" borderId="1" xfId="2" applyFont="1" applyFill="1" applyBorder="1" applyAlignment="1">
      <alignment horizontal="center" vertical="center"/>
    </xf>
    <xf numFmtId="0" fontId="6" fillId="21" borderId="1" xfId="2" applyFont="1" applyFill="1" applyBorder="1" applyAlignment="1">
      <alignment horizontal="center" vertical="center"/>
    </xf>
    <xf numFmtId="0" fontId="5" fillId="20" borderId="1" xfId="2" applyFont="1" applyFill="1" applyBorder="1" applyAlignment="1">
      <alignment horizontal="center"/>
    </xf>
    <xf numFmtId="0" fontId="4" fillId="0" borderId="8" xfId="2" applyFont="1" applyBorder="1" applyAlignment="1">
      <alignment horizontal="center"/>
    </xf>
    <xf numFmtId="0" fontId="4" fillId="6" borderId="8" xfId="2" applyFont="1" applyFill="1" applyBorder="1" applyAlignment="1">
      <alignment horizontal="center"/>
    </xf>
    <xf numFmtId="9" fontId="4" fillId="0" borderId="1" xfId="1" applyFont="1" applyFill="1" applyBorder="1" applyAlignment="1">
      <alignment horizontal="center"/>
    </xf>
    <xf numFmtId="0" fontId="4" fillId="0" borderId="1" xfId="2" applyFont="1" applyBorder="1" applyAlignment="1">
      <alignment horizontal="center"/>
    </xf>
    <xf numFmtId="0" fontId="4" fillId="0" borderId="1" xfId="2" applyFont="1" applyBorder="1" applyAlignment="1">
      <alignment horizontal="center" vertical="center"/>
    </xf>
    <xf numFmtId="0" fontId="0" fillId="0" borderId="0" xfId="0" applyAlignment="1">
      <alignment horizontal="center"/>
    </xf>
    <xf numFmtId="0" fontId="9" fillId="10" borderId="5" xfId="0" applyFont="1" applyFill="1" applyBorder="1" applyAlignment="1">
      <alignment horizontal="center" vertical="center"/>
    </xf>
    <xf numFmtId="0" fontId="9" fillId="11" borderId="5" xfId="0" applyFont="1" applyFill="1" applyBorder="1" applyAlignment="1">
      <alignment horizontal="center" vertical="center"/>
    </xf>
    <xf numFmtId="0" fontId="10" fillId="2" borderId="5" xfId="0" applyFont="1" applyFill="1" applyBorder="1" applyAlignment="1">
      <alignment horizontal="center" vertical="center"/>
    </xf>
    <xf numFmtId="0" fontId="11" fillId="15" borderId="5" xfId="0" applyFont="1" applyFill="1" applyBorder="1" applyAlignment="1">
      <alignment horizontal="center" vertical="center"/>
    </xf>
    <xf numFmtId="0" fontId="10" fillId="2" borderId="6" xfId="0" applyFont="1" applyFill="1" applyBorder="1" applyAlignment="1">
      <alignment horizontal="center" vertical="center"/>
    </xf>
    <xf numFmtId="0" fontId="9" fillId="14" borderId="6" xfId="0" applyFont="1" applyFill="1" applyBorder="1" applyAlignment="1">
      <alignment horizontal="center" vertical="center"/>
    </xf>
    <xf numFmtId="0" fontId="9" fillId="11" borderId="6" xfId="0" applyFont="1" applyFill="1" applyBorder="1" applyAlignment="1">
      <alignment horizontal="center" vertical="center"/>
    </xf>
    <xf numFmtId="0" fontId="9" fillId="11" borderId="7" xfId="0" applyFont="1" applyFill="1" applyBorder="1" applyAlignment="1">
      <alignment horizontal="center" vertical="center"/>
    </xf>
    <xf numFmtId="0" fontId="11" fillId="15" borderId="6" xfId="0" applyFont="1" applyFill="1" applyBorder="1" applyAlignment="1">
      <alignment horizontal="center" vertical="center"/>
    </xf>
    <xf numFmtId="0" fontId="0" fillId="0" borderId="0" xfId="0" applyNumberFormat="1"/>
  </cellXfs>
  <cellStyles count="3">
    <cellStyle name="Normal" xfId="0" builtinId="0"/>
    <cellStyle name="Normal 2" xfId="2" xr:uid="{00000000-0005-0000-0000-000001000000}"/>
    <cellStyle name="Percent" xfId="1" builtinId="5"/>
  </cellStyles>
  <dxfs count="55">
    <dxf>
      <numFmt numFmtId="13" formatCode="0%"/>
    </dxf>
    <dxf>
      <numFmt numFmtId="13" formatCode="0%"/>
    </dxf>
    <dxf>
      <numFmt numFmtId="13" formatCode="0%"/>
    </dxf>
    <dxf>
      <numFmt numFmtId="165" formatCode="0.0"/>
    </dxf>
    <dxf>
      <numFmt numFmtId="13" formatCode="0%"/>
    </dxf>
    <dxf>
      <numFmt numFmtId="13" formatCode="0%"/>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4" formatCode="0.00%"/>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3" formatCode="0%"/>
    </dxf>
    <dxf>
      <numFmt numFmtId="13" formatCode="0%"/>
    </dxf>
    <dxf>
      <numFmt numFmtId="13" formatCode="0%"/>
    </dxf>
    <dxf>
      <numFmt numFmtId="165" formatCode="0.0"/>
    </dxf>
    <dxf>
      <numFmt numFmtId="13" formatCode="0%"/>
    </dxf>
    <dxf>
      <numFmt numFmtId="13" formatCode="0%"/>
    </dxf>
    <dxf>
      <numFmt numFmtId="13" formatCode="0%"/>
    </dxf>
    <dxf>
      <numFmt numFmtId="13" formatCode="0%"/>
    </dxf>
    <dxf>
      <numFmt numFmtId="13" formatCode="0%"/>
    </dxf>
    <dxf>
      <numFmt numFmtId="165" formatCode="0.0"/>
    </dxf>
    <dxf>
      <numFmt numFmtId="13" formatCode="0%"/>
    </dxf>
    <dxf>
      <numFmt numFmtId="13" formatCode="0%"/>
    </dxf>
    <dxf>
      <numFmt numFmtId="13" formatCode="0%"/>
    </dxf>
    <dxf>
      <numFmt numFmtId="13" formatCode="0%"/>
    </dxf>
    <dxf>
      <numFmt numFmtId="13" formatCode="0%"/>
    </dxf>
    <dxf>
      <numFmt numFmtId="165" formatCode="0.0"/>
    </dxf>
    <dxf>
      <numFmt numFmtId="13" formatCode="0%"/>
    </dxf>
    <dxf>
      <numFmt numFmtId="13" formatCode="0%"/>
    </dxf>
    <dxf>
      <numFmt numFmtId="166" formatCode="_ * #,##0_ ;_ * \-#,##0_ ;_ * &quot;-&quot;??_ ;_ @_ "/>
    </dxf>
    <dxf>
      <numFmt numFmtId="13" formatCode="0%"/>
    </dxf>
    <dxf>
      <numFmt numFmtId="13" formatCode="0%"/>
    </dxf>
    <dxf>
      <numFmt numFmtId="13" formatCode="0%"/>
    </dxf>
    <dxf>
      <numFmt numFmtId="165" formatCode="0.0"/>
    </dxf>
    <dxf>
      <numFmt numFmtId="13" formatCode="0%"/>
    </dxf>
    <dxf>
      <numFmt numFmtId="13" formatCode="0%"/>
    </dxf>
    <dxf>
      <numFmt numFmtId="165" formatCode="0.0"/>
    </dxf>
    <dxf>
      <numFmt numFmtId="13" formatCode="0%"/>
    </dxf>
    <dxf>
      <numFmt numFmtId="1" formatCode="0"/>
    </dxf>
    <dxf>
      <numFmt numFmtId="13" formatCode="0%"/>
    </dxf>
    <dxf>
      <numFmt numFmtId="1" formatCode="0"/>
    </dxf>
    <dxf>
      <numFmt numFmtId="13" formatCode="0%"/>
    </dxf>
    <dxf>
      <numFmt numFmtId="13" formatCode="0%"/>
    </dxf>
    <dxf>
      <font>
        <b/>
        <i val="0"/>
        <sz val="8"/>
        <color theme="0"/>
        <name val="Bookman Old Style"/>
        <family val="1"/>
        <scheme val="none"/>
      </font>
      <fill>
        <patternFill>
          <bgColor theme="1"/>
        </patternFill>
      </fill>
      <border>
        <bottom style="thin">
          <color theme="1"/>
        </bottom>
        <vertical/>
        <horizontal/>
      </border>
    </dxf>
    <dxf>
      <font>
        <b/>
        <i val="0"/>
        <sz val="8"/>
        <color theme="0"/>
        <name val="Bookman Old Style"/>
        <family val="1"/>
        <scheme val="none"/>
      </font>
      <fill>
        <patternFill>
          <bgColor theme="1"/>
        </patternFill>
      </fill>
      <border>
        <left style="thin">
          <color theme="1"/>
        </left>
        <right style="thin">
          <color theme="1"/>
        </right>
        <top style="thin">
          <color theme="1"/>
        </top>
        <bottom style="thin">
          <color theme="1"/>
        </bottom>
        <vertical/>
        <horizontal/>
      </border>
    </dxf>
  </dxfs>
  <tableStyles count="1" defaultTableStyle="TableStyleMedium2" defaultPivotStyle="PivotStyleLight16">
    <tableStyle name="SlicerBlackBeauty" pivot="0" table="0" count="10" xr9:uid="{99E024FA-783C-4651-99BA-C14810AB6A6E}">
      <tableStyleElement type="wholeTable" dxfId="54"/>
      <tableStyleElement type="headerRow" dxfId="53"/>
    </tableStyle>
  </tableStyles>
  <colors>
    <mruColors>
      <color rgb="FFFF99FF"/>
      <color rgb="FF2AF27B"/>
      <color rgb="FF00D02D"/>
      <color rgb="FF00B853"/>
      <color rgb="FF00A44A"/>
      <color rgb="FF800000"/>
      <color rgb="FFFF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8"/>
            <color rgb="FF000000"/>
            <name val="Bookman Old Style"/>
            <family val="1"/>
            <scheme val="none"/>
          </font>
          <fill>
            <patternFill patternType="solid">
              <fgColor auto="1"/>
              <bgColor rgb="FFFFFF00"/>
            </patternFill>
          </fill>
          <border>
            <left style="thin">
              <color rgb="FFFFFF00"/>
            </left>
            <right style="thin">
              <color rgb="FFFFFF00"/>
            </right>
            <top style="thin">
              <color rgb="FFFFFF00"/>
            </top>
            <bottom style="thin">
              <color rgb="FFFFFF00"/>
            </bottom>
            <vertical/>
            <horizontal/>
          </border>
        </dxf>
        <dxf>
          <font>
            <b/>
            <i val="0"/>
            <sz val="8"/>
            <color rgb="FF000000"/>
            <name val="Bookman Old Style"/>
            <family val="1"/>
            <scheme val="none"/>
          </font>
          <fill>
            <patternFill patternType="solid">
              <fgColor auto="1"/>
              <bgColor rgb="FFFFFF00"/>
            </patternFill>
          </fill>
          <border>
            <left style="thin">
              <color rgb="FFFFFF00"/>
            </left>
            <right style="thin">
              <color rgb="FFFFFF00"/>
            </right>
            <top style="thin">
              <color rgb="FFFFFF00"/>
            </top>
            <bottom style="thin">
              <color rgb="FFFFFF00"/>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8"/>
            <color rgb="FF000000"/>
            <name val="Bookman Old Style"/>
            <family val="1"/>
            <scheme val="none"/>
          </font>
          <fill>
            <patternFill patternType="solid">
              <fgColor theme="4" tint="0.59999389629810485"/>
              <bgColor theme="0"/>
            </patternFill>
          </fill>
          <border>
            <left style="thin">
              <color theme="0"/>
            </left>
            <right style="thin">
              <color theme="0"/>
            </right>
            <top style="thin">
              <color theme="0"/>
            </top>
            <bottom style="thin">
              <color theme="0"/>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8"/>
            <color theme="0"/>
            <name val="Bookman Old Style"/>
            <family val="1"/>
            <scheme val="none"/>
          </font>
          <fill>
            <patternFill patternType="solid">
              <fgColor rgb="FFFFFFFF"/>
              <bgColor rgb="FF7030A0"/>
            </patternFill>
          </fill>
          <border>
            <left style="thin">
              <color rgb="FF7030A0"/>
            </left>
            <right style="thin">
              <color rgb="FF7030A0"/>
            </right>
            <top style="thin">
              <color rgb="FF7030A0"/>
            </top>
            <bottom style="thin">
              <color rgb="FF7030A0"/>
            </bottom>
            <vertical/>
            <horizontal/>
          </border>
        </dxf>
      </x14:dxfs>
    </ext>
    <ext xmlns:x14="http://schemas.microsoft.com/office/spreadsheetml/2009/9/main" uri="{EB79DEF2-80B8-43e5-95BD-54CBDDF9020C}">
      <x14:slicerStyles defaultSlicerStyle="SlicerStyleLight1">
        <x14:slicerStyle name="SlicerBlackBeaut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6.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7.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8.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9.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0.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1.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2.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3.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4.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5.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Ex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Dashboard.xlsx]AVINASH!PivotTable4</c:name>
    <c:fmtId val="0"/>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effectLst>
                  <a:innerShdw blurRad="63500" dist="50800" dir="10800000">
                    <a:prstClr val="black">
                      <a:alpha val="50000"/>
                    </a:prstClr>
                  </a:innerShdw>
                </a:effectLst>
                <a:latin typeface="Bookman Old Style" panose="02050604050505020204" pitchFamily="18" charset="0"/>
              </a:rPr>
              <a:t>PAIR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AVINASH!$A$3</c:f>
              <c:strCache>
                <c:ptCount val="1"/>
                <c:pt idx="0">
                  <c:v>Last Year PAIR</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c:f>
              <c:strCache>
                <c:ptCount val="1"/>
                <c:pt idx="0">
                  <c:v>Total</c:v>
                </c:pt>
              </c:strCache>
            </c:strRef>
          </c:cat>
          <c:val>
            <c:numRef>
              <c:f>AVINASH!$A$4</c:f>
              <c:numCache>
                <c:formatCode>General</c:formatCode>
                <c:ptCount val="1"/>
                <c:pt idx="0">
                  <c:v>61641</c:v>
                </c:pt>
              </c:numCache>
            </c:numRef>
          </c:val>
          <c:extLst>
            <c:ext xmlns:c16="http://schemas.microsoft.com/office/drawing/2014/chart" uri="{C3380CC4-5D6E-409C-BE32-E72D297353CC}">
              <c16:uniqueId val="{00000000-25F5-4FF6-91BE-FAE92EE3D4B9}"/>
            </c:ext>
          </c:extLst>
        </c:ser>
        <c:ser>
          <c:idx val="1"/>
          <c:order val="1"/>
          <c:tx>
            <c:strRef>
              <c:f>AVINASH!$B$3</c:f>
              <c:strCache>
                <c:ptCount val="1"/>
                <c:pt idx="0">
                  <c:v>This Year Target PAIR</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c:f>
              <c:strCache>
                <c:ptCount val="1"/>
                <c:pt idx="0">
                  <c:v>Total</c:v>
                </c:pt>
              </c:strCache>
            </c:strRef>
          </c:cat>
          <c:val>
            <c:numRef>
              <c:f>AVINASH!$B$4</c:f>
              <c:numCache>
                <c:formatCode>General</c:formatCode>
                <c:ptCount val="1"/>
                <c:pt idx="0">
                  <c:v>66158.192088119118</c:v>
                </c:pt>
              </c:numCache>
            </c:numRef>
          </c:val>
          <c:extLst>
            <c:ext xmlns:c16="http://schemas.microsoft.com/office/drawing/2014/chart" uri="{C3380CC4-5D6E-409C-BE32-E72D297353CC}">
              <c16:uniqueId val="{00000001-25F5-4FF6-91BE-FAE92EE3D4B9}"/>
            </c:ext>
          </c:extLst>
        </c:ser>
        <c:ser>
          <c:idx val="2"/>
          <c:order val="2"/>
          <c:tx>
            <c:strRef>
              <c:f>AVINASH!$C$3</c:f>
              <c:strCache>
                <c:ptCount val="1"/>
                <c:pt idx="0">
                  <c:v>This Year PAIR</c:v>
                </c:pt>
              </c:strCache>
            </c:strRef>
          </c:tx>
          <c:spPr>
            <a:solidFill>
              <a:srgbClr val="00B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c:f>
              <c:strCache>
                <c:ptCount val="1"/>
                <c:pt idx="0">
                  <c:v>Total</c:v>
                </c:pt>
              </c:strCache>
            </c:strRef>
          </c:cat>
          <c:val>
            <c:numRef>
              <c:f>AVINASH!$C$4</c:f>
              <c:numCache>
                <c:formatCode>General</c:formatCode>
                <c:ptCount val="1"/>
                <c:pt idx="0">
                  <c:v>69990</c:v>
                </c:pt>
              </c:numCache>
            </c:numRef>
          </c:val>
          <c:extLst>
            <c:ext xmlns:c16="http://schemas.microsoft.com/office/drawing/2014/chart" uri="{C3380CC4-5D6E-409C-BE32-E72D297353CC}">
              <c16:uniqueId val="{00000002-25F5-4FF6-91BE-FAE92EE3D4B9}"/>
            </c:ext>
          </c:extLst>
        </c:ser>
        <c:dLbls>
          <c:dLblPos val="ctr"/>
          <c:showLegendKey val="0"/>
          <c:showVal val="1"/>
          <c:showCatName val="0"/>
          <c:showSerName val="0"/>
          <c:showPercent val="0"/>
          <c:showBubbleSize val="0"/>
        </c:dLbls>
        <c:gapWidth val="219"/>
        <c:overlap val="-27"/>
        <c:axId val="2127166320"/>
        <c:axId val="2127153840"/>
      </c:barChart>
      <c:catAx>
        <c:axId val="2127166320"/>
        <c:scaling>
          <c:orientation val="minMax"/>
        </c:scaling>
        <c:delete val="1"/>
        <c:axPos val="b"/>
        <c:numFmt formatCode="General" sourceLinked="1"/>
        <c:majorTickMark val="none"/>
        <c:minorTickMark val="none"/>
        <c:tickLblPos val="nextTo"/>
        <c:crossAx val="2127153840"/>
        <c:crosses val="autoZero"/>
        <c:auto val="1"/>
        <c:lblAlgn val="ctr"/>
        <c:lblOffset val="100"/>
        <c:noMultiLvlLbl val="0"/>
      </c:catAx>
      <c:valAx>
        <c:axId val="2127153840"/>
        <c:scaling>
          <c:orientation val="minMax"/>
        </c:scaling>
        <c:delete val="1"/>
        <c:axPos val="l"/>
        <c:numFmt formatCode="General" sourceLinked="1"/>
        <c:majorTickMark val="none"/>
        <c:minorTickMark val="none"/>
        <c:tickLblPos val="nextTo"/>
        <c:crossAx val="212716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Dashboard.xlsx]AVINASH!PivotTable5</c:name>
    <c:fmtId val="0"/>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VALUE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16704031787693"/>
          <c:y val="0.17171296296296296"/>
          <c:w val="0.71783295968212302"/>
          <c:h val="0.54161380869058029"/>
        </c:manualLayout>
      </c:layout>
      <c:barChart>
        <c:barDir val="col"/>
        <c:grouping val="clustered"/>
        <c:varyColors val="0"/>
        <c:ser>
          <c:idx val="0"/>
          <c:order val="0"/>
          <c:tx>
            <c:strRef>
              <c:f>AVINASH!$A$26</c:f>
              <c:strCache>
                <c:ptCount val="1"/>
                <c:pt idx="0">
                  <c:v>Last Year VALUE</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cat>
            <c:strRef>
              <c:f>AVINASH!$A$27</c:f>
              <c:strCache>
                <c:ptCount val="1"/>
                <c:pt idx="0">
                  <c:v>Total</c:v>
                </c:pt>
              </c:strCache>
            </c:strRef>
          </c:cat>
          <c:val>
            <c:numRef>
              <c:f>AVINASH!$A$27</c:f>
              <c:numCache>
                <c:formatCode>General</c:formatCode>
                <c:ptCount val="1"/>
                <c:pt idx="0">
                  <c:v>30421641</c:v>
                </c:pt>
              </c:numCache>
            </c:numRef>
          </c:val>
          <c:extLst>
            <c:ext xmlns:c16="http://schemas.microsoft.com/office/drawing/2014/chart" uri="{C3380CC4-5D6E-409C-BE32-E72D297353CC}">
              <c16:uniqueId val="{00000000-ED61-4B27-9DDC-60C511EEE03B}"/>
            </c:ext>
          </c:extLst>
        </c:ser>
        <c:ser>
          <c:idx val="1"/>
          <c:order val="1"/>
          <c:tx>
            <c:strRef>
              <c:f>AVINASH!$B$26</c:f>
              <c:strCache>
                <c:ptCount val="1"/>
                <c:pt idx="0">
                  <c:v>This Year Target VALUE</c:v>
                </c:pt>
              </c:strCache>
            </c:strRef>
          </c:tx>
          <c:spPr>
            <a:solidFill>
              <a:srgbClr val="92D050"/>
            </a:solidFill>
            <a:ln>
              <a:noFill/>
            </a:ln>
            <a:effectLst/>
            <a:scene3d>
              <a:camera prst="orthographicFront"/>
              <a:lightRig rig="threePt" dir="t"/>
            </a:scene3d>
            <a:sp3d prstMaterial="matte">
              <a:bevelT w="127000" h="63500"/>
            </a:sp3d>
          </c:spPr>
          <c:invertIfNegative val="0"/>
          <c:cat>
            <c:strRef>
              <c:f>AVINASH!$A$27</c:f>
              <c:strCache>
                <c:ptCount val="1"/>
                <c:pt idx="0">
                  <c:v>Total</c:v>
                </c:pt>
              </c:strCache>
            </c:strRef>
          </c:cat>
          <c:val>
            <c:numRef>
              <c:f>AVINASH!$B$27</c:f>
              <c:numCache>
                <c:formatCode>General</c:formatCode>
                <c:ptCount val="1"/>
                <c:pt idx="0">
                  <c:v>39590000</c:v>
                </c:pt>
              </c:numCache>
            </c:numRef>
          </c:val>
          <c:extLst>
            <c:ext xmlns:c16="http://schemas.microsoft.com/office/drawing/2014/chart" uri="{C3380CC4-5D6E-409C-BE32-E72D297353CC}">
              <c16:uniqueId val="{00000001-ED61-4B27-9DDC-60C511EEE03B}"/>
            </c:ext>
          </c:extLst>
        </c:ser>
        <c:ser>
          <c:idx val="2"/>
          <c:order val="2"/>
          <c:tx>
            <c:strRef>
              <c:f>AVINASH!$C$26</c:f>
              <c:strCache>
                <c:ptCount val="1"/>
                <c:pt idx="0">
                  <c:v>This Year VALUE</c:v>
                </c:pt>
              </c:strCache>
            </c:strRef>
          </c:tx>
          <c:spPr>
            <a:solidFill>
              <a:srgbClr val="00B050"/>
            </a:solidFill>
            <a:ln>
              <a:noFill/>
            </a:ln>
            <a:effectLst/>
            <a:scene3d>
              <a:camera prst="orthographicFront"/>
              <a:lightRig rig="threePt" dir="t"/>
            </a:scene3d>
            <a:sp3d prstMaterial="matte">
              <a:bevelT w="127000" h="63500"/>
            </a:sp3d>
          </c:spPr>
          <c:invertIfNegative val="0"/>
          <c:cat>
            <c:strRef>
              <c:f>AVINASH!$A$27</c:f>
              <c:strCache>
                <c:ptCount val="1"/>
                <c:pt idx="0">
                  <c:v>Total</c:v>
                </c:pt>
              </c:strCache>
            </c:strRef>
          </c:cat>
          <c:val>
            <c:numRef>
              <c:f>AVINASH!$C$27</c:f>
              <c:numCache>
                <c:formatCode>General</c:formatCode>
                <c:ptCount val="1"/>
                <c:pt idx="0">
                  <c:v>39503481</c:v>
                </c:pt>
              </c:numCache>
            </c:numRef>
          </c:val>
          <c:extLst>
            <c:ext xmlns:c16="http://schemas.microsoft.com/office/drawing/2014/chart" uri="{C3380CC4-5D6E-409C-BE32-E72D297353CC}">
              <c16:uniqueId val="{00000002-ED61-4B27-9DDC-60C511EEE03B}"/>
            </c:ext>
          </c:extLst>
        </c:ser>
        <c:dLbls>
          <c:showLegendKey val="0"/>
          <c:showVal val="0"/>
          <c:showCatName val="0"/>
          <c:showSerName val="0"/>
          <c:showPercent val="0"/>
          <c:showBubbleSize val="0"/>
        </c:dLbls>
        <c:gapWidth val="219"/>
        <c:overlap val="-27"/>
        <c:axId val="181863504"/>
        <c:axId val="181865584"/>
      </c:barChart>
      <c:catAx>
        <c:axId val="181863504"/>
        <c:scaling>
          <c:orientation val="minMax"/>
        </c:scaling>
        <c:delete val="0"/>
        <c:axPos val="b"/>
        <c:numFmt formatCode="#,##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65584"/>
        <c:crosses val="autoZero"/>
        <c:auto val="1"/>
        <c:lblAlgn val="ctr"/>
        <c:lblOffset val="100"/>
        <c:tickLblSkip val="1"/>
        <c:noMultiLvlLbl val="0"/>
      </c:catAx>
      <c:valAx>
        <c:axId val="181865584"/>
        <c:scaling>
          <c:orientation val="minMax"/>
        </c:scaling>
        <c:delete val="1"/>
        <c:axPos val="l"/>
        <c:numFmt formatCode="General" sourceLinked="1"/>
        <c:majorTickMark val="none"/>
        <c:minorTickMark val="none"/>
        <c:tickLblPos val="nextTo"/>
        <c:crossAx val="181863504"/>
        <c:crosses val="autoZero"/>
        <c:crossBetween val="between"/>
      </c:valAx>
      <c:dTable>
        <c:showHorzBorder val="0"/>
        <c:showVertBorder val="0"/>
        <c:showOutline val="0"/>
        <c:showKeys val="1"/>
        <c:spPr>
          <a:noFill/>
          <a:ln w="9525" cap="flat" cmpd="sng" algn="ctr">
            <a:noFill/>
            <a:round/>
          </a:ln>
          <a:effectLst/>
        </c:spPr>
        <c:txPr>
          <a:bodyPr rot="0" spcFirstLastPara="1" vertOverflow="ellipsis" vert="horz" wrap="square" anchor="ctr" anchorCtr="1"/>
          <a:lstStyle/>
          <a:p>
            <a:pPr rtl="0">
              <a:defRPr sz="900" b="1" i="0" u="none" strike="noStrike" kern="1200" baseline="0">
                <a:ln>
                  <a:noFill/>
                </a:ln>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Dashboard.xlsx]AVINASH!PivotTable6</c:name>
    <c:fmtId val="0"/>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BILLS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scene3d>
            <a:camera prst="orthographicFront"/>
            <a:lightRig rig="threePt" dir="t"/>
          </a:scene3d>
          <a:sp3d prstMaterial="matte">
            <a:bevelT w="127000" h="63500"/>
          </a:sp3d>
        </c:spPr>
        <c:dLbl>
          <c:idx val="0"/>
          <c:layout>
            <c:manualLayout>
              <c:x val="-0.17348018043958152"/>
              <c:y val="-4.6196556280529689E-17"/>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AVINASH!$A$47</c:f>
              <c:strCache>
                <c:ptCount val="1"/>
                <c:pt idx="0">
                  <c:v>Last Year BILLS</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AVINASH!$A$48</c:f>
              <c:strCache>
                <c:ptCount val="1"/>
                <c:pt idx="0">
                  <c:v>Total</c:v>
                </c:pt>
              </c:strCache>
            </c:strRef>
          </c:cat>
          <c:val>
            <c:numRef>
              <c:f>AVINASH!$A$48</c:f>
              <c:numCache>
                <c:formatCode>General</c:formatCode>
                <c:ptCount val="1"/>
                <c:pt idx="0">
                  <c:v>38559</c:v>
                </c:pt>
              </c:numCache>
            </c:numRef>
          </c:val>
          <c:extLst>
            <c:ext xmlns:c16="http://schemas.microsoft.com/office/drawing/2014/chart" uri="{C3380CC4-5D6E-409C-BE32-E72D297353CC}">
              <c16:uniqueId val="{00000000-358D-40CF-B0E3-99518717C370}"/>
            </c:ext>
          </c:extLst>
        </c:ser>
        <c:ser>
          <c:idx val="1"/>
          <c:order val="1"/>
          <c:tx>
            <c:strRef>
              <c:f>AVINASH!$B$47</c:f>
              <c:strCache>
                <c:ptCount val="1"/>
                <c:pt idx="0">
                  <c:v>This Year Target BILLS</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AVINASH!$A$48</c:f>
              <c:strCache>
                <c:ptCount val="1"/>
                <c:pt idx="0">
                  <c:v>Total</c:v>
                </c:pt>
              </c:strCache>
            </c:strRef>
          </c:cat>
          <c:val>
            <c:numRef>
              <c:f>AVINASH!$B$48</c:f>
              <c:numCache>
                <c:formatCode>General</c:formatCode>
                <c:ptCount val="1"/>
                <c:pt idx="0">
                  <c:v>40538.376370865117</c:v>
                </c:pt>
              </c:numCache>
            </c:numRef>
          </c:val>
          <c:extLst>
            <c:ext xmlns:c16="http://schemas.microsoft.com/office/drawing/2014/chart" uri="{C3380CC4-5D6E-409C-BE32-E72D297353CC}">
              <c16:uniqueId val="{00000001-358D-40CF-B0E3-99518717C370}"/>
            </c:ext>
          </c:extLst>
        </c:ser>
        <c:ser>
          <c:idx val="2"/>
          <c:order val="2"/>
          <c:tx>
            <c:strRef>
              <c:f>AVINASH!$C$47</c:f>
              <c:strCache>
                <c:ptCount val="1"/>
                <c:pt idx="0">
                  <c:v>This Year BILLS</c:v>
                </c:pt>
              </c:strCache>
            </c:strRef>
          </c:tx>
          <c:spPr>
            <a:solidFill>
              <a:srgbClr val="00B050"/>
            </a:solidFill>
            <a:ln>
              <a:noFill/>
            </a:ln>
            <a:effectLst/>
            <a:scene3d>
              <a:camera prst="orthographicFront"/>
              <a:lightRig rig="threePt" dir="t"/>
            </a:scene3d>
            <a:sp3d prstMaterial="matte">
              <a:bevelT w="127000" h="63500"/>
            </a:sp3d>
          </c:spPr>
          <c:invertIfNegative val="0"/>
          <c:dPt>
            <c:idx val="0"/>
            <c:invertIfNegative val="0"/>
            <c:bubble3D val="0"/>
            <c:extLst>
              <c:ext xmlns:c16="http://schemas.microsoft.com/office/drawing/2014/chart" uri="{C3380CC4-5D6E-409C-BE32-E72D297353CC}">
                <c16:uniqueId val="{00000004-358D-40CF-B0E3-99518717C37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AVINASH!$A$48</c:f>
              <c:strCache>
                <c:ptCount val="1"/>
                <c:pt idx="0">
                  <c:v>Total</c:v>
                </c:pt>
              </c:strCache>
            </c:strRef>
          </c:cat>
          <c:val>
            <c:numRef>
              <c:f>AVINASH!$C$48</c:f>
              <c:numCache>
                <c:formatCode>General</c:formatCode>
                <c:ptCount val="1"/>
                <c:pt idx="0">
                  <c:v>38202</c:v>
                </c:pt>
              </c:numCache>
            </c:numRef>
          </c:val>
          <c:extLst>
            <c:ext xmlns:c16="http://schemas.microsoft.com/office/drawing/2014/chart" uri="{C3380CC4-5D6E-409C-BE32-E72D297353CC}">
              <c16:uniqueId val="{00000002-358D-40CF-B0E3-99518717C370}"/>
            </c:ext>
          </c:extLst>
        </c:ser>
        <c:dLbls>
          <c:dLblPos val="ctr"/>
          <c:showLegendKey val="0"/>
          <c:showVal val="1"/>
          <c:showCatName val="0"/>
          <c:showSerName val="0"/>
          <c:showPercent val="0"/>
          <c:showBubbleSize val="0"/>
        </c:dLbls>
        <c:gapWidth val="182"/>
        <c:axId val="181900528"/>
        <c:axId val="181893040"/>
      </c:barChart>
      <c:catAx>
        <c:axId val="181900528"/>
        <c:scaling>
          <c:orientation val="minMax"/>
        </c:scaling>
        <c:delete val="1"/>
        <c:axPos val="l"/>
        <c:numFmt formatCode="General" sourceLinked="1"/>
        <c:majorTickMark val="none"/>
        <c:minorTickMark val="none"/>
        <c:tickLblPos val="nextTo"/>
        <c:crossAx val="181893040"/>
        <c:crosses val="autoZero"/>
        <c:auto val="1"/>
        <c:lblAlgn val="ctr"/>
        <c:lblOffset val="100"/>
        <c:noMultiLvlLbl val="0"/>
      </c:catAx>
      <c:valAx>
        <c:axId val="181893040"/>
        <c:scaling>
          <c:orientation val="minMax"/>
        </c:scaling>
        <c:delete val="1"/>
        <c:axPos val="b"/>
        <c:numFmt formatCode="General" sourceLinked="1"/>
        <c:majorTickMark val="none"/>
        <c:minorTickMark val="none"/>
        <c:tickLblPos val="nextTo"/>
        <c:crossAx val="181900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Dashboard.xlsx]AVINASH!PivotTable7</c:name>
    <c:fmtId val="0"/>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AVERAGE BILL VALUE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AVINASH!$A$68</c:f>
              <c:strCache>
                <c:ptCount val="1"/>
                <c:pt idx="0">
                  <c:v>Last Year ABV</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AVINASH!$A$69</c:f>
              <c:strCache>
                <c:ptCount val="1"/>
                <c:pt idx="0">
                  <c:v>Total</c:v>
                </c:pt>
              </c:strCache>
            </c:strRef>
          </c:cat>
          <c:val>
            <c:numRef>
              <c:f>AVINASH!$A$69</c:f>
              <c:numCache>
                <c:formatCode>General</c:formatCode>
                <c:ptCount val="1"/>
                <c:pt idx="0">
                  <c:v>614.29859156024395</c:v>
                </c:pt>
              </c:numCache>
            </c:numRef>
          </c:val>
          <c:extLst>
            <c:ext xmlns:c16="http://schemas.microsoft.com/office/drawing/2014/chart" uri="{C3380CC4-5D6E-409C-BE32-E72D297353CC}">
              <c16:uniqueId val="{00000000-92E6-4207-8E35-9CD0B1419BF0}"/>
            </c:ext>
          </c:extLst>
        </c:ser>
        <c:ser>
          <c:idx val="1"/>
          <c:order val="1"/>
          <c:tx>
            <c:strRef>
              <c:f>AVINASH!$B$68</c:f>
              <c:strCache>
                <c:ptCount val="1"/>
                <c:pt idx="0">
                  <c:v>This Year Target ABV</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AVINASH!$A$69</c:f>
              <c:strCache>
                <c:ptCount val="1"/>
                <c:pt idx="0">
                  <c:v>Total</c:v>
                </c:pt>
              </c:strCache>
            </c:strRef>
          </c:cat>
          <c:val>
            <c:numRef>
              <c:f>AVINASH!$B$69</c:f>
              <c:numCache>
                <c:formatCode>General</c:formatCode>
                <c:ptCount val="1"/>
                <c:pt idx="0">
                  <c:v>966.20656529164592</c:v>
                </c:pt>
              </c:numCache>
            </c:numRef>
          </c:val>
          <c:extLst>
            <c:ext xmlns:c16="http://schemas.microsoft.com/office/drawing/2014/chart" uri="{C3380CC4-5D6E-409C-BE32-E72D297353CC}">
              <c16:uniqueId val="{00000001-92E6-4207-8E35-9CD0B1419BF0}"/>
            </c:ext>
          </c:extLst>
        </c:ser>
        <c:ser>
          <c:idx val="2"/>
          <c:order val="2"/>
          <c:tx>
            <c:strRef>
              <c:f>AVINASH!$C$68</c:f>
              <c:strCache>
                <c:ptCount val="1"/>
                <c:pt idx="0">
                  <c:v>This Year ABV</c:v>
                </c:pt>
              </c:strCache>
            </c:strRef>
          </c:tx>
          <c:spPr>
            <a:solidFill>
              <a:srgbClr val="00B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AVINASH!$A$69</c:f>
              <c:strCache>
                <c:ptCount val="1"/>
                <c:pt idx="0">
                  <c:v>Total</c:v>
                </c:pt>
              </c:strCache>
            </c:strRef>
          </c:cat>
          <c:val>
            <c:numRef>
              <c:f>AVINASH!$C$69</c:f>
              <c:numCache>
                <c:formatCode>General</c:formatCode>
                <c:ptCount val="1"/>
                <c:pt idx="0">
                  <c:v>1039.0522008626897</c:v>
                </c:pt>
              </c:numCache>
            </c:numRef>
          </c:val>
          <c:extLst>
            <c:ext xmlns:c16="http://schemas.microsoft.com/office/drawing/2014/chart" uri="{C3380CC4-5D6E-409C-BE32-E72D297353CC}">
              <c16:uniqueId val="{00000002-92E6-4207-8E35-9CD0B1419BF0}"/>
            </c:ext>
          </c:extLst>
        </c:ser>
        <c:dLbls>
          <c:dLblPos val="ctr"/>
          <c:showLegendKey val="0"/>
          <c:showVal val="1"/>
          <c:showCatName val="0"/>
          <c:showSerName val="0"/>
          <c:showPercent val="0"/>
          <c:showBubbleSize val="0"/>
        </c:dLbls>
        <c:gapWidth val="182"/>
        <c:axId val="181880560"/>
        <c:axId val="181879312"/>
      </c:barChart>
      <c:catAx>
        <c:axId val="181880560"/>
        <c:scaling>
          <c:orientation val="minMax"/>
        </c:scaling>
        <c:delete val="1"/>
        <c:axPos val="l"/>
        <c:numFmt formatCode="General" sourceLinked="1"/>
        <c:majorTickMark val="none"/>
        <c:minorTickMark val="none"/>
        <c:tickLblPos val="nextTo"/>
        <c:crossAx val="181879312"/>
        <c:crosses val="autoZero"/>
        <c:auto val="1"/>
        <c:lblAlgn val="ctr"/>
        <c:lblOffset val="100"/>
        <c:noMultiLvlLbl val="0"/>
      </c:catAx>
      <c:valAx>
        <c:axId val="181879312"/>
        <c:scaling>
          <c:orientation val="minMax"/>
        </c:scaling>
        <c:delete val="1"/>
        <c:axPos val="b"/>
        <c:numFmt formatCode="General" sourceLinked="1"/>
        <c:majorTickMark val="none"/>
        <c:minorTickMark val="none"/>
        <c:tickLblPos val="nextTo"/>
        <c:crossAx val="18188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Dashboard.xlsx]AVINASH!PivotTable8</c:name>
    <c:fmtId val="0"/>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AVERAGE SELLING PRICE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AVINASH!$A$89</c:f>
              <c:strCache>
                <c:ptCount val="1"/>
                <c:pt idx="0">
                  <c:v>Last Year ASP</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AVINASH!$A$90</c:f>
              <c:strCache>
                <c:ptCount val="1"/>
                <c:pt idx="0">
                  <c:v>Total</c:v>
                </c:pt>
              </c:strCache>
            </c:strRef>
          </c:cat>
          <c:val>
            <c:numRef>
              <c:f>AVINASH!$A$90</c:f>
              <c:numCache>
                <c:formatCode>General</c:formatCode>
                <c:ptCount val="1"/>
                <c:pt idx="0">
                  <c:v>388.7764501059807</c:v>
                </c:pt>
              </c:numCache>
            </c:numRef>
          </c:val>
          <c:extLst>
            <c:ext xmlns:c16="http://schemas.microsoft.com/office/drawing/2014/chart" uri="{C3380CC4-5D6E-409C-BE32-E72D297353CC}">
              <c16:uniqueId val="{00000000-F794-445A-B92F-D5D5CC2780FA}"/>
            </c:ext>
          </c:extLst>
        </c:ser>
        <c:ser>
          <c:idx val="1"/>
          <c:order val="1"/>
          <c:tx>
            <c:strRef>
              <c:f>AVINASH!$B$89</c:f>
              <c:strCache>
                <c:ptCount val="1"/>
                <c:pt idx="0">
                  <c:v>This Year Target ASP</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AVINASH!$A$90</c:f>
              <c:strCache>
                <c:ptCount val="1"/>
                <c:pt idx="0">
                  <c:v>Total</c:v>
                </c:pt>
              </c:strCache>
            </c:strRef>
          </c:cat>
          <c:val>
            <c:numRef>
              <c:f>AVINASH!$B$90</c:f>
              <c:numCache>
                <c:formatCode>General</c:formatCode>
                <c:ptCount val="1"/>
                <c:pt idx="0">
                  <c:v>593.14873043106479</c:v>
                </c:pt>
              </c:numCache>
            </c:numRef>
          </c:val>
          <c:extLst>
            <c:ext xmlns:c16="http://schemas.microsoft.com/office/drawing/2014/chart" uri="{C3380CC4-5D6E-409C-BE32-E72D297353CC}">
              <c16:uniqueId val="{00000001-F794-445A-B92F-D5D5CC2780FA}"/>
            </c:ext>
          </c:extLst>
        </c:ser>
        <c:ser>
          <c:idx val="2"/>
          <c:order val="2"/>
          <c:tx>
            <c:strRef>
              <c:f>AVINASH!$C$89</c:f>
              <c:strCache>
                <c:ptCount val="1"/>
                <c:pt idx="0">
                  <c:v>This Year ASP</c:v>
                </c:pt>
              </c:strCache>
            </c:strRef>
          </c:tx>
          <c:spPr>
            <a:solidFill>
              <a:srgbClr val="00B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AVINASH!$A$90</c:f>
              <c:strCache>
                <c:ptCount val="1"/>
                <c:pt idx="0">
                  <c:v>Total</c:v>
                </c:pt>
              </c:strCache>
            </c:strRef>
          </c:cat>
          <c:val>
            <c:numRef>
              <c:f>AVINASH!$C$90</c:f>
              <c:numCache>
                <c:formatCode>General</c:formatCode>
                <c:ptCount val="1"/>
                <c:pt idx="0">
                  <c:v>576.15235701469328</c:v>
                </c:pt>
              </c:numCache>
            </c:numRef>
          </c:val>
          <c:extLst>
            <c:ext xmlns:c16="http://schemas.microsoft.com/office/drawing/2014/chart" uri="{C3380CC4-5D6E-409C-BE32-E72D297353CC}">
              <c16:uniqueId val="{00000002-F794-445A-B92F-D5D5CC2780FA}"/>
            </c:ext>
          </c:extLst>
        </c:ser>
        <c:dLbls>
          <c:dLblPos val="ctr"/>
          <c:showLegendKey val="0"/>
          <c:showVal val="1"/>
          <c:showCatName val="0"/>
          <c:showSerName val="0"/>
          <c:showPercent val="0"/>
          <c:showBubbleSize val="0"/>
        </c:dLbls>
        <c:gapWidth val="182"/>
        <c:axId val="181866000"/>
        <c:axId val="181870576"/>
      </c:barChart>
      <c:catAx>
        <c:axId val="181866000"/>
        <c:scaling>
          <c:orientation val="minMax"/>
        </c:scaling>
        <c:delete val="1"/>
        <c:axPos val="l"/>
        <c:numFmt formatCode="General" sourceLinked="1"/>
        <c:majorTickMark val="none"/>
        <c:minorTickMark val="none"/>
        <c:tickLblPos val="nextTo"/>
        <c:crossAx val="181870576"/>
        <c:crosses val="autoZero"/>
        <c:auto val="1"/>
        <c:lblAlgn val="ctr"/>
        <c:lblOffset val="100"/>
        <c:noMultiLvlLbl val="0"/>
      </c:catAx>
      <c:valAx>
        <c:axId val="181870576"/>
        <c:scaling>
          <c:orientation val="minMax"/>
        </c:scaling>
        <c:delete val="1"/>
        <c:axPos val="b"/>
        <c:numFmt formatCode="General" sourceLinked="1"/>
        <c:majorTickMark val="none"/>
        <c:minorTickMark val="none"/>
        <c:tickLblPos val="nextTo"/>
        <c:crossAx val="18186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Dashboard.xlsx]AVINASH!PivotTable9</c:name>
    <c:fmtId val="0"/>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UNIT PER TRANSACTION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AVINASH!$A$111</c:f>
              <c:strCache>
                <c:ptCount val="1"/>
                <c:pt idx="0">
                  <c:v>Last Year UPT</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AVINASH!$A$112</c:f>
              <c:strCache>
                <c:ptCount val="1"/>
                <c:pt idx="0">
                  <c:v>Total</c:v>
                </c:pt>
              </c:strCache>
            </c:strRef>
          </c:cat>
          <c:val>
            <c:numRef>
              <c:f>AVINASH!$A$112</c:f>
              <c:numCache>
                <c:formatCode>0.0</c:formatCode>
                <c:ptCount val="1"/>
                <c:pt idx="0">
                  <c:v>1.2394600902577761</c:v>
                </c:pt>
              </c:numCache>
            </c:numRef>
          </c:val>
          <c:extLst>
            <c:ext xmlns:c16="http://schemas.microsoft.com/office/drawing/2014/chart" uri="{C3380CC4-5D6E-409C-BE32-E72D297353CC}">
              <c16:uniqueId val="{00000000-F064-4FB2-94D6-F4F523F436DF}"/>
            </c:ext>
          </c:extLst>
        </c:ser>
        <c:ser>
          <c:idx val="1"/>
          <c:order val="1"/>
          <c:tx>
            <c:strRef>
              <c:f>AVINASH!$B$111</c:f>
              <c:strCache>
                <c:ptCount val="1"/>
                <c:pt idx="0">
                  <c:v>This Year Target UPT</c:v>
                </c:pt>
              </c:strCache>
            </c:strRef>
          </c:tx>
          <c:spPr>
            <a:solidFill>
              <a:srgbClr val="92D050"/>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AVINASH!$A$112</c:f>
              <c:strCache>
                <c:ptCount val="1"/>
                <c:pt idx="0">
                  <c:v>Total</c:v>
                </c:pt>
              </c:strCache>
            </c:strRef>
          </c:cat>
          <c:val>
            <c:numRef>
              <c:f>AVINASH!$B$112</c:f>
              <c:numCache>
                <c:formatCode>0.0</c:formatCode>
                <c:ptCount val="1"/>
                <c:pt idx="0">
                  <c:v>1.6276557187363088</c:v>
                </c:pt>
              </c:numCache>
            </c:numRef>
          </c:val>
          <c:extLst>
            <c:ext xmlns:c16="http://schemas.microsoft.com/office/drawing/2014/chart" uri="{C3380CC4-5D6E-409C-BE32-E72D297353CC}">
              <c16:uniqueId val="{00000001-F064-4FB2-94D6-F4F523F436DF}"/>
            </c:ext>
          </c:extLst>
        </c:ser>
        <c:ser>
          <c:idx val="2"/>
          <c:order val="2"/>
          <c:tx>
            <c:strRef>
              <c:f>AVINASH!$C$111</c:f>
              <c:strCache>
                <c:ptCount val="1"/>
                <c:pt idx="0">
                  <c:v>This Year UPT</c:v>
                </c:pt>
              </c:strCache>
            </c:strRef>
          </c:tx>
          <c:spPr>
            <a:solidFill>
              <a:srgbClr val="00B050"/>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AVINASH!$A$112</c:f>
              <c:strCache>
                <c:ptCount val="1"/>
                <c:pt idx="0">
                  <c:v>Total</c:v>
                </c:pt>
              </c:strCache>
            </c:strRef>
          </c:cat>
          <c:val>
            <c:numRef>
              <c:f>AVINASH!$C$112</c:f>
              <c:numCache>
                <c:formatCode>0.0</c:formatCode>
                <c:ptCount val="1"/>
                <c:pt idx="0">
                  <c:v>1.8303808327032178</c:v>
                </c:pt>
              </c:numCache>
            </c:numRef>
          </c:val>
          <c:extLst>
            <c:ext xmlns:c16="http://schemas.microsoft.com/office/drawing/2014/chart" uri="{C3380CC4-5D6E-409C-BE32-E72D297353CC}">
              <c16:uniqueId val="{00000002-F064-4FB2-94D6-F4F523F436DF}"/>
            </c:ext>
          </c:extLst>
        </c:ser>
        <c:dLbls>
          <c:dLblPos val="ctr"/>
          <c:showLegendKey val="0"/>
          <c:showVal val="1"/>
          <c:showCatName val="0"/>
          <c:showSerName val="0"/>
          <c:showPercent val="0"/>
          <c:showBubbleSize val="0"/>
        </c:dLbls>
        <c:gapWidth val="182"/>
        <c:axId val="181882224"/>
        <c:axId val="181888880"/>
      </c:barChart>
      <c:catAx>
        <c:axId val="181882224"/>
        <c:scaling>
          <c:orientation val="minMax"/>
        </c:scaling>
        <c:delete val="1"/>
        <c:axPos val="l"/>
        <c:numFmt formatCode="General" sourceLinked="1"/>
        <c:majorTickMark val="none"/>
        <c:minorTickMark val="none"/>
        <c:tickLblPos val="nextTo"/>
        <c:crossAx val="181888880"/>
        <c:crosses val="autoZero"/>
        <c:auto val="1"/>
        <c:lblAlgn val="ctr"/>
        <c:lblOffset val="100"/>
        <c:noMultiLvlLbl val="0"/>
      </c:catAx>
      <c:valAx>
        <c:axId val="181888880"/>
        <c:scaling>
          <c:orientation val="minMax"/>
        </c:scaling>
        <c:delete val="1"/>
        <c:axPos val="b"/>
        <c:numFmt formatCode="0.0" sourceLinked="1"/>
        <c:majorTickMark val="none"/>
        <c:minorTickMark val="none"/>
        <c:tickLblPos val="nextTo"/>
        <c:crossAx val="1818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Dashboard.xlsx]AVINASH!PivotTable10</c:name>
    <c:fmtId val="0"/>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FOOTFALL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AVINASH!$A$132</c:f>
              <c:strCache>
                <c:ptCount val="1"/>
                <c:pt idx="0">
                  <c:v>Last Year FF</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AVINASH!$A$133</c:f>
              <c:strCache>
                <c:ptCount val="1"/>
                <c:pt idx="0">
                  <c:v>Total</c:v>
                </c:pt>
              </c:strCache>
            </c:strRef>
          </c:cat>
          <c:val>
            <c:numRef>
              <c:f>AVINASH!$A$133</c:f>
              <c:numCache>
                <c:formatCode>General</c:formatCode>
                <c:ptCount val="1"/>
                <c:pt idx="0">
                  <c:v>56898.000000000036</c:v>
                </c:pt>
              </c:numCache>
            </c:numRef>
          </c:val>
          <c:extLst>
            <c:ext xmlns:c16="http://schemas.microsoft.com/office/drawing/2014/chart" uri="{C3380CC4-5D6E-409C-BE32-E72D297353CC}">
              <c16:uniqueId val="{00000000-95DA-46B2-B006-9F6C5A8D913D}"/>
            </c:ext>
          </c:extLst>
        </c:ser>
        <c:ser>
          <c:idx val="1"/>
          <c:order val="1"/>
          <c:tx>
            <c:strRef>
              <c:f>AVINASH!$B$132</c:f>
              <c:strCache>
                <c:ptCount val="1"/>
                <c:pt idx="0">
                  <c:v>This Year Target FF</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AVINASH!$A$133</c:f>
              <c:strCache>
                <c:ptCount val="1"/>
                <c:pt idx="0">
                  <c:v>Total</c:v>
                </c:pt>
              </c:strCache>
            </c:strRef>
          </c:cat>
          <c:val>
            <c:numRef>
              <c:f>AVINASH!$B$133</c:f>
              <c:numCache>
                <c:formatCode>General</c:formatCode>
                <c:ptCount val="1"/>
                <c:pt idx="0">
                  <c:v>55957.470164518512</c:v>
                </c:pt>
              </c:numCache>
            </c:numRef>
          </c:val>
          <c:extLst>
            <c:ext xmlns:c16="http://schemas.microsoft.com/office/drawing/2014/chart" uri="{C3380CC4-5D6E-409C-BE32-E72D297353CC}">
              <c16:uniqueId val="{00000001-95DA-46B2-B006-9F6C5A8D913D}"/>
            </c:ext>
          </c:extLst>
        </c:ser>
        <c:ser>
          <c:idx val="2"/>
          <c:order val="2"/>
          <c:tx>
            <c:strRef>
              <c:f>AVINASH!$C$132</c:f>
              <c:strCache>
                <c:ptCount val="1"/>
                <c:pt idx="0">
                  <c:v>This Year FF</c:v>
                </c:pt>
              </c:strCache>
            </c:strRef>
          </c:tx>
          <c:spPr>
            <a:solidFill>
              <a:srgbClr val="00B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AVINASH!$A$133</c:f>
              <c:strCache>
                <c:ptCount val="1"/>
                <c:pt idx="0">
                  <c:v>Total</c:v>
                </c:pt>
              </c:strCache>
            </c:strRef>
          </c:cat>
          <c:val>
            <c:numRef>
              <c:f>AVINASH!$C$133</c:f>
              <c:numCache>
                <c:formatCode>General</c:formatCode>
                <c:ptCount val="1"/>
                <c:pt idx="0">
                  <c:v>51188</c:v>
                </c:pt>
              </c:numCache>
            </c:numRef>
          </c:val>
          <c:extLst>
            <c:ext xmlns:c16="http://schemas.microsoft.com/office/drawing/2014/chart" uri="{C3380CC4-5D6E-409C-BE32-E72D297353CC}">
              <c16:uniqueId val="{00000002-95DA-46B2-B006-9F6C5A8D913D}"/>
            </c:ext>
          </c:extLst>
        </c:ser>
        <c:dLbls>
          <c:dLblPos val="ctr"/>
          <c:showLegendKey val="0"/>
          <c:showVal val="1"/>
          <c:showCatName val="0"/>
          <c:showSerName val="0"/>
          <c:showPercent val="0"/>
          <c:showBubbleSize val="0"/>
        </c:dLbls>
        <c:gapWidth val="182"/>
        <c:axId val="564343824"/>
        <c:axId val="564353808"/>
      </c:barChart>
      <c:catAx>
        <c:axId val="564343824"/>
        <c:scaling>
          <c:orientation val="minMax"/>
        </c:scaling>
        <c:delete val="1"/>
        <c:axPos val="l"/>
        <c:numFmt formatCode="General" sourceLinked="1"/>
        <c:majorTickMark val="none"/>
        <c:minorTickMark val="none"/>
        <c:tickLblPos val="nextTo"/>
        <c:crossAx val="564353808"/>
        <c:crosses val="autoZero"/>
        <c:auto val="1"/>
        <c:lblAlgn val="ctr"/>
        <c:lblOffset val="100"/>
        <c:noMultiLvlLbl val="0"/>
      </c:catAx>
      <c:valAx>
        <c:axId val="564353808"/>
        <c:scaling>
          <c:orientation val="minMax"/>
        </c:scaling>
        <c:delete val="1"/>
        <c:axPos val="b"/>
        <c:numFmt formatCode="General" sourceLinked="1"/>
        <c:majorTickMark val="none"/>
        <c:minorTickMark val="none"/>
        <c:tickLblPos val="nextTo"/>
        <c:crossAx val="564343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accent4">
                    <a:lumMod val="50000"/>
                  </a:schemeClr>
                </a:solidFill>
                <a:latin typeface="Bookman Old Style" panose="02050604050505020204" pitchFamily="18" charset="0"/>
              </a:rPr>
              <a:t>Online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a:scene3d>
            <a:camera prst="orthographicFront"/>
            <a:lightRig rig="threePt" dir="t"/>
          </a:scene3d>
          <a:sp3d prstMaterial="matte">
            <a:bevelT w="127000" h="63500"/>
          </a:sp3d>
        </c:spPr>
        <c:dLbl>
          <c:idx val="0"/>
          <c:layout>
            <c:manualLayout>
              <c:x val="-0.1835286526684165"/>
              <c:y val="0"/>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scene3d>
            <a:camera prst="orthographicFront"/>
            <a:lightRig rig="threePt" dir="t"/>
          </a:scene3d>
          <a:sp3d>
            <a:bevelT w="139700" h="139700"/>
          </a:sp3d>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a:scene3d>
            <a:camera prst="orthographicFront"/>
            <a:lightRig rig="threePt" dir="t"/>
          </a:scene3d>
          <a:sp3d>
            <a:bevelT w="139700" h="139700"/>
          </a:sp3d>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noFill/>
          </a:ln>
          <a:effectLst/>
          <a:scene3d>
            <a:camera prst="orthographicFront"/>
            <a:lightRig rig="threePt" dir="t"/>
          </a:scene3d>
          <a:sp3d>
            <a:bevelT w="139700" h="139700"/>
          </a:sp3d>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AVINASH!$A$172</c:f>
              <c:strCache>
                <c:ptCount val="1"/>
                <c:pt idx="0">
                  <c:v>FLIPKART Sales</c:v>
                </c:pt>
              </c:strCache>
            </c:strRef>
          </c:tx>
          <c:spPr>
            <a:solidFill>
              <a:srgbClr val="FFC000"/>
            </a:solidFill>
            <a:ln>
              <a:noFill/>
            </a:ln>
            <a:effectLst/>
            <a:scene3d>
              <a:camera prst="orthographicFront"/>
              <a:lightRig rig="threePt" dir="t"/>
            </a:scene3d>
            <a:sp3d>
              <a:bevelT w="139700" h="139700"/>
            </a:sp3d>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AVINASH!$A$173</c:f>
              <c:strCache>
                <c:ptCount val="1"/>
                <c:pt idx="0">
                  <c:v>Total</c:v>
                </c:pt>
              </c:strCache>
            </c:strRef>
          </c:cat>
          <c:val>
            <c:numRef>
              <c:f>AVINASH!$A$173</c:f>
              <c:numCache>
                <c:formatCode>General</c:formatCode>
                <c:ptCount val="1"/>
                <c:pt idx="0">
                  <c:v>999384</c:v>
                </c:pt>
              </c:numCache>
            </c:numRef>
          </c:val>
          <c:extLst>
            <c:ext xmlns:c16="http://schemas.microsoft.com/office/drawing/2014/chart" uri="{C3380CC4-5D6E-409C-BE32-E72D297353CC}">
              <c16:uniqueId val="{00000002-A169-4D4D-A95B-62EA545722A1}"/>
            </c:ext>
          </c:extLst>
        </c:ser>
        <c:ser>
          <c:idx val="1"/>
          <c:order val="1"/>
          <c:tx>
            <c:strRef>
              <c:f>AVINASH!$B$172</c:f>
              <c:strCache>
                <c:ptCount val="1"/>
                <c:pt idx="0">
                  <c:v>AMAZON Sales</c:v>
                </c:pt>
              </c:strCache>
            </c:strRef>
          </c:tx>
          <c:spPr>
            <a:solidFill>
              <a:srgbClr val="FFFF00"/>
            </a:solidFill>
            <a:ln>
              <a:noFill/>
            </a:ln>
            <a:effectLst/>
            <a:scene3d>
              <a:camera prst="orthographicFront"/>
              <a:lightRig rig="threePt" dir="t"/>
            </a:scene3d>
            <a:sp3d>
              <a:bevelT w="139700" h="139700"/>
            </a:sp3d>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AVINASH!$A$173</c:f>
              <c:strCache>
                <c:ptCount val="1"/>
                <c:pt idx="0">
                  <c:v>Total</c:v>
                </c:pt>
              </c:strCache>
            </c:strRef>
          </c:cat>
          <c:val>
            <c:numRef>
              <c:f>AVINASH!$B$173</c:f>
              <c:numCache>
                <c:formatCode>General</c:formatCode>
                <c:ptCount val="1"/>
                <c:pt idx="0">
                  <c:v>594336</c:v>
                </c:pt>
              </c:numCache>
            </c:numRef>
          </c:val>
          <c:extLst>
            <c:ext xmlns:c16="http://schemas.microsoft.com/office/drawing/2014/chart" uri="{C3380CC4-5D6E-409C-BE32-E72D297353CC}">
              <c16:uniqueId val="{00000003-A169-4D4D-A95B-62EA545722A1}"/>
            </c:ext>
          </c:extLst>
        </c:ser>
        <c:ser>
          <c:idx val="2"/>
          <c:order val="2"/>
          <c:tx>
            <c:strRef>
              <c:f>AVINASH!$C$172</c:f>
              <c:strCache>
                <c:ptCount val="1"/>
                <c:pt idx="0">
                  <c:v>SNAPDEAL Sales</c:v>
                </c:pt>
              </c:strCache>
            </c:strRef>
          </c:tx>
          <c:spPr>
            <a:solidFill>
              <a:schemeClr val="accent4">
                <a:lumMod val="40000"/>
                <a:lumOff val="60000"/>
              </a:schemeClr>
            </a:solidFill>
            <a:ln>
              <a:noFill/>
            </a:ln>
            <a:effectLst/>
            <a:scene3d>
              <a:camera prst="orthographicFront"/>
              <a:lightRig rig="threePt" dir="t"/>
            </a:scene3d>
            <a:sp3d>
              <a:bevelT w="139700" h="139700"/>
            </a:sp3d>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AVINASH!$A$173</c:f>
              <c:strCache>
                <c:ptCount val="1"/>
                <c:pt idx="0">
                  <c:v>Total</c:v>
                </c:pt>
              </c:strCache>
            </c:strRef>
          </c:cat>
          <c:val>
            <c:numRef>
              <c:f>AVINASH!$C$173</c:f>
              <c:numCache>
                <c:formatCode>General</c:formatCode>
                <c:ptCount val="1"/>
                <c:pt idx="0">
                  <c:v>347893</c:v>
                </c:pt>
              </c:numCache>
            </c:numRef>
          </c:val>
          <c:extLst>
            <c:ext xmlns:c16="http://schemas.microsoft.com/office/drawing/2014/chart" uri="{C3380CC4-5D6E-409C-BE32-E72D297353CC}">
              <c16:uniqueId val="{00000004-A169-4D4D-A95B-62EA545722A1}"/>
            </c:ext>
          </c:extLst>
        </c:ser>
        <c:dLbls>
          <c:dLblPos val="ctr"/>
          <c:showLegendKey val="0"/>
          <c:showVal val="1"/>
          <c:showCatName val="0"/>
          <c:showSerName val="0"/>
          <c:showPercent val="0"/>
          <c:showBubbleSize val="0"/>
        </c:dLbls>
        <c:gapWidth val="219"/>
        <c:axId val="1996047663"/>
        <c:axId val="1996041839"/>
      </c:barChart>
      <c:catAx>
        <c:axId val="1996047663"/>
        <c:scaling>
          <c:orientation val="minMax"/>
        </c:scaling>
        <c:delete val="1"/>
        <c:axPos val="l"/>
        <c:numFmt formatCode="General" sourceLinked="1"/>
        <c:majorTickMark val="none"/>
        <c:minorTickMark val="none"/>
        <c:tickLblPos val="nextTo"/>
        <c:crossAx val="1996041839"/>
        <c:crosses val="autoZero"/>
        <c:auto val="1"/>
        <c:lblAlgn val="ctr"/>
        <c:lblOffset val="100"/>
        <c:noMultiLvlLbl val="0"/>
      </c:catAx>
      <c:valAx>
        <c:axId val="1996041839"/>
        <c:scaling>
          <c:orientation val="minMax"/>
        </c:scaling>
        <c:delete val="1"/>
        <c:axPos val="b"/>
        <c:numFmt formatCode="General" sourceLinked="1"/>
        <c:majorTickMark val="none"/>
        <c:minorTickMark val="none"/>
        <c:tickLblPos val="nextTo"/>
        <c:crossAx val="1996047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Dashboard.xlsx]AVINASH!PivotTable33</c:name>
    <c:fmtId val="1"/>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CONVERSION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AVINASH!$A$193</c:f>
              <c:strCache>
                <c:ptCount val="1"/>
                <c:pt idx="0">
                  <c:v>Last Year CONV%</c:v>
                </c:pt>
              </c:strCache>
            </c:strRef>
          </c:tx>
          <c:spPr>
            <a:solidFill>
              <a:schemeClr val="accent6">
                <a:lumMod val="40000"/>
                <a:lumOff val="60000"/>
              </a:schemeClr>
            </a:solidFill>
            <a:ln>
              <a:noFill/>
            </a:ln>
            <a:effectLst/>
            <a:scene3d>
              <a:camera prst="orthographicFront"/>
              <a:lightRig rig="threePt" dir="t"/>
            </a:scene3d>
            <a:sp3d>
              <a:bevelT w="139700" h="1397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AVINASH!$A$194</c:f>
              <c:strCache>
                <c:ptCount val="1"/>
                <c:pt idx="0">
                  <c:v>Total</c:v>
                </c:pt>
              </c:strCache>
            </c:strRef>
          </c:cat>
          <c:val>
            <c:numRef>
              <c:f>AVINASH!$A$194</c:f>
              <c:numCache>
                <c:formatCode>0%</c:formatCode>
                <c:ptCount val="1"/>
                <c:pt idx="0">
                  <c:v>0.52733628182073322</c:v>
                </c:pt>
              </c:numCache>
            </c:numRef>
          </c:val>
          <c:extLst>
            <c:ext xmlns:c16="http://schemas.microsoft.com/office/drawing/2014/chart" uri="{C3380CC4-5D6E-409C-BE32-E72D297353CC}">
              <c16:uniqueId val="{00000000-D8F5-4DCC-9FA9-82D295B58B7A}"/>
            </c:ext>
          </c:extLst>
        </c:ser>
        <c:ser>
          <c:idx val="1"/>
          <c:order val="1"/>
          <c:tx>
            <c:strRef>
              <c:f>AVINASH!$B$193</c:f>
              <c:strCache>
                <c:ptCount val="1"/>
                <c:pt idx="0">
                  <c:v>This Year Target CONV%</c:v>
                </c:pt>
              </c:strCache>
            </c:strRef>
          </c:tx>
          <c:spPr>
            <a:solidFill>
              <a:srgbClr val="92D050"/>
            </a:solidFill>
            <a:ln>
              <a:noFill/>
            </a:ln>
            <a:effectLst/>
            <a:scene3d>
              <a:camera prst="orthographicFront"/>
              <a:lightRig rig="threePt" dir="t"/>
            </a:scene3d>
            <a:sp3d>
              <a:bevelT w="139700" h="1397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AVINASH!$A$194</c:f>
              <c:strCache>
                <c:ptCount val="1"/>
                <c:pt idx="0">
                  <c:v>Total</c:v>
                </c:pt>
              </c:strCache>
            </c:strRef>
          </c:cat>
          <c:val>
            <c:numRef>
              <c:f>AVINASH!$B$194</c:f>
              <c:numCache>
                <c:formatCode>0%</c:formatCode>
                <c:ptCount val="1"/>
                <c:pt idx="0">
                  <c:v>0.71950257598573553</c:v>
                </c:pt>
              </c:numCache>
            </c:numRef>
          </c:val>
          <c:extLst>
            <c:ext xmlns:c16="http://schemas.microsoft.com/office/drawing/2014/chart" uri="{C3380CC4-5D6E-409C-BE32-E72D297353CC}">
              <c16:uniqueId val="{00000001-D8F5-4DCC-9FA9-82D295B58B7A}"/>
            </c:ext>
          </c:extLst>
        </c:ser>
        <c:ser>
          <c:idx val="2"/>
          <c:order val="2"/>
          <c:tx>
            <c:strRef>
              <c:f>AVINASH!$C$193</c:f>
              <c:strCache>
                <c:ptCount val="1"/>
                <c:pt idx="0">
                  <c:v>This Year CONV%</c:v>
                </c:pt>
              </c:strCache>
            </c:strRef>
          </c:tx>
          <c:spPr>
            <a:solidFill>
              <a:srgbClr val="00B050"/>
            </a:solidFill>
            <a:ln>
              <a:noFill/>
            </a:ln>
            <a:effectLst/>
            <a:scene3d>
              <a:camera prst="orthographicFront"/>
              <a:lightRig rig="threePt" dir="t"/>
            </a:scene3d>
            <a:sp3d>
              <a:bevelT w="139700" h="1397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AVINASH!$A$194</c:f>
              <c:strCache>
                <c:ptCount val="1"/>
                <c:pt idx="0">
                  <c:v>Total</c:v>
                </c:pt>
              </c:strCache>
            </c:strRef>
          </c:cat>
          <c:val>
            <c:numRef>
              <c:f>AVINASH!$C$194</c:f>
              <c:numCache>
                <c:formatCode>0%</c:formatCode>
                <c:ptCount val="1"/>
                <c:pt idx="0">
                  <c:v>0.74164795715077692</c:v>
                </c:pt>
              </c:numCache>
            </c:numRef>
          </c:val>
          <c:extLst>
            <c:ext xmlns:c16="http://schemas.microsoft.com/office/drawing/2014/chart" uri="{C3380CC4-5D6E-409C-BE32-E72D297353CC}">
              <c16:uniqueId val="{00000002-D8F5-4DCC-9FA9-82D295B58B7A}"/>
            </c:ext>
          </c:extLst>
        </c:ser>
        <c:dLbls>
          <c:dLblPos val="ctr"/>
          <c:showLegendKey val="0"/>
          <c:showVal val="1"/>
          <c:showCatName val="0"/>
          <c:showSerName val="0"/>
          <c:showPercent val="0"/>
          <c:showBubbleSize val="0"/>
        </c:dLbls>
        <c:gapWidth val="219"/>
        <c:overlap val="-27"/>
        <c:axId val="499661967"/>
        <c:axId val="499655311"/>
      </c:barChart>
      <c:catAx>
        <c:axId val="499661967"/>
        <c:scaling>
          <c:orientation val="minMax"/>
        </c:scaling>
        <c:delete val="1"/>
        <c:axPos val="b"/>
        <c:numFmt formatCode="General" sourceLinked="1"/>
        <c:majorTickMark val="none"/>
        <c:minorTickMark val="none"/>
        <c:tickLblPos val="nextTo"/>
        <c:crossAx val="499655311"/>
        <c:crosses val="autoZero"/>
        <c:auto val="1"/>
        <c:lblAlgn val="ctr"/>
        <c:lblOffset val="100"/>
        <c:noMultiLvlLbl val="0"/>
      </c:catAx>
      <c:valAx>
        <c:axId val="499655311"/>
        <c:scaling>
          <c:orientation val="minMax"/>
        </c:scaling>
        <c:delete val="1"/>
        <c:axPos val="l"/>
        <c:numFmt formatCode="0%" sourceLinked="1"/>
        <c:majorTickMark val="none"/>
        <c:minorTickMark val="none"/>
        <c:tickLblPos val="nextTo"/>
        <c:crossAx val="499661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Dashboard.xlsx]Conversions!PivotTable1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Conversions!$B$3:$B$4</c:f>
              <c:strCache>
                <c:ptCount val="1"/>
                <c:pt idx="0">
                  <c:v>Raipur</c:v>
                </c:pt>
              </c:strCache>
            </c:strRef>
          </c:tx>
          <c:spPr>
            <a:solidFill>
              <a:schemeClr val="accent1"/>
            </a:solidFill>
            <a:ln>
              <a:noFill/>
            </a:ln>
            <a:effectLst/>
          </c:spPr>
          <c:invertIfNegative val="0"/>
          <c:cat>
            <c:strRef>
              <c:f>Conversions!$A$5:$A$11</c:f>
              <c:strCache>
                <c:ptCount val="6"/>
                <c:pt idx="0">
                  <c:v>Apr</c:v>
                </c:pt>
                <c:pt idx="1">
                  <c:v>May</c:v>
                </c:pt>
                <c:pt idx="2">
                  <c:v>Jun</c:v>
                </c:pt>
                <c:pt idx="3">
                  <c:v>Jul</c:v>
                </c:pt>
                <c:pt idx="4">
                  <c:v>Aug</c:v>
                </c:pt>
                <c:pt idx="5">
                  <c:v>Sep</c:v>
                </c:pt>
              </c:strCache>
            </c:strRef>
          </c:cat>
          <c:val>
            <c:numRef>
              <c:f>Conversions!$B$5:$B$11</c:f>
              <c:numCache>
                <c:formatCode>0%</c:formatCode>
                <c:ptCount val="6"/>
                <c:pt idx="0">
                  <c:v>0.6611433305716653</c:v>
                </c:pt>
                <c:pt idx="1">
                  <c:v>0.67857142857142827</c:v>
                </c:pt>
                <c:pt idx="2">
                  <c:v>0.66814159292035347</c:v>
                </c:pt>
                <c:pt idx="3">
                  <c:v>0.66</c:v>
                </c:pt>
                <c:pt idx="4">
                  <c:v>0.66</c:v>
                </c:pt>
                <c:pt idx="5">
                  <c:v>0.64936336924583704</c:v>
                </c:pt>
              </c:numCache>
            </c:numRef>
          </c:val>
          <c:extLst>
            <c:ext xmlns:c16="http://schemas.microsoft.com/office/drawing/2014/chart" uri="{C3380CC4-5D6E-409C-BE32-E72D297353CC}">
              <c16:uniqueId val="{00000000-5288-435D-AD4E-8DA7D50C3649}"/>
            </c:ext>
          </c:extLst>
        </c:ser>
        <c:ser>
          <c:idx val="1"/>
          <c:order val="1"/>
          <c:tx>
            <c:strRef>
              <c:f>Conversions!$C$3:$C$4</c:f>
              <c:strCache>
                <c:ptCount val="1"/>
                <c:pt idx="0">
                  <c:v>Bilaspur</c:v>
                </c:pt>
              </c:strCache>
            </c:strRef>
          </c:tx>
          <c:spPr>
            <a:solidFill>
              <a:schemeClr val="accent2"/>
            </a:solidFill>
            <a:ln>
              <a:noFill/>
            </a:ln>
            <a:effectLst/>
          </c:spPr>
          <c:invertIfNegative val="0"/>
          <c:cat>
            <c:strRef>
              <c:f>Conversions!$A$5:$A$11</c:f>
              <c:strCache>
                <c:ptCount val="6"/>
                <c:pt idx="0">
                  <c:v>Apr</c:v>
                </c:pt>
                <c:pt idx="1">
                  <c:v>May</c:v>
                </c:pt>
                <c:pt idx="2">
                  <c:v>Jun</c:v>
                </c:pt>
                <c:pt idx="3">
                  <c:v>Jul</c:v>
                </c:pt>
                <c:pt idx="4">
                  <c:v>Aug</c:v>
                </c:pt>
                <c:pt idx="5">
                  <c:v>Sep</c:v>
                </c:pt>
              </c:strCache>
            </c:strRef>
          </c:cat>
          <c:val>
            <c:numRef>
              <c:f>Conversions!$C$5:$C$11</c:f>
              <c:numCache>
                <c:formatCode>0%</c:formatCode>
                <c:ptCount val="6"/>
                <c:pt idx="0">
                  <c:v>0.68781378366042878</c:v>
                </c:pt>
                <c:pt idx="1">
                  <c:v>0.67824310520939701</c:v>
                </c:pt>
                <c:pt idx="2">
                  <c:v>0.68131868131868134</c:v>
                </c:pt>
                <c:pt idx="3">
                  <c:v>0.6499999999999998</c:v>
                </c:pt>
                <c:pt idx="4">
                  <c:v>0.59</c:v>
                </c:pt>
                <c:pt idx="5">
                  <c:v>0.58836091831286708</c:v>
                </c:pt>
              </c:numCache>
            </c:numRef>
          </c:val>
          <c:extLst>
            <c:ext xmlns:c16="http://schemas.microsoft.com/office/drawing/2014/chart" uri="{C3380CC4-5D6E-409C-BE32-E72D297353CC}">
              <c16:uniqueId val="{00000000-9CB7-4DCD-B17B-B359EDA28073}"/>
            </c:ext>
          </c:extLst>
        </c:ser>
        <c:ser>
          <c:idx val="2"/>
          <c:order val="2"/>
          <c:tx>
            <c:strRef>
              <c:f>Conversions!$D$3:$D$4</c:f>
              <c:strCache>
                <c:ptCount val="1"/>
                <c:pt idx="0">
                  <c:v>Balasore</c:v>
                </c:pt>
              </c:strCache>
            </c:strRef>
          </c:tx>
          <c:spPr>
            <a:solidFill>
              <a:schemeClr val="accent3"/>
            </a:solidFill>
            <a:ln>
              <a:noFill/>
            </a:ln>
            <a:effectLst/>
          </c:spPr>
          <c:invertIfNegative val="0"/>
          <c:cat>
            <c:strRef>
              <c:f>Conversions!$A$5:$A$11</c:f>
              <c:strCache>
                <c:ptCount val="6"/>
                <c:pt idx="0">
                  <c:v>Apr</c:v>
                </c:pt>
                <c:pt idx="1">
                  <c:v>May</c:v>
                </c:pt>
                <c:pt idx="2">
                  <c:v>Jun</c:v>
                </c:pt>
                <c:pt idx="3">
                  <c:v>Jul</c:v>
                </c:pt>
                <c:pt idx="4">
                  <c:v>Aug</c:v>
                </c:pt>
                <c:pt idx="5">
                  <c:v>Sep</c:v>
                </c:pt>
              </c:strCache>
            </c:strRef>
          </c:cat>
          <c:val>
            <c:numRef>
              <c:f>Conversions!$D$5:$D$11</c:f>
              <c:numCache>
                <c:formatCode>0%</c:formatCode>
                <c:ptCount val="6"/>
                <c:pt idx="0">
                  <c:v>0.65130260521042127</c:v>
                </c:pt>
                <c:pt idx="1">
                  <c:v>0.66592178770949684</c:v>
                </c:pt>
                <c:pt idx="2">
                  <c:v>0.63682864450127863</c:v>
                </c:pt>
                <c:pt idx="3">
                  <c:v>0.6499999999999998</c:v>
                </c:pt>
                <c:pt idx="4">
                  <c:v>0.57000000000000017</c:v>
                </c:pt>
                <c:pt idx="5">
                  <c:v>0.67287543655413273</c:v>
                </c:pt>
              </c:numCache>
            </c:numRef>
          </c:val>
          <c:extLst>
            <c:ext xmlns:c16="http://schemas.microsoft.com/office/drawing/2014/chart" uri="{C3380CC4-5D6E-409C-BE32-E72D297353CC}">
              <c16:uniqueId val="{00000001-9CB7-4DCD-B17B-B359EDA28073}"/>
            </c:ext>
          </c:extLst>
        </c:ser>
        <c:ser>
          <c:idx val="3"/>
          <c:order val="3"/>
          <c:tx>
            <c:strRef>
              <c:f>Conversions!$E$3:$E$4</c:f>
              <c:strCache>
                <c:ptCount val="1"/>
                <c:pt idx="0">
                  <c:v>Khurda Road</c:v>
                </c:pt>
              </c:strCache>
            </c:strRef>
          </c:tx>
          <c:spPr>
            <a:solidFill>
              <a:schemeClr val="accent4"/>
            </a:solidFill>
            <a:ln>
              <a:noFill/>
            </a:ln>
            <a:effectLst/>
          </c:spPr>
          <c:invertIfNegative val="0"/>
          <c:cat>
            <c:strRef>
              <c:f>Conversions!$A$5:$A$11</c:f>
              <c:strCache>
                <c:ptCount val="6"/>
                <c:pt idx="0">
                  <c:v>Apr</c:v>
                </c:pt>
                <c:pt idx="1">
                  <c:v>May</c:v>
                </c:pt>
                <c:pt idx="2">
                  <c:v>Jun</c:v>
                </c:pt>
                <c:pt idx="3">
                  <c:v>Jul</c:v>
                </c:pt>
                <c:pt idx="4">
                  <c:v>Aug</c:v>
                </c:pt>
                <c:pt idx="5">
                  <c:v>Sep</c:v>
                </c:pt>
              </c:strCache>
            </c:strRef>
          </c:cat>
          <c:val>
            <c:numRef>
              <c:f>Conversions!$E$5:$E$11</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9CB7-4DCD-B17B-B359EDA28073}"/>
            </c:ext>
          </c:extLst>
        </c:ser>
        <c:ser>
          <c:idx val="4"/>
          <c:order val="4"/>
          <c:tx>
            <c:strRef>
              <c:f>Conversions!$F$3:$F$4</c:f>
              <c:strCache>
                <c:ptCount val="1"/>
                <c:pt idx="0">
                  <c:v>Rourkela</c:v>
                </c:pt>
              </c:strCache>
            </c:strRef>
          </c:tx>
          <c:spPr>
            <a:solidFill>
              <a:schemeClr val="accent5"/>
            </a:solidFill>
            <a:ln>
              <a:noFill/>
            </a:ln>
            <a:effectLst/>
          </c:spPr>
          <c:invertIfNegative val="0"/>
          <c:cat>
            <c:strRef>
              <c:f>Conversions!$A$5:$A$11</c:f>
              <c:strCache>
                <c:ptCount val="6"/>
                <c:pt idx="0">
                  <c:v>Apr</c:v>
                </c:pt>
                <c:pt idx="1">
                  <c:v>May</c:v>
                </c:pt>
                <c:pt idx="2">
                  <c:v>Jun</c:v>
                </c:pt>
                <c:pt idx="3">
                  <c:v>Jul</c:v>
                </c:pt>
                <c:pt idx="4">
                  <c:v>Aug</c:v>
                </c:pt>
                <c:pt idx="5">
                  <c:v>Sep</c:v>
                </c:pt>
              </c:strCache>
            </c:strRef>
          </c:cat>
          <c:val>
            <c:numRef>
              <c:f>Conversions!$F$5:$F$11</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9CB7-4DCD-B17B-B359EDA28073}"/>
            </c:ext>
          </c:extLst>
        </c:ser>
        <c:ser>
          <c:idx val="5"/>
          <c:order val="5"/>
          <c:tx>
            <c:strRef>
              <c:f>Conversions!$G$3:$G$4</c:f>
              <c:strCache>
                <c:ptCount val="1"/>
                <c:pt idx="0">
                  <c:v>Konark</c:v>
                </c:pt>
              </c:strCache>
            </c:strRef>
          </c:tx>
          <c:spPr>
            <a:solidFill>
              <a:schemeClr val="accent6"/>
            </a:solidFill>
            <a:ln>
              <a:noFill/>
            </a:ln>
            <a:effectLst/>
          </c:spPr>
          <c:invertIfNegative val="0"/>
          <c:cat>
            <c:strRef>
              <c:f>Conversions!$A$5:$A$11</c:f>
              <c:strCache>
                <c:ptCount val="6"/>
                <c:pt idx="0">
                  <c:v>Apr</c:v>
                </c:pt>
                <c:pt idx="1">
                  <c:v>May</c:v>
                </c:pt>
                <c:pt idx="2">
                  <c:v>Jun</c:v>
                </c:pt>
                <c:pt idx="3">
                  <c:v>Jul</c:v>
                </c:pt>
                <c:pt idx="4">
                  <c:v>Aug</c:v>
                </c:pt>
                <c:pt idx="5">
                  <c:v>Sep</c:v>
                </c:pt>
              </c:strCache>
            </c:strRef>
          </c:cat>
          <c:val>
            <c:numRef>
              <c:f>Conversions!$G$5:$G$11</c:f>
              <c:numCache>
                <c:formatCode>0%</c:formatCode>
                <c:ptCount val="6"/>
                <c:pt idx="0">
                  <c:v>0.73684210526315763</c:v>
                </c:pt>
                <c:pt idx="1">
                  <c:v>0.72944693572496211</c:v>
                </c:pt>
                <c:pt idx="2">
                  <c:v>0.71618451915559012</c:v>
                </c:pt>
                <c:pt idx="3">
                  <c:v>0.69999999999999962</c:v>
                </c:pt>
                <c:pt idx="4">
                  <c:v>0.71000000000000052</c:v>
                </c:pt>
                <c:pt idx="5">
                  <c:v>0.69608540925266871</c:v>
                </c:pt>
              </c:numCache>
            </c:numRef>
          </c:val>
          <c:extLst>
            <c:ext xmlns:c16="http://schemas.microsoft.com/office/drawing/2014/chart" uri="{C3380CC4-5D6E-409C-BE32-E72D297353CC}">
              <c16:uniqueId val="{00000004-9CB7-4DCD-B17B-B359EDA28073}"/>
            </c:ext>
          </c:extLst>
        </c:ser>
        <c:ser>
          <c:idx val="6"/>
          <c:order val="6"/>
          <c:tx>
            <c:strRef>
              <c:f>Conversions!$H$3:$H$4</c:f>
              <c:strCache>
                <c:ptCount val="1"/>
                <c:pt idx="0">
                  <c:v>Sambalpur</c:v>
                </c:pt>
              </c:strCache>
            </c:strRef>
          </c:tx>
          <c:spPr>
            <a:solidFill>
              <a:schemeClr val="accent1">
                <a:lumMod val="60000"/>
              </a:schemeClr>
            </a:solidFill>
            <a:ln>
              <a:noFill/>
            </a:ln>
            <a:effectLst/>
          </c:spPr>
          <c:invertIfNegative val="0"/>
          <c:cat>
            <c:strRef>
              <c:f>Conversions!$A$5:$A$11</c:f>
              <c:strCache>
                <c:ptCount val="6"/>
                <c:pt idx="0">
                  <c:v>Apr</c:v>
                </c:pt>
                <c:pt idx="1">
                  <c:v>May</c:v>
                </c:pt>
                <c:pt idx="2">
                  <c:v>Jun</c:v>
                </c:pt>
                <c:pt idx="3">
                  <c:v>Jul</c:v>
                </c:pt>
                <c:pt idx="4">
                  <c:v>Aug</c:v>
                </c:pt>
                <c:pt idx="5">
                  <c:v>Sep</c:v>
                </c:pt>
              </c:strCache>
            </c:strRef>
          </c:cat>
          <c:val>
            <c:numRef>
              <c:f>Conversions!$H$5:$H$11</c:f>
              <c:numCache>
                <c:formatCode>0%</c:formatCode>
                <c:ptCount val="6"/>
                <c:pt idx="0">
                  <c:v>0.67719298245614079</c:v>
                </c:pt>
                <c:pt idx="1">
                  <c:v>0.71737173717371749</c:v>
                </c:pt>
                <c:pt idx="2">
                  <c:v>0.69569120287253139</c:v>
                </c:pt>
                <c:pt idx="3">
                  <c:v>0.69000000000000006</c:v>
                </c:pt>
                <c:pt idx="4">
                  <c:v>0.69000000000000006</c:v>
                </c:pt>
                <c:pt idx="5">
                  <c:v>0.66477272727272696</c:v>
                </c:pt>
              </c:numCache>
            </c:numRef>
          </c:val>
          <c:extLst>
            <c:ext xmlns:c16="http://schemas.microsoft.com/office/drawing/2014/chart" uri="{C3380CC4-5D6E-409C-BE32-E72D297353CC}">
              <c16:uniqueId val="{00000005-9CB7-4DCD-B17B-B359EDA28073}"/>
            </c:ext>
          </c:extLst>
        </c:ser>
        <c:ser>
          <c:idx val="7"/>
          <c:order val="7"/>
          <c:tx>
            <c:strRef>
              <c:f>Conversions!$I$3:$I$4</c:f>
              <c:strCache>
                <c:ptCount val="1"/>
                <c:pt idx="0">
                  <c:v>Puri</c:v>
                </c:pt>
              </c:strCache>
            </c:strRef>
          </c:tx>
          <c:spPr>
            <a:solidFill>
              <a:schemeClr val="accent2">
                <a:lumMod val="60000"/>
              </a:schemeClr>
            </a:solidFill>
            <a:ln>
              <a:noFill/>
            </a:ln>
            <a:effectLst/>
          </c:spPr>
          <c:invertIfNegative val="0"/>
          <c:cat>
            <c:strRef>
              <c:f>Conversions!$A$5:$A$11</c:f>
              <c:strCache>
                <c:ptCount val="6"/>
                <c:pt idx="0">
                  <c:v>Apr</c:v>
                </c:pt>
                <c:pt idx="1">
                  <c:v>May</c:v>
                </c:pt>
                <c:pt idx="2">
                  <c:v>Jun</c:v>
                </c:pt>
                <c:pt idx="3">
                  <c:v>Jul</c:v>
                </c:pt>
                <c:pt idx="4">
                  <c:v>Aug</c:v>
                </c:pt>
                <c:pt idx="5">
                  <c:v>Sep</c:v>
                </c:pt>
              </c:strCache>
            </c:strRef>
          </c:cat>
          <c:val>
            <c:numRef>
              <c:f>Conversions!$I$5:$I$11</c:f>
              <c:numCache>
                <c:formatCode>0%</c:formatCode>
                <c:ptCount val="6"/>
                <c:pt idx="0">
                  <c:v>0.65077720207253942</c:v>
                </c:pt>
                <c:pt idx="1">
                  <c:v>0.65416178194607266</c:v>
                </c:pt>
                <c:pt idx="2">
                  <c:v>0.64565826330532194</c:v>
                </c:pt>
                <c:pt idx="3">
                  <c:v>0.66</c:v>
                </c:pt>
                <c:pt idx="4">
                  <c:v>0.6499999999999998</c:v>
                </c:pt>
                <c:pt idx="5">
                  <c:v>0.63610315186246413</c:v>
                </c:pt>
              </c:numCache>
            </c:numRef>
          </c:val>
          <c:extLst>
            <c:ext xmlns:c16="http://schemas.microsoft.com/office/drawing/2014/chart" uri="{C3380CC4-5D6E-409C-BE32-E72D297353CC}">
              <c16:uniqueId val="{00000006-9CB7-4DCD-B17B-B359EDA28073}"/>
            </c:ext>
          </c:extLst>
        </c:ser>
        <c:ser>
          <c:idx val="8"/>
          <c:order val="8"/>
          <c:tx>
            <c:strRef>
              <c:f>Conversions!$J$3:$J$4</c:f>
              <c:strCache>
                <c:ptCount val="1"/>
                <c:pt idx="0">
                  <c:v>Bhuvaneshwar</c:v>
                </c:pt>
              </c:strCache>
            </c:strRef>
          </c:tx>
          <c:spPr>
            <a:solidFill>
              <a:schemeClr val="accent3">
                <a:lumMod val="60000"/>
              </a:schemeClr>
            </a:solidFill>
            <a:ln>
              <a:noFill/>
            </a:ln>
            <a:effectLst/>
          </c:spPr>
          <c:invertIfNegative val="0"/>
          <c:cat>
            <c:strRef>
              <c:f>Conversions!$A$5:$A$11</c:f>
              <c:strCache>
                <c:ptCount val="6"/>
                <c:pt idx="0">
                  <c:v>Apr</c:v>
                </c:pt>
                <c:pt idx="1">
                  <c:v>May</c:v>
                </c:pt>
                <c:pt idx="2">
                  <c:v>Jun</c:v>
                </c:pt>
                <c:pt idx="3">
                  <c:v>Jul</c:v>
                </c:pt>
                <c:pt idx="4">
                  <c:v>Aug</c:v>
                </c:pt>
                <c:pt idx="5">
                  <c:v>Sep</c:v>
                </c:pt>
              </c:strCache>
            </c:strRef>
          </c:cat>
          <c:val>
            <c:numRef>
              <c:f>Conversions!$J$5:$J$11</c:f>
              <c:numCache>
                <c:formatCode>0%</c:formatCode>
                <c:ptCount val="6"/>
                <c:pt idx="0">
                  <c:v>0.75264550264550301</c:v>
                </c:pt>
                <c:pt idx="1">
                  <c:v>0.76929748482220328</c:v>
                </c:pt>
                <c:pt idx="2">
                  <c:v>0.7446626814688303</c:v>
                </c:pt>
                <c:pt idx="3">
                  <c:v>0.71999999999999986</c:v>
                </c:pt>
                <c:pt idx="4">
                  <c:v>0.76000000000000045</c:v>
                </c:pt>
                <c:pt idx="5">
                  <c:v>0.7088830255057168</c:v>
                </c:pt>
              </c:numCache>
            </c:numRef>
          </c:val>
          <c:extLst>
            <c:ext xmlns:c16="http://schemas.microsoft.com/office/drawing/2014/chart" uri="{C3380CC4-5D6E-409C-BE32-E72D297353CC}">
              <c16:uniqueId val="{00000007-9CB7-4DCD-B17B-B359EDA28073}"/>
            </c:ext>
          </c:extLst>
        </c:ser>
        <c:dLbls>
          <c:showLegendKey val="0"/>
          <c:showVal val="0"/>
          <c:showCatName val="0"/>
          <c:showSerName val="0"/>
          <c:showPercent val="0"/>
          <c:showBubbleSize val="0"/>
        </c:dLbls>
        <c:gapWidth val="219"/>
        <c:overlap val="-27"/>
        <c:axId val="1763988752"/>
        <c:axId val="1829500880"/>
      </c:barChart>
      <c:catAx>
        <c:axId val="176398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500880"/>
        <c:crosses val="autoZero"/>
        <c:auto val="1"/>
        <c:lblAlgn val="ctr"/>
        <c:lblOffset val="100"/>
        <c:noMultiLvlLbl val="0"/>
      </c:catAx>
      <c:valAx>
        <c:axId val="182950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988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Dashboard.xlsx]Conversions!PivotTable2</c:name>
    <c:fmtId val="0"/>
  </c:pivotSource>
  <c:chart>
    <c:autoTitleDeleted val="0"/>
    <c:pivotFmts>
      <c:pivotFmt>
        <c:idx val="0"/>
        <c:spPr>
          <a:solidFill>
            <a:schemeClr val="accent1"/>
          </a:solidFill>
          <a:ln w="28575" cap="rnd">
            <a:solidFill>
              <a:schemeClr val="accent6"/>
            </a:solidFill>
            <a:round/>
          </a:ln>
          <a:effectLst/>
        </c:spPr>
        <c:marker>
          <c:symbol val="diamond"/>
          <c:size val="5"/>
          <c:spPr>
            <a:solidFill>
              <a:schemeClr val="accent1"/>
            </a:solidFill>
            <a:ln w="9525">
              <a:solidFill>
                <a:schemeClr val="accent6">
                  <a:lumMod val="20000"/>
                  <a:lumOff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Conversions!$B$30:$B$31</c:f>
              <c:strCache>
                <c:ptCount val="1"/>
                <c:pt idx="0">
                  <c:v>Raipur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Conversions!$A$32:$A$38</c:f>
              <c:strCache>
                <c:ptCount val="6"/>
                <c:pt idx="0">
                  <c:v>Apr</c:v>
                </c:pt>
                <c:pt idx="1">
                  <c:v>May</c:v>
                </c:pt>
                <c:pt idx="2">
                  <c:v>Jun</c:v>
                </c:pt>
                <c:pt idx="3">
                  <c:v>Jul</c:v>
                </c:pt>
                <c:pt idx="4">
                  <c:v>Aug</c:v>
                </c:pt>
                <c:pt idx="5">
                  <c:v>Sep</c:v>
                </c:pt>
              </c:strCache>
            </c:strRef>
          </c:cat>
          <c:val>
            <c:numRef>
              <c:f>Conversions!$B$32:$B$38</c:f>
              <c:numCache>
                <c:formatCode>0%</c:formatCode>
                <c:ptCount val="6"/>
                <c:pt idx="0">
                  <c:v>0.70704577896829768</c:v>
                </c:pt>
                <c:pt idx="1">
                  <c:v>0.70198158283728407</c:v>
                </c:pt>
                <c:pt idx="2">
                  <c:v>0.70454627774325707</c:v>
                </c:pt>
                <c:pt idx="3">
                  <c:v>0.71246596269108187</c:v>
                </c:pt>
                <c:pt idx="4">
                  <c:v>0.71438711421514955</c:v>
                </c:pt>
                <c:pt idx="5">
                  <c:v>0.69318213359564884</c:v>
                </c:pt>
              </c:numCache>
            </c:numRef>
          </c:val>
          <c:smooth val="0"/>
          <c:extLst>
            <c:ext xmlns:c16="http://schemas.microsoft.com/office/drawing/2014/chart" uri="{C3380CC4-5D6E-409C-BE32-E72D297353CC}">
              <c16:uniqueId val="{00000000-B796-4ACC-B250-9BC6C4804475}"/>
            </c:ext>
          </c:extLst>
        </c:ser>
        <c:ser>
          <c:idx val="1"/>
          <c:order val="1"/>
          <c:tx>
            <c:strRef>
              <c:f>Conversions!$C$30:$C$31</c:f>
              <c:strCache>
                <c:ptCount val="1"/>
                <c:pt idx="0">
                  <c:v>Bilaspur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Conversions!$A$32:$A$38</c:f>
              <c:strCache>
                <c:ptCount val="6"/>
                <c:pt idx="0">
                  <c:v>Apr</c:v>
                </c:pt>
                <c:pt idx="1">
                  <c:v>May</c:v>
                </c:pt>
                <c:pt idx="2">
                  <c:v>Jun</c:v>
                </c:pt>
                <c:pt idx="3">
                  <c:v>Jul</c:v>
                </c:pt>
                <c:pt idx="4">
                  <c:v>Aug</c:v>
                </c:pt>
                <c:pt idx="5">
                  <c:v>Sep</c:v>
                </c:pt>
              </c:strCache>
            </c:strRef>
          </c:cat>
          <c:val>
            <c:numRef>
              <c:f>Conversions!$C$32:$C$38</c:f>
              <c:numCache>
                <c:formatCode>0%</c:formatCode>
                <c:ptCount val="6"/>
                <c:pt idx="0">
                  <c:v>0.75450054359943197</c:v>
                </c:pt>
                <c:pt idx="1">
                  <c:v>0.75368861495253936</c:v>
                </c:pt>
                <c:pt idx="2">
                  <c:v>0.75255937725631417</c:v>
                </c:pt>
                <c:pt idx="3">
                  <c:v>0.75154591990130071</c:v>
                </c:pt>
                <c:pt idx="4">
                  <c:v>0.75324815909330245</c:v>
                </c:pt>
                <c:pt idx="5">
                  <c:v>0.74842238142510409</c:v>
                </c:pt>
              </c:numCache>
            </c:numRef>
          </c:val>
          <c:smooth val="0"/>
          <c:extLst>
            <c:ext xmlns:c16="http://schemas.microsoft.com/office/drawing/2014/chart" uri="{C3380CC4-5D6E-409C-BE32-E72D297353CC}">
              <c16:uniqueId val="{00000000-335A-4885-88FB-171EDB61EB6E}"/>
            </c:ext>
          </c:extLst>
        </c:ser>
        <c:ser>
          <c:idx val="2"/>
          <c:order val="2"/>
          <c:tx>
            <c:strRef>
              <c:f>Conversions!$D$30:$D$31</c:f>
              <c:strCache>
                <c:ptCount val="1"/>
                <c:pt idx="0">
                  <c:v>Balasore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Conversions!$A$32:$A$38</c:f>
              <c:strCache>
                <c:ptCount val="6"/>
                <c:pt idx="0">
                  <c:v>Apr</c:v>
                </c:pt>
                <c:pt idx="1">
                  <c:v>May</c:v>
                </c:pt>
                <c:pt idx="2">
                  <c:v>Jun</c:v>
                </c:pt>
                <c:pt idx="3">
                  <c:v>Jul</c:v>
                </c:pt>
                <c:pt idx="4">
                  <c:v>Aug</c:v>
                </c:pt>
                <c:pt idx="5">
                  <c:v>Sep</c:v>
                </c:pt>
              </c:strCache>
            </c:strRef>
          </c:cat>
          <c:val>
            <c:numRef>
              <c:f>Conversions!$D$32:$D$38</c:f>
              <c:numCache>
                <c:formatCode>0%</c:formatCode>
                <c:ptCount val="6"/>
                <c:pt idx="0">
                  <c:v>0.74838570892686596</c:v>
                </c:pt>
                <c:pt idx="1">
                  <c:v>0.72343295782112249</c:v>
                </c:pt>
                <c:pt idx="2">
                  <c:v>0.72893590696828447</c:v>
                </c:pt>
                <c:pt idx="3">
                  <c:v>0.73033594300898885</c:v>
                </c:pt>
                <c:pt idx="4">
                  <c:v>0.72833999407260697</c:v>
                </c:pt>
                <c:pt idx="5">
                  <c:v>0.70090083675730219</c:v>
                </c:pt>
              </c:numCache>
            </c:numRef>
          </c:val>
          <c:smooth val="0"/>
          <c:extLst>
            <c:ext xmlns:c16="http://schemas.microsoft.com/office/drawing/2014/chart" uri="{C3380CC4-5D6E-409C-BE32-E72D297353CC}">
              <c16:uniqueId val="{00000001-335A-4885-88FB-171EDB61EB6E}"/>
            </c:ext>
          </c:extLst>
        </c:ser>
        <c:ser>
          <c:idx val="3"/>
          <c:order val="3"/>
          <c:tx>
            <c:strRef>
              <c:f>Conversions!$E$30:$E$31</c:f>
              <c:strCache>
                <c:ptCount val="1"/>
                <c:pt idx="0">
                  <c:v>Khurda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Conversions!$A$32:$A$38</c:f>
              <c:strCache>
                <c:ptCount val="6"/>
                <c:pt idx="0">
                  <c:v>Apr</c:v>
                </c:pt>
                <c:pt idx="1">
                  <c:v>May</c:v>
                </c:pt>
                <c:pt idx="2">
                  <c:v>Jun</c:v>
                </c:pt>
                <c:pt idx="3">
                  <c:v>Jul</c:v>
                </c:pt>
                <c:pt idx="4">
                  <c:v>Aug</c:v>
                </c:pt>
                <c:pt idx="5">
                  <c:v>Sep</c:v>
                </c:pt>
              </c:strCache>
            </c:strRef>
          </c:cat>
          <c:val>
            <c:numRef>
              <c:f>Conversions!$E$32:$E$38</c:f>
              <c:numCache>
                <c:formatCode>0%</c:formatCode>
                <c:ptCount val="6"/>
                <c:pt idx="0">
                  <c:v>0.72899567991810599</c:v>
                </c:pt>
                <c:pt idx="1">
                  <c:v>0.73479554160625282</c:v>
                </c:pt>
                <c:pt idx="2">
                  <c:v>0.7383683475068531</c:v>
                </c:pt>
                <c:pt idx="3">
                  <c:v>0.7434283951906695</c:v>
                </c:pt>
                <c:pt idx="4">
                  <c:v>0.72128355469431082</c:v>
                </c:pt>
                <c:pt idx="5">
                  <c:v>0.71989316302319395</c:v>
                </c:pt>
              </c:numCache>
            </c:numRef>
          </c:val>
          <c:smooth val="0"/>
          <c:extLst>
            <c:ext xmlns:c16="http://schemas.microsoft.com/office/drawing/2014/chart" uri="{C3380CC4-5D6E-409C-BE32-E72D297353CC}">
              <c16:uniqueId val="{00000002-335A-4885-88FB-171EDB61EB6E}"/>
            </c:ext>
          </c:extLst>
        </c:ser>
        <c:ser>
          <c:idx val="4"/>
          <c:order val="4"/>
          <c:tx>
            <c:strRef>
              <c:f>Conversions!$F$30:$F$31</c:f>
              <c:strCache>
                <c:ptCount val="1"/>
                <c:pt idx="0">
                  <c:v>Rourkela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Conversions!$A$32:$A$38</c:f>
              <c:strCache>
                <c:ptCount val="6"/>
                <c:pt idx="0">
                  <c:v>Apr</c:v>
                </c:pt>
                <c:pt idx="1">
                  <c:v>May</c:v>
                </c:pt>
                <c:pt idx="2">
                  <c:v>Jun</c:v>
                </c:pt>
                <c:pt idx="3">
                  <c:v>Jul</c:v>
                </c:pt>
                <c:pt idx="4">
                  <c:v>Aug</c:v>
                </c:pt>
                <c:pt idx="5">
                  <c:v>Sep</c:v>
                </c:pt>
              </c:strCache>
            </c:strRef>
          </c:cat>
          <c:val>
            <c:numRef>
              <c:f>Conversions!$F$32:$F$38</c:f>
              <c:numCache>
                <c:formatCode>0%</c:formatCode>
                <c:ptCount val="6"/>
                <c:pt idx="0">
                  <c:v>0.67890581967727692</c:v>
                </c:pt>
                <c:pt idx="1">
                  <c:v>0.71433461387178643</c:v>
                </c:pt>
                <c:pt idx="2">
                  <c:v>0.75532742824989108</c:v>
                </c:pt>
                <c:pt idx="3">
                  <c:v>0.76908746960519014</c:v>
                </c:pt>
                <c:pt idx="4">
                  <c:v>0.78160979350454785</c:v>
                </c:pt>
                <c:pt idx="5">
                  <c:v>0.77606974027353637</c:v>
                </c:pt>
              </c:numCache>
            </c:numRef>
          </c:val>
          <c:smooth val="0"/>
          <c:extLst>
            <c:ext xmlns:c16="http://schemas.microsoft.com/office/drawing/2014/chart" uri="{C3380CC4-5D6E-409C-BE32-E72D297353CC}">
              <c16:uniqueId val="{00000003-335A-4885-88FB-171EDB61EB6E}"/>
            </c:ext>
          </c:extLst>
        </c:ser>
        <c:ser>
          <c:idx val="5"/>
          <c:order val="5"/>
          <c:tx>
            <c:strRef>
              <c:f>Conversions!$G$30:$G$31</c:f>
              <c:strCache>
                <c:ptCount val="1"/>
                <c:pt idx="0">
                  <c:v>Konark</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Conversions!$A$32:$A$38</c:f>
              <c:strCache>
                <c:ptCount val="6"/>
                <c:pt idx="0">
                  <c:v>Apr</c:v>
                </c:pt>
                <c:pt idx="1">
                  <c:v>May</c:v>
                </c:pt>
                <c:pt idx="2">
                  <c:v>Jun</c:v>
                </c:pt>
                <c:pt idx="3">
                  <c:v>Jul</c:v>
                </c:pt>
                <c:pt idx="4">
                  <c:v>Aug</c:v>
                </c:pt>
                <c:pt idx="5">
                  <c:v>Sep</c:v>
                </c:pt>
              </c:strCache>
            </c:strRef>
          </c:cat>
          <c:val>
            <c:numRef>
              <c:f>Conversions!$G$32:$G$38</c:f>
              <c:numCache>
                <c:formatCode>0%</c:formatCode>
                <c:ptCount val="6"/>
                <c:pt idx="0">
                  <c:v>0.80672002389001107</c:v>
                </c:pt>
                <c:pt idx="1">
                  <c:v>0.74966563779573381</c:v>
                </c:pt>
                <c:pt idx="2">
                  <c:v>0.79304606028396152</c:v>
                </c:pt>
                <c:pt idx="3">
                  <c:v>0.75617492954474808</c:v>
                </c:pt>
                <c:pt idx="4">
                  <c:v>0.75191512506334435</c:v>
                </c:pt>
                <c:pt idx="5">
                  <c:v>0.74378802521650411</c:v>
                </c:pt>
              </c:numCache>
            </c:numRef>
          </c:val>
          <c:smooth val="0"/>
          <c:extLst>
            <c:ext xmlns:c16="http://schemas.microsoft.com/office/drawing/2014/chart" uri="{C3380CC4-5D6E-409C-BE32-E72D297353CC}">
              <c16:uniqueId val="{00000004-335A-4885-88FB-171EDB61EB6E}"/>
            </c:ext>
          </c:extLst>
        </c:ser>
        <c:ser>
          <c:idx val="6"/>
          <c:order val="6"/>
          <c:tx>
            <c:strRef>
              <c:f>Conversions!$H$30:$H$31</c:f>
              <c:strCache>
                <c:ptCount val="1"/>
                <c:pt idx="0">
                  <c:v>Sambalpur</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Conversions!$A$32:$A$38</c:f>
              <c:strCache>
                <c:ptCount val="6"/>
                <c:pt idx="0">
                  <c:v>Apr</c:v>
                </c:pt>
                <c:pt idx="1">
                  <c:v>May</c:v>
                </c:pt>
                <c:pt idx="2">
                  <c:v>Jun</c:v>
                </c:pt>
                <c:pt idx="3">
                  <c:v>Jul</c:v>
                </c:pt>
                <c:pt idx="4">
                  <c:v>Aug</c:v>
                </c:pt>
                <c:pt idx="5">
                  <c:v>Sep</c:v>
                </c:pt>
              </c:strCache>
            </c:strRef>
          </c:cat>
          <c:val>
            <c:numRef>
              <c:f>Conversions!$H$32:$H$38</c:f>
              <c:numCache>
                <c:formatCode>0%</c:formatCode>
                <c:ptCount val="6"/>
                <c:pt idx="0">
                  <c:v>0.75723990694218624</c:v>
                </c:pt>
                <c:pt idx="1">
                  <c:v>0.74805921574284284</c:v>
                </c:pt>
                <c:pt idx="2">
                  <c:v>0.75839097441145298</c:v>
                </c:pt>
                <c:pt idx="3">
                  <c:v>0.75750627660769287</c:v>
                </c:pt>
                <c:pt idx="4">
                  <c:v>0.75223533929432029</c:v>
                </c:pt>
                <c:pt idx="5">
                  <c:v>0.75196995512850018</c:v>
                </c:pt>
              </c:numCache>
            </c:numRef>
          </c:val>
          <c:smooth val="0"/>
          <c:extLst>
            <c:ext xmlns:c16="http://schemas.microsoft.com/office/drawing/2014/chart" uri="{C3380CC4-5D6E-409C-BE32-E72D297353CC}">
              <c16:uniqueId val="{00000005-335A-4885-88FB-171EDB61EB6E}"/>
            </c:ext>
          </c:extLst>
        </c:ser>
        <c:ser>
          <c:idx val="7"/>
          <c:order val="7"/>
          <c:tx>
            <c:strRef>
              <c:f>Conversions!$I$30:$I$31</c:f>
              <c:strCache>
                <c:ptCount val="1"/>
                <c:pt idx="0">
                  <c:v>Puri</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Conversions!$A$32:$A$38</c:f>
              <c:strCache>
                <c:ptCount val="6"/>
                <c:pt idx="0">
                  <c:v>Apr</c:v>
                </c:pt>
                <c:pt idx="1">
                  <c:v>May</c:v>
                </c:pt>
                <c:pt idx="2">
                  <c:v>Jun</c:v>
                </c:pt>
                <c:pt idx="3">
                  <c:v>Jul</c:v>
                </c:pt>
                <c:pt idx="4">
                  <c:v>Aug</c:v>
                </c:pt>
                <c:pt idx="5">
                  <c:v>Sep</c:v>
                </c:pt>
              </c:strCache>
            </c:strRef>
          </c:cat>
          <c:val>
            <c:numRef>
              <c:f>Conversions!$I$32:$I$38</c:f>
              <c:numCache>
                <c:formatCode>0%</c:formatCode>
                <c:ptCount val="6"/>
                <c:pt idx="0">
                  <c:v>0.72411513922367665</c:v>
                </c:pt>
                <c:pt idx="1">
                  <c:v>0.71558830298767362</c:v>
                </c:pt>
                <c:pt idx="2">
                  <c:v>0.70672334294009476</c:v>
                </c:pt>
                <c:pt idx="3">
                  <c:v>0.69994821384123762</c:v>
                </c:pt>
                <c:pt idx="4">
                  <c:v>0.70032850268826108</c:v>
                </c:pt>
                <c:pt idx="5">
                  <c:v>0.7064685195838446</c:v>
                </c:pt>
              </c:numCache>
            </c:numRef>
          </c:val>
          <c:smooth val="0"/>
          <c:extLst>
            <c:ext xmlns:c16="http://schemas.microsoft.com/office/drawing/2014/chart" uri="{C3380CC4-5D6E-409C-BE32-E72D297353CC}">
              <c16:uniqueId val="{00000006-335A-4885-88FB-171EDB61EB6E}"/>
            </c:ext>
          </c:extLst>
        </c:ser>
        <c:ser>
          <c:idx val="8"/>
          <c:order val="8"/>
          <c:tx>
            <c:strRef>
              <c:f>Conversions!$J$30:$J$31</c:f>
              <c:strCache>
                <c:ptCount val="1"/>
                <c:pt idx="0">
                  <c:v>Bhuvaneshwar</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Conversions!$A$32:$A$38</c:f>
              <c:strCache>
                <c:ptCount val="6"/>
                <c:pt idx="0">
                  <c:v>Apr</c:v>
                </c:pt>
                <c:pt idx="1">
                  <c:v>May</c:v>
                </c:pt>
                <c:pt idx="2">
                  <c:v>Jun</c:v>
                </c:pt>
                <c:pt idx="3">
                  <c:v>Jul</c:v>
                </c:pt>
                <c:pt idx="4">
                  <c:v>Aug</c:v>
                </c:pt>
                <c:pt idx="5">
                  <c:v>Sep</c:v>
                </c:pt>
              </c:strCache>
            </c:strRef>
          </c:cat>
          <c:val>
            <c:numRef>
              <c:f>Conversions!$J$32:$J$38</c:f>
              <c:numCache>
                <c:formatCode>0%</c:formatCode>
                <c:ptCount val="6"/>
                <c:pt idx="0">
                  <c:v>0.76911848560976859</c:v>
                </c:pt>
                <c:pt idx="1">
                  <c:v>0.77795806672097123</c:v>
                </c:pt>
                <c:pt idx="2">
                  <c:v>0.79104006454610032</c:v>
                </c:pt>
                <c:pt idx="3">
                  <c:v>0.79046752816598809</c:v>
                </c:pt>
                <c:pt idx="4">
                  <c:v>0.78963762218313849</c:v>
                </c:pt>
                <c:pt idx="5">
                  <c:v>0.78091450228659143</c:v>
                </c:pt>
              </c:numCache>
            </c:numRef>
          </c:val>
          <c:smooth val="0"/>
          <c:extLst>
            <c:ext xmlns:c16="http://schemas.microsoft.com/office/drawing/2014/chart" uri="{C3380CC4-5D6E-409C-BE32-E72D297353CC}">
              <c16:uniqueId val="{00000007-335A-4885-88FB-171EDB61EB6E}"/>
            </c:ext>
          </c:extLst>
        </c:ser>
        <c:dLbls>
          <c:showLegendKey val="0"/>
          <c:showVal val="0"/>
          <c:showCatName val="0"/>
          <c:showSerName val="0"/>
          <c:showPercent val="0"/>
          <c:showBubbleSize val="0"/>
        </c:dLbls>
        <c:marker val="1"/>
        <c:smooth val="0"/>
        <c:axId val="2138961376"/>
        <c:axId val="2138962208"/>
      </c:lineChart>
      <c:catAx>
        <c:axId val="213896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962208"/>
        <c:crosses val="autoZero"/>
        <c:auto val="1"/>
        <c:lblAlgn val="ctr"/>
        <c:lblOffset val="100"/>
        <c:noMultiLvlLbl val="0"/>
      </c:catAx>
      <c:valAx>
        <c:axId val="2138962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96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Dashboard.xlsx]Conversions!PivotTable3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Conversions!$B$63:$B$64</c:f>
              <c:strCache>
                <c:ptCount val="1"/>
                <c:pt idx="0">
                  <c:v>Raipur</c:v>
                </c:pt>
              </c:strCache>
            </c:strRef>
          </c:tx>
          <c:spPr>
            <a:solidFill>
              <a:schemeClr val="accent1"/>
            </a:solidFill>
            <a:ln>
              <a:noFill/>
            </a:ln>
            <a:effectLst/>
          </c:spPr>
          <c:invertIfNegative val="0"/>
          <c:cat>
            <c:strRef>
              <c:f>Conversions!$A$65:$A$71</c:f>
              <c:strCache>
                <c:ptCount val="6"/>
                <c:pt idx="0">
                  <c:v>Apr</c:v>
                </c:pt>
                <c:pt idx="1">
                  <c:v>May</c:v>
                </c:pt>
                <c:pt idx="2">
                  <c:v>Jun</c:v>
                </c:pt>
                <c:pt idx="3">
                  <c:v>Jul</c:v>
                </c:pt>
                <c:pt idx="4">
                  <c:v>Aug</c:v>
                </c:pt>
                <c:pt idx="5">
                  <c:v>Sep</c:v>
                </c:pt>
              </c:strCache>
            </c:strRef>
          </c:cat>
          <c:val>
            <c:numRef>
              <c:f>Conversions!$B$65:$B$71</c:f>
              <c:numCache>
                <c:formatCode>0%</c:formatCode>
                <c:ptCount val="6"/>
                <c:pt idx="0">
                  <c:v>0.71403479701739803</c:v>
                </c:pt>
                <c:pt idx="1">
                  <c:v>0.73014285714285765</c:v>
                </c:pt>
                <c:pt idx="2">
                  <c:v>0.72159292035398215</c:v>
                </c:pt>
                <c:pt idx="3">
                  <c:v>0.71000000000000052</c:v>
                </c:pt>
                <c:pt idx="4">
                  <c:v>0.71451612903225858</c:v>
                </c:pt>
                <c:pt idx="5">
                  <c:v>0.69416944172380002</c:v>
                </c:pt>
              </c:numCache>
            </c:numRef>
          </c:val>
          <c:extLst>
            <c:ext xmlns:c16="http://schemas.microsoft.com/office/drawing/2014/chart" uri="{C3380CC4-5D6E-409C-BE32-E72D297353CC}">
              <c16:uniqueId val="{00000000-3F55-4EF2-AE6D-060F6ED5413B}"/>
            </c:ext>
          </c:extLst>
        </c:ser>
        <c:ser>
          <c:idx val="1"/>
          <c:order val="1"/>
          <c:tx>
            <c:strRef>
              <c:f>Conversions!$C$63:$C$64</c:f>
              <c:strCache>
                <c:ptCount val="1"/>
                <c:pt idx="0">
                  <c:v>Bilaspur</c:v>
                </c:pt>
              </c:strCache>
            </c:strRef>
          </c:tx>
          <c:spPr>
            <a:solidFill>
              <a:schemeClr val="accent2"/>
            </a:solidFill>
            <a:ln>
              <a:noFill/>
            </a:ln>
            <a:effectLst/>
          </c:spPr>
          <c:invertIfNegative val="0"/>
          <c:cat>
            <c:strRef>
              <c:f>Conversions!$A$65:$A$71</c:f>
              <c:strCache>
                <c:ptCount val="6"/>
                <c:pt idx="0">
                  <c:v>Apr</c:v>
                </c:pt>
                <c:pt idx="1">
                  <c:v>May</c:v>
                </c:pt>
                <c:pt idx="2">
                  <c:v>Jun</c:v>
                </c:pt>
                <c:pt idx="3">
                  <c:v>Jul</c:v>
                </c:pt>
                <c:pt idx="4">
                  <c:v>Aug</c:v>
                </c:pt>
                <c:pt idx="5">
                  <c:v>Sep</c:v>
                </c:pt>
              </c:strCache>
            </c:strRef>
          </c:cat>
          <c:val>
            <c:numRef>
              <c:f>Conversions!$C$65:$C$71</c:f>
              <c:numCache>
                <c:formatCode>0%</c:formatCode>
                <c:ptCount val="6"/>
                <c:pt idx="0">
                  <c:v>0.74283888635326301</c:v>
                </c:pt>
                <c:pt idx="1">
                  <c:v>0.72978958120531101</c:v>
                </c:pt>
                <c:pt idx="2">
                  <c:v>0.73582417582417625</c:v>
                </c:pt>
                <c:pt idx="3">
                  <c:v>0.71000000000000052</c:v>
                </c:pt>
                <c:pt idx="4">
                  <c:v>0.63129032258064532</c:v>
                </c:pt>
                <c:pt idx="5">
                  <c:v>0.62895782167645475</c:v>
                </c:pt>
              </c:numCache>
            </c:numRef>
          </c:val>
          <c:extLst>
            <c:ext xmlns:c16="http://schemas.microsoft.com/office/drawing/2014/chart" uri="{C3380CC4-5D6E-409C-BE32-E72D297353CC}">
              <c16:uniqueId val="{00000000-9F85-4F29-9D82-97DB0F290902}"/>
            </c:ext>
          </c:extLst>
        </c:ser>
        <c:ser>
          <c:idx val="2"/>
          <c:order val="2"/>
          <c:tx>
            <c:strRef>
              <c:f>Conversions!$D$63:$D$64</c:f>
              <c:strCache>
                <c:ptCount val="1"/>
                <c:pt idx="0">
                  <c:v>Balasore</c:v>
                </c:pt>
              </c:strCache>
            </c:strRef>
          </c:tx>
          <c:spPr>
            <a:solidFill>
              <a:schemeClr val="accent3"/>
            </a:solidFill>
            <a:ln>
              <a:noFill/>
            </a:ln>
            <a:effectLst/>
          </c:spPr>
          <c:invertIfNegative val="0"/>
          <c:cat>
            <c:strRef>
              <c:f>Conversions!$A$65:$A$71</c:f>
              <c:strCache>
                <c:ptCount val="6"/>
                <c:pt idx="0">
                  <c:v>Apr</c:v>
                </c:pt>
                <c:pt idx="1">
                  <c:v>May</c:v>
                </c:pt>
                <c:pt idx="2">
                  <c:v>Jun</c:v>
                </c:pt>
                <c:pt idx="3">
                  <c:v>Jul</c:v>
                </c:pt>
                <c:pt idx="4">
                  <c:v>Aug</c:v>
                </c:pt>
                <c:pt idx="5">
                  <c:v>Sep</c:v>
                </c:pt>
              </c:strCache>
            </c:strRef>
          </c:cat>
          <c:val>
            <c:numRef>
              <c:f>Conversions!$D$65:$D$71</c:f>
              <c:numCache>
                <c:formatCode>0%</c:formatCode>
                <c:ptCount val="6"/>
                <c:pt idx="0">
                  <c:v>0.7034068136272541</c:v>
                </c:pt>
                <c:pt idx="1">
                  <c:v>0.71653184357541855</c:v>
                </c:pt>
                <c:pt idx="2">
                  <c:v>0.68777493606138085</c:v>
                </c:pt>
                <c:pt idx="3">
                  <c:v>0.69999999999999962</c:v>
                </c:pt>
                <c:pt idx="4">
                  <c:v>0.62129032258064498</c:v>
                </c:pt>
                <c:pt idx="5">
                  <c:v>0.71930384167636785</c:v>
                </c:pt>
              </c:numCache>
            </c:numRef>
          </c:val>
          <c:extLst>
            <c:ext xmlns:c16="http://schemas.microsoft.com/office/drawing/2014/chart" uri="{C3380CC4-5D6E-409C-BE32-E72D297353CC}">
              <c16:uniqueId val="{00000001-9F85-4F29-9D82-97DB0F290902}"/>
            </c:ext>
          </c:extLst>
        </c:ser>
        <c:ser>
          <c:idx val="3"/>
          <c:order val="3"/>
          <c:tx>
            <c:strRef>
              <c:f>Conversions!$E$63:$E$64</c:f>
              <c:strCache>
                <c:ptCount val="1"/>
                <c:pt idx="0">
                  <c:v>Khurda Road</c:v>
                </c:pt>
              </c:strCache>
            </c:strRef>
          </c:tx>
          <c:spPr>
            <a:solidFill>
              <a:schemeClr val="accent4"/>
            </a:solidFill>
            <a:ln>
              <a:noFill/>
            </a:ln>
            <a:effectLst/>
          </c:spPr>
          <c:invertIfNegative val="0"/>
          <c:cat>
            <c:strRef>
              <c:f>Conversions!$A$65:$A$71</c:f>
              <c:strCache>
                <c:ptCount val="6"/>
                <c:pt idx="0">
                  <c:v>Apr</c:v>
                </c:pt>
                <c:pt idx="1">
                  <c:v>May</c:v>
                </c:pt>
                <c:pt idx="2">
                  <c:v>Jun</c:v>
                </c:pt>
                <c:pt idx="3">
                  <c:v>Jul</c:v>
                </c:pt>
                <c:pt idx="4">
                  <c:v>Aug</c:v>
                </c:pt>
                <c:pt idx="5">
                  <c:v>Sep</c:v>
                </c:pt>
              </c:strCache>
            </c:strRef>
          </c:cat>
          <c:val>
            <c:numRef>
              <c:f>Conversions!$E$65:$E$71</c:f>
              <c:numCache>
                <c:formatCode>0%</c:formatCode>
                <c:ptCount val="6"/>
                <c:pt idx="0">
                  <c:v>0.4670270270270272</c:v>
                </c:pt>
                <c:pt idx="1">
                  <c:v>0.71312080536912725</c:v>
                </c:pt>
                <c:pt idx="2">
                  <c:v>0.65520000000000034</c:v>
                </c:pt>
                <c:pt idx="3">
                  <c:v>0.66</c:v>
                </c:pt>
                <c:pt idx="4">
                  <c:v>0.70806451612903265</c:v>
                </c:pt>
                <c:pt idx="5">
                  <c:v>0.65798793103448328</c:v>
                </c:pt>
              </c:numCache>
            </c:numRef>
          </c:val>
          <c:extLst>
            <c:ext xmlns:c16="http://schemas.microsoft.com/office/drawing/2014/chart" uri="{C3380CC4-5D6E-409C-BE32-E72D297353CC}">
              <c16:uniqueId val="{00000002-9F85-4F29-9D82-97DB0F290902}"/>
            </c:ext>
          </c:extLst>
        </c:ser>
        <c:ser>
          <c:idx val="4"/>
          <c:order val="4"/>
          <c:tx>
            <c:strRef>
              <c:f>Conversions!$F$63:$F$64</c:f>
              <c:strCache>
                <c:ptCount val="1"/>
                <c:pt idx="0">
                  <c:v>Rourkela</c:v>
                </c:pt>
              </c:strCache>
            </c:strRef>
          </c:tx>
          <c:spPr>
            <a:solidFill>
              <a:schemeClr val="accent5"/>
            </a:solidFill>
            <a:ln>
              <a:noFill/>
            </a:ln>
            <a:effectLst/>
          </c:spPr>
          <c:invertIfNegative val="0"/>
          <c:cat>
            <c:strRef>
              <c:f>Conversions!$A$65:$A$71</c:f>
              <c:strCache>
                <c:ptCount val="6"/>
                <c:pt idx="0">
                  <c:v>Apr</c:v>
                </c:pt>
                <c:pt idx="1">
                  <c:v>May</c:v>
                </c:pt>
                <c:pt idx="2">
                  <c:v>Jun</c:v>
                </c:pt>
                <c:pt idx="3">
                  <c:v>Jul</c:v>
                </c:pt>
                <c:pt idx="4">
                  <c:v>Aug</c:v>
                </c:pt>
                <c:pt idx="5">
                  <c:v>Sep</c:v>
                </c:pt>
              </c:strCache>
            </c:strRef>
          </c:cat>
          <c:val>
            <c:numRef>
              <c:f>Conversions!$F$65:$F$71</c:f>
              <c:numCache>
                <c:formatCode>0%</c:formatCode>
                <c:ptCount val="6"/>
                <c:pt idx="0">
                  <c:v>0.65167138810198322</c:v>
                </c:pt>
                <c:pt idx="1">
                  <c:v>0.79783900928792628</c:v>
                </c:pt>
                <c:pt idx="2">
                  <c:v>0.64868462757527789</c:v>
                </c:pt>
                <c:pt idx="3">
                  <c:v>0.6499999999999998</c:v>
                </c:pt>
                <c:pt idx="4">
                  <c:v>0.78387096774193499</c:v>
                </c:pt>
                <c:pt idx="5">
                  <c:v>0.7887378277153555</c:v>
                </c:pt>
              </c:numCache>
            </c:numRef>
          </c:val>
          <c:extLst>
            <c:ext xmlns:c16="http://schemas.microsoft.com/office/drawing/2014/chart" uri="{C3380CC4-5D6E-409C-BE32-E72D297353CC}">
              <c16:uniqueId val="{00000003-9F85-4F29-9D82-97DB0F290902}"/>
            </c:ext>
          </c:extLst>
        </c:ser>
        <c:ser>
          <c:idx val="5"/>
          <c:order val="5"/>
          <c:tx>
            <c:strRef>
              <c:f>Conversions!$G$63:$G$64</c:f>
              <c:strCache>
                <c:ptCount val="1"/>
                <c:pt idx="0">
                  <c:v>Konark</c:v>
                </c:pt>
              </c:strCache>
            </c:strRef>
          </c:tx>
          <c:spPr>
            <a:solidFill>
              <a:schemeClr val="accent6"/>
            </a:solidFill>
            <a:ln>
              <a:noFill/>
            </a:ln>
            <a:effectLst/>
          </c:spPr>
          <c:invertIfNegative val="0"/>
          <c:cat>
            <c:strRef>
              <c:f>Conversions!$A$65:$A$71</c:f>
              <c:strCache>
                <c:ptCount val="6"/>
                <c:pt idx="0">
                  <c:v>Apr</c:v>
                </c:pt>
                <c:pt idx="1">
                  <c:v>May</c:v>
                </c:pt>
                <c:pt idx="2">
                  <c:v>Jun</c:v>
                </c:pt>
                <c:pt idx="3">
                  <c:v>Jul</c:v>
                </c:pt>
                <c:pt idx="4">
                  <c:v>Aug</c:v>
                </c:pt>
                <c:pt idx="5">
                  <c:v>Sep</c:v>
                </c:pt>
              </c:strCache>
            </c:strRef>
          </c:cat>
          <c:val>
            <c:numRef>
              <c:f>Conversions!$G$65:$G$71</c:f>
              <c:numCache>
                <c:formatCode>0%</c:formatCode>
                <c:ptCount val="6"/>
                <c:pt idx="0">
                  <c:v>0.79578947368421027</c:v>
                </c:pt>
                <c:pt idx="1">
                  <c:v>0.78488490284005952</c:v>
                </c:pt>
                <c:pt idx="2">
                  <c:v>0.7734792806880374</c:v>
                </c:pt>
                <c:pt idx="3">
                  <c:v>0.75</c:v>
                </c:pt>
                <c:pt idx="4">
                  <c:v>0.76741935483870938</c:v>
                </c:pt>
                <c:pt idx="5">
                  <c:v>0.74411530249110314</c:v>
                </c:pt>
              </c:numCache>
            </c:numRef>
          </c:val>
          <c:extLst>
            <c:ext xmlns:c16="http://schemas.microsoft.com/office/drawing/2014/chart" uri="{C3380CC4-5D6E-409C-BE32-E72D297353CC}">
              <c16:uniqueId val="{00000004-9F85-4F29-9D82-97DB0F290902}"/>
            </c:ext>
          </c:extLst>
        </c:ser>
        <c:ser>
          <c:idx val="6"/>
          <c:order val="6"/>
          <c:tx>
            <c:strRef>
              <c:f>Conversions!$H$63:$H$64</c:f>
              <c:strCache>
                <c:ptCount val="1"/>
                <c:pt idx="0">
                  <c:v>Sambalpur</c:v>
                </c:pt>
              </c:strCache>
            </c:strRef>
          </c:tx>
          <c:spPr>
            <a:solidFill>
              <a:schemeClr val="accent1">
                <a:lumMod val="60000"/>
              </a:schemeClr>
            </a:solidFill>
            <a:ln>
              <a:noFill/>
            </a:ln>
            <a:effectLst/>
          </c:spPr>
          <c:invertIfNegative val="0"/>
          <c:cat>
            <c:strRef>
              <c:f>Conversions!$A$65:$A$71</c:f>
              <c:strCache>
                <c:ptCount val="6"/>
                <c:pt idx="0">
                  <c:v>Apr</c:v>
                </c:pt>
                <c:pt idx="1">
                  <c:v>May</c:v>
                </c:pt>
                <c:pt idx="2">
                  <c:v>Jun</c:v>
                </c:pt>
                <c:pt idx="3">
                  <c:v>Jul</c:v>
                </c:pt>
                <c:pt idx="4">
                  <c:v>Aug</c:v>
                </c:pt>
                <c:pt idx="5">
                  <c:v>Sep</c:v>
                </c:pt>
              </c:strCache>
            </c:strRef>
          </c:cat>
          <c:val>
            <c:numRef>
              <c:f>Conversions!$H$65:$H$71</c:f>
              <c:numCache>
                <c:formatCode>0%</c:formatCode>
                <c:ptCount val="6"/>
                <c:pt idx="0">
                  <c:v>0.73136842105263222</c:v>
                </c:pt>
                <c:pt idx="1">
                  <c:v>0.7718919891989201</c:v>
                </c:pt>
                <c:pt idx="2">
                  <c:v>0.75134649910233386</c:v>
                </c:pt>
                <c:pt idx="3">
                  <c:v>0.73999999999999955</c:v>
                </c:pt>
                <c:pt idx="4">
                  <c:v>0.74129032258064487</c:v>
                </c:pt>
                <c:pt idx="5">
                  <c:v>0.71064204545454512</c:v>
                </c:pt>
              </c:numCache>
            </c:numRef>
          </c:val>
          <c:extLst>
            <c:ext xmlns:c16="http://schemas.microsoft.com/office/drawing/2014/chart" uri="{C3380CC4-5D6E-409C-BE32-E72D297353CC}">
              <c16:uniqueId val="{00000005-9F85-4F29-9D82-97DB0F290902}"/>
            </c:ext>
          </c:extLst>
        </c:ser>
        <c:ser>
          <c:idx val="7"/>
          <c:order val="7"/>
          <c:tx>
            <c:strRef>
              <c:f>Conversions!$I$63:$I$64</c:f>
              <c:strCache>
                <c:ptCount val="1"/>
                <c:pt idx="0">
                  <c:v>Puri</c:v>
                </c:pt>
              </c:strCache>
            </c:strRef>
          </c:tx>
          <c:spPr>
            <a:solidFill>
              <a:schemeClr val="accent2">
                <a:lumMod val="60000"/>
              </a:schemeClr>
            </a:solidFill>
            <a:ln>
              <a:noFill/>
            </a:ln>
            <a:effectLst/>
          </c:spPr>
          <c:invertIfNegative val="0"/>
          <c:cat>
            <c:strRef>
              <c:f>Conversions!$A$65:$A$71</c:f>
              <c:strCache>
                <c:ptCount val="6"/>
                <c:pt idx="0">
                  <c:v>Apr</c:v>
                </c:pt>
                <c:pt idx="1">
                  <c:v>May</c:v>
                </c:pt>
                <c:pt idx="2">
                  <c:v>Jun</c:v>
                </c:pt>
                <c:pt idx="3">
                  <c:v>Jul</c:v>
                </c:pt>
                <c:pt idx="4">
                  <c:v>Aug</c:v>
                </c:pt>
                <c:pt idx="5">
                  <c:v>Sep</c:v>
                </c:pt>
              </c:strCache>
            </c:strRef>
          </c:cat>
          <c:val>
            <c:numRef>
              <c:f>Conversions!$I$65:$I$71</c:f>
              <c:numCache>
                <c:formatCode>0%</c:formatCode>
                <c:ptCount val="6"/>
                <c:pt idx="0">
                  <c:v>0.70283937823834142</c:v>
                </c:pt>
                <c:pt idx="1">
                  <c:v>0.70387807737397423</c:v>
                </c:pt>
                <c:pt idx="2">
                  <c:v>0.69731092436974829</c:v>
                </c:pt>
                <c:pt idx="3">
                  <c:v>0.71000000000000052</c:v>
                </c:pt>
                <c:pt idx="4">
                  <c:v>0.69290322580645125</c:v>
                </c:pt>
                <c:pt idx="5">
                  <c:v>0.67999426934097362</c:v>
                </c:pt>
              </c:numCache>
            </c:numRef>
          </c:val>
          <c:extLst>
            <c:ext xmlns:c16="http://schemas.microsoft.com/office/drawing/2014/chart" uri="{C3380CC4-5D6E-409C-BE32-E72D297353CC}">
              <c16:uniqueId val="{00000006-9F85-4F29-9D82-97DB0F290902}"/>
            </c:ext>
          </c:extLst>
        </c:ser>
        <c:ser>
          <c:idx val="8"/>
          <c:order val="8"/>
          <c:tx>
            <c:strRef>
              <c:f>Conversions!$J$63:$J$64</c:f>
              <c:strCache>
                <c:ptCount val="1"/>
                <c:pt idx="0">
                  <c:v>Bhuvaneshwar</c:v>
                </c:pt>
              </c:strCache>
            </c:strRef>
          </c:tx>
          <c:spPr>
            <a:solidFill>
              <a:schemeClr val="accent3">
                <a:lumMod val="60000"/>
              </a:schemeClr>
            </a:solidFill>
            <a:ln>
              <a:noFill/>
            </a:ln>
            <a:effectLst/>
          </c:spPr>
          <c:invertIfNegative val="0"/>
          <c:cat>
            <c:strRef>
              <c:f>Conversions!$A$65:$A$71</c:f>
              <c:strCache>
                <c:ptCount val="6"/>
                <c:pt idx="0">
                  <c:v>Apr</c:v>
                </c:pt>
                <c:pt idx="1">
                  <c:v>May</c:v>
                </c:pt>
                <c:pt idx="2">
                  <c:v>Jun</c:v>
                </c:pt>
                <c:pt idx="3">
                  <c:v>Jul</c:v>
                </c:pt>
                <c:pt idx="4">
                  <c:v>Aug</c:v>
                </c:pt>
                <c:pt idx="5">
                  <c:v>Sep</c:v>
                </c:pt>
              </c:strCache>
            </c:strRef>
          </c:cat>
          <c:val>
            <c:numRef>
              <c:f>Conversions!$J$65:$J$71</c:f>
              <c:numCache>
                <c:formatCode>0%</c:formatCode>
                <c:ptCount val="6"/>
                <c:pt idx="0">
                  <c:v>0.81285714285714306</c:v>
                </c:pt>
                <c:pt idx="1">
                  <c:v>0.82776409366869064</c:v>
                </c:pt>
                <c:pt idx="2">
                  <c:v>0.80423569598633649</c:v>
                </c:pt>
                <c:pt idx="3">
                  <c:v>0.78000000000000025</c:v>
                </c:pt>
                <c:pt idx="4">
                  <c:v>0.81967741935483895</c:v>
                </c:pt>
                <c:pt idx="5">
                  <c:v>0.75779595426561064</c:v>
                </c:pt>
              </c:numCache>
            </c:numRef>
          </c:val>
          <c:extLst>
            <c:ext xmlns:c16="http://schemas.microsoft.com/office/drawing/2014/chart" uri="{C3380CC4-5D6E-409C-BE32-E72D297353CC}">
              <c16:uniqueId val="{00000007-9F85-4F29-9D82-97DB0F290902}"/>
            </c:ext>
          </c:extLst>
        </c:ser>
        <c:dLbls>
          <c:showLegendKey val="0"/>
          <c:showVal val="0"/>
          <c:showCatName val="0"/>
          <c:showSerName val="0"/>
          <c:showPercent val="0"/>
          <c:showBubbleSize val="0"/>
        </c:dLbls>
        <c:gapWidth val="219"/>
        <c:overlap val="-27"/>
        <c:axId val="2138945568"/>
        <c:axId val="2138950976"/>
      </c:barChart>
      <c:catAx>
        <c:axId val="21389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950976"/>
        <c:crosses val="autoZero"/>
        <c:auto val="1"/>
        <c:lblAlgn val="ctr"/>
        <c:lblOffset val="100"/>
        <c:noMultiLvlLbl val="0"/>
      </c:catAx>
      <c:valAx>
        <c:axId val="2138950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94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accent6">
                  <a:lumMod val="75000"/>
                </a:schemeClr>
              </a:solidFill>
            </a:ln>
          </c:spPr>
          <c:dPt>
            <c:idx val="0"/>
            <c:bubble3D val="0"/>
            <c:spPr>
              <a:solidFill>
                <a:schemeClr val="accent6">
                  <a:lumMod val="75000"/>
                </a:schemeClr>
              </a:solidFill>
              <a:ln w="19050">
                <a:solidFill>
                  <a:schemeClr val="accent6">
                    <a:lumMod val="75000"/>
                  </a:schemeClr>
                </a:solidFill>
              </a:ln>
              <a:effectLst/>
            </c:spPr>
            <c:extLst>
              <c:ext xmlns:c16="http://schemas.microsoft.com/office/drawing/2014/chart" uri="{C3380CC4-5D6E-409C-BE32-E72D297353CC}">
                <c16:uniqueId val="{00000001-1D2F-4541-B27E-E4C5B579A371}"/>
              </c:ext>
            </c:extLst>
          </c:dPt>
          <c:dPt>
            <c:idx val="1"/>
            <c:bubble3D val="0"/>
            <c:spPr>
              <a:solidFill>
                <a:schemeClr val="bg1"/>
              </a:solidFill>
              <a:ln w="19050">
                <a:solidFill>
                  <a:schemeClr val="accent6">
                    <a:lumMod val="75000"/>
                  </a:schemeClr>
                </a:solidFill>
              </a:ln>
              <a:effectLst/>
            </c:spPr>
            <c:extLst>
              <c:ext xmlns:c16="http://schemas.microsoft.com/office/drawing/2014/chart" uri="{C3380CC4-5D6E-409C-BE32-E72D297353CC}">
                <c16:uniqueId val="{00000003-1D2F-4541-B27E-E4C5B579A371}"/>
              </c:ext>
            </c:extLst>
          </c:dPt>
          <c:cat>
            <c:strRef>
              <c:f>Conversions!$K$15:$L$15</c:f>
              <c:strCache>
                <c:ptCount val="2"/>
                <c:pt idx="0">
                  <c:v>Last Year Convertion</c:v>
                </c:pt>
                <c:pt idx="1">
                  <c:v>Last Year Non-Convertion</c:v>
                </c:pt>
              </c:strCache>
            </c:strRef>
          </c:cat>
          <c:val>
            <c:numRef>
              <c:f>Conversions!$K$16:$L$16</c:f>
              <c:numCache>
                <c:formatCode>0%</c:formatCode>
                <c:ptCount val="2"/>
                <c:pt idx="0">
                  <c:v>0.52733628182072934</c:v>
                </c:pt>
                <c:pt idx="1">
                  <c:v>0.47266371817927066</c:v>
                </c:pt>
              </c:numCache>
            </c:numRef>
          </c:val>
          <c:extLst>
            <c:ext xmlns:c16="http://schemas.microsoft.com/office/drawing/2014/chart" uri="{C3380CC4-5D6E-409C-BE32-E72D297353CC}">
              <c16:uniqueId val="{00000000-D24D-454D-AE57-5911B88A8D2A}"/>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accent6">
                  <a:lumMod val="75000"/>
                </a:schemeClr>
              </a:solidFill>
            </a:ln>
          </c:spPr>
          <c:dPt>
            <c:idx val="0"/>
            <c:bubble3D val="0"/>
            <c:spPr>
              <a:solidFill>
                <a:schemeClr val="accent6">
                  <a:lumMod val="75000"/>
                </a:schemeClr>
              </a:solidFill>
              <a:ln w="19050">
                <a:solidFill>
                  <a:schemeClr val="accent6">
                    <a:lumMod val="75000"/>
                  </a:schemeClr>
                </a:solidFill>
              </a:ln>
              <a:effectLst/>
            </c:spPr>
            <c:extLst>
              <c:ext xmlns:c16="http://schemas.microsoft.com/office/drawing/2014/chart" uri="{C3380CC4-5D6E-409C-BE32-E72D297353CC}">
                <c16:uniqueId val="{00000001-0E32-4499-B84D-F28FCBC51BD1}"/>
              </c:ext>
            </c:extLst>
          </c:dPt>
          <c:dPt>
            <c:idx val="1"/>
            <c:bubble3D val="0"/>
            <c:spPr>
              <a:solidFill>
                <a:schemeClr val="bg1"/>
              </a:solidFill>
              <a:ln w="19050">
                <a:solidFill>
                  <a:schemeClr val="accent6">
                    <a:lumMod val="75000"/>
                  </a:schemeClr>
                </a:solidFill>
              </a:ln>
              <a:effectLst/>
            </c:spPr>
            <c:extLst>
              <c:ext xmlns:c16="http://schemas.microsoft.com/office/drawing/2014/chart" uri="{C3380CC4-5D6E-409C-BE32-E72D297353CC}">
                <c16:uniqueId val="{00000003-0E32-4499-B84D-F28FCBC51BD1}"/>
              </c:ext>
            </c:extLst>
          </c:dPt>
          <c:cat>
            <c:strRef>
              <c:f>Conversions!$K$41:$L$41</c:f>
              <c:strCache>
                <c:ptCount val="2"/>
                <c:pt idx="0">
                  <c:v>This Year Conversion</c:v>
                </c:pt>
                <c:pt idx="1">
                  <c:v>This Year Non-Conversion</c:v>
                </c:pt>
              </c:strCache>
            </c:strRef>
          </c:cat>
          <c:val>
            <c:numRef>
              <c:f>Conversions!$K$42:$L$42</c:f>
              <c:numCache>
                <c:formatCode>0%</c:formatCode>
                <c:ptCount val="2"/>
                <c:pt idx="0">
                  <c:v>0.74164795715077436</c:v>
                </c:pt>
                <c:pt idx="1">
                  <c:v>0.25835204284922564</c:v>
                </c:pt>
              </c:numCache>
            </c:numRef>
          </c:val>
          <c:extLst>
            <c:ext xmlns:c16="http://schemas.microsoft.com/office/drawing/2014/chart" uri="{C3380CC4-5D6E-409C-BE32-E72D297353CC}">
              <c16:uniqueId val="{00000000-CBDD-4883-90E7-DFD74CF9F31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accent6">
                  <a:lumMod val="75000"/>
                </a:schemeClr>
              </a:solidFill>
            </a:ln>
          </c:spPr>
          <c:dPt>
            <c:idx val="0"/>
            <c:bubble3D val="0"/>
            <c:spPr>
              <a:solidFill>
                <a:schemeClr val="accent6">
                  <a:lumMod val="75000"/>
                </a:schemeClr>
              </a:solidFill>
              <a:ln w="19050">
                <a:solidFill>
                  <a:schemeClr val="accent6">
                    <a:lumMod val="75000"/>
                  </a:schemeClr>
                </a:solidFill>
              </a:ln>
              <a:effectLst/>
            </c:spPr>
            <c:extLst>
              <c:ext xmlns:c16="http://schemas.microsoft.com/office/drawing/2014/chart" uri="{C3380CC4-5D6E-409C-BE32-E72D297353CC}">
                <c16:uniqueId val="{00000001-8BB8-4375-A589-EF43C44DB499}"/>
              </c:ext>
            </c:extLst>
          </c:dPt>
          <c:dPt>
            <c:idx val="1"/>
            <c:bubble3D val="0"/>
            <c:spPr>
              <a:solidFill>
                <a:schemeClr val="bg1"/>
              </a:solidFill>
              <a:ln w="19050">
                <a:solidFill>
                  <a:schemeClr val="accent6">
                    <a:lumMod val="75000"/>
                  </a:schemeClr>
                </a:solidFill>
              </a:ln>
              <a:effectLst/>
            </c:spPr>
            <c:extLst>
              <c:ext xmlns:c16="http://schemas.microsoft.com/office/drawing/2014/chart" uri="{C3380CC4-5D6E-409C-BE32-E72D297353CC}">
                <c16:uniqueId val="{00000003-8BB8-4375-A589-EF43C44DB499}"/>
              </c:ext>
            </c:extLst>
          </c:dPt>
          <c:cat>
            <c:strRef>
              <c:f>Conversions!$K$75:$L$75</c:f>
              <c:strCache>
                <c:ptCount val="2"/>
                <c:pt idx="0">
                  <c:v>TY Conversion Target</c:v>
                </c:pt>
                <c:pt idx="1">
                  <c:v>TY Non-Conversion Target</c:v>
                </c:pt>
              </c:strCache>
            </c:strRef>
          </c:cat>
          <c:val>
            <c:numRef>
              <c:f>Conversions!$K$76:$L$76</c:f>
              <c:numCache>
                <c:formatCode>0%</c:formatCode>
                <c:ptCount val="2"/>
                <c:pt idx="0">
                  <c:v>0.71950257598573653</c:v>
                </c:pt>
                <c:pt idx="1">
                  <c:v>0.28049742401426347</c:v>
                </c:pt>
              </c:numCache>
            </c:numRef>
          </c:val>
          <c:extLst>
            <c:ext xmlns:c16="http://schemas.microsoft.com/office/drawing/2014/chart" uri="{C3380CC4-5D6E-409C-BE32-E72D297353CC}">
              <c16:uniqueId val="{00000000-BF4E-483F-A22A-96FDDD910B06}"/>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Dashboard.xlsx]Support!PivotTable4</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Support!$B$18</c:f>
              <c:strCache>
                <c:ptCount val="1"/>
                <c:pt idx="0">
                  <c:v>This Year Value</c:v>
                </c:pt>
              </c:strCache>
            </c:strRef>
          </c:tx>
          <c:spPr>
            <a:solidFill>
              <a:schemeClr val="accent6">
                <a:lumMod val="75000"/>
              </a:schemeClr>
            </a:solidFill>
            <a:ln>
              <a:noFill/>
            </a:ln>
            <a:effectLst/>
          </c:spPr>
          <c:invertIfNegative val="0"/>
          <c:cat>
            <c:strRef>
              <c:f>Support!$A$19:$A$24</c:f>
              <c:strCache>
                <c:ptCount val="6"/>
                <c:pt idx="0">
                  <c:v>Apr</c:v>
                </c:pt>
                <c:pt idx="1">
                  <c:v>May</c:v>
                </c:pt>
                <c:pt idx="2">
                  <c:v>Jun</c:v>
                </c:pt>
                <c:pt idx="3">
                  <c:v>Jul</c:v>
                </c:pt>
                <c:pt idx="4">
                  <c:v>Aug</c:v>
                </c:pt>
                <c:pt idx="5">
                  <c:v>Sep</c:v>
                </c:pt>
              </c:strCache>
            </c:strRef>
          </c:cat>
          <c:val>
            <c:numRef>
              <c:f>Support!$B$19:$B$24</c:f>
              <c:numCache>
                <c:formatCode>_ * #,##0_ ;_ * \-#,##0_ ;_ * "-"??_ ;_ @_ </c:formatCode>
                <c:ptCount val="6"/>
                <c:pt idx="0">
                  <c:v>8352525</c:v>
                </c:pt>
                <c:pt idx="1">
                  <c:v>6446936</c:v>
                </c:pt>
                <c:pt idx="2">
                  <c:v>6421090</c:v>
                </c:pt>
                <c:pt idx="3">
                  <c:v>6547968</c:v>
                </c:pt>
                <c:pt idx="4">
                  <c:v>6434229</c:v>
                </c:pt>
                <c:pt idx="5">
                  <c:v>5300733</c:v>
                </c:pt>
              </c:numCache>
            </c:numRef>
          </c:val>
          <c:extLst>
            <c:ext xmlns:c16="http://schemas.microsoft.com/office/drawing/2014/chart" uri="{C3380CC4-5D6E-409C-BE32-E72D297353CC}">
              <c16:uniqueId val="{00000000-AFB3-40EC-B1C6-A757B0AA7DD3}"/>
            </c:ext>
          </c:extLst>
        </c:ser>
        <c:ser>
          <c:idx val="1"/>
          <c:order val="1"/>
          <c:tx>
            <c:strRef>
              <c:f>Support!$C$18</c:f>
              <c:strCache>
                <c:ptCount val="1"/>
                <c:pt idx="0">
                  <c:v>This Year Target Value</c:v>
                </c:pt>
              </c:strCache>
            </c:strRef>
          </c:tx>
          <c:spPr>
            <a:solidFill>
              <a:srgbClr val="00B050"/>
            </a:solidFill>
            <a:ln>
              <a:noFill/>
            </a:ln>
            <a:effectLst/>
          </c:spPr>
          <c:invertIfNegative val="0"/>
          <c:cat>
            <c:strRef>
              <c:f>Support!$A$19:$A$24</c:f>
              <c:strCache>
                <c:ptCount val="6"/>
                <c:pt idx="0">
                  <c:v>Apr</c:v>
                </c:pt>
                <c:pt idx="1">
                  <c:v>May</c:v>
                </c:pt>
                <c:pt idx="2">
                  <c:v>Jun</c:v>
                </c:pt>
                <c:pt idx="3">
                  <c:v>Jul</c:v>
                </c:pt>
                <c:pt idx="4">
                  <c:v>Aug</c:v>
                </c:pt>
                <c:pt idx="5">
                  <c:v>Sep</c:v>
                </c:pt>
              </c:strCache>
            </c:strRef>
          </c:cat>
          <c:val>
            <c:numRef>
              <c:f>Support!$C$19:$C$24</c:f>
              <c:numCache>
                <c:formatCode>_ * #,##0_ ;_ * \-#,##0_ ;_ * "-"??_ ;_ @_ </c:formatCode>
                <c:ptCount val="6"/>
                <c:pt idx="0">
                  <c:v>6700000</c:v>
                </c:pt>
                <c:pt idx="1">
                  <c:v>6250000</c:v>
                </c:pt>
                <c:pt idx="2">
                  <c:v>5760000</c:v>
                </c:pt>
                <c:pt idx="3">
                  <c:v>7410000</c:v>
                </c:pt>
                <c:pt idx="4">
                  <c:v>7450000</c:v>
                </c:pt>
                <c:pt idx="5">
                  <c:v>6020000</c:v>
                </c:pt>
              </c:numCache>
            </c:numRef>
          </c:val>
          <c:extLst>
            <c:ext xmlns:c16="http://schemas.microsoft.com/office/drawing/2014/chart" uri="{C3380CC4-5D6E-409C-BE32-E72D297353CC}">
              <c16:uniqueId val="{00000001-AFB3-40EC-B1C6-A757B0AA7DD3}"/>
            </c:ext>
          </c:extLst>
        </c:ser>
        <c:dLbls>
          <c:showLegendKey val="0"/>
          <c:showVal val="0"/>
          <c:showCatName val="0"/>
          <c:showSerName val="0"/>
          <c:showPercent val="0"/>
          <c:showBubbleSize val="0"/>
        </c:dLbls>
        <c:gapWidth val="219"/>
        <c:overlap val="-27"/>
        <c:axId val="11245999"/>
        <c:axId val="11237679"/>
      </c:barChart>
      <c:catAx>
        <c:axId val="1124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7679"/>
        <c:crosses val="autoZero"/>
        <c:auto val="1"/>
        <c:lblAlgn val="ctr"/>
        <c:lblOffset val="100"/>
        <c:noMultiLvlLbl val="0"/>
      </c:catAx>
      <c:valAx>
        <c:axId val="11237679"/>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5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Dashboard.xlsx]Support!PivotTable11</c:name>
    <c:fmtId val="0"/>
  </c:pivotSource>
  <c:chart>
    <c:autoTitleDeleted val="0"/>
    <c:pivotFmts>
      <c:pivotFmt>
        <c:idx val="0"/>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92D050"/>
            </a:solidFill>
            <a:round/>
          </a:ln>
          <a:effectLst/>
        </c:spPr>
        <c:marker>
          <c:symbol val="circle"/>
          <c:size val="5"/>
          <c:spPr>
            <a:solidFill>
              <a:srgbClr val="92D050"/>
            </a:solidFill>
            <a:ln w="9525">
              <a:solidFill>
                <a:srgbClr val="92D050"/>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a:scene3d>
              <a:camera prst="orthographicFront"/>
              <a:lightRig rig="threePt" dir="t"/>
            </a:scene3d>
            <a:sp3d>
              <a:bevelT w="190500" h="38100"/>
            </a:sp3d>
          </c:spPr>
        </c:marker>
      </c:pivotFmt>
    </c:pivotFmts>
    <c:plotArea>
      <c:layout/>
      <c:lineChart>
        <c:grouping val="standard"/>
        <c:varyColors val="0"/>
        <c:ser>
          <c:idx val="0"/>
          <c:order val="0"/>
          <c:tx>
            <c:strRef>
              <c:f>Support!$B$27</c:f>
              <c:strCache>
                <c:ptCount val="1"/>
                <c:pt idx="0">
                  <c:v>This Year Value</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a:scene3d>
                <a:camera prst="orthographicFront"/>
                <a:lightRig rig="threePt" dir="t"/>
              </a:scene3d>
              <a:sp3d>
                <a:bevelT w="190500" h="38100"/>
              </a:sp3d>
            </c:spPr>
          </c:marker>
          <c:cat>
            <c:strRef>
              <c:f>Support!$A$28:$A$33</c:f>
              <c:strCache>
                <c:ptCount val="6"/>
                <c:pt idx="0">
                  <c:v>Apr</c:v>
                </c:pt>
                <c:pt idx="1">
                  <c:v>May</c:v>
                </c:pt>
                <c:pt idx="2">
                  <c:v>Jun</c:v>
                </c:pt>
                <c:pt idx="3">
                  <c:v>Jul</c:v>
                </c:pt>
                <c:pt idx="4">
                  <c:v>Aug</c:v>
                </c:pt>
                <c:pt idx="5">
                  <c:v>Sep</c:v>
                </c:pt>
              </c:strCache>
            </c:strRef>
          </c:cat>
          <c:val>
            <c:numRef>
              <c:f>Support!$B$28:$B$33</c:f>
              <c:numCache>
                <c:formatCode>_ * #,##0_ ;_ * \-#,##0_ ;_ * "-"??_ ;_ @_ </c:formatCode>
                <c:ptCount val="6"/>
                <c:pt idx="0">
                  <c:v>8352525</c:v>
                </c:pt>
                <c:pt idx="1">
                  <c:v>6446936</c:v>
                </c:pt>
                <c:pt idx="2">
                  <c:v>6421090</c:v>
                </c:pt>
                <c:pt idx="3">
                  <c:v>6547968</c:v>
                </c:pt>
                <c:pt idx="4">
                  <c:v>6434229</c:v>
                </c:pt>
                <c:pt idx="5">
                  <c:v>5300733</c:v>
                </c:pt>
              </c:numCache>
            </c:numRef>
          </c:val>
          <c:smooth val="0"/>
          <c:extLst>
            <c:ext xmlns:c16="http://schemas.microsoft.com/office/drawing/2014/chart" uri="{C3380CC4-5D6E-409C-BE32-E72D297353CC}">
              <c16:uniqueId val="{00000000-8E18-4676-B3E1-AD7E05F686EA}"/>
            </c:ext>
          </c:extLst>
        </c:ser>
        <c:ser>
          <c:idx val="1"/>
          <c:order val="1"/>
          <c:tx>
            <c:strRef>
              <c:f>Support!$C$27</c:f>
              <c:strCache>
                <c:ptCount val="1"/>
                <c:pt idx="0">
                  <c:v>Last Year Value</c:v>
                </c:pt>
              </c:strCache>
            </c:strRef>
          </c:tx>
          <c:spPr>
            <a:ln w="28575" cap="rnd">
              <a:solidFill>
                <a:srgbClr val="92D050"/>
              </a:solidFill>
              <a:round/>
            </a:ln>
            <a:effectLst/>
          </c:spPr>
          <c:marker>
            <c:symbol val="circle"/>
            <c:size val="5"/>
            <c:spPr>
              <a:solidFill>
                <a:srgbClr val="92D050"/>
              </a:solidFill>
              <a:ln w="9525">
                <a:solidFill>
                  <a:srgbClr val="92D050"/>
                </a:solidFill>
              </a:ln>
              <a:effectLst/>
              <a:scene3d>
                <a:camera prst="orthographicFront"/>
                <a:lightRig rig="threePt" dir="t"/>
              </a:scene3d>
              <a:sp3d>
                <a:bevelT w="190500" h="38100"/>
              </a:sp3d>
            </c:spPr>
          </c:marker>
          <c:cat>
            <c:strRef>
              <c:f>Support!$A$28:$A$33</c:f>
              <c:strCache>
                <c:ptCount val="6"/>
                <c:pt idx="0">
                  <c:v>Apr</c:v>
                </c:pt>
                <c:pt idx="1">
                  <c:v>May</c:v>
                </c:pt>
                <c:pt idx="2">
                  <c:v>Jun</c:v>
                </c:pt>
                <c:pt idx="3">
                  <c:v>Jul</c:v>
                </c:pt>
                <c:pt idx="4">
                  <c:v>Aug</c:v>
                </c:pt>
                <c:pt idx="5">
                  <c:v>Sep</c:v>
                </c:pt>
              </c:strCache>
            </c:strRef>
          </c:cat>
          <c:val>
            <c:numRef>
              <c:f>Support!$C$28:$C$33</c:f>
              <c:numCache>
                <c:formatCode>_ * #,##0_ ;_ * \-#,##0_ ;_ * "-"??_ ;_ @_ </c:formatCode>
                <c:ptCount val="6"/>
                <c:pt idx="0">
                  <c:v>5466708</c:v>
                </c:pt>
                <c:pt idx="1">
                  <c:v>4784023</c:v>
                </c:pt>
                <c:pt idx="2">
                  <c:v>3944823</c:v>
                </c:pt>
                <c:pt idx="3">
                  <c:v>6078367</c:v>
                </c:pt>
                <c:pt idx="4">
                  <c:v>5660650</c:v>
                </c:pt>
                <c:pt idx="5">
                  <c:v>4487070</c:v>
                </c:pt>
              </c:numCache>
            </c:numRef>
          </c:val>
          <c:smooth val="0"/>
          <c:extLst>
            <c:ext xmlns:c16="http://schemas.microsoft.com/office/drawing/2014/chart" uri="{C3380CC4-5D6E-409C-BE32-E72D297353CC}">
              <c16:uniqueId val="{00000001-8E18-4676-B3E1-AD7E05F686EA}"/>
            </c:ext>
          </c:extLst>
        </c:ser>
        <c:dLbls>
          <c:showLegendKey val="0"/>
          <c:showVal val="0"/>
          <c:showCatName val="0"/>
          <c:showSerName val="0"/>
          <c:showPercent val="0"/>
          <c:showBubbleSize val="0"/>
        </c:dLbls>
        <c:marker val="1"/>
        <c:smooth val="0"/>
        <c:axId val="11241007"/>
        <c:axId val="11238927"/>
      </c:lineChart>
      <c:catAx>
        <c:axId val="1124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8927"/>
        <c:crosses val="autoZero"/>
        <c:auto val="1"/>
        <c:lblAlgn val="ctr"/>
        <c:lblOffset val="100"/>
        <c:noMultiLvlLbl val="0"/>
      </c:catAx>
      <c:valAx>
        <c:axId val="11238927"/>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Dashboard.xlsx]Support!PivotTable9</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Support!$B$40</c:f>
              <c:strCache>
                <c:ptCount val="1"/>
                <c:pt idx="0">
                  <c:v>This Year Units</c:v>
                </c:pt>
              </c:strCache>
            </c:strRef>
          </c:tx>
          <c:spPr>
            <a:solidFill>
              <a:schemeClr val="accent6">
                <a:lumMod val="75000"/>
              </a:schemeClr>
            </a:solidFill>
            <a:ln>
              <a:noFill/>
            </a:ln>
            <a:effectLst/>
          </c:spPr>
          <c:invertIfNegative val="0"/>
          <c:cat>
            <c:strRef>
              <c:f>Support!$A$41:$A$46</c:f>
              <c:strCache>
                <c:ptCount val="6"/>
                <c:pt idx="0">
                  <c:v>Apr</c:v>
                </c:pt>
                <c:pt idx="1">
                  <c:v>May</c:v>
                </c:pt>
                <c:pt idx="2">
                  <c:v>Jun</c:v>
                </c:pt>
                <c:pt idx="3">
                  <c:v>Jul</c:v>
                </c:pt>
                <c:pt idx="4">
                  <c:v>Aug</c:v>
                </c:pt>
                <c:pt idx="5">
                  <c:v>Sep</c:v>
                </c:pt>
              </c:strCache>
            </c:strRef>
          </c:cat>
          <c:val>
            <c:numRef>
              <c:f>Support!$B$41:$B$46</c:f>
              <c:numCache>
                <c:formatCode>_ * #,##0_ ;_ * \-#,##0_ ;_ * "-"??_ ;_ @_ </c:formatCode>
                <c:ptCount val="6"/>
                <c:pt idx="0">
                  <c:v>14334</c:v>
                </c:pt>
                <c:pt idx="1">
                  <c:v>9870</c:v>
                </c:pt>
                <c:pt idx="2">
                  <c:v>11719</c:v>
                </c:pt>
                <c:pt idx="3">
                  <c:v>12144</c:v>
                </c:pt>
                <c:pt idx="4">
                  <c:v>12618</c:v>
                </c:pt>
                <c:pt idx="5">
                  <c:v>9305</c:v>
                </c:pt>
              </c:numCache>
            </c:numRef>
          </c:val>
          <c:extLst>
            <c:ext xmlns:c16="http://schemas.microsoft.com/office/drawing/2014/chart" uri="{C3380CC4-5D6E-409C-BE32-E72D297353CC}">
              <c16:uniqueId val="{00000000-2295-42BB-B8C3-0DE38310D7EA}"/>
            </c:ext>
          </c:extLst>
        </c:ser>
        <c:ser>
          <c:idx val="1"/>
          <c:order val="1"/>
          <c:tx>
            <c:strRef>
              <c:f>Support!$C$40</c:f>
              <c:strCache>
                <c:ptCount val="1"/>
                <c:pt idx="0">
                  <c:v>This Year Target Units</c:v>
                </c:pt>
              </c:strCache>
            </c:strRef>
          </c:tx>
          <c:spPr>
            <a:solidFill>
              <a:srgbClr val="00B050"/>
            </a:solidFill>
            <a:ln>
              <a:noFill/>
            </a:ln>
            <a:effectLst/>
          </c:spPr>
          <c:invertIfNegative val="0"/>
          <c:cat>
            <c:strRef>
              <c:f>Support!$A$41:$A$46</c:f>
              <c:strCache>
                <c:ptCount val="6"/>
                <c:pt idx="0">
                  <c:v>Apr</c:v>
                </c:pt>
                <c:pt idx="1">
                  <c:v>May</c:v>
                </c:pt>
                <c:pt idx="2">
                  <c:v>Jun</c:v>
                </c:pt>
                <c:pt idx="3">
                  <c:v>Jul</c:v>
                </c:pt>
                <c:pt idx="4">
                  <c:v>Aug</c:v>
                </c:pt>
                <c:pt idx="5">
                  <c:v>Sep</c:v>
                </c:pt>
              </c:strCache>
            </c:strRef>
          </c:cat>
          <c:val>
            <c:numRef>
              <c:f>Support!$C$41:$C$46</c:f>
              <c:numCache>
                <c:formatCode>_ * #,##0_ ;_ * \-#,##0_ ;_ * "-"??_ ;_ @_ </c:formatCode>
                <c:ptCount val="6"/>
                <c:pt idx="0">
                  <c:v>10737</c:v>
                </c:pt>
                <c:pt idx="1">
                  <c:v>9964.1920881191763</c:v>
                </c:pt>
                <c:pt idx="2">
                  <c:v>9323</c:v>
                </c:pt>
                <c:pt idx="3">
                  <c:v>13141</c:v>
                </c:pt>
                <c:pt idx="4">
                  <c:v>13324</c:v>
                </c:pt>
                <c:pt idx="5">
                  <c:v>9669</c:v>
                </c:pt>
              </c:numCache>
            </c:numRef>
          </c:val>
          <c:extLst>
            <c:ext xmlns:c16="http://schemas.microsoft.com/office/drawing/2014/chart" uri="{C3380CC4-5D6E-409C-BE32-E72D297353CC}">
              <c16:uniqueId val="{00000001-2295-42BB-B8C3-0DE38310D7EA}"/>
            </c:ext>
          </c:extLst>
        </c:ser>
        <c:dLbls>
          <c:showLegendKey val="0"/>
          <c:showVal val="0"/>
          <c:showCatName val="0"/>
          <c:showSerName val="0"/>
          <c:showPercent val="0"/>
          <c:showBubbleSize val="0"/>
        </c:dLbls>
        <c:gapWidth val="219"/>
        <c:overlap val="-27"/>
        <c:axId val="11204399"/>
        <c:axId val="11226031"/>
      </c:barChart>
      <c:catAx>
        <c:axId val="1120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6031"/>
        <c:crosses val="autoZero"/>
        <c:auto val="1"/>
        <c:lblAlgn val="ctr"/>
        <c:lblOffset val="100"/>
        <c:noMultiLvlLbl val="0"/>
      </c:catAx>
      <c:valAx>
        <c:axId val="1122603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4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Dashboard.xlsx]Support!PivotTable12</c:name>
    <c:fmtId val="0"/>
  </c:pivotSource>
  <c:chart>
    <c:autoTitleDeleted val="0"/>
    <c:pivotFmts>
      <c:pivotFmt>
        <c:idx val="0"/>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92D050"/>
            </a:solidFill>
            <a:round/>
          </a:ln>
          <a:effectLst/>
        </c:spPr>
        <c:marker>
          <c:symbol val="circle"/>
          <c:size val="5"/>
          <c:spPr>
            <a:solidFill>
              <a:srgbClr val="92D050"/>
            </a:solidFill>
            <a:ln w="9525">
              <a:solidFill>
                <a:srgbClr val="92D050"/>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Support!$B$50</c:f>
              <c:strCache>
                <c:ptCount val="1"/>
                <c:pt idx="0">
                  <c:v>This Year Units</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a:scene3d>
                <a:camera prst="orthographicFront"/>
                <a:lightRig rig="threePt" dir="t"/>
              </a:scene3d>
              <a:sp3d>
                <a:bevelT w="190500" h="38100"/>
              </a:sp3d>
            </c:spPr>
          </c:marker>
          <c:cat>
            <c:strRef>
              <c:f>Support!$A$51:$A$56</c:f>
              <c:strCache>
                <c:ptCount val="6"/>
                <c:pt idx="0">
                  <c:v>Apr</c:v>
                </c:pt>
                <c:pt idx="1">
                  <c:v>May</c:v>
                </c:pt>
                <c:pt idx="2">
                  <c:v>Jun</c:v>
                </c:pt>
                <c:pt idx="3">
                  <c:v>Jul</c:v>
                </c:pt>
                <c:pt idx="4">
                  <c:v>Aug</c:v>
                </c:pt>
                <c:pt idx="5">
                  <c:v>Sep</c:v>
                </c:pt>
              </c:strCache>
            </c:strRef>
          </c:cat>
          <c:val>
            <c:numRef>
              <c:f>Support!$B$51:$B$56</c:f>
              <c:numCache>
                <c:formatCode>_ * #,##0_ ;_ * \-#,##0_ ;_ * "-"??_ ;_ @_ </c:formatCode>
                <c:ptCount val="6"/>
                <c:pt idx="0">
                  <c:v>14334</c:v>
                </c:pt>
                <c:pt idx="1">
                  <c:v>9870</c:v>
                </c:pt>
                <c:pt idx="2">
                  <c:v>11719</c:v>
                </c:pt>
                <c:pt idx="3">
                  <c:v>12144</c:v>
                </c:pt>
                <c:pt idx="4">
                  <c:v>12618</c:v>
                </c:pt>
                <c:pt idx="5">
                  <c:v>9305</c:v>
                </c:pt>
              </c:numCache>
            </c:numRef>
          </c:val>
          <c:smooth val="0"/>
          <c:extLst>
            <c:ext xmlns:c16="http://schemas.microsoft.com/office/drawing/2014/chart" uri="{C3380CC4-5D6E-409C-BE32-E72D297353CC}">
              <c16:uniqueId val="{00000000-10E3-4F5C-9743-B0F6BF2847D7}"/>
            </c:ext>
          </c:extLst>
        </c:ser>
        <c:ser>
          <c:idx val="1"/>
          <c:order val="1"/>
          <c:tx>
            <c:strRef>
              <c:f>Support!$C$50</c:f>
              <c:strCache>
                <c:ptCount val="1"/>
                <c:pt idx="0">
                  <c:v>Last Year Units</c:v>
                </c:pt>
              </c:strCache>
            </c:strRef>
          </c:tx>
          <c:spPr>
            <a:ln w="28575" cap="rnd">
              <a:solidFill>
                <a:srgbClr val="92D050"/>
              </a:solidFill>
              <a:round/>
            </a:ln>
            <a:effectLst/>
          </c:spPr>
          <c:marker>
            <c:symbol val="circle"/>
            <c:size val="5"/>
            <c:spPr>
              <a:solidFill>
                <a:srgbClr val="92D050"/>
              </a:solidFill>
              <a:ln w="9525">
                <a:solidFill>
                  <a:srgbClr val="92D050"/>
                </a:solidFill>
              </a:ln>
              <a:effectLst/>
              <a:scene3d>
                <a:camera prst="orthographicFront"/>
                <a:lightRig rig="threePt" dir="t"/>
              </a:scene3d>
              <a:sp3d>
                <a:bevelT w="190500" h="38100"/>
              </a:sp3d>
            </c:spPr>
          </c:marker>
          <c:cat>
            <c:strRef>
              <c:f>Support!$A$51:$A$56</c:f>
              <c:strCache>
                <c:ptCount val="6"/>
                <c:pt idx="0">
                  <c:v>Apr</c:v>
                </c:pt>
                <c:pt idx="1">
                  <c:v>May</c:v>
                </c:pt>
                <c:pt idx="2">
                  <c:v>Jun</c:v>
                </c:pt>
                <c:pt idx="3">
                  <c:v>Jul</c:v>
                </c:pt>
                <c:pt idx="4">
                  <c:v>Aug</c:v>
                </c:pt>
                <c:pt idx="5">
                  <c:v>Sep</c:v>
                </c:pt>
              </c:strCache>
            </c:strRef>
          </c:cat>
          <c:val>
            <c:numRef>
              <c:f>Support!$C$51:$C$56</c:f>
              <c:numCache>
                <c:formatCode>_ * #,##0_ ;_ * \-#,##0_ ;_ * "-"??_ ;_ @_ </c:formatCode>
                <c:ptCount val="6"/>
                <c:pt idx="0">
                  <c:v>10657</c:v>
                </c:pt>
                <c:pt idx="1">
                  <c:v>8911</c:v>
                </c:pt>
                <c:pt idx="2">
                  <c:v>7721</c:v>
                </c:pt>
                <c:pt idx="3">
                  <c:v>13892</c:v>
                </c:pt>
                <c:pt idx="4">
                  <c:v>11803</c:v>
                </c:pt>
                <c:pt idx="5">
                  <c:v>8657</c:v>
                </c:pt>
              </c:numCache>
            </c:numRef>
          </c:val>
          <c:smooth val="0"/>
          <c:extLst>
            <c:ext xmlns:c16="http://schemas.microsoft.com/office/drawing/2014/chart" uri="{C3380CC4-5D6E-409C-BE32-E72D297353CC}">
              <c16:uniqueId val="{00000001-10E3-4F5C-9743-B0F6BF2847D7}"/>
            </c:ext>
          </c:extLst>
        </c:ser>
        <c:dLbls>
          <c:showLegendKey val="0"/>
          <c:showVal val="0"/>
          <c:showCatName val="0"/>
          <c:showSerName val="0"/>
          <c:showPercent val="0"/>
          <c:showBubbleSize val="0"/>
        </c:dLbls>
        <c:marker val="1"/>
        <c:smooth val="0"/>
        <c:axId val="11213551"/>
        <c:axId val="11207311"/>
      </c:lineChart>
      <c:catAx>
        <c:axId val="1121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7311"/>
        <c:crosses val="autoZero"/>
        <c:auto val="1"/>
        <c:lblAlgn val="ctr"/>
        <c:lblOffset val="100"/>
        <c:noMultiLvlLbl val="0"/>
      </c:catAx>
      <c:valAx>
        <c:axId val="1120731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Dashboard.xlsx]Support!PivotTable6</c:name>
    <c:fmtId val="0"/>
  </c:pivotSource>
  <c:chart>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Support!$B$62</c:f>
              <c:strCache>
                <c:ptCount val="1"/>
                <c:pt idx="0">
                  <c:v>This Year Value</c:v>
                </c:pt>
              </c:strCache>
            </c:strRef>
          </c:tx>
          <c:spPr>
            <a:solidFill>
              <a:schemeClr val="accent2">
                <a:lumMod val="50000"/>
              </a:schemeClr>
            </a:solidFill>
            <a:ln>
              <a:noFill/>
            </a:ln>
            <a:effectLst/>
          </c:spPr>
          <c:invertIfNegative val="0"/>
          <c:cat>
            <c:strRef>
              <c:f>Support!$A$63:$A$71</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Support!$B$63:$B$71</c:f>
              <c:numCache>
                <c:formatCode>_ * #,##0_ ;_ * \-#,##0_ ;_ * "-"??_ ;_ @_ </c:formatCode>
                <c:ptCount val="9"/>
                <c:pt idx="0">
                  <c:v>4631333</c:v>
                </c:pt>
                <c:pt idx="1">
                  <c:v>6622678</c:v>
                </c:pt>
                <c:pt idx="2">
                  <c:v>3560934</c:v>
                </c:pt>
                <c:pt idx="3">
                  <c:v>2367031</c:v>
                </c:pt>
                <c:pt idx="4">
                  <c:v>4857819</c:v>
                </c:pt>
                <c:pt idx="5">
                  <c:v>5991561</c:v>
                </c:pt>
                <c:pt idx="6">
                  <c:v>5221508</c:v>
                </c:pt>
                <c:pt idx="7">
                  <c:v>2033329</c:v>
                </c:pt>
                <c:pt idx="8">
                  <c:v>4217288</c:v>
                </c:pt>
              </c:numCache>
            </c:numRef>
          </c:val>
          <c:extLst>
            <c:ext xmlns:c16="http://schemas.microsoft.com/office/drawing/2014/chart" uri="{C3380CC4-5D6E-409C-BE32-E72D297353CC}">
              <c16:uniqueId val="{00000000-48D5-4F6A-BF8D-10C15288C917}"/>
            </c:ext>
          </c:extLst>
        </c:ser>
        <c:ser>
          <c:idx val="1"/>
          <c:order val="1"/>
          <c:tx>
            <c:strRef>
              <c:f>Support!$C$62</c:f>
              <c:strCache>
                <c:ptCount val="1"/>
                <c:pt idx="0">
                  <c:v>This Year Target Value</c:v>
                </c:pt>
              </c:strCache>
            </c:strRef>
          </c:tx>
          <c:spPr>
            <a:solidFill>
              <a:srgbClr val="FF0000"/>
            </a:solidFill>
            <a:ln>
              <a:noFill/>
            </a:ln>
            <a:effectLst/>
          </c:spPr>
          <c:invertIfNegative val="0"/>
          <c:cat>
            <c:strRef>
              <c:f>Support!$A$63:$A$71</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Support!$C$63:$C$71</c:f>
              <c:numCache>
                <c:formatCode>_ * #,##0_ ;_ * \-#,##0_ ;_ * "-"??_ ;_ @_ </c:formatCode>
                <c:ptCount val="9"/>
                <c:pt idx="0">
                  <c:v>5172000</c:v>
                </c:pt>
                <c:pt idx="1">
                  <c:v>7570000</c:v>
                </c:pt>
                <c:pt idx="2">
                  <c:v>3740000</c:v>
                </c:pt>
                <c:pt idx="3">
                  <c:v>2061000</c:v>
                </c:pt>
                <c:pt idx="4">
                  <c:v>3732000</c:v>
                </c:pt>
                <c:pt idx="5">
                  <c:v>5132000</c:v>
                </c:pt>
                <c:pt idx="6">
                  <c:v>5619000</c:v>
                </c:pt>
                <c:pt idx="7">
                  <c:v>2304000</c:v>
                </c:pt>
                <c:pt idx="8">
                  <c:v>4260000</c:v>
                </c:pt>
              </c:numCache>
            </c:numRef>
          </c:val>
          <c:extLst>
            <c:ext xmlns:c16="http://schemas.microsoft.com/office/drawing/2014/chart" uri="{C3380CC4-5D6E-409C-BE32-E72D297353CC}">
              <c16:uniqueId val="{00000001-48D5-4F6A-BF8D-10C15288C917}"/>
            </c:ext>
          </c:extLst>
        </c:ser>
        <c:dLbls>
          <c:showLegendKey val="0"/>
          <c:showVal val="0"/>
          <c:showCatName val="0"/>
          <c:showSerName val="0"/>
          <c:showPercent val="0"/>
          <c:showBubbleSize val="0"/>
        </c:dLbls>
        <c:gapWidth val="219"/>
        <c:overlap val="-27"/>
        <c:axId val="286561295"/>
        <c:axId val="286552559"/>
      </c:barChart>
      <c:catAx>
        <c:axId val="28656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52559"/>
        <c:crosses val="autoZero"/>
        <c:auto val="1"/>
        <c:lblAlgn val="ctr"/>
        <c:lblOffset val="100"/>
        <c:noMultiLvlLbl val="0"/>
      </c:catAx>
      <c:valAx>
        <c:axId val="286552559"/>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61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Dashboard.xlsx]Support!PivotTable13</c:name>
    <c:fmtId val="0"/>
  </c:pivotSource>
  <c:chart>
    <c:autoTitleDeleted val="0"/>
    <c:pivotFmts>
      <c:pivotFmt>
        <c:idx val="0"/>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Support!$B$75</c:f>
              <c:strCache>
                <c:ptCount val="1"/>
                <c:pt idx="0">
                  <c:v>This Year Value</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a:scene3d>
                <a:camera prst="orthographicFront"/>
                <a:lightRig rig="threePt" dir="t"/>
              </a:scene3d>
              <a:sp3d>
                <a:bevelT w="190500" h="38100"/>
              </a:sp3d>
            </c:spPr>
          </c:marker>
          <c:cat>
            <c:strRef>
              <c:f>Support!$A$76:$A$84</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Support!$B$76:$B$84</c:f>
              <c:numCache>
                <c:formatCode>_ * #,##0_ ;_ * \-#,##0_ ;_ * "-"??_ ;_ @_ </c:formatCode>
                <c:ptCount val="9"/>
                <c:pt idx="0">
                  <c:v>4631333</c:v>
                </c:pt>
                <c:pt idx="1">
                  <c:v>6622678</c:v>
                </c:pt>
                <c:pt idx="2">
                  <c:v>3560934</c:v>
                </c:pt>
                <c:pt idx="3">
                  <c:v>2367031</c:v>
                </c:pt>
                <c:pt idx="4">
                  <c:v>4857819</c:v>
                </c:pt>
                <c:pt idx="5">
                  <c:v>5991561</c:v>
                </c:pt>
                <c:pt idx="6">
                  <c:v>5221508</c:v>
                </c:pt>
                <c:pt idx="7">
                  <c:v>2033329</c:v>
                </c:pt>
                <c:pt idx="8">
                  <c:v>4217288</c:v>
                </c:pt>
              </c:numCache>
            </c:numRef>
          </c:val>
          <c:smooth val="0"/>
          <c:extLst>
            <c:ext xmlns:c16="http://schemas.microsoft.com/office/drawing/2014/chart" uri="{C3380CC4-5D6E-409C-BE32-E72D297353CC}">
              <c16:uniqueId val="{00000000-9578-4F75-AABE-5A6B7F51948A}"/>
            </c:ext>
          </c:extLst>
        </c:ser>
        <c:ser>
          <c:idx val="1"/>
          <c:order val="1"/>
          <c:tx>
            <c:strRef>
              <c:f>Support!$C$75</c:f>
              <c:strCache>
                <c:ptCount val="1"/>
                <c:pt idx="0">
                  <c:v>Last Year Value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a:scene3d>
                <a:camera prst="orthographicFront"/>
                <a:lightRig rig="threePt" dir="t"/>
              </a:scene3d>
              <a:sp3d>
                <a:bevelT w="190500" h="38100"/>
              </a:sp3d>
            </c:spPr>
          </c:marker>
          <c:cat>
            <c:strRef>
              <c:f>Support!$A$76:$A$84</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Support!$C$76:$C$84</c:f>
              <c:numCache>
                <c:formatCode>_ * #,##0_ ;_ * \-#,##0_ ;_ * "-"??_ ;_ @_ </c:formatCode>
                <c:ptCount val="9"/>
                <c:pt idx="0">
                  <c:v>4555394</c:v>
                </c:pt>
                <c:pt idx="1">
                  <c:v>7122501</c:v>
                </c:pt>
                <c:pt idx="2">
                  <c:v>3238133</c:v>
                </c:pt>
                <c:pt idx="3">
                  <c:v>0</c:v>
                </c:pt>
                <c:pt idx="4">
                  <c:v>0</c:v>
                </c:pt>
                <c:pt idx="5">
                  <c:v>4436415</c:v>
                </c:pt>
                <c:pt idx="6">
                  <c:v>5072592</c:v>
                </c:pt>
                <c:pt idx="7">
                  <c:v>2006782</c:v>
                </c:pt>
                <c:pt idx="8">
                  <c:v>3989824</c:v>
                </c:pt>
              </c:numCache>
            </c:numRef>
          </c:val>
          <c:smooth val="0"/>
          <c:extLst>
            <c:ext xmlns:c16="http://schemas.microsoft.com/office/drawing/2014/chart" uri="{C3380CC4-5D6E-409C-BE32-E72D297353CC}">
              <c16:uniqueId val="{00000001-9578-4F75-AABE-5A6B7F51948A}"/>
            </c:ext>
          </c:extLst>
        </c:ser>
        <c:dLbls>
          <c:showLegendKey val="0"/>
          <c:showVal val="0"/>
          <c:showCatName val="0"/>
          <c:showSerName val="0"/>
          <c:showPercent val="0"/>
          <c:showBubbleSize val="0"/>
        </c:dLbls>
        <c:marker val="1"/>
        <c:smooth val="0"/>
        <c:axId val="286556303"/>
        <c:axId val="286563375"/>
      </c:lineChart>
      <c:catAx>
        <c:axId val="28655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63375"/>
        <c:crosses val="autoZero"/>
        <c:auto val="1"/>
        <c:lblAlgn val="ctr"/>
        <c:lblOffset val="100"/>
        <c:noMultiLvlLbl val="0"/>
      </c:catAx>
      <c:valAx>
        <c:axId val="286563375"/>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56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Dashboard.xlsx]Support!PivotTable10</c:name>
    <c:fmtId val="0"/>
  </c:pivotSource>
  <c:chart>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Support!$B$90</c:f>
              <c:strCache>
                <c:ptCount val="1"/>
                <c:pt idx="0">
                  <c:v>This Year Units</c:v>
                </c:pt>
              </c:strCache>
            </c:strRef>
          </c:tx>
          <c:spPr>
            <a:solidFill>
              <a:schemeClr val="accent2">
                <a:lumMod val="50000"/>
              </a:schemeClr>
            </a:solidFill>
            <a:ln>
              <a:noFill/>
            </a:ln>
            <a:effectLst/>
          </c:spPr>
          <c:invertIfNegative val="0"/>
          <c:cat>
            <c:strRef>
              <c:f>Support!$A$91:$A$99</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Support!$B$91:$B$99</c:f>
              <c:numCache>
                <c:formatCode>_ * #,##0_ ;_ * \-#,##0_ ;_ * "-"??_ ;_ @_ </c:formatCode>
                <c:ptCount val="9"/>
                <c:pt idx="0">
                  <c:v>7313</c:v>
                </c:pt>
                <c:pt idx="1">
                  <c:v>11649</c:v>
                </c:pt>
                <c:pt idx="2">
                  <c:v>6486</c:v>
                </c:pt>
                <c:pt idx="3">
                  <c:v>4896</c:v>
                </c:pt>
                <c:pt idx="4">
                  <c:v>8426</c:v>
                </c:pt>
                <c:pt idx="5">
                  <c:v>10443</c:v>
                </c:pt>
                <c:pt idx="6">
                  <c:v>8906</c:v>
                </c:pt>
                <c:pt idx="7">
                  <c:v>3863</c:v>
                </c:pt>
                <c:pt idx="8">
                  <c:v>8008</c:v>
                </c:pt>
              </c:numCache>
            </c:numRef>
          </c:val>
          <c:extLst>
            <c:ext xmlns:c16="http://schemas.microsoft.com/office/drawing/2014/chart" uri="{C3380CC4-5D6E-409C-BE32-E72D297353CC}">
              <c16:uniqueId val="{00000000-A880-46A9-B711-C4CEF277BB78}"/>
            </c:ext>
          </c:extLst>
        </c:ser>
        <c:ser>
          <c:idx val="1"/>
          <c:order val="1"/>
          <c:tx>
            <c:strRef>
              <c:f>Support!$C$90</c:f>
              <c:strCache>
                <c:ptCount val="1"/>
                <c:pt idx="0">
                  <c:v>This Year Target Units</c:v>
                </c:pt>
              </c:strCache>
            </c:strRef>
          </c:tx>
          <c:spPr>
            <a:solidFill>
              <a:srgbClr val="FF0000"/>
            </a:solidFill>
            <a:ln>
              <a:noFill/>
            </a:ln>
            <a:effectLst/>
          </c:spPr>
          <c:invertIfNegative val="0"/>
          <c:cat>
            <c:strRef>
              <c:f>Support!$A$91:$A$99</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Support!$C$91:$C$99</c:f>
              <c:numCache>
                <c:formatCode>_ * #,##0_ ;_ * \-#,##0_ ;_ * "-"??_ ;_ @_ </c:formatCode>
                <c:ptCount val="9"/>
                <c:pt idx="0">
                  <c:v>7820.1243984471475</c:v>
                </c:pt>
                <c:pt idx="1">
                  <c:v>11556.623298208639</c:v>
                </c:pt>
                <c:pt idx="2">
                  <c:v>6056.3061087854057</c:v>
                </c:pt>
                <c:pt idx="3">
                  <c:v>3957.8672566371688</c:v>
                </c:pt>
                <c:pt idx="4">
                  <c:v>6218.9982486865156</c:v>
                </c:pt>
                <c:pt idx="5">
                  <c:v>9345.3470276199787</c:v>
                </c:pt>
                <c:pt idx="6">
                  <c:v>8872.2159965805604</c:v>
                </c:pt>
                <c:pt idx="7">
                  <c:v>4707.4545729628517</c:v>
                </c:pt>
                <c:pt idx="8">
                  <c:v>7623.2551801908976</c:v>
                </c:pt>
              </c:numCache>
            </c:numRef>
          </c:val>
          <c:extLst>
            <c:ext xmlns:c16="http://schemas.microsoft.com/office/drawing/2014/chart" uri="{C3380CC4-5D6E-409C-BE32-E72D297353CC}">
              <c16:uniqueId val="{00000001-A880-46A9-B711-C4CEF277BB78}"/>
            </c:ext>
          </c:extLst>
        </c:ser>
        <c:dLbls>
          <c:showLegendKey val="0"/>
          <c:showVal val="0"/>
          <c:showCatName val="0"/>
          <c:showSerName val="0"/>
          <c:showPercent val="0"/>
          <c:showBubbleSize val="0"/>
        </c:dLbls>
        <c:gapWidth val="219"/>
        <c:overlap val="-27"/>
        <c:axId val="286601647"/>
        <c:axId val="286595823"/>
      </c:barChart>
      <c:catAx>
        <c:axId val="28660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95823"/>
        <c:crosses val="autoZero"/>
        <c:auto val="1"/>
        <c:lblAlgn val="ctr"/>
        <c:lblOffset val="100"/>
        <c:noMultiLvlLbl val="0"/>
      </c:catAx>
      <c:valAx>
        <c:axId val="286595823"/>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601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Dashboard.xlsx]Support!PivotTable14</c:name>
    <c:fmtId val="0"/>
  </c:pivotSource>
  <c:chart>
    <c:autoTitleDeleted val="0"/>
    <c:pivotFmts>
      <c:pivotFmt>
        <c:idx val="0"/>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Support!$B$103</c:f>
              <c:strCache>
                <c:ptCount val="1"/>
                <c:pt idx="0">
                  <c:v>This Year Units</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a:scene3d>
                <a:camera prst="orthographicFront"/>
                <a:lightRig rig="threePt" dir="t"/>
              </a:scene3d>
              <a:sp3d>
                <a:bevelT w="190500" h="38100"/>
              </a:sp3d>
            </c:spPr>
          </c:marker>
          <c:cat>
            <c:strRef>
              <c:f>Support!$A$104:$A$112</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Support!$B$104:$B$112</c:f>
              <c:numCache>
                <c:formatCode>_ * #,##0_ ;_ * \-#,##0_ ;_ * "-"??_ ;_ @_ </c:formatCode>
                <c:ptCount val="9"/>
                <c:pt idx="0">
                  <c:v>7313</c:v>
                </c:pt>
                <c:pt idx="1">
                  <c:v>11649</c:v>
                </c:pt>
                <c:pt idx="2">
                  <c:v>6486</c:v>
                </c:pt>
                <c:pt idx="3">
                  <c:v>4896</c:v>
                </c:pt>
                <c:pt idx="4">
                  <c:v>8426</c:v>
                </c:pt>
                <c:pt idx="5">
                  <c:v>10443</c:v>
                </c:pt>
                <c:pt idx="6">
                  <c:v>8906</c:v>
                </c:pt>
                <c:pt idx="7">
                  <c:v>3863</c:v>
                </c:pt>
                <c:pt idx="8">
                  <c:v>8008</c:v>
                </c:pt>
              </c:numCache>
            </c:numRef>
          </c:val>
          <c:smooth val="0"/>
          <c:extLst>
            <c:ext xmlns:c16="http://schemas.microsoft.com/office/drawing/2014/chart" uri="{C3380CC4-5D6E-409C-BE32-E72D297353CC}">
              <c16:uniqueId val="{00000000-E8EC-45E2-9AC8-4FCFF1FD8E8E}"/>
            </c:ext>
          </c:extLst>
        </c:ser>
        <c:ser>
          <c:idx val="1"/>
          <c:order val="1"/>
          <c:tx>
            <c:strRef>
              <c:f>Support!$C$103</c:f>
              <c:strCache>
                <c:ptCount val="1"/>
                <c:pt idx="0">
                  <c:v>Last Year Units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a:scene3d>
                <a:camera prst="orthographicFront"/>
                <a:lightRig rig="threePt" dir="t"/>
              </a:scene3d>
              <a:sp3d>
                <a:bevelT w="190500" h="38100"/>
              </a:sp3d>
            </c:spPr>
          </c:marker>
          <c:cat>
            <c:strRef>
              <c:f>Support!$A$104:$A$112</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Support!$C$104:$C$112</c:f>
              <c:numCache>
                <c:formatCode>_ * #,##0_ ;_ * \-#,##0_ ;_ * "-"??_ ;_ @_ </c:formatCode>
                <c:ptCount val="9"/>
                <c:pt idx="0">
                  <c:v>8444</c:v>
                </c:pt>
                <c:pt idx="1">
                  <c:v>13325</c:v>
                </c:pt>
                <c:pt idx="2">
                  <c:v>6432</c:v>
                </c:pt>
                <c:pt idx="3">
                  <c:v>0</c:v>
                </c:pt>
                <c:pt idx="4">
                  <c:v>0</c:v>
                </c:pt>
                <c:pt idx="5">
                  <c:v>9884</c:v>
                </c:pt>
                <c:pt idx="6">
                  <c:v>9835</c:v>
                </c:pt>
                <c:pt idx="7">
                  <c:v>4990</c:v>
                </c:pt>
                <c:pt idx="8">
                  <c:v>8731</c:v>
                </c:pt>
              </c:numCache>
            </c:numRef>
          </c:val>
          <c:smooth val="0"/>
          <c:extLst>
            <c:ext xmlns:c16="http://schemas.microsoft.com/office/drawing/2014/chart" uri="{C3380CC4-5D6E-409C-BE32-E72D297353CC}">
              <c16:uniqueId val="{00000001-E8EC-45E2-9AC8-4FCFF1FD8E8E}"/>
            </c:ext>
          </c:extLst>
        </c:ser>
        <c:dLbls>
          <c:showLegendKey val="0"/>
          <c:showVal val="0"/>
          <c:showCatName val="0"/>
          <c:showSerName val="0"/>
          <c:showPercent val="0"/>
          <c:showBubbleSize val="0"/>
        </c:dLbls>
        <c:marker val="1"/>
        <c:smooth val="0"/>
        <c:axId val="286587919"/>
        <c:axId val="286573359"/>
      </c:lineChart>
      <c:catAx>
        <c:axId val="28658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73359"/>
        <c:crosses val="autoZero"/>
        <c:auto val="1"/>
        <c:lblAlgn val="ctr"/>
        <c:lblOffset val="100"/>
        <c:noMultiLvlLbl val="0"/>
      </c:catAx>
      <c:valAx>
        <c:axId val="286573359"/>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87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Dashboard.xlsx]Support!PivotTable7</c:name>
    <c:fmtId val="0"/>
  </c:pivotSource>
  <c:chart>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Support!$B$118</c:f>
              <c:strCache>
                <c:ptCount val="1"/>
                <c:pt idx="0">
                  <c:v>FLIPKART Sales</c:v>
                </c:pt>
              </c:strCache>
            </c:strRef>
          </c:tx>
          <c:spPr>
            <a:solidFill>
              <a:srgbClr val="FFC000"/>
            </a:solidFill>
            <a:ln>
              <a:noFill/>
            </a:ln>
            <a:effectLst/>
            <a:sp3d/>
          </c:spPr>
          <c:invertIfNegative val="0"/>
          <c:cat>
            <c:strRef>
              <c:f>Support!$A$119:$A$128</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Support!$B$119:$B$128</c:f>
              <c:numCache>
                <c:formatCode>_ * #,##0_ ;_ * \-#,##0_ ;_ * "-"??_ ;_ @_ </c:formatCode>
                <c:ptCount val="9"/>
                <c:pt idx="0">
                  <c:v>164700</c:v>
                </c:pt>
                <c:pt idx="1">
                  <c:v>121107</c:v>
                </c:pt>
                <c:pt idx="2">
                  <c:v>173541</c:v>
                </c:pt>
                <c:pt idx="3">
                  <c:v>87492</c:v>
                </c:pt>
                <c:pt idx="4">
                  <c:v>110704</c:v>
                </c:pt>
                <c:pt idx="5">
                  <c:v>129190</c:v>
                </c:pt>
                <c:pt idx="6">
                  <c:v>89779</c:v>
                </c:pt>
                <c:pt idx="7">
                  <c:v>71102</c:v>
                </c:pt>
                <c:pt idx="8">
                  <c:v>51769</c:v>
                </c:pt>
              </c:numCache>
            </c:numRef>
          </c:val>
          <c:extLst>
            <c:ext xmlns:c16="http://schemas.microsoft.com/office/drawing/2014/chart" uri="{C3380CC4-5D6E-409C-BE32-E72D297353CC}">
              <c16:uniqueId val="{00000000-ABC0-4040-8C89-96A8FE170DB5}"/>
            </c:ext>
          </c:extLst>
        </c:ser>
        <c:ser>
          <c:idx val="1"/>
          <c:order val="1"/>
          <c:tx>
            <c:strRef>
              <c:f>Support!$C$118</c:f>
              <c:strCache>
                <c:ptCount val="1"/>
                <c:pt idx="0">
                  <c:v>AMAZON Sales</c:v>
                </c:pt>
              </c:strCache>
            </c:strRef>
          </c:tx>
          <c:spPr>
            <a:solidFill>
              <a:schemeClr val="accent4">
                <a:lumMod val="50000"/>
              </a:schemeClr>
            </a:solidFill>
            <a:ln>
              <a:noFill/>
            </a:ln>
            <a:effectLst/>
            <a:sp3d/>
          </c:spPr>
          <c:invertIfNegative val="0"/>
          <c:cat>
            <c:strRef>
              <c:f>Support!$A$119:$A$128</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Support!$C$119:$C$128</c:f>
              <c:numCache>
                <c:formatCode>_ * #,##0_ ;_ * \-#,##0_ ;_ * "-"??_ ;_ @_ </c:formatCode>
                <c:ptCount val="9"/>
                <c:pt idx="0">
                  <c:v>382694</c:v>
                </c:pt>
                <c:pt idx="1">
                  <c:v>15311</c:v>
                </c:pt>
                <c:pt idx="2">
                  <c:v>12697</c:v>
                </c:pt>
                <c:pt idx="5">
                  <c:v>2863</c:v>
                </c:pt>
                <c:pt idx="6">
                  <c:v>180109</c:v>
                </c:pt>
                <c:pt idx="7">
                  <c:v>524</c:v>
                </c:pt>
                <c:pt idx="8">
                  <c:v>138</c:v>
                </c:pt>
              </c:numCache>
            </c:numRef>
          </c:val>
          <c:extLst>
            <c:ext xmlns:c16="http://schemas.microsoft.com/office/drawing/2014/chart" uri="{C3380CC4-5D6E-409C-BE32-E72D297353CC}">
              <c16:uniqueId val="{00000002-ABC0-4040-8C89-96A8FE170DB5}"/>
            </c:ext>
          </c:extLst>
        </c:ser>
        <c:ser>
          <c:idx val="2"/>
          <c:order val="2"/>
          <c:tx>
            <c:strRef>
              <c:f>Support!$D$118</c:f>
              <c:strCache>
                <c:ptCount val="1"/>
                <c:pt idx="0">
                  <c:v>SNAPDEAL Sales</c:v>
                </c:pt>
              </c:strCache>
            </c:strRef>
          </c:tx>
          <c:spPr>
            <a:solidFill>
              <a:srgbClr val="00B050"/>
            </a:solidFill>
            <a:ln>
              <a:noFill/>
            </a:ln>
            <a:effectLst/>
            <a:sp3d/>
          </c:spPr>
          <c:invertIfNegative val="0"/>
          <c:cat>
            <c:strRef>
              <c:f>Support!$A$119:$A$128</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Support!$D$119:$D$128</c:f>
              <c:numCache>
                <c:formatCode>_ * #,##0_ ;_ * \-#,##0_ ;_ * "-"??_ ;_ @_ </c:formatCode>
                <c:ptCount val="9"/>
                <c:pt idx="0">
                  <c:v>51105</c:v>
                </c:pt>
                <c:pt idx="1">
                  <c:v>52013</c:v>
                </c:pt>
                <c:pt idx="2">
                  <c:v>42374</c:v>
                </c:pt>
                <c:pt idx="3">
                  <c:v>44136</c:v>
                </c:pt>
                <c:pt idx="4">
                  <c:v>36844</c:v>
                </c:pt>
                <c:pt idx="5">
                  <c:v>43260</c:v>
                </c:pt>
                <c:pt idx="6">
                  <c:v>52237</c:v>
                </c:pt>
                <c:pt idx="7">
                  <c:v>12922</c:v>
                </c:pt>
                <c:pt idx="8">
                  <c:v>13002</c:v>
                </c:pt>
              </c:numCache>
            </c:numRef>
          </c:val>
          <c:extLst>
            <c:ext xmlns:c16="http://schemas.microsoft.com/office/drawing/2014/chart" uri="{C3380CC4-5D6E-409C-BE32-E72D297353CC}">
              <c16:uniqueId val="{00000003-ABC0-4040-8C89-96A8FE170DB5}"/>
            </c:ext>
          </c:extLst>
        </c:ser>
        <c:dLbls>
          <c:showLegendKey val="0"/>
          <c:showVal val="0"/>
          <c:showCatName val="0"/>
          <c:showSerName val="0"/>
          <c:showPercent val="0"/>
          <c:showBubbleSize val="0"/>
        </c:dLbls>
        <c:gapWidth val="150"/>
        <c:shape val="box"/>
        <c:axId val="11212303"/>
        <c:axId val="11223951"/>
        <c:axId val="0"/>
      </c:bar3DChart>
      <c:catAx>
        <c:axId val="11212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23951"/>
        <c:crosses val="autoZero"/>
        <c:auto val="1"/>
        <c:lblAlgn val="ctr"/>
        <c:lblOffset val="100"/>
        <c:noMultiLvlLbl val="0"/>
      </c:catAx>
      <c:valAx>
        <c:axId val="1122395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2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Dashboard.xlsx]Support!PivotTable15</c:name>
    <c:fmtId val="1"/>
  </c:pivotSource>
  <c:chart>
    <c:autoTitleDeleted val="0"/>
    <c:pivotFmts>
      <c:pivotFmt>
        <c:idx val="0"/>
        <c:spPr>
          <a:solidFill>
            <a:srgbClr val="7030A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40211215424338"/>
          <c:y val="1.720647788515978E-2"/>
          <c:w val="0.64673707180811324"/>
          <c:h val="0.92147463278922426"/>
        </c:manualLayout>
      </c:layout>
      <c:barChart>
        <c:barDir val="bar"/>
        <c:grouping val="clustered"/>
        <c:varyColors val="0"/>
        <c:ser>
          <c:idx val="0"/>
          <c:order val="0"/>
          <c:tx>
            <c:strRef>
              <c:f>Support!$B$131</c:f>
              <c:strCache>
                <c:ptCount val="1"/>
                <c:pt idx="0">
                  <c:v>Last Year FF</c:v>
                </c:pt>
              </c:strCache>
            </c:strRef>
          </c:tx>
          <c:spPr>
            <a:solidFill>
              <a:srgbClr val="7030A0"/>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Support!$A$132:$A$141</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Support!$B$132:$B$141</c:f>
              <c:numCache>
                <c:formatCode>_ * #,##0_ ;_ * \-#,##0_ ;_ * "-"??_ ;_ @_ </c:formatCode>
                <c:ptCount val="9"/>
                <c:pt idx="0">
                  <c:v>7109</c:v>
                </c:pt>
                <c:pt idx="1">
                  <c:v>12935</c:v>
                </c:pt>
                <c:pt idx="2">
                  <c:v>6074.9999999999991</c:v>
                </c:pt>
                <c:pt idx="3">
                  <c:v>0</c:v>
                </c:pt>
                <c:pt idx="4">
                  <c:v>0</c:v>
                </c:pt>
                <c:pt idx="5">
                  <c:v>9124</c:v>
                </c:pt>
                <c:pt idx="6">
                  <c:v>8497</c:v>
                </c:pt>
                <c:pt idx="7">
                  <c:v>5100.9999999999991</c:v>
                </c:pt>
                <c:pt idx="8">
                  <c:v>8057</c:v>
                </c:pt>
              </c:numCache>
            </c:numRef>
          </c:val>
          <c:extLst>
            <c:ext xmlns:c16="http://schemas.microsoft.com/office/drawing/2014/chart" uri="{C3380CC4-5D6E-409C-BE32-E72D297353CC}">
              <c16:uniqueId val="{00000000-5F6F-4FCA-8EB7-56837DA8B92B}"/>
            </c:ext>
          </c:extLst>
        </c:ser>
        <c:ser>
          <c:idx val="1"/>
          <c:order val="1"/>
          <c:tx>
            <c:strRef>
              <c:f>Support!$C$131</c:f>
              <c:strCache>
                <c:ptCount val="1"/>
                <c:pt idx="0">
                  <c:v>This Year Target FF</c:v>
                </c:pt>
              </c:strCache>
            </c:strRef>
          </c:tx>
          <c:spPr>
            <a:solidFill>
              <a:schemeClr val="accent4">
                <a:lumMod val="75000"/>
              </a:schemeClr>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Support!$A$132:$A$141</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Support!$C$132:$C$141</c:f>
              <c:numCache>
                <c:formatCode>_ * #,##0_ ;_ * \-#,##0_ ;_ * "-"??_ ;_ @_ </c:formatCode>
                <c:ptCount val="9"/>
                <c:pt idx="0">
                  <c:v>5950.9984189240013</c:v>
                </c:pt>
                <c:pt idx="1">
                  <c:v>10265.25527490533</c:v>
                </c:pt>
                <c:pt idx="2">
                  <c:v>5201.091822859089</c:v>
                </c:pt>
                <c:pt idx="3">
                  <c:v>3803.2100055392075</c:v>
                </c:pt>
                <c:pt idx="4">
                  <c:v>5216.5822694571971</c:v>
                </c:pt>
                <c:pt idx="5">
                  <c:v>7847.7075220518873</c:v>
                </c:pt>
                <c:pt idx="6">
                  <c:v>6940.2575457738312</c:v>
                </c:pt>
                <c:pt idx="7">
                  <c:v>4398.2327360582194</c:v>
                </c:pt>
                <c:pt idx="8">
                  <c:v>6334.1345689496648</c:v>
                </c:pt>
              </c:numCache>
            </c:numRef>
          </c:val>
          <c:extLst>
            <c:ext xmlns:c16="http://schemas.microsoft.com/office/drawing/2014/chart" uri="{C3380CC4-5D6E-409C-BE32-E72D297353CC}">
              <c16:uniqueId val="{00000001-5F6F-4FCA-8EB7-56837DA8B92B}"/>
            </c:ext>
          </c:extLst>
        </c:ser>
        <c:ser>
          <c:idx val="2"/>
          <c:order val="2"/>
          <c:tx>
            <c:strRef>
              <c:f>Support!$D$131</c:f>
              <c:strCache>
                <c:ptCount val="1"/>
                <c:pt idx="0">
                  <c:v>This Year FF</c:v>
                </c:pt>
              </c:strCache>
            </c:strRef>
          </c:tx>
          <c:spPr>
            <a:solidFill>
              <a:schemeClr val="accent4"/>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Support!$A$132:$A$141</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Support!$D$132:$D$141</c:f>
              <c:numCache>
                <c:formatCode>_ * #,##0_ ;_ * \-#,##0_ ;_ * "-"??_ ;_ @_ </c:formatCode>
                <c:ptCount val="9"/>
                <c:pt idx="0">
                  <c:v>6081</c:v>
                </c:pt>
                <c:pt idx="1">
                  <c:v>8212</c:v>
                </c:pt>
                <c:pt idx="2">
                  <c:v>4485</c:v>
                </c:pt>
                <c:pt idx="3">
                  <c:v>3640</c:v>
                </c:pt>
                <c:pt idx="4">
                  <c:v>6170</c:v>
                </c:pt>
                <c:pt idx="5">
                  <c:v>7768</c:v>
                </c:pt>
                <c:pt idx="6">
                  <c:v>6375</c:v>
                </c:pt>
                <c:pt idx="7">
                  <c:v>3306</c:v>
                </c:pt>
                <c:pt idx="8">
                  <c:v>5151</c:v>
                </c:pt>
              </c:numCache>
            </c:numRef>
          </c:val>
          <c:extLst>
            <c:ext xmlns:c16="http://schemas.microsoft.com/office/drawing/2014/chart" uri="{C3380CC4-5D6E-409C-BE32-E72D297353CC}">
              <c16:uniqueId val="{00000002-5F6F-4FCA-8EB7-56837DA8B92B}"/>
            </c:ext>
          </c:extLst>
        </c:ser>
        <c:dLbls>
          <c:dLblPos val="ctr"/>
          <c:showLegendKey val="0"/>
          <c:showVal val="1"/>
          <c:showCatName val="0"/>
          <c:showSerName val="0"/>
          <c:showPercent val="0"/>
          <c:showBubbleSize val="0"/>
        </c:dLbls>
        <c:gapWidth val="182"/>
        <c:axId val="818400879"/>
        <c:axId val="818406703"/>
      </c:barChart>
      <c:catAx>
        <c:axId val="818400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18406703"/>
        <c:crosses val="autoZero"/>
        <c:auto val="1"/>
        <c:lblAlgn val="ctr"/>
        <c:lblOffset val="100"/>
        <c:noMultiLvlLbl val="0"/>
      </c:catAx>
      <c:valAx>
        <c:axId val="818406703"/>
        <c:scaling>
          <c:orientation val="minMax"/>
        </c:scaling>
        <c:delete val="1"/>
        <c:axPos val="b"/>
        <c:majorGridlines>
          <c:spPr>
            <a:ln w="9525" cap="flat" cmpd="sng" algn="ctr">
              <a:noFill/>
              <a:round/>
            </a:ln>
            <a:effectLst/>
          </c:spPr>
        </c:majorGridlines>
        <c:numFmt formatCode="_ * #,##0_ ;_ * \-#,##0_ ;_ * &quot;-&quot;??_ ;_ @_ " sourceLinked="1"/>
        <c:majorTickMark val="none"/>
        <c:minorTickMark val="none"/>
        <c:tickLblPos val="nextTo"/>
        <c:crossAx val="81840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Dashboard.xlsx]Support!PivotTable16</c:name>
    <c:fmtId val="2"/>
  </c:pivotSource>
  <c:chart>
    <c:autoTitleDeleted val="0"/>
    <c:pivotFmts>
      <c:pivotFmt>
        <c:idx val="0"/>
        <c:spPr>
          <a:solidFill>
            <a:srgbClr val="00B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Support!$B$144</c:f>
              <c:strCache>
                <c:ptCount val="1"/>
                <c:pt idx="0">
                  <c:v>Last Year BILLS</c:v>
                </c:pt>
              </c:strCache>
            </c:strRef>
          </c:tx>
          <c:spPr>
            <a:solidFill>
              <a:srgbClr val="00B050"/>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Support!$A$145:$A$154</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Support!$B$145:$B$154</c:f>
              <c:numCache>
                <c:formatCode>_ * #,##0_ ;_ * \-#,##0_ ;_ * "-"??_ ;_ @_ </c:formatCode>
                <c:ptCount val="9"/>
                <c:pt idx="0">
                  <c:v>4711</c:v>
                </c:pt>
                <c:pt idx="1">
                  <c:v>8326.9999999999982</c:v>
                </c:pt>
                <c:pt idx="2">
                  <c:v>3855</c:v>
                </c:pt>
                <c:pt idx="3">
                  <c:v>0</c:v>
                </c:pt>
                <c:pt idx="4">
                  <c:v>0</c:v>
                </c:pt>
                <c:pt idx="5">
                  <c:v>6520</c:v>
                </c:pt>
                <c:pt idx="6">
                  <c:v>5846</c:v>
                </c:pt>
                <c:pt idx="7">
                  <c:v>3313.0000000000005</c:v>
                </c:pt>
                <c:pt idx="8">
                  <c:v>5987</c:v>
                </c:pt>
              </c:numCache>
            </c:numRef>
          </c:val>
          <c:extLst>
            <c:ext xmlns:c16="http://schemas.microsoft.com/office/drawing/2014/chart" uri="{C3380CC4-5D6E-409C-BE32-E72D297353CC}">
              <c16:uniqueId val="{00000000-8E37-42B4-9AC6-5E0491C38FD4}"/>
            </c:ext>
          </c:extLst>
        </c:ser>
        <c:ser>
          <c:idx val="1"/>
          <c:order val="1"/>
          <c:tx>
            <c:strRef>
              <c:f>Support!$C$144</c:f>
              <c:strCache>
                <c:ptCount val="1"/>
                <c:pt idx="0">
                  <c:v>This Year Target Bills</c:v>
                </c:pt>
              </c:strCache>
            </c:strRef>
          </c:tx>
          <c:spPr>
            <a:solidFill>
              <a:schemeClr val="accent1">
                <a:lumMod val="50000"/>
              </a:schemeClr>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Support!$A$145:$A$154</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Support!$C$145:$C$154</c:f>
              <c:numCache>
                <c:formatCode>_ * #,##0_ ;_ * \-#,##0_ ;_ * "-"??_ ;_ @_ </c:formatCode>
                <c:ptCount val="9"/>
                <c:pt idx="0">
                  <c:v>4253.6508455886524</c:v>
                </c:pt>
                <c:pt idx="1">
                  <c:v>7119.9238250561393</c:v>
                </c:pt>
                <c:pt idx="2">
                  <c:v>3577.3384375779242</c:v>
                </c:pt>
                <c:pt idx="3">
                  <c:v>2458.4729472387139</c:v>
                </c:pt>
                <c:pt idx="4">
                  <c:v>3786.7695851506464</c:v>
                </c:pt>
                <c:pt idx="5">
                  <c:v>6037.8066955742624</c:v>
                </c:pt>
                <c:pt idx="6">
                  <c:v>5151.5815985997815</c:v>
                </c:pt>
                <c:pt idx="7">
                  <c:v>3075.4119866251394</c:v>
                </c:pt>
                <c:pt idx="8">
                  <c:v>5077.4204494539354</c:v>
                </c:pt>
              </c:numCache>
            </c:numRef>
          </c:val>
          <c:extLst>
            <c:ext xmlns:c16="http://schemas.microsoft.com/office/drawing/2014/chart" uri="{C3380CC4-5D6E-409C-BE32-E72D297353CC}">
              <c16:uniqueId val="{00000001-8E37-42B4-9AC6-5E0491C38FD4}"/>
            </c:ext>
          </c:extLst>
        </c:ser>
        <c:ser>
          <c:idx val="2"/>
          <c:order val="2"/>
          <c:tx>
            <c:strRef>
              <c:f>Support!$D$144</c:f>
              <c:strCache>
                <c:ptCount val="1"/>
                <c:pt idx="0">
                  <c:v>This Year Bills</c:v>
                </c:pt>
              </c:strCache>
            </c:strRef>
          </c:tx>
          <c:spPr>
            <a:solidFill>
              <a:schemeClr val="accent2">
                <a:lumMod val="50000"/>
              </a:schemeClr>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Support!$A$145:$A$154</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Support!$D$145:$D$154</c:f>
              <c:numCache>
                <c:formatCode>_ * #,##0_ ;_ * \-#,##0_ ;_ * "-"??_ ;_ @_ </c:formatCode>
                <c:ptCount val="9"/>
                <c:pt idx="0">
                  <c:v>4296</c:v>
                </c:pt>
                <c:pt idx="1">
                  <c:v>6180</c:v>
                </c:pt>
                <c:pt idx="2">
                  <c:v>3321</c:v>
                </c:pt>
                <c:pt idx="3">
                  <c:v>2664</c:v>
                </c:pt>
                <c:pt idx="4">
                  <c:v>4534</c:v>
                </c:pt>
                <c:pt idx="5">
                  <c:v>5966</c:v>
                </c:pt>
                <c:pt idx="6">
                  <c:v>4820</c:v>
                </c:pt>
                <c:pt idx="7">
                  <c:v>2357</c:v>
                </c:pt>
                <c:pt idx="8">
                  <c:v>4064</c:v>
                </c:pt>
              </c:numCache>
            </c:numRef>
          </c:val>
          <c:extLst>
            <c:ext xmlns:c16="http://schemas.microsoft.com/office/drawing/2014/chart" uri="{C3380CC4-5D6E-409C-BE32-E72D297353CC}">
              <c16:uniqueId val="{00000002-8E37-42B4-9AC6-5E0491C38FD4}"/>
            </c:ext>
          </c:extLst>
        </c:ser>
        <c:dLbls>
          <c:dLblPos val="ctr"/>
          <c:showLegendKey val="0"/>
          <c:showVal val="1"/>
          <c:showCatName val="0"/>
          <c:showSerName val="0"/>
          <c:showPercent val="0"/>
          <c:showBubbleSize val="0"/>
        </c:dLbls>
        <c:gapWidth val="182"/>
        <c:axId val="816057999"/>
        <c:axId val="816042191"/>
      </c:barChart>
      <c:catAx>
        <c:axId val="816057999"/>
        <c:scaling>
          <c:orientation val="minMax"/>
        </c:scaling>
        <c:delete val="1"/>
        <c:axPos val="l"/>
        <c:numFmt formatCode="General" sourceLinked="1"/>
        <c:majorTickMark val="none"/>
        <c:minorTickMark val="none"/>
        <c:tickLblPos val="nextTo"/>
        <c:crossAx val="816042191"/>
        <c:crosses val="autoZero"/>
        <c:auto val="1"/>
        <c:lblAlgn val="ctr"/>
        <c:lblOffset val="100"/>
        <c:noMultiLvlLbl val="0"/>
      </c:catAx>
      <c:valAx>
        <c:axId val="816042191"/>
        <c:scaling>
          <c:orientation val="minMax"/>
        </c:scaling>
        <c:delete val="1"/>
        <c:axPos val="b"/>
        <c:majorGridlines>
          <c:spPr>
            <a:ln w="9525" cap="flat" cmpd="sng" algn="ctr">
              <a:noFill/>
              <a:round/>
            </a:ln>
            <a:effectLst/>
          </c:spPr>
        </c:majorGridlines>
        <c:numFmt formatCode="_ * #,##0_ ;_ * \-#,##0_ ;_ * &quot;-&quot;??_ ;_ @_ " sourceLinked="1"/>
        <c:majorTickMark val="none"/>
        <c:minorTickMark val="none"/>
        <c:tickLblPos val="nextTo"/>
        <c:crossAx val="816057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accent6">
                  <a:lumMod val="75000"/>
                </a:schemeClr>
              </a:solidFill>
            </a:ln>
          </c:spPr>
          <c:dPt>
            <c:idx val="0"/>
            <c:bubble3D val="0"/>
            <c:spPr>
              <a:solidFill>
                <a:schemeClr val="accent6">
                  <a:lumMod val="75000"/>
                </a:schemeClr>
              </a:solidFill>
              <a:ln w="19050">
                <a:solidFill>
                  <a:schemeClr val="accent6">
                    <a:lumMod val="75000"/>
                  </a:schemeClr>
                </a:solidFill>
              </a:ln>
              <a:effectLst/>
              <a:scene3d>
                <a:camera prst="orthographicFront"/>
                <a:lightRig rig="threePt" dir="t"/>
              </a:scene3d>
              <a:sp3d>
                <a:bevelT w="139700" h="139700"/>
              </a:sp3d>
            </c:spPr>
            <c:extLst>
              <c:ext xmlns:c16="http://schemas.microsoft.com/office/drawing/2014/chart" uri="{C3380CC4-5D6E-409C-BE32-E72D297353CC}">
                <c16:uniqueId val="{00000001-70CA-4BDA-824B-31B71C380527}"/>
              </c:ext>
            </c:extLst>
          </c:dPt>
          <c:dPt>
            <c:idx val="1"/>
            <c:bubble3D val="0"/>
            <c:spPr>
              <a:solidFill>
                <a:schemeClr val="bg1"/>
              </a:solidFill>
              <a:ln w="19050">
                <a:solidFill>
                  <a:schemeClr val="accent6">
                    <a:lumMod val="75000"/>
                  </a:schemeClr>
                </a:solidFill>
              </a:ln>
              <a:effectLst/>
            </c:spPr>
            <c:extLst>
              <c:ext xmlns:c16="http://schemas.microsoft.com/office/drawing/2014/chart" uri="{C3380CC4-5D6E-409C-BE32-E72D297353CC}">
                <c16:uniqueId val="{00000003-70CA-4BDA-824B-31B71C380527}"/>
              </c:ext>
            </c:extLst>
          </c:dPt>
          <c:cat>
            <c:strRef>
              <c:f>Conversions!$K$15:$L$15</c:f>
              <c:strCache>
                <c:ptCount val="2"/>
                <c:pt idx="0">
                  <c:v>Last Year Convertion</c:v>
                </c:pt>
                <c:pt idx="1">
                  <c:v>Last Year Non-Convertion</c:v>
                </c:pt>
              </c:strCache>
            </c:strRef>
          </c:cat>
          <c:val>
            <c:numRef>
              <c:f>Conversions!$K$16:$L$16</c:f>
              <c:numCache>
                <c:formatCode>0%</c:formatCode>
                <c:ptCount val="2"/>
                <c:pt idx="0">
                  <c:v>0.52733628182072934</c:v>
                </c:pt>
                <c:pt idx="1">
                  <c:v>0.47266371817927066</c:v>
                </c:pt>
              </c:numCache>
            </c:numRef>
          </c:val>
          <c:extLst>
            <c:ext xmlns:c16="http://schemas.microsoft.com/office/drawing/2014/chart" uri="{C3380CC4-5D6E-409C-BE32-E72D297353CC}">
              <c16:uniqueId val="{00000004-70CA-4BDA-824B-31B71C380527}"/>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accent6">
                  <a:lumMod val="75000"/>
                </a:schemeClr>
              </a:solidFill>
            </a:ln>
          </c:spPr>
          <c:dPt>
            <c:idx val="0"/>
            <c:bubble3D val="0"/>
            <c:spPr>
              <a:solidFill>
                <a:schemeClr val="accent6">
                  <a:lumMod val="75000"/>
                </a:schemeClr>
              </a:solidFill>
              <a:ln w="19050">
                <a:solidFill>
                  <a:schemeClr val="accent6">
                    <a:lumMod val="75000"/>
                  </a:schemeClr>
                </a:solidFill>
              </a:ln>
              <a:effectLst/>
              <a:scene3d>
                <a:camera prst="orthographicFront"/>
                <a:lightRig rig="threePt" dir="t"/>
              </a:scene3d>
              <a:sp3d>
                <a:bevelT w="139700" h="139700"/>
              </a:sp3d>
            </c:spPr>
            <c:extLst>
              <c:ext xmlns:c16="http://schemas.microsoft.com/office/drawing/2014/chart" uri="{C3380CC4-5D6E-409C-BE32-E72D297353CC}">
                <c16:uniqueId val="{00000001-018D-4637-B80A-69DB1AF0AD7F}"/>
              </c:ext>
            </c:extLst>
          </c:dPt>
          <c:dPt>
            <c:idx val="1"/>
            <c:bubble3D val="0"/>
            <c:spPr>
              <a:solidFill>
                <a:schemeClr val="bg1"/>
              </a:solidFill>
              <a:ln w="19050">
                <a:solidFill>
                  <a:schemeClr val="accent6">
                    <a:lumMod val="75000"/>
                  </a:schemeClr>
                </a:solidFill>
              </a:ln>
              <a:effectLst/>
            </c:spPr>
            <c:extLst>
              <c:ext xmlns:c16="http://schemas.microsoft.com/office/drawing/2014/chart" uri="{C3380CC4-5D6E-409C-BE32-E72D297353CC}">
                <c16:uniqueId val="{00000003-018D-4637-B80A-69DB1AF0AD7F}"/>
              </c:ext>
            </c:extLst>
          </c:dPt>
          <c:cat>
            <c:strRef>
              <c:f>Conversions!$K$41:$L$41</c:f>
              <c:strCache>
                <c:ptCount val="2"/>
                <c:pt idx="0">
                  <c:v>This Year Conversion</c:v>
                </c:pt>
                <c:pt idx="1">
                  <c:v>This Year Non-Conversion</c:v>
                </c:pt>
              </c:strCache>
            </c:strRef>
          </c:cat>
          <c:val>
            <c:numRef>
              <c:f>Conversions!$K$42:$L$42</c:f>
              <c:numCache>
                <c:formatCode>0%</c:formatCode>
                <c:ptCount val="2"/>
                <c:pt idx="0">
                  <c:v>0.74164795715077436</c:v>
                </c:pt>
                <c:pt idx="1">
                  <c:v>0.25835204284922564</c:v>
                </c:pt>
              </c:numCache>
            </c:numRef>
          </c:val>
          <c:extLst>
            <c:ext xmlns:c16="http://schemas.microsoft.com/office/drawing/2014/chart" uri="{C3380CC4-5D6E-409C-BE32-E72D297353CC}">
              <c16:uniqueId val="{00000004-018D-4637-B80A-69DB1AF0AD7F}"/>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accent6">
                  <a:lumMod val="75000"/>
                </a:schemeClr>
              </a:solidFill>
            </a:ln>
          </c:spPr>
          <c:dPt>
            <c:idx val="0"/>
            <c:bubble3D val="0"/>
            <c:spPr>
              <a:solidFill>
                <a:schemeClr val="accent6">
                  <a:lumMod val="75000"/>
                </a:schemeClr>
              </a:solidFill>
              <a:ln w="19050">
                <a:solidFill>
                  <a:schemeClr val="accent6">
                    <a:lumMod val="75000"/>
                  </a:schemeClr>
                </a:solidFill>
              </a:ln>
              <a:effectLst/>
              <a:scene3d>
                <a:camera prst="orthographicFront"/>
                <a:lightRig rig="threePt" dir="t"/>
              </a:scene3d>
              <a:sp3d>
                <a:bevelT w="139700" h="139700"/>
              </a:sp3d>
            </c:spPr>
            <c:extLst>
              <c:ext xmlns:c16="http://schemas.microsoft.com/office/drawing/2014/chart" uri="{C3380CC4-5D6E-409C-BE32-E72D297353CC}">
                <c16:uniqueId val="{00000001-6C8E-4E66-8E6D-71405C1614B6}"/>
              </c:ext>
            </c:extLst>
          </c:dPt>
          <c:dPt>
            <c:idx val="1"/>
            <c:bubble3D val="0"/>
            <c:spPr>
              <a:solidFill>
                <a:schemeClr val="bg1"/>
              </a:solidFill>
              <a:ln w="19050">
                <a:solidFill>
                  <a:schemeClr val="accent6">
                    <a:lumMod val="75000"/>
                  </a:schemeClr>
                </a:solidFill>
              </a:ln>
              <a:effectLst/>
            </c:spPr>
            <c:extLst>
              <c:ext xmlns:c16="http://schemas.microsoft.com/office/drawing/2014/chart" uri="{C3380CC4-5D6E-409C-BE32-E72D297353CC}">
                <c16:uniqueId val="{00000003-6C8E-4E66-8E6D-71405C1614B6}"/>
              </c:ext>
            </c:extLst>
          </c:dPt>
          <c:cat>
            <c:strRef>
              <c:f>Conversions!$K$75:$L$75</c:f>
              <c:strCache>
                <c:ptCount val="2"/>
                <c:pt idx="0">
                  <c:v>TY Conversion Target</c:v>
                </c:pt>
                <c:pt idx="1">
                  <c:v>TY Non-Conversion Target</c:v>
                </c:pt>
              </c:strCache>
            </c:strRef>
          </c:cat>
          <c:val>
            <c:numRef>
              <c:f>Conversions!$K$76:$L$76</c:f>
              <c:numCache>
                <c:formatCode>0%</c:formatCode>
                <c:ptCount val="2"/>
                <c:pt idx="0">
                  <c:v>0.71950257598573653</c:v>
                </c:pt>
                <c:pt idx="1">
                  <c:v>0.28049742401426347</c:v>
                </c:pt>
              </c:numCache>
            </c:numRef>
          </c:val>
          <c:extLst>
            <c:ext xmlns:c16="http://schemas.microsoft.com/office/drawing/2014/chart" uri="{C3380CC4-5D6E-409C-BE32-E72D297353CC}">
              <c16:uniqueId val="{00000004-6C8E-4E66-8E6D-71405C1614B6}"/>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c:name>
    <c:fmtId val="3"/>
  </c:pivotSource>
  <c:chart>
    <c:autoTitleDeleted val="1"/>
    <c:pivotFmts>
      <c:pivotFmt>
        <c:idx val="0"/>
        <c:spPr>
          <a:solidFill>
            <a:schemeClr val="accent1"/>
          </a:solidFill>
          <a:ln w="19050">
            <a:noFill/>
          </a:ln>
          <a:effectLst/>
          <a:scene3d>
            <a:camera prst="orthographicFront"/>
            <a:lightRig rig="contrasting" dir="t">
              <a:rot lat="0" lon="0" rev="7800000"/>
            </a:lightRig>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ookman Old Style" panose="020506040505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a:scene3d>
            <a:camera prst="orthographicFront"/>
            <a:lightRig rig="contrasting" dir="t">
              <a:rot lat="0" lon="0" rev="7800000"/>
            </a:lightRig>
          </a:scene3d>
          <a:sp3d>
            <a:bevelT w="139700" h="139700"/>
          </a:sp3d>
        </c:spPr>
        <c:dLbl>
          <c:idx val="0"/>
          <c:layout>
            <c:manualLayout>
              <c:x val="0.13554580856263954"/>
              <c:y val="-0.104450353763865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w="19050">
            <a:noFill/>
          </a:ln>
          <a:effectLst/>
          <a:scene3d>
            <a:camera prst="orthographicFront"/>
            <a:lightRig rig="contrasting" dir="t">
              <a:rot lat="0" lon="0" rev="7800000"/>
            </a:lightRig>
          </a:scene3d>
          <a:sp3d>
            <a:bevelT w="139700" h="139700"/>
          </a:sp3d>
        </c:spPr>
        <c:dLbl>
          <c:idx val="0"/>
          <c:layout>
            <c:manualLayout>
              <c:x val="9.9850553524005112E-2"/>
              <c:y val="8.458789313895789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w="19050">
            <a:noFill/>
          </a:ln>
          <a:effectLst/>
          <a:scene3d>
            <a:camera prst="orthographicFront"/>
            <a:lightRig rig="contrasting" dir="t">
              <a:rot lat="0" lon="0" rev="7800000"/>
            </a:lightRig>
          </a:scene3d>
          <a:sp3d>
            <a:bevelT w="139700" h="139700"/>
          </a:sp3d>
        </c:spPr>
        <c:dLbl>
          <c:idx val="0"/>
          <c:layout>
            <c:manualLayout>
              <c:x val="-0.10147830451900401"/>
              <c:y val="8.76678728371198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w="19050">
            <a:noFill/>
          </a:ln>
          <a:effectLst/>
          <a:scene3d>
            <a:camera prst="orthographicFront"/>
            <a:lightRig rig="contrasting" dir="t">
              <a:rot lat="0" lon="0" rev="7800000"/>
            </a:lightRig>
          </a:scene3d>
          <a:sp3d>
            <a:bevelT w="139700" h="139700"/>
          </a:sp3d>
        </c:spPr>
      </c:pivotFmt>
      <c:pivotFmt>
        <c:idx val="5"/>
        <c:spPr>
          <a:solidFill>
            <a:schemeClr val="accent6">
              <a:lumMod val="60000"/>
              <a:lumOff val="40000"/>
            </a:schemeClr>
          </a:solidFill>
          <a:ln w="19050">
            <a:noFill/>
          </a:ln>
          <a:effectLst/>
          <a:scene3d>
            <a:camera prst="orthographicFront"/>
            <a:lightRig rig="contrasting" dir="t">
              <a:rot lat="0" lon="0" rev="7800000"/>
            </a:lightRig>
          </a:scene3d>
          <a:sp3d>
            <a:bevelT w="139700" h="139700"/>
          </a:sp3d>
        </c:spPr>
        <c:dLbl>
          <c:idx val="0"/>
          <c:layout>
            <c:manualLayout>
              <c:x val="-0.1303570841204896"/>
              <c:y val="-5.969459243564429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noFill/>
          </a:ln>
          <a:effectLst/>
          <a:scene3d>
            <a:camera prst="orthographicFront"/>
            <a:lightRig rig="contrasting" dir="t">
              <a:rot lat="0" lon="0" rev="7800000"/>
            </a:lightRig>
          </a:scene3d>
          <a:sp3d>
            <a:bevelT w="139700" h="139700"/>
          </a:sp3d>
        </c:spPr>
        <c:dLbl>
          <c:idx val="0"/>
          <c:layout>
            <c:manualLayout>
              <c:x val="-9.5067694248241325E-2"/>
              <c:y val="-7.92276749499736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noFill/>
          </a:ln>
          <a:effectLst/>
          <a:scene3d>
            <a:camera prst="orthographicFront"/>
            <a:lightRig rig="contrasting" dir="t">
              <a:rot lat="0" lon="0" rev="7800000"/>
            </a:lightRig>
          </a:scene3d>
          <a:sp3d>
            <a:bevelT w="139700" h="139700"/>
          </a:sp3d>
        </c:spPr>
        <c:dLbl>
          <c:idx val="0"/>
          <c:layout>
            <c:manualLayout>
              <c:x val="-9.8374394169728954E-3"/>
              <c:y val="-0.110523553168691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w="19050">
            <a:noFill/>
          </a:ln>
          <a:effectLst/>
          <a:scene3d>
            <a:camera prst="orthographicFront"/>
            <a:lightRig rig="contrasting" dir="t">
              <a:rot lat="0" lon="0" rev="7800000"/>
            </a:lightRig>
          </a:scene3d>
          <a:sp3d>
            <a:bevelT w="139700" h="139700"/>
          </a:sp3d>
        </c:spPr>
      </c:pivotFmt>
      <c:pivotFmt>
        <c:idx val="9"/>
        <c:spPr>
          <a:solidFill>
            <a:schemeClr val="accent6">
              <a:lumMod val="75000"/>
            </a:schemeClr>
          </a:solidFill>
          <a:ln w="19050">
            <a:noFill/>
          </a:ln>
          <a:effectLst/>
          <a:scene3d>
            <a:camera prst="orthographicFront"/>
            <a:lightRig rig="contrasting" dir="t">
              <a:rot lat="0" lon="0" rev="7800000"/>
            </a:lightRig>
          </a:scene3d>
          <a:sp3d>
            <a:bevelT w="139700" h="139700"/>
          </a:sp3d>
        </c:spPr>
      </c:pivotFmt>
      <c:pivotFmt>
        <c:idx val="10"/>
        <c:spPr>
          <a:solidFill>
            <a:schemeClr val="accent6">
              <a:lumMod val="50000"/>
            </a:schemeClr>
          </a:solidFill>
          <a:ln w="19050">
            <a:noFill/>
          </a:ln>
          <a:effectLst/>
          <a:scene3d>
            <a:camera prst="orthographicFront"/>
            <a:lightRig rig="contrasting" dir="t">
              <a:rot lat="0" lon="0" rev="7800000"/>
            </a:lightRig>
          </a:scene3d>
          <a:sp3d>
            <a:bevelT w="139700" h="139700"/>
          </a:sp3d>
        </c:spPr>
      </c:pivotFmt>
      <c:pivotFmt>
        <c:idx val="11"/>
        <c:spPr>
          <a:solidFill>
            <a:schemeClr val="accent6">
              <a:lumMod val="75000"/>
            </a:schemeClr>
          </a:solidFill>
          <a:ln w="19050">
            <a:noFill/>
          </a:ln>
          <a:effectLst/>
          <a:scene3d>
            <a:camera prst="orthographicFront"/>
            <a:lightRig rig="contrasting" dir="t">
              <a:rot lat="0" lon="0" rev="7800000"/>
            </a:lightRig>
          </a:scene3d>
          <a:sp3d>
            <a:bevelT w="139700" h="139700"/>
          </a:sp3d>
        </c:spPr>
      </c:pivotFmt>
      <c:pivotFmt>
        <c:idx val="12"/>
        <c:spPr>
          <a:solidFill>
            <a:srgbClr val="00A44A"/>
          </a:solidFill>
          <a:ln w="19050">
            <a:noFill/>
          </a:ln>
          <a:effectLst/>
          <a:scene3d>
            <a:camera prst="orthographicFront"/>
            <a:lightRig rig="contrasting" dir="t">
              <a:rot lat="0" lon="0" rev="7800000"/>
            </a:lightRig>
          </a:scene3d>
          <a:sp3d>
            <a:bevelT w="139700" h="139700"/>
          </a:sp3d>
        </c:spPr>
      </c:pivotFmt>
      <c:pivotFmt>
        <c:idx val="13"/>
        <c:spPr>
          <a:solidFill>
            <a:srgbClr val="00B853"/>
          </a:solidFill>
          <a:ln w="19050">
            <a:noFill/>
          </a:ln>
          <a:effectLst/>
          <a:scene3d>
            <a:camera prst="orthographicFront"/>
            <a:lightRig rig="contrasting" dir="t">
              <a:rot lat="0" lon="0" rev="7800000"/>
            </a:lightRig>
          </a:scene3d>
          <a:sp3d>
            <a:bevelT w="139700" h="139700"/>
          </a:sp3d>
        </c:spPr>
      </c:pivotFmt>
      <c:pivotFmt>
        <c:idx val="14"/>
        <c:spPr>
          <a:solidFill>
            <a:srgbClr val="00D02D"/>
          </a:solidFill>
          <a:ln w="19050">
            <a:noFill/>
          </a:ln>
          <a:effectLst/>
          <a:scene3d>
            <a:camera prst="orthographicFront"/>
            <a:lightRig rig="contrasting" dir="t">
              <a:rot lat="0" lon="0" rev="7800000"/>
            </a:lightRig>
          </a:scene3d>
          <a:sp3d>
            <a:bevelT w="139700" h="139700"/>
          </a:sp3d>
        </c:spPr>
      </c:pivotFmt>
      <c:pivotFmt>
        <c:idx val="15"/>
        <c:spPr>
          <a:solidFill>
            <a:srgbClr val="92D050"/>
          </a:solidFill>
          <a:ln w="19050">
            <a:noFill/>
          </a:ln>
          <a:effectLst/>
          <a:scene3d>
            <a:camera prst="orthographicFront"/>
            <a:lightRig rig="contrasting" dir="t">
              <a:rot lat="0" lon="0" rev="7800000"/>
            </a:lightRig>
          </a:scene3d>
          <a:sp3d>
            <a:bevelT w="139700" h="139700"/>
          </a:sp3d>
        </c:spPr>
      </c:pivotFmt>
      <c:pivotFmt>
        <c:idx val="16"/>
        <c:spPr>
          <a:solidFill>
            <a:srgbClr val="2AF27B"/>
          </a:solidFill>
          <a:ln w="19050">
            <a:noFill/>
          </a:ln>
          <a:effectLst/>
          <a:scene3d>
            <a:camera prst="orthographicFront"/>
            <a:lightRig rig="contrasting" dir="t">
              <a:rot lat="0" lon="0" rev="7800000"/>
            </a:lightRig>
          </a:scene3d>
          <a:sp3d>
            <a:bevelT w="139700" h="139700"/>
          </a:sp3d>
        </c:spPr>
      </c:pivotFmt>
      <c:pivotFmt>
        <c:idx val="17"/>
        <c:spPr>
          <a:solidFill>
            <a:schemeClr val="accent6">
              <a:lumMod val="60000"/>
              <a:lumOff val="40000"/>
            </a:schemeClr>
          </a:solidFill>
          <a:ln w="19050">
            <a:noFill/>
          </a:ln>
          <a:effectLst/>
          <a:scene3d>
            <a:camera prst="orthographicFront"/>
            <a:lightRig rig="contrasting" dir="t">
              <a:rot lat="0" lon="0" rev="7800000"/>
            </a:lightRig>
          </a:scene3d>
          <a:sp3d>
            <a:bevelT w="139700" h="139700"/>
          </a:sp3d>
        </c:spPr>
      </c:pivotFmt>
      <c:pivotFmt>
        <c:idx val="18"/>
        <c:spPr>
          <a:solidFill>
            <a:schemeClr val="accent6">
              <a:lumMod val="40000"/>
              <a:lumOff val="60000"/>
            </a:schemeClr>
          </a:solidFill>
          <a:ln w="19050">
            <a:noFill/>
          </a:ln>
          <a:effectLst/>
          <a:scene3d>
            <a:camera prst="orthographicFront"/>
            <a:lightRig rig="contrasting" dir="t">
              <a:rot lat="0" lon="0" rev="7800000"/>
            </a:lightRig>
          </a:scene3d>
          <a:sp3d>
            <a:bevelT w="139700" h="139700"/>
          </a:sp3d>
        </c:spPr>
      </c:pivotFmt>
    </c:pivotFmts>
    <c:plotArea>
      <c:layout/>
      <c:pieChart>
        <c:varyColors val="1"/>
        <c:ser>
          <c:idx val="0"/>
          <c:order val="0"/>
          <c:tx>
            <c:strRef>
              <c:f>Support!$B$158</c:f>
              <c:strCache>
                <c:ptCount val="1"/>
                <c:pt idx="0">
                  <c:v>Total</c:v>
                </c:pt>
              </c:strCache>
            </c:strRef>
          </c:tx>
          <c:spPr>
            <a:ln>
              <a:noFill/>
            </a:ln>
            <a:scene3d>
              <a:camera prst="orthographicFront"/>
              <a:lightRig rig="contrasting" dir="t">
                <a:rot lat="0" lon="0" rev="7800000"/>
              </a:lightRig>
            </a:scene3d>
            <a:sp3d>
              <a:bevelT w="139700" h="139700"/>
            </a:sp3d>
          </c:spPr>
          <c:dPt>
            <c:idx val="0"/>
            <c:bubble3D val="0"/>
            <c:spPr>
              <a:solidFill>
                <a:schemeClr val="accent6">
                  <a:lumMod val="40000"/>
                  <a:lumOff val="60000"/>
                </a:schemeClr>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4-82EE-4154-841D-95081C3065F8}"/>
              </c:ext>
            </c:extLst>
          </c:dPt>
          <c:dPt>
            <c:idx val="1"/>
            <c:bubble3D val="0"/>
            <c:spPr>
              <a:solidFill>
                <a:schemeClr val="accent6">
                  <a:lumMod val="50000"/>
                </a:schemeClr>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5-82EE-4154-841D-95081C3065F8}"/>
              </c:ext>
            </c:extLst>
          </c:dPt>
          <c:dPt>
            <c:idx val="2"/>
            <c:bubble3D val="0"/>
            <c:spPr>
              <a:solidFill>
                <a:schemeClr val="accent6">
                  <a:lumMod val="75000"/>
                </a:schemeClr>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6-82EE-4154-841D-95081C3065F8}"/>
              </c:ext>
            </c:extLst>
          </c:dPt>
          <c:dPt>
            <c:idx val="3"/>
            <c:bubble3D val="0"/>
            <c:spPr>
              <a:solidFill>
                <a:srgbClr val="00A44A"/>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7-82EE-4154-841D-95081C3065F8}"/>
              </c:ext>
            </c:extLst>
          </c:dPt>
          <c:dPt>
            <c:idx val="4"/>
            <c:bubble3D val="0"/>
            <c:spPr>
              <a:solidFill>
                <a:srgbClr val="00B853"/>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8-82EE-4154-841D-95081C3065F8}"/>
              </c:ext>
            </c:extLst>
          </c:dPt>
          <c:dPt>
            <c:idx val="5"/>
            <c:bubble3D val="0"/>
            <c:spPr>
              <a:solidFill>
                <a:srgbClr val="00D02D"/>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2-82EE-4154-841D-95081C3065F8}"/>
              </c:ext>
            </c:extLst>
          </c:dPt>
          <c:dPt>
            <c:idx val="6"/>
            <c:bubble3D val="0"/>
            <c:spPr>
              <a:solidFill>
                <a:srgbClr val="92D050"/>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A-82EE-4154-841D-95081C3065F8}"/>
              </c:ext>
            </c:extLst>
          </c:dPt>
          <c:dPt>
            <c:idx val="7"/>
            <c:bubble3D val="0"/>
            <c:spPr>
              <a:solidFill>
                <a:srgbClr val="2AF27B"/>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9-82EE-4154-841D-95081C3065F8}"/>
              </c:ext>
            </c:extLst>
          </c:dPt>
          <c:dPt>
            <c:idx val="8"/>
            <c:bubble3D val="0"/>
            <c:spPr>
              <a:solidFill>
                <a:schemeClr val="accent6">
                  <a:lumMod val="60000"/>
                  <a:lumOff val="40000"/>
                </a:schemeClr>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3-82EE-4154-841D-95081C3065F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ookman Old Style" panose="02050604050505020204" pitchFamily="18" charset="0"/>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Support!$A$159:$A$168</c:f>
              <c:strCache>
                <c:ptCount val="9"/>
                <c:pt idx="0">
                  <c:v>Raipur</c:v>
                </c:pt>
                <c:pt idx="1">
                  <c:v>Bilaspur</c:v>
                </c:pt>
                <c:pt idx="2">
                  <c:v>Balasore</c:v>
                </c:pt>
                <c:pt idx="3">
                  <c:v>Khurda Road</c:v>
                </c:pt>
                <c:pt idx="4">
                  <c:v>Rourkela</c:v>
                </c:pt>
                <c:pt idx="5">
                  <c:v>Konark</c:v>
                </c:pt>
                <c:pt idx="6">
                  <c:v>Sambalpur</c:v>
                </c:pt>
                <c:pt idx="7">
                  <c:v>Puri</c:v>
                </c:pt>
                <c:pt idx="8">
                  <c:v>Bhuvaneshwar</c:v>
                </c:pt>
              </c:strCache>
            </c:strRef>
          </c:cat>
          <c:val>
            <c:numRef>
              <c:f>Support!$B$159:$B$168</c:f>
              <c:numCache>
                <c:formatCode>0.00%</c:formatCode>
                <c:ptCount val="9"/>
                <c:pt idx="0">
                  <c:v>0.11723860487130236</c:v>
                </c:pt>
                <c:pt idx="1">
                  <c:v>0.16764795993548012</c:v>
                </c:pt>
                <c:pt idx="2">
                  <c:v>9.0142283916700913E-2</c:v>
                </c:pt>
                <c:pt idx="3">
                  <c:v>5.9919554937449687E-2</c:v>
                </c:pt>
                <c:pt idx="4">
                  <c:v>0.1229719223984337</c:v>
                </c:pt>
                <c:pt idx="5">
                  <c:v>0.15167172229708059</c:v>
                </c:pt>
                <c:pt idx="6">
                  <c:v>0.13217842751629913</c:v>
                </c:pt>
                <c:pt idx="7">
                  <c:v>5.147214747986386E-2</c:v>
                </c:pt>
                <c:pt idx="8">
                  <c:v>0.10675737664738963</c:v>
                </c:pt>
              </c:numCache>
            </c:numRef>
          </c:val>
          <c:extLst>
            <c:ext xmlns:c16="http://schemas.microsoft.com/office/drawing/2014/chart" uri="{C3380CC4-5D6E-409C-BE32-E72D297353CC}">
              <c16:uniqueId val="{00000000-82EE-4154-841D-95081C3065F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Dashboard.xlsx]Support!PivotTable5</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a:scene3d>
              <a:camera prst="orthographicFront"/>
              <a:lightRig rig="threePt" dir="t"/>
            </a:scene3d>
            <a:sp3d>
              <a:bevelT w="190500" h="38100"/>
            </a:sp3d>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Support!$B$171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a:scene3d>
                <a:camera prst="orthographicFront"/>
                <a:lightRig rig="threePt" dir="t"/>
              </a:scene3d>
              <a:sp3d>
                <a:bevelT w="190500" h="38100"/>
              </a:sp3d>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Support!$A$172:$A$178</c:f>
              <c:multiLvlStrCache>
                <c:ptCount val="4"/>
                <c:lvl>
                  <c:pt idx="0">
                    <c:v>Q2</c:v>
                  </c:pt>
                  <c:pt idx="1">
                    <c:v>Q3</c:v>
                  </c:pt>
                  <c:pt idx="2">
                    <c:v>Q2</c:v>
                  </c:pt>
                  <c:pt idx="3">
                    <c:v>Q3</c:v>
                  </c:pt>
                </c:lvl>
                <c:lvl>
                  <c:pt idx="0">
                    <c:v>19</c:v>
                  </c:pt>
                  <c:pt idx="2">
                    <c:v>22</c:v>
                  </c:pt>
                </c:lvl>
              </c:multiLvlStrCache>
            </c:multiLvlStrRef>
          </c:cat>
          <c:val>
            <c:numRef>
              <c:f>Support!$B$172:$B$178</c:f>
              <c:numCache>
                <c:formatCode>General</c:formatCode>
                <c:ptCount val="4"/>
                <c:pt idx="0">
                  <c:v>14195554</c:v>
                </c:pt>
                <c:pt idx="1">
                  <c:v>16226087</c:v>
                </c:pt>
                <c:pt idx="2">
                  <c:v>21220551</c:v>
                </c:pt>
                <c:pt idx="3">
                  <c:v>18282930</c:v>
                </c:pt>
              </c:numCache>
            </c:numRef>
          </c:val>
          <c:smooth val="0"/>
          <c:extLst>
            <c:ext xmlns:c16="http://schemas.microsoft.com/office/drawing/2014/chart" uri="{C3380CC4-5D6E-409C-BE32-E72D297353CC}">
              <c16:uniqueId val="{00000000-F55D-4899-8606-FBD7CAAB570B}"/>
            </c:ext>
          </c:extLst>
        </c:ser>
        <c:dLbls>
          <c:dLblPos val="t"/>
          <c:showLegendKey val="0"/>
          <c:showVal val="1"/>
          <c:showCatName val="0"/>
          <c:showSerName val="0"/>
          <c:showPercent val="0"/>
          <c:showBubbleSize val="0"/>
        </c:dLbls>
        <c:marker val="1"/>
        <c:smooth val="0"/>
        <c:axId val="124121599"/>
        <c:axId val="124118687"/>
      </c:lineChart>
      <c:catAx>
        <c:axId val="124121599"/>
        <c:scaling>
          <c:orientation val="minMax"/>
        </c:scaling>
        <c:delete val="0"/>
        <c:axPos val="b"/>
        <c:numFmt formatCode="General" sourceLinked="1"/>
        <c:majorTickMark val="none"/>
        <c:minorTickMark val="none"/>
        <c:tickLblPos val="nextTo"/>
        <c:spPr>
          <a:noFill/>
          <a:ln w="19050" cap="flat" cmpd="sng" algn="ctr">
            <a:solidFill>
              <a:schemeClr val="accent1">
                <a:shade val="50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crossAx val="124118687"/>
        <c:crosses val="autoZero"/>
        <c:auto val="1"/>
        <c:lblAlgn val="ctr"/>
        <c:lblOffset val="100"/>
        <c:noMultiLvlLbl val="0"/>
      </c:catAx>
      <c:valAx>
        <c:axId val="12411868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412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Dashboard.xlsx]Support!PivotTable17</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a:scene3d>
              <a:camera prst="orthographicFront"/>
              <a:lightRig rig="threePt" dir="t"/>
            </a:scene3d>
            <a:sp3d>
              <a:bevelT w="190500" h="38100"/>
            </a:sp3d>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Support!$B$182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a:scene3d>
                <a:camera prst="orthographicFront"/>
                <a:lightRig rig="threePt" dir="t"/>
              </a:scene3d>
              <a:sp3d>
                <a:bevelT w="190500" h="38100"/>
              </a:sp3d>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Support!$A$183:$A$189</c:f>
              <c:multiLvlStrCache>
                <c:ptCount val="4"/>
                <c:lvl>
                  <c:pt idx="0">
                    <c:v>Q2</c:v>
                  </c:pt>
                  <c:pt idx="1">
                    <c:v>Q3</c:v>
                  </c:pt>
                  <c:pt idx="2">
                    <c:v>Q2</c:v>
                  </c:pt>
                  <c:pt idx="3">
                    <c:v>Q3</c:v>
                  </c:pt>
                </c:lvl>
                <c:lvl>
                  <c:pt idx="0">
                    <c:v>2019</c:v>
                  </c:pt>
                  <c:pt idx="2">
                    <c:v>2022</c:v>
                  </c:pt>
                </c:lvl>
              </c:multiLvlStrCache>
            </c:multiLvlStrRef>
          </c:cat>
          <c:val>
            <c:numRef>
              <c:f>Support!$B$183:$B$189</c:f>
              <c:numCache>
                <c:formatCode>General</c:formatCode>
                <c:ptCount val="4"/>
                <c:pt idx="0">
                  <c:v>27289</c:v>
                </c:pt>
                <c:pt idx="1">
                  <c:v>34352</c:v>
                </c:pt>
                <c:pt idx="2">
                  <c:v>35923</c:v>
                </c:pt>
                <c:pt idx="3">
                  <c:v>34067</c:v>
                </c:pt>
              </c:numCache>
            </c:numRef>
          </c:val>
          <c:smooth val="0"/>
          <c:extLst>
            <c:ext xmlns:c16="http://schemas.microsoft.com/office/drawing/2014/chart" uri="{C3380CC4-5D6E-409C-BE32-E72D297353CC}">
              <c16:uniqueId val="{00000000-4A26-4BA4-81B4-41270BCF41A4}"/>
            </c:ext>
          </c:extLst>
        </c:ser>
        <c:dLbls>
          <c:dLblPos val="t"/>
          <c:showLegendKey val="0"/>
          <c:showVal val="1"/>
          <c:showCatName val="0"/>
          <c:showSerName val="0"/>
          <c:showPercent val="0"/>
          <c:showBubbleSize val="0"/>
        </c:dLbls>
        <c:marker val="1"/>
        <c:smooth val="0"/>
        <c:axId val="124108703"/>
        <c:axId val="124109535"/>
      </c:lineChart>
      <c:catAx>
        <c:axId val="124108703"/>
        <c:scaling>
          <c:orientation val="minMax"/>
        </c:scaling>
        <c:delete val="0"/>
        <c:axPos val="b"/>
        <c:numFmt formatCode="General" sourceLinked="1"/>
        <c:majorTickMark val="none"/>
        <c:minorTickMark val="none"/>
        <c:tickLblPos val="nextTo"/>
        <c:spPr>
          <a:noFill/>
          <a:ln w="19050" cap="flat" cmpd="sng" algn="ctr">
            <a:solidFill>
              <a:schemeClr val="accent1">
                <a:shade val="50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crossAx val="124109535"/>
        <c:crosses val="autoZero"/>
        <c:auto val="1"/>
        <c:lblAlgn val="ctr"/>
        <c:lblOffset val="100"/>
        <c:noMultiLvlLbl val="0"/>
      </c:catAx>
      <c:valAx>
        <c:axId val="12410953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410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Dashboard.xlsx]Support!PivotTable19</c:name>
    <c:fmtId val="0"/>
  </c:pivotSource>
  <c:chart>
    <c:autoTitleDeleted val="1"/>
    <c:pivotFmts>
      <c:pivotFmt>
        <c:idx val="0"/>
        <c:spPr>
          <a:solidFill>
            <a:schemeClr val="accent1"/>
          </a:solidFill>
          <a:ln>
            <a:noFill/>
          </a:ln>
          <a:effectLst/>
          <a:scene3d>
            <a:camera prst="orthographicFront"/>
            <a:lightRig rig="threePt" dir="t"/>
          </a:scene3d>
          <a:sp3d>
            <a:bevelT w="190500" h="381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Support!$B$192</c:f>
              <c:strCache>
                <c:ptCount val="1"/>
                <c:pt idx="0">
                  <c:v>Total</c:v>
                </c:pt>
              </c:strCache>
            </c:strRef>
          </c:tx>
          <c:spPr>
            <a:solidFill>
              <a:schemeClr val="accent1"/>
            </a:solidFill>
            <a:ln>
              <a:noFill/>
            </a:ln>
            <a:effectLst/>
            <a:scene3d>
              <a:camera prst="orthographicFront"/>
              <a:lightRig rig="threePt" dir="t"/>
            </a:scene3d>
            <a:sp3d>
              <a:bevelT w="190500" h="3810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Support!$A$193:$A$199</c:f>
              <c:multiLvlStrCache>
                <c:ptCount val="4"/>
                <c:lvl>
                  <c:pt idx="0">
                    <c:v>Q2</c:v>
                  </c:pt>
                  <c:pt idx="1">
                    <c:v>Q3</c:v>
                  </c:pt>
                  <c:pt idx="2">
                    <c:v>Q2</c:v>
                  </c:pt>
                  <c:pt idx="3">
                    <c:v>Q3</c:v>
                  </c:pt>
                </c:lvl>
                <c:lvl>
                  <c:pt idx="0">
                    <c:v>2019</c:v>
                  </c:pt>
                  <c:pt idx="2">
                    <c:v>2022</c:v>
                  </c:pt>
                </c:lvl>
              </c:multiLvlStrCache>
            </c:multiLvlStrRef>
          </c:cat>
          <c:val>
            <c:numRef>
              <c:f>Support!$B$193:$B$199</c:f>
              <c:numCache>
                <c:formatCode>General</c:formatCode>
                <c:ptCount val="4"/>
                <c:pt idx="0">
                  <c:v>26005.000000000015</c:v>
                </c:pt>
                <c:pt idx="1">
                  <c:v>30893</c:v>
                </c:pt>
                <c:pt idx="2">
                  <c:v>26823</c:v>
                </c:pt>
                <c:pt idx="3">
                  <c:v>24365</c:v>
                </c:pt>
              </c:numCache>
            </c:numRef>
          </c:val>
          <c:extLst>
            <c:ext xmlns:c16="http://schemas.microsoft.com/office/drawing/2014/chart" uri="{C3380CC4-5D6E-409C-BE32-E72D297353CC}">
              <c16:uniqueId val="{00000000-3B26-482B-8875-C95581B98141}"/>
            </c:ext>
          </c:extLst>
        </c:ser>
        <c:dLbls>
          <c:dLblPos val="outEnd"/>
          <c:showLegendKey val="0"/>
          <c:showVal val="1"/>
          <c:showCatName val="0"/>
          <c:showSerName val="0"/>
          <c:showPercent val="0"/>
          <c:showBubbleSize val="0"/>
        </c:dLbls>
        <c:gapWidth val="219"/>
        <c:overlap val="-27"/>
        <c:axId val="323262015"/>
        <c:axId val="323256191"/>
      </c:barChart>
      <c:catAx>
        <c:axId val="323262015"/>
        <c:scaling>
          <c:orientation val="minMax"/>
        </c:scaling>
        <c:delete val="0"/>
        <c:axPos val="b"/>
        <c:numFmt formatCode="General" sourceLinked="1"/>
        <c:majorTickMark val="none"/>
        <c:minorTickMark val="none"/>
        <c:tickLblPos val="nextTo"/>
        <c:spPr>
          <a:noFill/>
          <a:ln w="19050" cap="flat" cmpd="sng" algn="ctr">
            <a:solidFill>
              <a:schemeClr val="accent1">
                <a:lumMod val="50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crossAx val="323256191"/>
        <c:crosses val="autoZero"/>
        <c:auto val="1"/>
        <c:lblAlgn val="ctr"/>
        <c:lblOffset val="100"/>
        <c:noMultiLvlLbl val="0"/>
      </c:catAx>
      <c:valAx>
        <c:axId val="32325619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232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Dashboard.xlsx]Support!PivotTable20</c:name>
    <c:fmtId val="0"/>
  </c:pivotSource>
  <c:chart>
    <c:autoTitleDeleted val="1"/>
    <c:pivotFmts>
      <c:pivotFmt>
        <c:idx val="0"/>
        <c:spPr>
          <a:solidFill>
            <a:schemeClr val="accent1"/>
          </a:solidFill>
          <a:ln>
            <a:noFill/>
          </a:ln>
          <a:effectLst/>
          <a:scene3d>
            <a:camera prst="orthographicFront"/>
            <a:lightRig rig="threePt" dir="t"/>
          </a:scene3d>
          <a:sp3d>
            <a:bevelT w="190500" h="381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Support!$B$203</c:f>
              <c:strCache>
                <c:ptCount val="1"/>
                <c:pt idx="0">
                  <c:v>Total</c:v>
                </c:pt>
              </c:strCache>
            </c:strRef>
          </c:tx>
          <c:spPr>
            <a:solidFill>
              <a:schemeClr val="accent1"/>
            </a:solidFill>
            <a:ln>
              <a:noFill/>
            </a:ln>
            <a:effectLst/>
            <a:scene3d>
              <a:camera prst="orthographicFront"/>
              <a:lightRig rig="threePt" dir="t"/>
            </a:scene3d>
            <a:sp3d>
              <a:bevelT w="190500" h="3810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Support!$A$204:$A$210</c:f>
              <c:multiLvlStrCache>
                <c:ptCount val="4"/>
                <c:lvl>
                  <c:pt idx="0">
                    <c:v>Qtr2</c:v>
                  </c:pt>
                  <c:pt idx="1">
                    <c:v>Qtr3</c:v>
                  </c:pt>
                  <c:pt idx="2">
                    <c:v>Qtr2</c:v>
                  </c:pt>
                  <c:pt idx="3">
                    <c:v>Qtr3</c:v>
                  </c:pt>
                </c:lvl>
                <c:lvl>
                  <c:pt idx="0">
                    <c:v>2019</c:v>
                  </c:pt>
                  <c:pt idx="2">
                    <c:v>2022</c:v>
                  </c:pt>
                </c:lvl>
              </c:multiLvlStrCache>
            </c:multiLvlStrRef>
          </c:cat>
          <c:val>
            <c:numRef>
              <c:f>Support!$B$204:$B$210</c:f>
              <c:numCache>
                <c:formatCode>General</c:formatCode>
                <c:ptCount val="4"/>
                <c:pt idx="0">
                  <c:v>18052.000000000011</c:v>
                </c:pt>
                <c:pt idx="1">
                  <c:v>20507</c:v>
                </c:pt>
                <c:pt idx="2">
                  <c:v>19984</c:v>
                </c:pt>
                <c:pt idx="3">
                  <c:v>18218</c:v>
                </c:pt>
              </c:numCache>
            </c:numRef>
          </c:val>
          <c:extLst>
            <c:ext xmlns:c16="http://schemas.microsoft.com/office/drawing/2014/chart" uri="{C3380CC4-5D6E-409C-BE32-E72D297353CC}">
              <c16:uniqueId val="{00000000-7C43-42A1-8D1B-C061FF262DF6}"/>
            </c:ext>
          </c:extLst>
        </c:ser>
        <c:dLbls>
          <c:dLblPos val="outEnd"/>
          <c:showLegendKey val="0"/>
          <c:showVal val="1"/>
          <c:showCatName val="0"/>
          <c:showSerName val="0"/>
          <c:showPercent val="0"/>
          <c:showBubbleSize val="0"/>
        </c:dLbls>
        <c:gapWidth val="219"/>
        <c:overlap val="-27"/>
        <c:axId val="124039647"/>
        <c:axId val="124053791"/>
      </c:barChart>
      <c:catAx>
        <c:axId val="124039647"/>
        <c:scaling>
          <c:orientation val="minMax"/>
        </c:scaling>
        <c:delete val="0"/>
        <c:axPos val="b"/>
        <c:numFmt formatCode="General" sourceLinked="1"/>
        <c:majorTickMark val="none"/>
        <c:minorTickMark val="none"/>
        <c:tickLblPos val="nextTo"/>
        <c:spPr>
          <a:noFill/>
          <a:ln w="19050" cap="flat" cmpd="sng" algn="ctr">
            <a:solidFill>
              <a:schemeClr val="accent1">
                <a:lumMod val="50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crossAx val="124053791"/>
        <c:crosses val="autoZero"/>
        <c:auto val="1"/>
        <c:lblAlgn val="ctr"/>
        <c:lblOffset val="100"/>
        <c:noMultiLvlLbl val="0"/>
      </c:catAx>
      <c:valAx>
        <c:axId val="12405379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403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Dashboard.xlsx]AVINASH!PivotTable4</c:name>
    <c:fmtId val="2"/>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effectLst>
                  <a:innerShdw blurRad="63500" dist="50800" dir="10800000">
                    <a:prstClr val="black">
                      <a:alpha val="50000"/>
                    </a:prstClr>
                  </a:innerShdw>
                </a:effectLst>
                <a:latin typeface="Bookman Old Style" panose="02050604050505020204" pitchFamily="18" charset="0"/>
              </a:rPr>
              <a:t>UNITS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cene3d>
            <a:camera prst="orthographicFront"/>
            <a:lightRig rig="threePt" dir="t"/>
          </a:scene3d>
          <a:sp3d prstMaterial="matte">
            <a:bevelT w="127000" h="635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a:scene3d>
            <a:camera prst="orthographicFront"/>
            <a:lightRig rig="threePt" dir="t"/>
          </a:scene3d>
          <a:sp3d prstMaterial="matte">
            <a:bevelT w="127000" h="635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AVINASH!$A$3</c:f>
              <c:strCache>
                <c:ptCount val="1"/>
                <c:pt idx="0">
                  <c:v>Last Year PAIR</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c:f>
              <c:strCache>
                <c:ptCount val="1"/>
                <c:pt idx="0">
                  <c:v>Total</c:v>
                </c:pt>
              </c:strCache>
            </c:strRef>
          </c:cat>
          <c:val>
            <c:numRef>
              <c:f>AVINASH!$A$4</c:f>
              <c:numCache>
                <c:formatCode>General</c:formatCode>
                <c:ptCount val="1"/>
                <c:pt idx="0">
                  <c:v>61641</c:v>
                </c:pt>
              </c:numCache>
            </c:numRef>
          </c:val>
          <c:extLst>
            <c:ext xmlns:c16="http://schemas.microsoft.com/office/drawing/2014/chart" uri="{C3380CC4-5D6E-409C-BE32-E72D297353CC}">
              <c16:uniqueId val="{00000000-A7CA-4974-8EB2-DFEED3502E4E}"/>
            </c:ext>
          </c:extLst>
        </c:ser>
        <c:ser>
          <c:idx val="1"/>
          <c:order val="1"/>
          <c:tx>
            <c:strRef>
              <c:f>AVINASH!$B$3</c:f>
              <c:strCache>
                <c:ptCount val="1"/>
                <c:pt idx="0">
                  <c:v>This Year Target PAIR</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c:f>
              <c:strCache>
                <c:ptCount val="1"/>
                <c:pt idx="0">
                  <c:v>Total</c:v>
                </c:pt>
              </c:strCache>
            </c:strRef>
          </c:cat>
          <c:val>
            <c:numRef>
              <c:f>AVINASH!$B$4</c:f>
              <c:numCache>
                <c:formatCode>General</c:formatCode>
                <c:ptCount val="1"/>
                <c:pt idx="0">
                  <c:v>66158.192088119118</c:v>
                </c:pt>
              </c:numCache>
            </c:numRef>
          </c:val>
          <c:extLst>
            <c:ext xmlns:c16="http://schemas.microsoft.com/office/drawing/2014/chart" uri="{C3380CC4-5D6E-409C-BE32-E72D297353CC}">
              <c16:uniqueId val="{00000001-A7CA-4974-8EB2-DFEED3502E4E}"/>
            </c:ext>
          </c:extLst>
        </c:ser>
        <c:ser>
          <c:idx val="2"/>
          <c:order val="2"/>
          <c:tx>
            <c:strRef>
              <c:f>AVINASH!$C$3</c:f>
              <c:strCache>
                <c:ptCount val="1"/>
                <c:pt idx="0">
                  <c:v>This Year PAIR</c:v>
                </c:pt>
              </c:strCache>
            </c:strRef>
          </c:tx>
          <c:spPr>
            <a:solidFill>
              <a:srgbClr val="00B050"/>
            </a:solidFill>
            <a:ln>
              <a:noFill/>
            </a:ln>
            <a:effectLst/>
            <a:scene3d>
              <a:camera prst="orthographicFront"/>
              <a:lightRig rig="threePt" dir="t"/>
            </a:scene3d>
            <a:sp3d prstMaterial="matte">
              <a:bevelT w="127000" h="6350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c:f>
              <c:strCache>
                <c:ptCount val="1"/>
                <c:pt idx="0">
                  <c:v>Total</c:v>
                </c:pt>
              </c:strCache>
            </c:strRef>
          </c:cat>
          <c:val>
            <c:numRef>
              <c:f>AVINASH!$C$4</c:f>
              <c:numCache>
                <c:formatCode>General</c:formatCode>
                <c:ptCount val="1"/>
                <c:pt idx="0">
                  <c:v>69990</c:v>
                </c:pt>
              </c:numCache>
            </c:numRef>
          </c:val>
          <c:extLst>
            <c:ext xmlns:c16="http://schemas.microsoft.com/office/drawing/2014/chart" uri="{C3380CC4-5D6E-409C-BE32-E72D297353CC}">
              <c16:uniqueId val="{00000002-A7CA-4974-8EB2-DFEED3502E4E}"/>
            </c:ext>
          </c:extLst>
        </c:ser>
        <c:dLbls>
          <c:dLblPos val="outEnd"/>
          <c:showLegendKey val="0"/>
          <c:showVal val="1"/>
          <c:showCatName val="0"/>
          <c:showSerName val="0"/>
          <c:showPercent val="0"/>
          <c:showBubbleSize val="0"/>
        </c:dLbls>
        <c:gapWidth val="219"/>
        <c:overlap val="-27"/>
        <c:axId val="2127166320"/>
        <c:axId val="2127153840"/>
      </c:barChart>
      <c:catAx>
        <c:axId val="2127166320"/>
        <c:scaling>
          <c:orientation val="minMax"/>
        </c:scaling>
        <c:delete val="1"/>
        <c:axPos val="b"/>
        <c:numFmt formatCode="General" sourceLinked="1"/>
        <c:majorTickMark val="none"/>
        <c:minorTickMark val="none"/>
        <c:tickLblPos val="nextTo"/>
        <c:crossAx val="2127153840"/>
        <c:crosses val="autoZero"/>
        <c:auto val="1"/>
        <c:lblAlgn val="ctr"/>
        <c:lblOffset val="100"/>
        <c:noMultiLvlLbl val="0"/>
      </c:catAx>
      <c:valAx>
        <c:axId val="2127153840"/>
        <c:scaling>
          <c:orientation val="minMax"/>
        </c:scaling>
        <c:delete val="1"/>
        <c:axPos val="l"/>
        <c:numFmt formatCode="General" sourceLinked="1"/>
        <c:majorTickMark val="none"/>
        <c:minorTickMark val="none"/>
        <c:tickLblPos val="nextTo"/>
        <c:crossAx val="212716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Dashboard.xlsx]AVINASH!PivotTable5</c:name>
    <c:fmtId val="2"/>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VALUE</a:t>
            </a:r>
          </a:p>
        </c:rich>
      </c:tx>
      <c:layout>
        <c:manualLayout>
          <c:xMode val="edge"/>
          <c:yMode val="edge"/>
          <c:x val="0.11270277777777779"/>
          <c:y val="0.1411111111111111"/>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58361111111112"/>
          <c:y val="0.13055555555555556"/>
          <c:w val="0.71783295968212302"/>
          <c:h val="0.54161380869058029"/>
        </c:manualLayout>
      </c:layout>
      <c:barChart>
        <c:barDir val="col"/>
        <c:grouping val="clustered"/>
        <c:varyColors val="0"/>
        <c:ser>
          <c:idx val="0"/>
          <c:order val="0"/>
          <c:tx>
            <c:strRef>
              <c:f>AVINASH!$A$26</c:f>
              <c:strCache>
                <c:ptCount val="1"/>
                <c:pt idx="0">
                  <c:v>Last Year VALUE</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cat>
            <c:strRef>
              <c:f>AVINASH!$A$27</c:f>
              <c:strCache>
                <c:ptCount val="1"/>
                <c:pt idx="0">
                  <c:v>Total</c:v>
                </c:pt>
              </c:strCache>
            </c:strRef>
          </c:cat>
          <c:val>
            <c:numRef>
              <c:f>AVINASH!$A$27</c:f>
              <c:numCache>
                <c:formatCode>General</c:formatCode>
                <c:ptCount val="1"/>
                <c:pt idx="0">
                  <c:v>30421641</c:v>
                </c:pt>
              </c:numCache>
            </c:numRef>
          </c:val>
          <c:extLst>
            <c:ext xmlns:c16="http://schemas.microsoft.com/office/drawing/2014/chart" uri="{C3380CC4-5D6E-409C-BE32-E72D297353CC}">
              <c16:uniqueId val="{00000000-2071-48C6-B294-319CBB989E0D}"/>
            </c:ext>
          </c:extLst>
        </c:ser>
        <c:ser>
          <c:idx val="1"/>
          <c:order val="1"/>
          <c:tx>
            <c:strRef>
              <c:f>AVINASH!$B$26</c:f>
              <c:strCache>
                <c:ptCount val="1"/>
                <c:pt idx="0">
                  <c:v>This Year Target VALUE</c:v>
                </c:pt>
              </c:strCache>
            </c:strRef>
          </c:tx>
          <c:spPr>
            <a:solidFill>
              <a:srgbClr val="92D050"/>
            </a:solidFill>
            <a:ln>
              <a:noFill/>
            </a:ln>
            <a:effectLst/>
            <a:scene3d>
              <a:camera prst="orthographicFront"/>
              <a:lightRig rig="threePt" dir="t"/>
            </a:scene3d>
            <a:sp3d prstMaterial="matte">
              <a:bevelT w="127000" h="63500"/>
            </a:sp3d>
          </c:spPr>
          <c:invertIfNegative val="0"/>
          <c:cat>
            <c:strRef>
              <c:f>AVINASH!$A$27</c:f>
              <c:strCache>
                <c:ptCount val="1"/>
                <c:pt idx="0">
                  <c:v>Total</c:v>
                </c:pt>
              </c:strCache>
            </c:strRef>
          </c:cat>
          <c:val>
            <c:numRef>
              <c:f>AVINASH!$B$27</c:f>
              <c:numCache>
                <c:formatCode>General</c:formatCode>
                <c:ptCount val="1"/>
                <c:pt idx="0">
                  <c:v>39590000</c:v>
                </c:pt>
              </c:numCache>
            </c:numRef>
          </c:val>
          <c:extLst>
            <c:ext xmlns:c16="http://schemas.microsoft.com/office/drawing/2014/chart" uri="{C3380CC4-5D6E-409C-BE32-E72D297353CC}">
              <c16:uniqueId val="{00000001-2071-48C6-B294-319CBB989E0D}"/>
            </c:ext>
          </c:extLst>
        </c:ser>
        <c:ser>
          <c:idx val="2"/>
          <c:order val="2"/>
          <c:tx>
            <c:strRef>
              <c:f>AVINASH!$C$26</c:f>
              <c:strCache>
                <c:ptCount val="1"/>
                <c:pt idx="0">
                  <c:v>This Year VALUE</c:v>
                </c:pt>
              </c:strCache>
            </c:strRef>
          </c:tx>
          <c:spPr>
            <a:solidFill>
              <a:srgbClr val="00B050"/>
            </a:solidFill>
            <a:ln>
              <a:noFill/>
            </a:ln>
            <a:effectLst/>
            <a:scene3d>
              <a:camera prst="orthographicFront"/>
              <a:lightRig rig="threePt" dir="t"/>
            </a:scene3d>
            <a:sp3d prstMaterial="matte">
              <a:bevelT w="127000" h="63500"/>
            </a:sp3d>
          </c:spPr>
          <c:invertIfNegative val="0"/>
          <c:cat>
            <c:strRef>
              <c:f>AVINASH!$A$27</c:f>
              <c:strCache>
                <c:ptCount val="1"/>
                <c:pt idx="0">
                  <c:v>Total</c:v>
                </c:pt>
              </c:strCache>
            </c:strRef>
          </c:cat>
          <c:val>
            <c:numRef>
              <c:f>AVINASH!$C$27</c:f>
              <c:numCache>
                <c:formatCode>General</c:formatCode>
                <c:ptCount val="1"/>
                <c:pt idx="0">
                  <c:v>39503481</c:v>
                </c:pt>
              </c:numCache>
            </c:numRef>
          </c:val>
          <c:extLst>
            <c:ext xmlns:c16="http://schemas.microsoft.com/office/drawing/2014/chart" uri="{C3380CC4-5D6E-409C-BE32-E72D297353CC}">
              <c16:uniqueId val="{00000002-2071-48C6-B294-319CBB989E0D}"/>
            </c:ext>
          </c:extLst>
        </c:ser>
        <c:dLbls>
          <c:showLegendKey val="0"/>
          <c:showVal val="0"/>
          <c:showCatName val="0"/>
          <c:showSerName val="0"/>
          <c:showPercent val="0"/>
          <c:showBubbleSize val="0"/>
        </c:dLbls>
        <c:gapWidth val="219"/>
        <c:overlap val="-27"/>
        <c:axId val="181863504"/>
        <c:axId val="181865584"/>
      </c:barChart>
      <c:catAx>
        <c:axId val="181863504"/>
        <c:scaling>
          <c:orientation val="minMax"/>
        </c:scaling>
        <c:delete val="0"/>
        <c:axPos val="b"/>
        <c:numFmt formatCode="#,##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65584"/>
        <c:crosses val="autoZero"/>
        <c:auto val="1"/>
        <c:lblAlgn val="ctr"/>
        <c:lblOffset val="100"/>
        <c:tickLblSkip val="1"/>
        <c:noMultiLvlLbl val="0"/>
      </c:catAx>
      <c:valAx>
        <c:axId val="181865584"/>
        <c:scaling>
          <c:orientation val="minMax"/>
        </c:scaling>
        <c:delete val="1"/>
        <c:axPos val="l"/>
        <c:numFmt formatCode="General" sourceLinked="1"/>
        <c:majorTickMark val="none"/>
        <c:minorTickMark val="none"/>
        <c:tickLblPos val="nextTo"/>
        <c:crossAx val="181863504"/>
        <c:crosses val="autoZero"/>
        <c:crossBetween val="between"/>
      </c:valAx>
      <c:dTable>
        <c:showHorzBorder val="0"/>
        <c:showVertBorder val="0"/>
        <c:showOutline val="0"/>
        <c:showKeys val="1"/>
        <c:spPr>
          <a:noFill/>
          <a:ln w="9525" cap="flat" cmpd="sng" algn="ctr">
            <a:noFill/>
            <a:round/>
          </a:ln>
          <a:effectLst/>
        </c:spPr>
        <c:txPr>
          <a:bodyPr rot="0" spcFirstLastPara="1" vertOverflow="ellipsis" vert="horz" wrap="square" anchor="ctr" anchorCtr="1"/>
          <a:lstStyle/>
          <a:p>
            <a:pPr rtl="0">
              <a:defRPr sz="600" b="1" i="0" u="none" strike="noStrike" kern="1200" baseline="0">
                <a:ln>
                  <a:noFill/>
                </a:ln>
                <a:solidFill>
                  <a:schemeClr val="tx1">
                    <a:lumMod val="65000"/>
                    <a:lumOff val="35000"/>
                  </a:schemeClr>
                </a:solidFill>
                <a:latin typeface="Bookman Old Style" panose="02050604050505020204" pitchFamily="18" charset="0"/>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Dashboard.xlsx]AVINASH!PivotTable6</c:name>
    <c:fmtId val="2"/>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NO. OF BILLS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scene3d>
            <a:camera prst="orthographicFront"/>
            <a:lightRig rig="threePt" dir="t"/>
          </a:scene3d>
          <a:sp3d prstMaterial="matte">
            <a:bevelT w="127000" h="63500"/>
          </a:sp3d>
        </c:spPr>
        <c:dLbl>
          <c:idx val="0"/>
          <c:layout>
            <c:manualLayout>
              <c:x val="-0.17348018043958152"/>
              <c:y val="-4.6196556280529689E-17"/>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a:scene3d>
            <a:camera prst="orthographicFront"/>
            <a:lightRig rig="threePt" dir="t"/>
          </a:scene3d>
          <a:sp3d prstMaterial="matte">
            <a:bevelT w="127000" h="63500"/>
          </a:sp3d>
        </c:spPr>
        <c:dLbl>
          <c:idx val="0"/>
          <c:layout>
            <c:manualLayout>
              <c:x val="-0.17348018043958152"/>
              <c:y val="-4.6196556280529689E-17"/>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a:scene3d>
            <a:camera prst="orthographicFront"/>
            <a:lightRig rig="threePt" dir="t"/>
          </a:scene3d>
          <a:sp3d prstMaterial="matte">
            <a:bevelT w="127000" h="63500"/>
          </a:sp3d>
        </c:spPr>
        <c:dLbl>
          <c:idx val="0"/>
          <c:layout>
            <c:manualLayout>
              <c:x val="-0.24050805555555554"/>
              <c:y val="-5.8796296296296834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277777777777776E-2"/>
          <c:y val="0.21422453703703701"/>
          <c:w val="0.92238888888888892"/>
          <c:h val="0.58660231481481484"/>
        </c:manualLayout>
      </c:layout>
      <c:barChart>
        <c:barDir val="bar"/>
        <c:grouping val="clustered"/>
        <c:varyColors val="0"/>
        <c:ser>
          <c:idx val="0"/>
          <c:order val="0"/>
          <c:tx>
            <c:strRef>
              <c:f>AVINASH!$A$47</c:f>
              <c:strCache>
                <c:ptCount val="1"/>
                <c:pt idx="0">
                  <c:v>Last Year BILLS</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AVINASH!$A$48</c:f>
              <c:strCache>
                <c:ptCount val="1"/>
                <c:pt idx="0">
                  <c:v>Total</c:v>
                </c:pt>
              </c:strCache>
            </c:strRef>
          </c:cat>
          <c:val>
            <c:numRef>
              <c:f>AVINASH!$A$48</c:f>
              <c:numCache>
                <c:formatCode>General</c:formatCode>
                <c:ptCount val="1"/>
                <c:pt idx="0">
                  <c:v>38559</c:v>
                </c:pt>
              </c:numCache>
            </c:numRef>
          </c:val>
          <c:extLst>
            <c:ext xmlns:c16="http://schemas.microsoft.com/office/drawing/2014/chart" uri="{C3380CC4-5D6E-409C-BE32-E72D297353CC}">
              <c16:uniqueId val="{00000000-BB16-4D3C-BB49-F194C01D981D}"/>
            </c:ext>
          </c:extLst>
        </c:ser>
        <c:ser>
          <c:idx val="1"/>
          <c:order val="1"/>
          <c:tx>
            <c:strRef>
              <c:f>AVINASH!$B$47</c:f>
              <c:strCache>
                <c:ptCount val="1"/>
                <c:pt idx="0">
                  <c:v>This Year Target BILLS</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AVINASH!$A$48</c:f>
              <c:strCache>
                <c:ptCount val="1"/>
                <c:pt idx="0">
                  <c:v>Total</c:v>
                </c:pt>
              </c:strCache>
            </c:strRef>
          </c:cat>
          <c:val>
            <c:numRef>
              <c:f>AVINASH!$B$48</c:f>
              <c:numCache>
                <c:formatCode>General</c:formatCode>
                <c:ptCount val="1"/>
                <c:pt idx="0">
                  <c:v>40538.376370865117</c:v>
                </c:pt>
              </c:numCache>
            </c:numRef>
          </c:val>
          <c:extLst>
            <c:ext xmlns:c16="http://schemas.microsoft.com/office/drawing/2014/chart" uri="{C3380CC4-5D6E-409C-BE32-E72D297353CC}">
              <c16:uniqueId val="{00000001-BB16-4D3C-BB49-F194C01D981D}"/>
            </c:ext>
          </c:extLst>
        </c:ser>
        <c:ser>
          <c:idx val="2"/>
          <c:order val="2"/>
          <c:tx>
            <c:strRef>
              <c:f>AVINASH!$C$47</c:f>
              <c:strCache>
                <c:ptCount val="1"/>
                <c:pt idx="0">
                  <c:v>This Year BILLS</c:v>
                </c:pt>
              </c:strCache>
            </c:strRef>
          </c:tx>
          <c:spPr>
            <a:solidFill>
              <a:srgbClr val="00B050"/>
            </a:solidFill>
            <a:ln>
              <a:noFill/>
            </a:ln>
            <a:effectLst/>
            <a:scene3d>
              <a:camera prst="orthographicFront"/>
              <a:lightRig rig="threePt" dir="t"/>
            </a:scene3d>
            <a:sp3d prstMaterial="matte">
              <a:bevelT w="127000" h="63500"/>
            </a:sp3d>
          </c:spPr>
          <c:invertIfNegative val="0"/>
          <c:dPt>
            <c:idx val="0"/>
            <c:invertIfNegative val="0"/>
            <c:bubble3D val="0"/>
            <c:extLst>
              <c:ext xmlns:c16="http://schemas.microsoft.com/office/drawing/2014/chart" uri="{C3380CC4-5D6E-409C-BE32-E72D297353CC}">
                <c16:uniqueId val="{00000003-BB16-4D3C-BB49-F194C01D981D}"/>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AVINASH!$A$48</c:f>
              <c:strCache>
                <c:ptCount val="1"/>
                <c:pt idx="0">
                  <c:v>Total</c:v>
                </c:pt>
              </c:strCache>
            </c:strRef>
          </c:cat>
          <c:val>
            <c:numRef>
              <c:f>AVINASH!$C$48</c:f>
              <c:numCache>
                <c:formatCode>General</c:formatCode>
                <c:ptCount val="1"/>
                <c:pt idx="0">
                  <c:v>38202</c:v>
                </c:pt>
              </c:numCache>
            </c:numRef>
          </c:val>
          <c:extLst>
            <c:ext xmlns:c16="http://schemas.microsoft.com/office/drawing/2014/chart" uri="{C3380CC4-5D6E-409C-BE32-E72D297353CC}">
              <c16:uniqueId val="{00000004-BB16-4D3C-BB49-F194C01D981D}"/>
            </c:ext>
          </c:extLst>
        </c:ser>
        <c:dLbls>
          <c:dLblPos val="ctr"/>
          <c:showLegendKey val="0"/>
          <c:showVal val="1"/>
          <c:showCatName val="0"/>
          <c:showSerName val="0"/>
          <c:showPercent val="0"/>
          <c:showBubbleSize val="0"/>
        </c:dLbls>
        <c:gapWidth val="182"/>
        <c:axId val="181900528"/>
        <c:axId val="181893040"/>
      </c:barChart>
      <c:catAx>
        <c:axId val="181900528"/>
        <c:scaling>
          <c:orientation val="minMax"/>
        </c:scaling>
        <c:delete val="1"/>
        <c:axPos val="l"/>
        <c:numFmt formatCode="General" sourceLinked="1"/>
        <c:majorTickMark val="none"/>
        <c:minorTickMark val="none"/>
        <c:tickLblPos val="nextTo"/>
        <c:crossAx val="181893040"/>
        <c:crosses val="autoZero"/>
        <c:auto val="1"/>
        <c:lblAlgn val="ctr"/>
        <c:lblOffset val="100"/>
        <c:noMultiLvlLbl val="0"/>
      </c:catAx>
      <c:valAx>
        <c:axId val="181893040"/>
        <c:scaling>
          <c:orientation val="minMax"/>
        </c:scaling>
        <c:delete val="1"/>
        <c:axPos val="b"/>
        <c:numFmt formatCode="General" sourceLinked="1"/>
        <c:majorTickMark val="none"/>
        <c:minorTickMark val="none"/>
        <c:tickLblPos val="nextTo"/>
        <c:crossAx val="181900528"/>
        <c:crosses val="autoZero"/>
        <c:crossBetween val="between"/>
      </c:valAx>
      <c:spPr>
        <a:noFill/>
        <a:ln>
          <a:noFill/>
        </a:ln>
        <a:effectLst/>
      </c:spPr>
    </c:plotArea>
    <c:legend>
      <c:legendPos val="b"/>
      <c:layout>
        <c:manualLayout>
          <c:xMode val="edge"/>
          <c:yMode val="edge"/>
          <c:x val="2.1777777777777774E-2"/>
          <c:y val="0.87487453703703699"/>
          <c:w val="0.95644444444444432"/>
          <c:h val="8.9847685185185183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Dashboard.xlsx]AVINASH!PivotTable7</c:name>
    <c:fmtId val="2"/>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AVERAGE BILL VALUE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AVINASH!$A$68</c:f>
              <c:strCache>
                <c:ptCount val="1"/>
                <c:pt idx="0">
                  <c:v>Last Year ABV</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AVINASH!$A$69</c:f>
              <c:strCache>
                <c:ptCount val="1"/>
                <c:pt idx="0">
                  <c:v>Total</c:v>
                </c:pt>
              </c:strCache>
            </c:strRef>
          </c:cat>
          <c:val>
            <c:numRef>
              <c:f>AVINASH!$A$69</c:f>
              <c:numCache>
                <c:formatCode>General</c:formatCode>
                <c:ptCount val="1"/>
                <c:pt idx="0">
                  <c:v>614.29859156024395</c:v>
                </c:pt>
              </c:numCache>
            </c:numRef>
          </c:val>
          <c:extLst>
            <c:ext xmlns:c16="http://schemas.microsoft.com/office/drawing/2014/chart" uri="{C3380CC4-5D6E-409C-BE32-E72D297353CC}">
              <c16:uniqueId val="{00000000-7A18-41ED-847B-2BF67F418D5B}"/>
            </c:ext>
          </c:extLst>
        </c:ser>
        <c:ser>
          <c:idx val="1"/>
          <c:order val="1"/>
          <c:tx>
            <c:strRef>
              <c:f>AVINASH!$B$68</c:f>
              <c:strCache>
                <c:ptCount val="1"/>
                <c:pt idx="0">
                  <c:v>This Year Target ABV</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AVINASH!$A$69</c:f>
              <c:strCache>
                <c:ptCount val="1"/>
                <c:pt idx="0">
                  <c:v>Total</c:v>
                </c:pt>
              </c:strCache>
            </c:strRef>
          </c:cat>
          <c:val>
            <c:numRef>
              <c:f>AVINASH!$B$69</c:f>
              <c:numCache>
                <c:formatCode>General</c:formatCode>
                <c:ptCount val="1"/>
                <c:pt idx="0">
                  <c:v>966.20656529164592</c:v>
                </c:pt>
              </c:numCache>
            </c:numRef>
          </c:val>
          <c:extLst>
            <c:ext xmlns:c16="http://schemas.microsoft.com/office/drawing/2014/chart" uri="{C3380CC4-5D6E-409C-BE32-E72D297353CC}">
              <c16:uniqueId val="{00000001-7A18-41ED-847B-2BF67F418D5B}"/>
            </c:ext>
          </c:extLst>
        </c:ser>
        <c:ser>
          <c:idx val="2"/>
          <c:order val="2"/>
          <c:tx>
            <c:strRef>
              <c:f>AVINASH!$C$68</c:f>
              <c:strCache>
                <c:ptCount val="1"/>
                <c:pt idx="0">
                  <c:v>This Year ABV</c:v>
                </c:pt>
              </c:strCache>
            </c:strRef>
          </c:tx>
          <c:spPr>
            <a:solidFill>
              <a:srgbClr val="00B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AVINASH!$A$69</c:f>
              <c:strCache>
                <c:ptCount val="1"/>
                <c:pt idx="0">
                  <c:v>Total</c:v>
                </c:pt>
              </c:strCache>
            </c:strRef>
          </c:cat>
          <c:val>
            <c:numRef>
              <c:f>AVINASH!$C$69</c:f>
              <c:numCache>
                <c:formatCode>General</c:formatCode>
                <c:ptCount val="1"/>
                <c:pt idx="0">
                  <c:v>1039.0522008626897</c:v>
                </c:pt>
              </c:numCache>
            </c:numRef>
          </c:val>
          <c:extLst>
            <c:ext xmlns:c16="http://schemas.microsoft.com/office/drawing/2014/chart" uri="{C3380CC4-5D6E-409C-BE32-E72D297353CC}">
              <c16:uniqueId val="{00000002-7A18-41ED-847B-2BF67F418D5B}"/>
            </c:ext>
          </c:extLst>
        </c:ser>
        <c:dLbls>
          <c:dLblPos val="ctr"/>
          <c:showLegendKey val="0"/>
          <c:showVal val="1"/>
          <c:showCatName val="0"/>
          <c:showSerName val="0"/>
          <c:showPercent val="0"/>
          <c:showBubbleSize val="0"/>
        </c:dLbls>
        <c:gapWidth val="182"/>
        <c:axId val="181880560"/>
        <c:axId val="181879312"/>
      </c:barChart>
      <c:catAx>
        <c:axId val="181880560"/>
        <c:scaling>
          <c:orientation val="minMax"/>
        </c:scaling>
        <c:delete val="1"/>
        <c:axPos val="l"/>
        <c:numFmt formatCode="General" sourceLinked="1"/>
        <c:majorTickMark val="none"/>
        <c:minorTickMark val="none"/>
        <c:tickLblPos val="nextTo"/>
        <c:crossAx val="181879312"/>
        <c:crosses val="autoZero"/>
        <c:auto val="1"/>
        <c:lblAlgn val="ctr"/>
        <c:lblOffset val="100"/>
        <c:noMultiLvlLbl val="0"/>
      </c:catAx>
      <c:valAx>
        <c:axId val="181879312"/>
        <c:scaling>
          <c:orientation val="minMax"/>
        </c:scaling>
        <c:delete val="1"/>
        <c:axPos val="b"/>
        <c:numFmt formatCode="General" sourceLinked="1"/>
        <c:majorTickMark val="none"/>
        <c:minorTickMark val="none"/>
        <c:tickLblPos val="nextTo"/>
        <c:crossAx val="18188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Dashboard.xlsx]AVINASH!PivotTable10</c:name>
    <c:fmtId val="2"/>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FOOTFALL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AVINASH!$A$132</c:f>
              <c:strCache>
                <c:ptCount val="1"/>
                <c:pt idx="0">
                  <c:v>Last Year FF</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AVINASH!$A$133</c:f>
              <c:strCache>
                <c:ptCount val="1"/>
                <c:pt idx="0">
                  <c:v>Total</c:v>
                </c:pt>
              </c:strCache>
            </c:strRef>
          </c:cat>
          <c:val>
            <c:numRef>
              <c:f>AVINASH!$A$133</c:f>
              <c:numCache>
                <c:formatCode>General</c:formatCode>
                <c:ptCount val="1"/>
                <c:pt idx="0">
                  <c:v>56898.000000000036</c:v>
                </c:pt>
              </c:numCache>
            </c:numRef>
          </c:val>
          <c:extLst>
            <c:ext xmlns:c16="http://schemas.microsoft.com/office/drawing/2014/chart" uri="{C3380CC4-5D6E-409C-BE32-E72D297353CC}">
              <c16:uniqueId val="{00000000-A82A-4881-9139-1D5D771A3C6D}"/>
            </c:ext>
          </c:extLst>
        </c:ser>
        <c:ser>
          <c:idx val="1"/>
          <c:order val="1"/>
          <c:tx>
            <c:strRef>
              <c:f>AVINASH!$B$132</c:f>
              <c:strCache>
                <c:ptCount val="1"/>
                <c:pt idx="0">
                  <c:v>This Year Target FF</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AVINASH!$A$133</c:f>
              <c:strCache>
                <c:ptCount val="1"/>
                <c:pt idx="0">
                  <c:v>Total</c:v>
                </c:pt>
              </c:strCache>
            </c:strRef>
          </c:cat>
          <c:val>
            <c:numRef>
              <c:f>AVINASH!$B$133</c:f>
              <c:numCache>
                <c:formatCode>General</c:formatCode>
                <c:ptCount val="1"/>
                <c:pt idx="0">
                  <c:v>55957.470164518512</c:v>
                </c:pt>
              </c:numCache>
            </c:numRef>
          </c:val>
          <c:extLst>
            <c:ext xmlns:c16="http://schemas.microsoft.com/office/drawing/2014/chart" uri="{C3380CC4-5D6E-409C-BE32-E72D297353CC}">
              <c16:uniqueId val="{00000001-A82A-4881-9139-1D5D771A3C6D}"/>
            </c:ext>
          </c:extLst>
        </c:ser>
        <c:ser>
          <c:idx val="2"/>
          <c:order val="2"/>
          <c:tx>
            <c:strRef>
              <c:f>AVINASH!$C$132</c:f>
              <c:strCache>
                <c:ptCount val="1"/>
                <c:pt idx="0">
                  <c:v>This Year FF</c:v>
                </c:pt>
              </c:strCache>
            </c:strRef>
          </c:tx>
          <c:spPr>
            <a:solidFill>
              <a:srgbClr val="00B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AVINASH!$A$133</c:f>
              <c:strCache>
                <c:ptCount val="1"/>
                <c:pt idx="0">
                  <c:v>Total</c:v>
                </c:pt>
              </c:strCache>
            </c:strRef>
          </c:cat>
          <c:val>
            <c:numRef>
              <c:f>AVINASH!$C$133</c:f>
              <c:numCache>
                <c:formatCode>General</c:formatCode>
                <c:ptCount val="1"/>
                <c:pt idx="0">
                  <c:v>51188</c:v>
                </c:pt>
              </c:numCache>
            </c:numRef>
          </c:val>
          <c:extLst>
            <c:ext xmlns:c16="http://schemas.microsoft.com/office/drawing/2014/chart" uri="{C3380CC4-5D6E-409C-BE32-E72D297353CC}">
              <c16:uniqueId val="{00000002-A82A-4881-9139-1D5D771A3C6D}"/>
            </c:ext>
          </c:extLst>
        </c:ser>
        <c:dLbls>
          <c:dLblPos val="ctr"/>
          <c:showLegendKey val="0"/>
          <c:showVal val="1"/>
          <c:showCatName val="0"/>
          <c:showSerName val="0"/>
          <c:showPercent val="0"/>
          <c:showBubbleSize val="0"/>
        </c:dLbls>
        <c:gapWidth val="182"/>
        <c:axId val="564343824"/>
        <c:axId val="564353808"/>
      </c:barChart>
      <c:catAx>
        <c:axId val="564343824"/>
        <c:scaling>
          <c:orientation val="minMax"/>
        </c:scaling>
        <c:delete val="1"/>
        <c:axPos val="l"/>
        <c:numFmt formatCode="General" sourceLinked="1"/>
        <c:majorTickMark val="none"/>
        <c:minorTickMark val="none"/>
        <c:tickLblPos val="nextTo"/>
        <c:crossAx val="564353808"/>
        <c:crosses val="autoZero"/>
        <c:auto val="1"/>
        <c:lblAlgn val="ctr"/>
        <c:lblOffset val="100"/>
        <c:noMultiLvlLbl val="0"/>
      </c:catAx>
      <c:valAx>
        <c:axId val="564353808"/>
        <c:scaling>
          <c:orientation val="minMax"/>
        </c:scaling>
        <c:delete val="1"/>
        <c:axPos val="b"/>
        <c:numFmt formatCode="General" sourceLinked="1"/>
        <c:majorTickMark val="none"/>
        <c:minorTickMark val="none"/>
        <c:tickLblPos val="nextTo"/>
        <c:crossAx val="564343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Dashboard.xlsx]AVINASH!PivotTable33</c:name>
    <c:fmtId val="3"/>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CONVERSION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AVINASH!$A$193</c:f>
              <c:strCache>
                <c:ptCount val="1"/>
                <c:pt idx="0">
                  <c:v>Last Year CONV%</c:v>
                </c:pt>
              </c:strCache>
            </c:strRef>
          </c:tx>
          <c:spPr>
            <a:solidFill>
              <a:schemeClr val="accent6">
                <a:lumMod val="40000"/>
                <a:lumOff val="60000"/>
              </a:schemeClr>
            </a:solidFill>
            <a:ln>
              <a:noFill/>
            </a:ln>
            <a:effectLst/>
            <a:scene3d>
              <a:camera prst="orthographicFront"/>
              <a:lightRig rig="threePt" dir="t"/>
            </a:scene3d>
            <a:sp3d>
              <a:bevelT w="139700" h="1397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AVINASH!$A$194</c:f>
              <c:strCache>
                <c:ptCount val="1"/>
                <c:pt idx="0">
                  <c:v>Total</c:v>
                </c:pt>
              </c:strCache>
            </c:strRef>
          </c:cat>
          <c:val>
            <c:numRef>
              <c:f>AVINASH!$A$194</c:f>
              <c:numCache>
                <c:formatCode>0%</c:formatCode>
                <c:ptCount val="1"/>
                <c:pt idx="0">
                  <c:v>0.52733628182073322</c:v>
                </c:pt>
              </c:numCache>
            </c:numRef>
          </c:val>
          <c:extLst>
            <c:ext xmlns:c16="http://schemas.microsoft.com/office/drawing/2014/chart" uri="{C3380CC4-5D6E-409C-BE32-E72D297353CC}">
              <c16:uniqueId val="{00000000-9C3E-4F87-98EA-D838EBADFFDF}"/>
            </c:ext>
          </c:extLst>
        </c:ser>
        <c:ser>
          <c:idx val="1"/>
          <c:order val="1"/>
          <c:tx>
            <c:strRef>
              <c:f>AVINASH!$B$193</c:f>
              <c:strCache>
                <c:ptCount val="1"/>
                <c:pt idx="0">
                  <c:v>This Year Target CONV%</c:v>
                </c:pt>
              </c:strCache>
            </c:strRef>
          </c:tx>
          <c:spPr>
            <a:solidFill>
              <a:srgbClr val="92D050"/>
            </a:solidFill>
            <a:ln>
              <a:noFill/>
            </a:ln>
            <a:effectLst/>
            <a:scene3d>
              <a:camera prst="orthographicFront"/>
              <a:lightRig rig="threePt" dir="t"/>
            </a:scene3d>
            <a:sp3d>
              <a:bevelT w="139700" h="1397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AVINASH!$A$194</c:f>
              <c:strCache>
                <c:ptCount val="1"/>
                <c:pt idx="0">
                  <c:v>Total</c:v>
                </c:pt>
              </c:strCache>
            </c:strRef>
          </c:cat>
          <c:val>
            <c:numRef>
              <c:f>AVINASH!$B$194</c:f>
              <c:numCache>
                <c:formatCode>0%</c:formatCode>
                <c:ptCount val="1"/>
                <c:pt idx="0">
                  <c:v>0.71950257598573553</c:v>
                </c:pt>
              </c:numCache>
            </c:numRef>
          </c:val>
          <c:extLst>
            <c:ext xmlns:c16="http://schemas.microsoft.com/office/drawing/2014/chart" uri="{C3380CC4-5D6E-409C-BE32-E72D297353CC}">
              <c16:uniqueId val="{00000001-9C3E-4F87-98EA-D838EBADFFDF}"/>
            </c:ext>
          </c:extLst>
        </c:ser>
        <c:ser>
          <c:idx val="2"/>
          <c:order val="2"/>
          <c:tx>
            <c:strRef>
              <c:f>AVINASH!$C$193</c:f>
              <c:strCache>
                <c:ptCount val="1"/>
                <c:pt idx="0">
                  <c:v>This Year CONV%</c:v>
                </c:pt>
              </c:strCache>
            </c:strRef>
          </c:tx>
          <c:spPr>
            <a:solidFill>
              <a:srgbClr val="00B050"/>
            </a:solidFill>
            <a:ln>
              <a:noFill/>
            </a:ln>
            <a:effectLst/>
            <a:scene3d>
              <a:camera prst="orthographicFront"/>
              <a:lightRig rig="threePt" dir="t"/>
            </a:scene3d>
            <a:sp3d>
              <a:bevelT w="139700" h="1397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AVINASH!$A$194</c:f>
              <c:strCache>
                <c:ptCount val="1"/>
                <c:pt idx="0">
                  <c:v>Total</c:v>
                </c:pt>
              </c:strCache>
            </c:strRef>
          </c:cat>
          <c:val>
            <c:numRef>
              <c:f>AVINASH!$C$194</c:f>
              <c:numCache>
                <c:formatCode>0%</c:formatCode>
                <c:ptCount val="1"/>
                <c:pt idx="0">
                  <c:v>0.74164795715077692</c:v>
                </c:pt>
              </c:numCache>
            </c:numRef>
          </c:val>
          <c:extLst>
            <c:ext xmlns:c16="http://schemas.microsoft.com/office/drawing/2014/chart" uri="{C3380CC4-5D6E-409C-BE32-E72D297353CC}">
              <c16:uniqueId val="{00000002-9C3E-4F87-98EA-D838EBADFFDF}"/>
            </c:ext>
          </c:extLst>
        </c:ser>
        <c:dLbls>
          <c:dLblPos val="ctr"/>
          <c:showLegendKey val="0"/>
          <c:showVal val="1"/>
          <c:showCatName val="0"/>
          <c:showSerName val="0"/>
          <c:showPercent val="0"/>
          <c:showBubbleSize val="0"/>
        </c:dLbls>
        <c:gapWidth val="219"/>
        <c:overlap val="-27"/>
        <c:axId val="499661967"/>
        <c:axId val="499655311"/>
      </c:barChart>
      <c:catAx>
        <c:axId val="499661967"/>
        <c:scaling>
          <c:orientation val="minMax"/>
        </c:scaling>
        <c:delete val="1"/>
        <c:axPos val="b"/>
        <c:numFmt formatCode="General" sourceLinked="1"/>
        <c:majorTickMark val="none"/>
        <c:minorTickMark val="none"/>
        <c:tickLblPos val="nextTo"/>
        <c:crossAx val="499655311"/>
        <c:crosses val="autoZero"/>
        <c:auto val="1"/>
        <c:lblAlgn val="ctr"/>
        <c:lblOffset val="100"/>
        <c:noMultiLvlLbl val="0"/>
      </c:catAx>
      <c:valAx>
        <c:axId val="499655311"/>
        <c:scaling>
          <c:orientation val="minMax"/>
        </c:scaling>
        <c:delete val="1"/>
        <c:axPos val="l"/>
        <c:numFmt formatCode="0%" sourceLinked="1"/>
        <c:majorTickMark val="none"/>
        <c:minorTickMark val="none"/>
        <c:tickLblPos val="nextTo"/>
        <c:crossAx val="499661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Dashboard.xlsx]AVINASH!PivotTable8</c:name>
    <c:fmtId val="2"/>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AVERAGE SELLING PRICE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AVINASH!$A$89</c:f>
              <c:strCache>
                <c:ptCount val="1"/>
                <c:pt idx="0">
                  <c:v>Last Year ASP</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AVINASH!$A$90</c:f>
              <c:strCache>
                <c:ptCount val="1"/>
                <c:pt idx="0">
                  <c:v>Total</c:v>
                </c:pt>
              </c:strCache>
            </c:strRef>
          </c:cat>
          <c:val>
            <c:numRef>
              <c:f>AVINASH!$A$90</c:f>
              <c:numCache>
                <c:formatCode>General</c:formatCode>
                <c:ptCount val="1"/>
                <c:pt idx="0">
                  <c:v>388.7764501059807</c:v>
                </c:pt>
              </c:numCache>
            </c:numRef>
          </c:val>
          <c:extLst>
            <c:ext xmlns:c16="http://schemas.microsoft.com/office/drawing/2014/chart" uri="{C3380CC4-5D6E-409C-BE32-E72D297353CC}">
              <c16:uniqueId val="{00000000-5E93-4AE4-8700-E1B16CFCAFF2}"/>
            </c:ext>
          </c:extLst>
        </c:ser>
        <c:ser>
          <c:idx val="1"/>
          <c:order val="1"/>
          <c:tx>
            <c:strRef>
              <c:f>AVINASH!$B$89</c:f>
              <c:strCache>
                <c:ptCount val="1"/>
                <c:pt idx="0">
                  <c:v>This Year Target ASP</c:v>
                </c:pt>
              </c:strCache>
            </c:strRef>
          </c:tx>
          <c:spPr>
            <a:solidFill>
              <a:srgbClr val="92D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AVINASH!$A$90</c:f>
              <c:strCache>
                <c:ptCount val="1"/>
                <c:pt idx="0">
                  <c:v>Total</c:v>
                </c:pt>
              </c:strCache>
            </c:strRef>
          </c:cat>
          <c:val>
            <c:numRef>
              <c:f>AVINASH!$B$90</c:f>
              <c:numCache>
                <c:formatCode>General</c:formatCode>
                <c:ptCount val="1"/>
                <c:pt idx="0">
                  <c:v>593.14873043106479</c:v>
                </c:pt>
              </c:numCache>
            </c:numRef>
          </c:val>
          <c:extLst>
            <c:ext xmlns:c16="http://schemas.microsoft.com/office/drawing/2014/chart" uri="{C3380CC4-5D6E-409C-BE32-E72D297353CC}">
              <c16:uniqueId val="{00000001-5E93-4AE4-8700-E1B16CFCAFF2}"/>
            </c:ext>
          </c:extLst>
        </c:ser>
        <c:ser>
          <c:idx val="2"/>
          <c:order val="2"/>
          <c:tx>
            <c:strRef>
              <c:f>AVINASH!$C$89</c:f>
              <c:strCache>
                <c:ptCount val="1"/>
                <c:pt idx="0">
                  <c:v>This Year ASP</c:v>
                </c:pt>
              </c:strCache>
            </c:strRef>
          </c:tx>
          <c:spPr>
            <a:solidFill>
              <a:srgbClr val="00B050"/>
            </a:solidFill>
            <a:ln>
              <a:noFill/>
            </a:ln>
            <a:effectLst/>
            <a:scene3d>
              <a:camera prst="orthographicFront"/>
              <a:lightRig rig="threePt" dir="t"/>
            </a:scene3d>
            <a:sp3d prstMaterial="matte">
              <a:bevelT w="127000" h="6350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AVINASH!$A$90</c:f>
              <c:strCache>
                <c:ptCount val="1"/>
                <c:pt idx="0">
                  <c:v>Total</c:v>
                </c:pt>
              </c:strCache>
            </c:strRef>
          </c:cat>
          <c:val>
            <c:numRef>
              <c:f>AVINASH!$C$90</c:f>
              <c:numCache>
                <c:formatCode>General</c:formatCode>
                <c:ptCount val="1"/>
                <c:pt idx="0">
                  <c:v>576.15235701469328</c:v>
                </c:pt>
              </c:numCache>
            </c:numRef>
          </c:val>
          <c:extLst>
            <c:ext xmlns:c16="http://schemas.microsoft.com/office/drawing/2014/chart" uri="{C3380CC4-5D6E-409C-BE32-E72D297353CC}">
              <c16:uniqueId val="{00000002-5E93-4AE4-8700-E1B16CFCAFF2}"/>
            </c:ext>
          </c:extLst>
        </c:ser>
        <c:dLbls>
          <c:dLblPos val="ctr"/>
          <c:showLegendKey val="0"/>
          <c:showVal val="1"/>
          <c:showCatName val="0"/>
          <c:showSerName val="0"/>
          <c:showPercent val="0"/>
          <c:showBubbleSize val="0"/>
        </c:dLbls>
        <c:gapWidth val="182"/>
        <c:axId val="181866000"/>
        <c:axId val="181870576"/>
      </c:barChart>
      <c:catAx>
        <c:axId val="181866000"/>
        <c:scaling>
          <c:orientation val="minMax"/>
        </c:scaling>
        <c:delete val="1"/>
        <c:axPos val="l"/>
        <c:numFmt formatCode="General" sourceLinked="1"/>
        <c:majorTickMark val="none"/>
        <c:minorTickMark val="none"/>
        <c:tickLblPos val="nextTo"/>
        <c:crossAx val="181870576"/>
        <c:crosses val="autoZero"/>
        <c:auto val="1"/>
        <c:lblAlgn val="ctr"/>
        <c:lblOffset val="100"/>
        <c:noMultiLvlLbl val="0"/>
      </c:catAx>
      <c:valAx>
        <c:axId val="181870576"/>
        <c:scaling>
          <c:orientation val="minMax"/>
        </c:scaling>
        <c:delete val="1"/>
        <c:axPos val="b"/>
        <c:numFmt formatCode="General" sourceLinked="1"/>
        <c:majorTickMark val="none"/>
        <c:minorTickMark val="none"/>
        <c:tickLblPos val="nextTo"/>
        <c:crossAx val="18186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Dashboard.xlsx]AVINASH!PivotTable9</c:name>
    <c:fmtId val="2"/>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r>
              <a:rPr lang="en-IN" b="1">
                <a:solidFill>
                  <a:schemeClr val="accent6">
                    <a:lumMod val="50000"/>
                  </a:schemeClr>
                </a:solidFill>
                <a:latin typeface="Bookman Old Style" panose="02050604050505020204" pitchFamily="18" charset="0"/>
              </a:rPr>
              <a:t>UNIT PER TRANSACTION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Bookman Old Style" panose="02050604050505020204" pitchFamily="18" charset="0"/>
              <a:ea typeface="+mn-ea"/>
              <a:cs typeface="+mn-cs"/>
            </a:defRPr>
          </a:pPr>
          <a:endParaRPr lang="en-US"/>
        </a:p>
      </c:txPr>
    </c:title>
    <c:autoTitleDeleted val="0"/>
    <c:pivotFmts>
      <c:pivotFmt>
        <c:idx val="0"/>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AVINASH!$A$111</c:f>
              <c:strCache>
                <c:ptCount val="1"/>
                <c:pt idx="0">
                  <c:v>Last Year UPT</c:v>
                </c:pt>
              </c:strCache>
            </c:strRef>
          </c:tx>
          <c:spPr>
            <a:solidFill>
              <a:schemeClr val="accent6">
                <a:lumMod val="40000"/>
                <a:lumOff val="60000"/>
              </a:schemeClr>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AVINASH!$A$112</c:f>
              <c:strCache>
                <c:ptCount val="1"/>
                <c:pt idx="0">
                  <c:v>Total</c:v>
                </c:pt>
              </c:strCache>
            </c:strRef>
          </c:cat>
          <c:val>
            <c:numRef>
              <c:f>AVINASH!$A$112</c:f>
              <c:numCache>
                <c:formatCode>0.0</c:formatCode>
                <c:ptCount val="1"/>
                <c:pt idx="0">
                  <c:v>1.2394600902577761</c:v>
                </c:pt>
              </c:numCache>
            </c:numRef>
          </c:val>
          <c:extLst>
            <c:ext xmlns:c16="http://schemas.microsoft.com/office/drawing/2014/chart" uri="{C3380CC4-5D6E-409C-BE32-E72D297353CC}">
              <c16:uniqueId val="{00000000-563D-4A77-A205-2CD550E2829E}"/>
            </c:ext>
          </c:extLst>
        </c:ser>
        <c:ser>
          <c:idx val="1"/>
          <c:order val="1"/>
          <c:tx>
            <c:strRef>
              <c:f>AVINASH!$B$111</c:f>
              <c:strCache>
                <c:ptCount val="1"/>
                <c:pt idx="0">
                  <c:v>This Year Target UPT</c:v>
                </c:pt>
              </c:strCache>
            </c:strRef>
          </c:tx>
          <c:spPr>
            <a:solidFill>
              <a:srgbClr val="92D050"/>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AVINASH!$A$112</c:f>
              <c:strCache>
                <c:ptCount val="1"/>
                <c:pt idx="0">
                  <c:v>Total</c:v>
                </c:pt>
              </c:strCache>
            </c:strRef>
          </c:cat>
          <c:val>
            <c:numRef>
              <c:f>AVINASH!$B$112</c:f>
              <c:numCache>
                <c:formatCode>0.0</c:formatCode>
                <c:ptCount val="1"/>
                <c:pt idx="0">
                  <c:v>1.6276557187363088</c:v>
                </c:pt>
              </c:numCache>
            </c:numRef>
          </c:val>
          <c:extLst>
            <c:ext xmlns:c16="http://schemas.microsoft.com/office/drawing/2014/chart" uri="{C3380CC4-5D6E-409C-BE32-E72D297353CC}">
              <c16:uniqueId val="{00000001-563D-4A77-A205-2CD550E2829E}"/>
            </c:ext>
          </c:extLst>
        </c:ser>
        <c:ser>
          <c:idx val="2"/>
          <c:order val="2"/>
          <c:tx>
            <c:strRef>
              <c:f>AVINASH!$C$111</c:f>
              <c:strCache>
                <c:ptCount val="1"/>
                <c:pt idx="0">
                  <c:v>This Year UPT</c:v>
                </c:pt>
              </c:strCache>
            </c:strRef>
          </c:tx>
          <c:spPr>
            <a:solidFill>
              <a:srgbClr val="00B050"/>
            </a:solidFill>
            <a:ln>
              <a:noFill/>
            </a:ln>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AVINASH!$A$112</c:f>
              <c:strCache>
                <c:ptCount val="1"/>
                <c:pt idx="0">
                  <c:v>Total</c:v>
                </c:pt>
              </c:strCache>
            </c:strRef>
          </c:cat>
          <c:val>
            <c:numRef>
              <c:f>AVINASH!$C$112</c:f>
              <c:numCache>
                <c:formatCode>0.0</c:formatCode>
                <c:ptCount val="1"/>
                <c:pt idx="0">
                  <c:v>1.8303808327032178</c:v>
                </c:pt>
              </c:numCache>
            </c:numRef>
          </c:val>
          <c:extLst>
            <c:ext xmlns:c16="http://schemas.microsoft.com/office/drawing/2014/chart" uri="{C3380CC4-5D6E-409C-BE32-E72D297353CC}">
              <c16:uniqueId val="{00000002-563D-4A77-A205-2CD550E2829E}"/>
            </c:ext>
          </c:extLst>
        </c:ser>
        <c:dLbls>
          <c:dLblPos val="ctr"/>
          <c:showLegendKey val="0"/>
          <c:showVal val="1"/>
          <c:showCatName val="0"/>
          <c:showSerName val="0"/>
          <c:showPercent val="0"/>
          <c:showBubbleSize val="0"/>
        </c:dLbls>
        <c:gapWidth val="182"/>
        <c:axId val="181882224"/>
        <c:axId val="181888880"/>
      </c:barChart>
      <c:catAx>
        <c:axId val="181882224"/>
        <c:scaling>
          <c:orientation val="minMax"/>
        </c:scaling>
        <c:delete val="1"/>
        <c:axPos val="l"/>
        <c:numFmt formatCode="General" sourceLinked="1"/>
        <c:majorTickMark val="none"/>
        <c:minorTickMark val="none"/>
        <c:tickLblPos val="nextTo"/>
        <c:crossAx val="181888880"/>
        <c:crosses val="autoZero"/>
        <c:auto val="1"/>
        <c:lblAlgn val="ctr"/>
        <c:lblOffset val="100"/>
        <c:noMultiLvlLbl val="0"/>
      </c:catAx>
      <c:valAx>
        <c:axId val="181888880"/>
        <c:scaling>
          <c:orientation val="minMax"/>
        </c:scaling>
        <c:delete val="1"/>
        <c:axPos val="b"/>
        <c:numFmt formatCode="0.0" sourceLinked="1"/>
        <c:majorTickMark val="none"/>
        <c:minorTickMark val="none"/>
        <c:tickLblPos val="nextTo"/>
        <c:crossAx val="1818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Dashboard.xlsx]AVINASH!PivotTable2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accent4">
                    <a:lumMod val="50000"/>
                  </a:schemeClr>
                </a:solidFill>
                <a:latin typeface="Bookman Old Style" panose="02050604050505020204" pitchFamily="18" charset="0"/>
              </a:rPr>
              <a:t>Online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a:scene3d>
            <a:camera prst="orthographicFront"/>
            <a:lightRig rig="threePt" dir="t"/>
          </a:scene3d>
          <a:sp3d prstMaterial="matte">
            <a:bevelT w="127000" h="63500"/>
          </a:sp3d>
        </c:spPr>
        <c:dLbl>
          <c:idx val="0"/>
          <c:layout>
            <c:manualLayout>
              <c:x val="-0.1835286526684165"/>
              <c:y val="0"/>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a:scene3d>
            <a:camera prst="orthographicFront"/>
            <a:lightRig rig="threePt" dir="t"/>
          </a:scene3d>
          <a:sp3d prstMaterial="matte">
            <a:bevelT w="127000" h="63500"/>
          </a:sp3d>
        </c:spPr>
        <c:dLbl>
          <c:idx val="0"/>
          <c:layout>
            <c:manualLayout>
              <c:x val="-0.1835286526684165"/>
              <c:y val="0"/>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a:scene3d>
            <a:camera prst="orthographicFront"/>
            <a:lightRig rig="threePt" dir="t"/>
          </a:scene3d>
          <a:sp3d prstMaterial="matte">
            <a:bevelT w="127000" h="635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a:noFill/>
          </a:ln>
          <a:effectLst/>
          <a:scene3d>
            <a:camera prst="orthographicFront"/>
            <a:lightRig rig="threePt" dir="t"/>
          </a:scene3d>
          <a:sp3d prstMaterial="matte">
            <a:bevelT w="127000" h="63500"/>
          </a:sp3d>
        </c:spPr>
        <c:dLbl>
          <c:idx val="0"/>
          <c:layout>
            <c:manualLayout>
              <c:x val="-0.1835286526684165"/>
              <c:y val="0"/>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ookman Old Style" panose="020506040505050202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a:noFill/>
          </a:ln>
          <a:effectLst/>
          <a:scene3d>
            <a:camera prst="orthographicFront"/>
            <a:lightRig rig="threePt" dir="t"/>
          </a:scene3d>
          <a:sp3d>
            <a:bevelT w="139700" h="139700"/>
          </a:sp3d>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a:scene3d>
            <a:camera prst="orthographicFront"/>
            <a:lightRig rig="threePt" dir="t"/>
          </a:scene3d>
          <a:sp3d>
            <a:bevelT w="139700" h="139700"/>
          </a:sp3d>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60000"/>
              <a:lumOff val="40000"/>
            </a:schemeClr>
          </a:solidFill>
          <a:ln>
            <a:noFill/>
          </a:ln>
          <a:effectLst/>
          <a:scene3d>
            <a:camera prst="orthographicFront"/>
            <a:lightRig rig="threePt" dir="t"/>
          </a:scene3d>
          <a:sp3d>
            <a:bevelT w="139700" h="139700"/>
          </a:sp3d>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AVINASH!$A$172</c:f>
              <c:strCache>
                <c:ptCount val="1"/>
                <c:pt idx="0">
                  <c:v>FLIPKART Sales</c:v>
                </c:pt>
              </c:strCache>
            </c:strRef>
          </c:tx>
          <c:spPr>
            <a:solidFill>
              <a:srgbClr val="FFC000"/>
            </a:solidFill>
            <a:ln>
              <a:noFill/>
            </a:ln>
            <a:effectLst/>
            <a:scene3d>
              <a:camera prst="orthographicFront"/>
              <a:lightRig rig="threePt" dir="t"/>
            </a:scene3d>
            <a:sp3d>
              <a:bevelT w="139700" h="139700"/>
            </a:sp3d>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AVINASH!$A$173</c:f>
              <c:strCache>
                <c:ptCount val="1"/>
                <c:pt idx="0">
                  <c:v>Total</c:v>
                </c:pt>
              </c:strCache>
            </c:strRef>
          </c:cat>
          <c:val>
            <c:numRef>
              <c:f>AVINASH!$A$173</c:f>
              <c:numCache>
                <c:formatCode>General</c:formatCode>
                <c:ptCount val="1"/>
                <c:pt idx="0">
                  <c:v>999384</c:v>
                </c:pt>
              </c:numCache>
            </c:numRef>
          </c:val>
          <c:extLst>
            <c:ext xmlns:c16="http://schemas.microsoft.com/office/drawing/2014/chart" uri="{C3380CC4-5D6E-409C-BE32-E72D297353CC}">
              <c16:uniqueId val="{00000002-33A5-403B-B5D3-6F8C3595FC1C}"/>
            </c:ext>
          </c:extLst>
        </c:ser>
        <c:ser>
          <c:idx val="1"/>
          <c:order val="1"/>
          <c:tx>
            <c:strRef>
              <c:f>AVINASH!$B$172</c:f>
              <c:strCache>
                <c:ptCount val="1"/>
                <c:pt idx="0">
                  <c:v>AMAZON Sales</c:v>
                </c:pt>
              </c:strCache>
            </c:strRef>
          </c:tx>
          <c:spPr>
            <a:solidFill>
              <a:srgbClr val="FFFF00"/>
            </a:solidFill>
            <a:ln>
              <a:noFill/>
            </a:ln>
            <a:effectLst/>
            <a:scene3d>
              <a:camera prst="orthographicFront"/>
              <a:lightRig rig="threePt" dir="t"/>
            </a:scene3d>
            <a:sp3d>
              <a:bevelT w="139700" h="139700"/>
            </a:sp3d>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AVINASH!$A$173</c:f>
              <c:strCache>
                <c:ptCount val="1"/>
                <c:pt idx="0">
                  <c:v>Total</c:v>
                </c:pt>
              </c:strCache>
            </c:strRef>
          </c:cat>
          <c:val>
            <c:numRef>
              <c:f>AVINASH!$B$173</c:f>
              <c:numCache>
                <c:formatCode>General</c:formatCode>
                <c:ptCount val="1"/>
                <c:pt idx="0">
                  <c:v>594336</c:v>
                </c:pt>
              </c:numCache>
            </c:numRef>
          </c:val>
          <c:extLst>
            <c:ext xmlns:c16="http://schemas.microsoft.com/office/drawing/2014/chart" uri="{C3380CC4-5D6E-409C-BE32-E72D297353CC}">
              <c16:uniqueId val="{00000004-33A5-403B-B5D3-6F8C3595FC1C}"/>
            </c:ext>
          </c:extLst>
        </c:ser>
        <c:ser>
          <c:idx val="2"/>
          <c:order val="2"/>
          <c:tx>
            <c:strRef>
              <c:f>AVINASH!$C$172</c:f>
              <c:strCache>
                <c:ptCount val="1"/>
                <c:pt idx="0">
                  <c:v>SNAPDEAL Sales</c:v>
                </c:pt>
              </c:strCache>
            </c:strRef>
          </c:tx>
          <c:spPr>
            <a:solidFill>
              <a:schemeClr val="accent4">
                <a:lumMod val="60000"/>
                <a:lumOff val="40000"/>
              </a:schemeClr>
            </a:solidFill>
            <a:ln>
              <a:noFill/>
            </a:ln>
            <a:effectLst/>
            <a:scene3d>
              <a:camera prst="orthographicFront"/>
              <a:lightRig rig="threePt" dir="t"/>
            </a:scene3d>
            <a:sp3d>
              <a:bevelT w="139700" h="139700"/>
            </a:sp3d>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AVINASH!$A$173</c:f>
              <c:strCache>
                <c:ptCount val="1"/>
                <c:pt idx="0">
                  <c:v>Total</c:v>
                </c:pt>
              </c:strCache>
            </c:strRef>
          </c:cat>
          <c:val>
            <c:numRef>
              <c:f>AVINASH!$C$173</c:f>
              <c:numCache>
                <c:formatCode>General</c:formatCode>
                <c:ptCount val="1"/>
                <c:pt idx="0">
                  <c:v>347893</c:v>
                </c:pt>
              </c:numCache>
            </c:numRef>
          </c:val>
          <c:extLst>
            <c:ext xmlns:c16="http://schemas.microsoft.com/office/drawing/2014/chart" uri="{C3380CC4-5D6E-409C-BE32-E72D297353CC}">
              <c16:uniqueId val="{00000005-33A5-403B-B5D3-6F8C3595FC1C}"/>
            </c:ext>
          </c:extLst>
        </c:ser>
        <c:dLbls>
          <c:dLblPos val="ctr"/>
          <c:showLegendKey val="0"/>
          <c:showVal val="1"/>
          <c:showCatName val="0"/>
          <c:showSerName val="0"/>
          <c:showPercent val="0"/>
          <c:showBubbleSize val="0"/>
        </c:dLbls>
        <c:gapWidth val="219"/>
        <c:axId val="1996047663"/>
        <c:axId val="1996041839"/>
      </c:barChart>
      <c:catAx>
        <c:axId val="1996047663"/>
        <c:scaling>
          <c:orientation val="minMax"/>
        </c:scaling>
        <c:delete val="1"/>
        <c:axPos val="l"/>
        <c:numFmt formatCode="General" sourceLinked="1"/>
        <c:majorTickMark val="none"/>
        <c:minorTickMark val="none"/>
        <c:tickLblPos val="nextTo"/>
        <c:crossAx val="1996041839"/>
        <c:crosses val="autoZero"/>
        <c:auto val="1"/>
        <c:lblAlgn val="ctr"/>
        <c:lblOffset val="100"/>
        <c:noMultiLvlLbl val="0"/>
      </c:catAx>
      <c:valAx>
        <c:axId val="1996041839"/>
        <c:scaling>
          <c:orientation val="minMax"/>
        </c:scaling>
        <c:delete val="1"/>
        <c:axPos val="b"/>
        <c:numFmt formatCode="General" sourceLinked="1"/>
        <c:majorTickMark val="none"/>
        <c:minorTickMark val="none"/>
        <c:tickLblPos val="nextTo"/>
        <c:crossAx val="1996047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Bookman Old Style" panose="02050604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solidFill>
      <a:round/>
    </a:ln>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Dashboard.xlsx]Support!PivotTable5</c:name>
    <c:fmtId val="10"/>
  </c:pivotSource>
  <c:chart>
    <c:autoTitleDeleted val="1"/>
    <c:pivotFmts>
      <c:pivotFmt>
        <c:idx val="0"/>
        <c:spPr>
          <a:solidFill>
            <a:schemeClr val="accent1"/>
          </a:solidFill>
          <a:ln w="19050">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40000"/>
              <a:lumOff val="60000"/>
            </a:schemeClr>
          </a:solidFill>
          <a:ln w="19050">
            <a:noFill/>
          </a:ln>
          <a:effectLst/>
          <a:scene3d>
            <a:camera prst="orthographicFront"/>
            <a:lightRig rig="threePt" dir="t"/>
          </a:scene3d>
          <a:sp3d>
            <a:bevelT w="139700" h="139700"/>
          </a:sp3d>
        </c:spPr>
        <c:dLbl>
          <c:idx val="0"/>
          <c:layout>
            <c:manualLayout>
              <c:x val="-0.16115185185185191"/>
              <c:y val="-0.1089587962962962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404270833333334"/>
                  <c:h val="0.10749027777777778"/>
                </c:manualLayout>
              </c15:layout>
            </c:ext>
          </c:extLst>
        </c:dLbl>
      </c:pivotFmt>
      <c:pivotFmt>
        <c:idx val="2"/>
        <c:spPr>
          <a:solidFill>
            <a:schemeClr val="accent5">
              <a:lumMod val="20000"/>
              <a:lumOff val="80000"/>
            </a:schemeClr>
          </a:solidFill>
          <a:ln w="19050">
            <a:noFill/>
          </a:ln>
          <a:effectLst/>
          <a:scene3d>
            <a:camera prst="orthographicFront"/>
            <a:lightRig rig="threePt" dir="t"/>
          </a:scene3d>
          <a:sp3d>
            <a:bevelT w="139700" h="139700"/>
          </a:sp3d>
        </c:spPr>
        <c:dLbl>
          <c:idx val="0"/>
          <c:layout>
            <c:manualLayout>
              <c:x val="-0.19190787037037038"/>
              <c:y val="0.2108097222222221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lumMod val="75000"/>
            </a:schemeClr>
          </a:solidFill>
          <a:ln w="19050">
            <a:noFill/>
          </a:ln>
          <a:effectLst/>
          <a:scene3d>
            <a:camera prst="orthographicFront"/>
            <a:lightRig rig="threePt" dir="t"/>
          </a:scene3d>
          <a:sp3d>
            <a:bevelT w="139700" h="139700"/>
          </a:sp3d>
        </c:spPr>
        <c:dLbl>
          <c:idx val="0"/>
          <c:layout>
            <c:manualLayout>
              <c:x val="0.19970370370370372"/>
              <c:y val="0.195658333333333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lumMod val="60000"/>
              <a:lumOff val="40000"/>
            </a:schemeClr>
          </a:solidFill>
          <a:ln w="19050">
            <a:noFill/>
          </a:ln>
          <a:effectLst/>
          <a:scene3d>
            <a:camera prst="orthographicFront"/>
            <a:lightRig rig="threePt" dir="t"/>
          </a:scene3d>
          <a:sp3d>
            <a:bevelT w="139700" h="139700"/>
          </a:sp3d>
        </c:spPr>
        <c:dLbl>
          <c:idx val="0"/>
          <c:layout>
            <c:manualLayout>
              <c:x val="0.17478101851851852"/>
              <c:y val="-0.2200583333333333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4.9270833333333333E-2"/>
          <c:y val="4.9270833333333333E-2"/>
          <c:w val="0.90145833333333314"/>
          <c:h val="0.90145833333333314"/>
        </c:manualLayout>
      </c:layout>
      <c:pieChart>
        <c:varyColors val="1"/>
        <c:ser>
          <c:idx val="0"/>
          <c:order val="0"/>
          <c:tx>
            <c:strRef>
              <c:f>Support!$B$171</c:f>
              <c:strCache>
                <c:ptCount val="1"/>
                <c:pt idx="0">
                  <c:v>Total</c:v>
                </c:pt>
              </c:strCache>
            </c:strRef>
          </c:tx>
          <c:spPr>
            <a:ln>
              <a:noFill/>
            </a:ln>
            <a:scene3d>
              <a:camera prst="orthographicFront"/>
              <a:lightRig rig="threePt" dir="t"/>
            </a:scene3d>
            <a:sp3d>
              <a:bevelT w="139700" h="139700"/>
            </a:sp3d>
          </c:spPr>
          <c:dPt>
            <c:idx val="0"/>
            <c:bubble3D val="0"/>
            <c:spPr>
              <a:solidFill>
                <a:schemeClr val="accent5">
                  <a:lumMod val="20000"/>
                  <a:lumOff val="80000"/>
                </a:schemeClr>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3-7DC5-4AC8-BB7C-58D4704E67FC}"/>
              </c:ext>
            </c:extLst>
          </c:dPt>
          <c:dPt>
            <c:idx val="1"/>
            <c:bubble3D val="0"/>
            <c:spPr>
              <a:solidFill>
                <a:schemeClr val="accent5">
                  <a:lumMod val="40000"/>
                  <a:lumOff val="60000"/>
                </a:schemeClr>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2-7DC5-4AC8-BB7C-58D4704E67FC}"/>
              </c:ext>
            </c:extLst>
          </c:dPt>
          <c:dPt>
            <c:idx val="2"/>
            <c:bubble3D val="0"/>
            <c:spPr>
              <a:solidFill>
                <a:schemeClr val="accent5">
                  <a:lumMod val="60000"/>
                  <a:lumOff val="40000"/>
                </a:schemeClr>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5-7DC5-4AC8-BB7C-58D4704E67FC}"/>
              </c:ext>
            </c:extLst>
          </c:dPt>
          <c:dPt>
            <c:idx val="3"/>
            <c:bubble3D val="0"/>
            <c:spPr>
              <a:solidFill>
                <a:schemeClr val="accent1">
                  <a:lumMod val="75000"/>
                </a:schemeClr>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4-7DC5-4AC8-BB7C-58D4704E67FC}"/>
              </c:ext>
            </c:extLst>
          </c:dPt>
          <c:dLbls>
            <c:dLbl>
              <c:idx val="0"/>
              <c:layout>
                <c:manualLayout>
                  <c:x val="-0.19190787037037038"/>
                  <c:y val="0.2108097222222221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C5-4AC8-BB7C-58D4704E67FC}"/>
                </c:ext>
              </c:extLst>
            </c:dLbl>
            <c:dLbl>
              <c:idx val="1"/>
              <c:layout>
                <c:manualLayout>
                  <c:x val="-0.16115185185185191"/>
                  <c:y val="-0.10895879629629629"/>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8404270833333334"/>
                      <c:h val="0.10749027777777778"/>
                    </c:manualLayout>
                  </c15:layout>
                </c:ext>
                <c:ext xmlns:c16="http://schemas.microsoft.com/office/drawing/2014/chart" uri="{C3380CC4-5D6E-409C-BE32-E72D297353CC}">
                  <c16:uniqueId val="{00000002-7DC5-4AC8-BB7C-58D4704E67FC}"/>
                </c:ext>
              </c:extLst>
            </c:dLbl>
            <c:dLbl>
              <c:idx val="2"/>
              <c:layout>
                <c:manualLayout>
                  <c:x val="0.17478101851851852"/>
                  <c:y val="-0.2200583333333333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DC5-4AC8-BB7C-58D4704E67FC}"/>
                </c:ext>
              </c:extLst>
            </c:dLbl>
            <c:dLbl>
              <c:idx val="3"/>
              <c:layout>
                <c:manualLayout>
                  <c:x val="0.19970370370370372"/>
                  <c:y val="0.195658333333333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DC5-4AC8-BB7C-58D4704E67FC}"/>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Support!$A$172:$A$178</c:f>
              <c:multiLvlStrCache>
                <c:ptCount val="4"/>
                <c:lvl>
                  <c:pt idx="0">
                    <c:v>Q2</c:v>
                  </c:pt>
                  <c:pt idx="1">
                    <c:v>Q3</c:v>
                  </c:pt>
                  <c:pt idx="2">
                    <c:v>Q2</c:v>
                  </c:pt>
                  <c:pt idx="3">
                    <c:v>Q3</c:v>
                  </c:pt>
                </c:lvl>
                <c:lvl>
                  <c:pt idx="0">
                    <c:v>19</c:v>
                  </c:pt>
                  <c:pt idx="2">
                    <c:v>22</c:v>
                  </c:pt>
                </c:lvl>
              </c:multiLvlStrCache>
            </c:multiLvlStrRef>
          </c:cat>
          <c:val>
            <c:numRef>
              <c:f>Support!$B$172:$B$178</c:f>
              <c:numCache>
                <c:formatCode>General</c:formatCode>
                <c:ptCount val="4"/>
                <c:pt idx="0">
                  <c:v>14195554</c:v>
                </c:pt>
                <c:pt idx="1">
                  <c:v>16226087</c:v>
                </c:pt>
                <c:pt idx="2">
                  <c:v>21220551</c:v>
                </c:pt>
                <c:pt idx="3">
                  <c:v>18282930</c:v>
                </c:pt>
              </c:numCache>
            </c:numRef>
          </c:val>
          <c:extLst>
            <c:ext xmlns:c16="http://schemas.microsoft.com/office/drawing/2014/chart" uri="{C3380CC4-5D6E-409C-BE32-E72D297353CC}">
              <c16:uniqueId val="{00000000-7DC5-4AC8-BB7C-58D4704E67F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[Tablet View Dashboard.xlsx]Support!PivotTable17</c:name>
    <c:fmtId val="2"/>
  </c:pivotSource>
  <c:chart>
    <c:autoTitleDeleted val="1"/>
    <c:pivotFmts>
      <c:pivotFmt>
        <c:idx val="0"/>
        <c:spPr>
          <a:solidFill>
            <a:schemeClr val="accent1"/>
          </a:solidFill>
          <a:ln w="19050">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20000"/>
              <a:lumOff val="80000"/>
            </a:schemeClr>
          </a:solidFill>
          <a:ln w="19050">
            <a:noFill/>
          </a:ln>
          <a:effectLst/>
          <a:scene3d>
            <a:camera prst="orthographicFront"/>
            <a:lightRig rig="threePt" dir="t"/>
          </a:scene3d>
          <a:sp3d>
            <a:bevelT w="139700" h="139700"/>
          </a:sp3d>
        </c:spPr>
        <c:dLbl>
          <c:idx val="0"/>
          <c:layout>
            <c:manualLayout>
              <c:x val="-0.15089340277777785"/>
              <c:y val="0.2254777777777777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88993055555555"/>
                  <c:h val="0.15455625000000001"/>
                </c:manualLayout>
              </c15:layout>
            </c:ext>
          </c:extLst>
        </c:dLbl>
      </c:pivotFmt>
      <c:pivotFmt>
        <c:idx val="2"/>
        <c:spPr>
          <a:solidFill>
            <a:schemeClr val="accent1">
              <a:lumMod val="75000"/>
            </a:schemeClr>
          </a:solidFill>
          <a:ln w="19050">
            <a:noFill/>
          </a:ln>
          <a:effectLst/>
          <a:scene3d>
            <a:camera prst="orthographicFront"/>
            <a:lightRig rig="threePt" dir="t"/>
          </a:scene3d>
          <a:sp3d>
            <a:bevelT w="139700" h="139700"/>
          </a:sp3d>
        </c:spPr>
        <c:dLbl>
          <c:idx val="0"/>
          <c:layout>
            <c:manualLayout>
              <c:x val="0.23324097222222223"/>
              <c:y val="0.2180715277777777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lumMod val="60000"/>
              <a:lumOff val="40000"/>
            </a:schemeClr>
          </a:solidFill>
          <a:ln w="19050">
            <a:noFill/>
          </a:ln>
          <a:effectLst/>
          <a:scene3d>
            <a:camera prst="orthographicFront"/>
            <a:lightRig rig="threePt" dir="t"/>
          </a:scene3d>
          <a:sp3d>
            <a:bevelT w="139700" h="139700"/>
          </a:sp3d>
        </c:spPr>
        <c:dLbl>
          <c:idx val="0"/>
          <c:layout>
            <c:manualLayout>
              <c:x val="0.22943541666666661"/>
              <c:y val="-0.2608503472222222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lumMod val="40000"/>
              <a:lumOff val="60000"/>
            </a:schemeClr>
          </a:solidFill>
          <a:ln w="19050">
            <a:noFill/>
          </a:ln>
          <a:effectLst/>
          <a:scene3d>
            <a:camera prst="orthographicFront"/>
            <a:lightRig rig="threePt" dir="t"/>
          </a:scene3d>
          <a:sp3d>
            <a:bevelT w="139700" h="139700"/>
          </a:sp3d>
        </c:spPr>
        <c:dLbl>
          <c:idx val="0"/>
          <c:layout>
            <c:manualLayout>
              <c:x val="-0.11724895833333335"/>
              <c:y val="-0.1787993055555555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182048611111112"/>
                  <c:h val="0.15455625000000001"/>
                </c:manualLayout>
              </c15:layout>
            </c:ext>
          </c:extLst>
        </c:dLbl>
      </c:pivotFmt>
    </c:pivotFmts>
    <c:plotArea>
      <c:layout>
        <c:manualLayout>
          <c:layoutTarget val="inner"/>
          <c:xMode val="edge"/>
          <c:yMode val="edge"/>
          <c:x val="4.8506944444444443E-2"/>
          <c:y val="4.8506944444444443E-2"/>
          <c:w val="0.90298611111111116"/>
          <c:h val="0.90298611111111116"/>
        </c:manualLayout>
      </c:layout>
      <c:pieChart>
        <c:varyColors val="1"/>
        <c:ser>
          <c:idx val="0"/>
          <c:order val="0"/>
          <c:tx>
            <c:strRef>
              <c:f>Support!$B$182</c:f>
              <c:strCache>
                <c:ptCount val="1"/>
                <c:pt idx="0">
                  <c:v>Total</c:v>
                </c:pt>
              </c:strCache>
            </c:strRef>
          </c:tx>
          <c:spPr>
            <a:ln>
              <a:noFill/>
            </a:ln>
            <a:scene3d>
              <a:camera prst="orthographicFront"/>
              <a:lightRig rig="threePt" dir="t"/>
            </a:scene3d>
            <a:sp3d>
              <a:bevelT w="139700" h="139700"/>
            </a:sp3d>
          </c:spPr>
          <c:dPt>
            <c:idx val="0"/>
            <c:bubble3D val="0"/>
            <c:spPr>
              <a:solidFill>
                <a:schemeClr val="accent5">
                  <a:lumMod val="20000"/>
                  <a:lumOff val="80000"/>
                </a:schemeClr>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2-BAEA-41DD-B829-C55340389D6E}"/>
              </c:ext>
            </c:extLst>
          </c:dPt>
          <c:dPt>
            <c:idx val="1"/>
            <c:bubble3D val="0"/>
            <c:spPr>
              <a:solidFill>
                <a:schemeClr val="accent5">
                  <a:lumMod val="40000"/>
                  <a:lumOff val="60000"/>
                </a:schemeClr>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5-BAEA-41DD-B829-C55340389D6E}"/>
              </c:ext>
            </c:extLst>
          </c:dPt>
          <c:dPt>
            <c:idx val="2"/>
            <c:bubble3D val="0"/>
            <c:spPr>
              <a:solidFill>
                <a:schemeClr val="accent5">
                  <a:lumMod val="60000"/>
                  <a:lumOff val="40000"/>
                </a:schemeClr>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4-BAEA-41DD-B829-C55340389D6E}"/>
              </c:ext>
            </c:extLst>
          </c:dPt>
          <c:dPt>
            <c:idx val="3"/>
            <c:bubble3D val="0"/>
            <c:spPr>
              <a:solidFill>
                <a:schemeClr val="accent1">
                  <a:lumMod val="75000"/>
                </a:schemeClr>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3-BAEA-41DD-B829-C55340389D6E}"/>
              </c:ext>
            </c:extLst>
          </c:dPt>
          <c:dLbls>
            <c:dLbl>
              <c:idx val="0"/>
              <c:layout>
                <c:manualLayout>
                  <c:x val="-0.15089340277777785"/>
                  <c:y val="0.2254777777777777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188993055555555"/>
                      <c:h val="0.15455625000000001"/>
                    </c:manualLayout>
                  </c15:layout>
                </c:ext>
                <c:ext xmlns:c16="http://schemas.microsoft.com/office/drawing/2014/chart" uri="{C3380CC4-5D6E-409C-BE32-E72D297353CC}">
                  <c16:uniqueId val="{00000002-BAEA-41DD-B829-C55340389D6E}"/>
                </c:ext>
              </c:extLst>
            </c:dLbl>
            <c:dLbl>
              <c:idx val="1"/>
              <c:layout>
                <c:manualLayout>
                  <c:x val="-0.11724895833333335"/>
                  <c:y val="-0.1787993055555555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6182048611111112"/>
                      <c:h val="0.15455625000000001"/>
                    </c:manualLayout>
                  </c15:layout>
                </c:ext>
                <c:ext xmlns:c16="http://schemas.microsoft.com/office/drawing/2014/chart" uri="{C3380CC4-5D6E-409C-BE32-E72D297353CC}">
                  <c16:uniqueId val="{00000005-BAEA-41DD-B829-C55340389D6E}"/>
                </c:ext>
              </c:extLst>
            </c:dLbl>
            <c:dLbl>
              <c:idx val="2"/>
              <c:layout>
                <c:manualLayout>
                  <c:x val="0.22943541666666661"/>
                  <c:y val="-0.2608503472222222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AEA-41DD-B829-C55340389D6E}"/>
                </c:ext>
              </c:extLst>
            </c:dLbl>
            <c:dLbl>
              <c:idx val="3"/>
              <c:layout>
                <c:manualLayout>
                  <c:x val="0.23324097222222223"/>
                  <c:y val="0.2180715277777777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AEA-41DD-B829-C55340389D6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Bookman Old Style" panose="02050604050505020204" pitchFamily="18" charset="0"/>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Support!$A$183:$A$189</c:f>
              <c:multiLvlStrCache>
                <c:ptCount val="4"/>
                <c:lvl>
                  <c:pt idx="0">
                    <c:v>Q2</c:v>
                  </c:pt>
                  <c:pt idx="1">
                    <c:v>Q3</c:v>
                  </c:pt>
                  <c:pt idx="2">
                    <c:v>Q2</c:v>
                  </c:pt>
                  <c:pt idx="3">
                    <c:v>Q3</c:v>
                  </c:pt>
                </c:lvl>
                <c:lvl>
                  <c:pt idx="0">
                    <c:v>2019</c:v>
                  </c:pt>
                  <c:pt idx="2">
                    <c:v>2022</c:v>
                  </c:pt>
                </c:lvl>
              </c:multiLvlStrCache>
            </c:multiLvlStrRef>
          </c:cat>
          <c:val>
            <c:numRef>
              <c:f>Support!$B$183:$B$189</c:f>
              <c:numCache>
                <c:formatCode>General</c:formatCode>
                <c:ptCount val="4"/>
                <c:pt idx="0">
                  <c:v>27289</c:v>
                </c:pt>
                <c:pt idx="1">
                  <c:v>34352</c:v>
                </c:pt>
                <c:pt idx="2">
                  <c:v>35923</c:v>
                </c:pt>
                <c:pt idx="3">
                  <c:v>34067</c:v>
                </c:pt>
              </c:numCache>
            </c:numRef>
          </c:val>
          <c:extLst>
            <c:ext xmlns:c16="http://schemas.microsoft.com/office/drawing/2014/chart" uri="{C3380CC4-5D6E-409C-BE32-E72D297353CC}">
              <c16:uniqueId val="{00000000-BAEA-41DD-B829-C55340389D6E}"/>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466DA99E-B971-4CAD-A946-CCDF0392B6A3}">
          <cx:dataPt idx="0">
            <cx:spPr>
              <a:solidFill>
                <a:srgbClr val="4472C4">
                  <a:lumMod val="60000"/>
                  <a:lumOff val="40000"/>
                </a:srgbClr>
              </a:solidFill>
              <a:effectLst>
                <a:innerShdw blurRad="63500" dist="50800" dir="16200000">
                  <a:prstClr val="black">
                    <a:alpha val="50000"/>
                  </a:prstClr>
                </a:innerShdw>
              </a:effectLst>
            </cx:spPr>
          </cx:dataPt>
          <cx:dataPt idx="1">
            <cx:spPr>
              <a:solidFill>
                <a:srgbClr val="4472C4">
                  <a:lumMod val="60000"/>
                  <a:lumOff val="40000"/>
                </a:srgbClr>
              </a:solidFill>
              <a:effectLst>
                <a:innerShdw blurRad="63500" dist="50800" dir="16200000">
                  <a:prstClr val="black">
                    <a:alpha val="50000"/>
                  </a:prstClr>
                </a:innerShdw>
              </a:effectLst>
            </cx:spPr>
          </cx:dataPt>
          <cx:dataPt idx="2">
            <cx:spPr>
              <a:solidFill>
                <a:srgbClr val="4472C4">
                  <a:lumMod val="60000"/>
                  <a:lumOff val="40000"/>
                </a:srgbClr>
              </a:solidFill>
              <a:effectLst>
                <a:innerShdw blurRad="63500" dist="50800" dir="16200000">
                  <a:prstClr val="black">
                    <a:alpha val="50000"/>
                  </a:prstClr>
                </a:innerShdw>
              </a:effectLst>
            </cx:spPr>
          </cx:dataPt>
          <cx:dataPt idx="3">
            <cx:spPr>
              <a:solidFill>
                <a:srgbClr val="4472C4">
                  <a:lumMod val="60000"/>
                  <a:lumOff val="40000"/>
                </a:srgbClr>
              </a:solidFill>
              <a:effectLst>
                <a:innerShdw blurRad="63500" dist="50800" dir="16200000">
                  <a:prstClr val="black">
                    <a:alpha val="50000"/>
                  </a:prstClr>
                </a:innerShdw>
              </a:effectLst>
            </cx:spPr>
          </cx:dataPt>
          <cx:dataPt idx="4">
            <cx:spPr>
              <a:solidFill>
                <a:srgbClr val="0070C0"/>
              </a:solidFill>
              <a:effectLst>
                <a:innerShdw blurRad="63500" dist="50800" dir="16200000">
                  <a:prstClr val="black">
                    <a:alpha val="50000"/>
                  </a:prstClr>
                </a:innerShdw>
              </a:effectLst>
            </cx:spPr>
          </cx:dataPt>
          <cx:dataLabels pos="outEnd">
            <cx:txPr>
              <a:bodyPr spcFirstLastPara="1" vertOverflow="ellipsis" horzOverflow="overflow" wrap="square" lIns="0" tIns="0" rIns="0" bIns="0" anchor="ctr" anchorCtr="1"/>
              <a:lstStyle/>
              <a:p>
                <a:pPr algn="ctr" rtl="0">
                  <a:defRPr b="1">
                    <a:latin typeface="Bookman Old Style" panose="02050604050505020204" pitchFamily="18" charset="0"/>
                    <a:ea typeface="Bookman Old Style" panose="02050604050505020204" pitchFamily="18" charset="0"/>
                    <a:cs typeface="Bookman Old Style" panose="02050604050505020204" pitchFamily="18" charset="0"/>
                  </a:defRPr>
                </a:pPr>
                <a:endParaRPr lang="en-US" sz="900" b="1" i="0" u="none" strike="noStrike" baseline="0">
                  <a:solidFill>
                    <a:sysClr val="windowText" lastClr="000000">
                      <a:lumMod val="65000"/>
                      <a:lumOff val="35000"/>
                    </a:sysClr>
                  </a:solidFill>
                  <a:latin typeface="Bookman Old Style" panose="02050604050505020204" pitchFamily="18" charset="0"/>
                </a:endParaRPr>
              </a:p>
            </cx:txPr>
            <cx:visibility seriesName="0" categoryName="0" value="1"/>
          </cx:dataLabels>
          <cx:dataId val="0"/>
          <cx:layoutPr>
            <cx:visibility connectorLines="0"/>
            <cx:subtotals>
              <cx:idx val="4"/>
            </cx:subtotals>
          </cx:layoutPr>
        </cx:series>
      </cx:plotAreaRegion>
      <cx:axis id="0">
        <cx:catScaling gapWidth="0.50999999"/>
        <cx:tickLabels/>
        <cx:txPr>
          <a:bodyPr spcFirstLastPara="1" vertOverflow="ellipsis" horzOverflow="overflow" wrap="square" lIns="0" tIns="0" rIns="0" bIns="0" anchor="ctr" anchorCtr="1"/>
          <a:lstStyle/>
          <a:p>
            <a:pPr algn="ctr" rtl="0">
              <a:defRPr sz="700" b="1">
                <a:latin typeface="Bookman Old Style" panose="02050604050505020204" pitchFamily="18" charset="0"/>
                <a:ea typeface="Bookman Old Style" panose="02050604050505020204" pitchFamily="18" charset="0"/>
                <a:cs typeface="Bookman Old Style" panose="02050604050505020204" pitchFamily="18" charset="0"/>
              </a:defRPr>
            </a:pPr>
            <a:endParaRPr lang="en-US" sz="700" b="1" i="0" u="none" strike="noStrike" baseline="0">
              <a:solidFill>
                <a:sysClr val="windowText" lastClr="000000">
                  <a:lumMod val="65000"/>
                  <a:lumOff val="35000"/>
                </a:sysClr>
              </a:solidFill>
              <a:latin typeface="Bookman Old Style" panose="02050604050505020204" pitchFamily="18" charset="0"/>
            </a:endParaRPr>
          </a:p>
        </cx:txPr>
      </cx:axis>
      <cx:axis id="1" hidden="1">
        <cx:valScaling/>
        <cx:majorGridlines>
          <cx:spPr>
            <a:ln>
              <a:noFill/>
            </a:ln>
          </cx:spPr>
        </cx:majorGridlines>
        <cx:tickLabels/>
      </cx:axis>
    </cx:plotArea>
  </cx:chart>
  <cx:spPr>
    <a:ln>
      <a:solidFill>
        <a:schemeClr val="accent1">
          <a:lumMod val="60000"/>
          <a:lumOff val="40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35BD8A70-D2AF-441E-90B2-56001F9C2EF9}">
          <cx:spPr>
            <a:solidFill>
              <a:srgbClr val="00B0F0"/>
            </a:solidFill>
          </cx:spPr>
          <cx:dataPt idx="0">
            <cx:spPr>
              <a:effectLst>
                <a:innerShdw blurRad="63500" dist="50800" dir="16200000">
                  <a:prstClr val="black">
                    <a:alpha val="50000"/>
                  </a:prstClr>
                </a:innerShdw>
              </a:effectLst>
            </cx:spPr>
          </cx:dataPt>
          <cx:dataPt idx="1">
            <cx:spPr>
              <a:effectLst>
                <a:innerShdw blurRad="63500" dist="50800" dir="16200000">
                  <a:prstClr val="black">
                    <a:alpha val="50000"/>
                  </a:prstClr>
                </a:innerShdw>
              </a:effectLst>
            </cx:spPr>
          </cx:dataPt>
          <cx:dataPt idx="2">
            <cx:spPr>
              <a:effectLst>
                <a:innerShdw blurRad="63500" dist="50800" dir="16200000">
                  <a:prstClr val="black">
                    <a:alpha val="50000"/>
                  </a:prstClr>
                </a:innerShdw>
              </a:effectLst>
            </cx:spPr>
          </cx:dataPt>
          <cx:dataPt idx="3">
            <cx:spPr>
              <a:effectLst>
                <a:innerShdw blurRad="63500" dist="50800" dir="16200000">
                  <a:prstClr val="black">
                    <a:alpha val="50000"/>
                  </a:prstClr>
                </a:innerShdw>
              </a:effectLst>
            </cx:spPr>
          </cx:dataPt>
          <cx:dataPt idx="4">
            <cx:spPr>
              <a:solidFill>
                <a:srgbClr val="5B9BD5">
                  <a:lumMod val="50000"/>
                </a:srgbClr>
              </a:solidFill>
              <a:effectLst>
                <a:innerShdw blurRad="63500" dist="50800" dir="16200000">
                  <a:prstClr val="black">
                    <a:alpha val="50000"/>
                  </a:prstClr>
                </a:innerShdw>
              </a:effectLst>
            </cx:spPr>
          </cx:dataPt>
          <cx:dataLabels pos="outEnd">
            <cx:txPr>
              <a:bodyPr spcFirstLastPara="1" vertOverflow="ellipsis" horzOverflow="overflow" wrap="square" lIns="0" tIns="0" rIns="0" bIns="0" anchor="ctr" anchorCtr="1"/>
              <a:lstStyle/>
              <a:p>
                <a:pPr algn="ctr" rtl="0">
                  <a:defRPr b="1">
                    <a:latin typeface="Bookman Old Style" panose="02050604050505020204" pitchFamily="18" charset="0"/>
                    <a:ea typeface="Bookman Old Style" panose="02050604050505020204" pitchFamily="18" charset="0"/>
                    <a:cs typeface="Bookman Old Style" panose="02050604050505020204" pitchFamily="18" charset="0"/>
                  </a:defRPr>
                </a:pPr>
                <a:endParaRPr lang="en-US" sz="900" b="1" i="0" u="none" strike="noStrike" baseline="0">
                  <a:solidFill>
                    <a:sysClr val="windowText" lastClr="000000">
                      <a:lumMod val="65000"/>
                      <a:lumOff val="35000"/>
                    </a:sysClr>
                  </a:solidFill>
                  <a:latin typeface="Bookman Old Style" panose="02050604050505020204" pitchFamily="18" charset="0"/>
                </a:endParaRPr>
              </a:p>
            </cx:txPr>
            <cx:visibility seriesName="0" categoryName="0" value="1"/>
          </cx:dataLabels>
          <cx:dataId val="0"/>
          <cx:layoutPr>
            <cx:visibility connectorLines="0"/>
            <cx:subtotals>
              <cx:idx val="4"/>
            </cx:subtotals>
          </cx:layoutPr>
        </cx:series>
      </cx:plotAreaRegion>
      <cx:axis id="0">
        <cx:catScaling gapWidth="0.5"/>
        <cx:tickLabels/>
        <cx:txPr>
          <a:bodyPr spcFirstLastPara="1" vertOverflow="ellipsis" horzOverflow="overflow" wrap="square" lIns="0" tIns="0" rIns="0" bIns="0" anchor="ctr" anchorCtr="1"/>
          <a:lstStyle/>
          <a:p>
            <a:pPr algn="ctr" rtl="0">
              <a:defRPr sz="700" b="1">
                <a:latin typeface="Bookman Old Style" panose="02050604050505020204" pitchFamily="18" charset="0"/>
                <a:ea typeface="Bookman Old Style" panose="02050604050505020204" pitchFamily="18" charset="0"/>
                <a:cs typeface="Bookman Old Style" panose="02050604050505020204" pitchFamily="18" charset="0"/>
              </a:defRPr>
            </a:pPr>
            <a:endParaRPr lang="en-US" sz="700" b="1" i="0" u="none" strike="noStrike" baseline="0">
              <a:solidFill>
                <a:sysClr val="windowText" lastClr="000000">
                  <a:lumMod val="65000"/>
                  <a:lumOff val="35000"/>
                </a:sysClr>
              </a:solidFill>
              <a:latin typeface="Bookman Old Style" panose="02050604050505020204" pitchFamily="18" charset="0"/>
            </a:endParaRPr>
          </a:p>
        </cx:txPr>
      </cx:axis>
      <cx:axis id="1" hidden="1">
        <cx:valScaling/>
        <cx:majorGridlines>
          <cx:spPr>
            <a:ln>
              <a:noFill/>
            </a:ln>
          </cx:spPr>
        </cx:majorGridlines>
        <cx:tickLabels/>
      </cx:axis>
    </cx:plotArea>
  </cx:chart>
  <cx:spPr>
    <a:ln>
      <a:solidFill>
        <a:schemeClr val="accent1">
          <a:lumMod val="60000"/>
          <a:lumOff val="40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5CCEC2B6-019B-4C84-A615-1F25120BCA16}">
          <cx:spPr>
            <a:effectLst>
              <a:innerShdw blurRad="63500" dist="50800" dir="16200000">
                <a:prstClr val="black">
                  <a:alpha val="50000"/>
                </a:prstClr>
              </a:innerShdw>
            </a:effectLst>
          </cx:spPr>
          <cx:dataPt idx="0">
            <cx:spPr>
              <a:solidFill>
                <a:srgbClr val="00B0F0"/>
              </a:solidFill>
            </cx:spPr>
          </cx:dataPt>
          <cx:dataPt idx="1">
            <cx:spPr>
              <a:solidFill>
                <a:srgbClr val="00B0F0"/>
              </a:solidFill>
            </cx:spPr>
          </cx:dataPt>
          <cx:dataPt idx="2">
            <cx:spPr>
              <a:solidFill>
                <a:srgbClr val="00B0F0"/>
              </a:solidFill>
            </cx:spPr>
          </cx:dataPt>
          <cx:dataPt idx="3">
            <cx:spPr>
              <a:solidFill>
                <a:srgbClr val="00B0F0"/>
              </a:solidFill>
            </cx:spPr>
          </cx:dataPt>
          <cx:dataPt idx="4">
            <cx:spPr>
              <a:solidFill>
                <a:srgbClr val="5B9BD5">
                  <a:lumMod val="50000"/>
                </a:srgbClr>
              </a:solidFill>
            </cx:spPr>
          </cx:dataPt>
          <cx:dataLabels pos="outEnd">
            <cx:txPr>
              <a:bodyPr spcFirstLastPara="1" vertOverflow="ellipsis" horzOverflow="overflow" wrap="square" lIns="0" tIns="0" rIns="0" bIns="0" anchor="ctr" anchorCtr="1"/>
              <a:lstStyle/>
              <a:p>
                <a:pPr algn="ctr" rtl="0">
                  <a:defRPr b="1">
                    <a:latin typeface="Bookman Old Style" panose="02050604050505020204" pitchFamily="18" charset="0"/>
                    <a:ea typeface="Bookman Old Style" panose="02050604050505020204" pitchFamily="18" charset="0"/>
                    <a:cs typeface="Bookman Old Style" panose="02050604050505020204" pitchFamily="18" charset="0"/>
                  </a:defRPr>
                </a:pPr>
                <a:endParaRPr lang="en-US" sz="900" b="1" i="0" u="none" strike="noStrike" baseline="0">
                  <a:solidFill>
                    <a:sysClr val="windowText" lastClr="000000">
                      <a:lumMod val="65000"/>
                      <a:lumOff val="35000"/>
                    </a:sysClr>
                  </a:solidFill>
                  <a:latin typeface="Bookman Old Style" panose="02050604050505020204" pitchFamily="18" charset="0"/>
                </a:endParaRPr>
              </a:p>
            </cx:txPr>
            <cx:visibility seriesName="0" categoryName="0" value="1"/>
          </cx:dataLabels>
          <cx:dataId val="0"/>
          <cx:layoutPr>
            <cx:visibility connectorLines="0"/>
            <cx:subtotals>
              <cx:idx val="4"/>
            </cx:subtotals>
          </cx:layoutPr>
        </cx:series>
      </cx:plotAreaRegion>
      <cx:axis id="0">
        <cx:catScaling gapWidth="0.5"/>
        <cx:tickLabels/>
        <cx:txPr>
          <a:bodyPr spcFirstLastPara="1" vertOverflow="ellipsis" horzOverflow="overflow" wrap="square" lIns="0" tIns="0" rIns="0" bIns="0" anchor="ctr" anchorCtr="1"/>
          <a:lstStyle/>
          <a:p>
            <a:pPr algn="ctr" rtl="0">
              <a:defRPr sz="700" b="1">
                <a:latin typeface="Bookman Old Style" panose="02050604050505020204" pitchFamily="18" charset="0"/>
                <a:ea typeface="Bookman Old Style" panose="02050604050505020204" pitchFamily="18" charset="0"/>
                <a:cs typeface="Bookman Old Style" panose="02050604050505020204" pitchFamily="18" charset="0"/>
              </a:defRPr>
            </a:pPr>
            <a:endParaRPr lang="en-US" sz="700" b="1" i="0" u="none" strike="noStrike" baseline="0">
              <a:solidFill>
                <a:sysClr val="windowText" lastClr="000000">
                  <a:lumMod val="65000"/>
                  <a:lumOff val="35000"/>
                </a:sysClr>
              </a:solidFill>
              <a:latin typeface="Bookman Old Style" panose="02050604050505020204" pitchFamily="18" charset="0"/>
            </a:endParaRPr>
          </a:p>
        </cx:txPr>
      </cx:axis>
      <cx:axis id="1" hidden="1">
        <cx:valScaling/>
        <cx:majorGridlines>
          <cx:spPr>
            <a:ln>
              <a:noFill/>
            </a:ln>
          </cx:spPr>
        </cx:majorGridlines>
        <cx:tickLabels/>
      </cx:axis>
    </cx:plotArea>
  </cx:chart>
  <cx:spPr>
    <a:ln>
      <a:solidFill>
        <a:schemeClr val="accent1">
          <a:lumMod val="60000"/>
          <a:lumOff val="40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A1B3D01B-1843-44DA-83FA-D90F6E17F22A}">
          <cx:spPr>
            <a:effectLst>
              <a:innerShdw blurRad="63500" dist="50800" dir="16200000">
                <a:prstClr val="black">
                  <a:alpha val="50000"/>
                </a:prstClr>
              </a:innerShdw>
            </a:effectLst>
          </cx:spPr>
          <cx:dataPt idx="0">
            <cx:spPr>
              <a:solidFill>
                <a:srgbClr val="00B0F0"/>
              </a:solidFill>
            </cx:spPr>
          </cx:dataPt>
          <cx:dataPt idx="1">
            <cx:spPr>
              <a:solidFill>
                <a:srgbClr val="00B0F0"/>
              </a:solidFill>
            </cx:spPr>
          </cx:dataPt>
          <cx:dataPt idx="2">
            <cx:spPr>
              <a:solidFill>
                <a:srgbClr val="00B0F0"/>
              </a:solidFill>
            </cx:spPr>
          </cx:dataPt>
          <cx:dataPt idx="3">
            <cx:spPr>
              <a:solidFill>
                <a:srgbClr val="00B0F0"/>
              </a:solidFill>
            </cx:spPr>
          </cx:dataPt>
          <cx:dataPt idx="4">
            <cx:spPr>
              <a:solidFill>
                <a:srgbClr val="5B9BD5">
                  <a:lumMod val="50000"/>
                </a:srgbClr>
              </a:solidFill>
            </cx:spPr>
          </cx:dataPt>
          <cx:dataLabels pos="outEnd">
            <cx:txPr>
              <a:bodyPr spcFirstLastPara="1" vertOverflow="ellipsis" horzOverflow="overflow" wrap="square" lIns="0" tIns="0" rIns="0" bIns="0" anchor="ctr" anchorCtr="1"/>
              <a:lstStyle/>
              <a:p>
                <a:pPr algn="ctr" rtl="0">
                  <a:defRPr b="1">
                    <a:latin typeface="Bookman Old Style" panose="02050604050505020204" pitchFamily="18" charset="0"/>
                    <a:ea typeface="Bookman Old Style" panose="02050604050505020204" pitchFamily="18" charset="0"/>
                    <a:cs typeface="Bookman Old Style" panose="02050604050505020204" pitchFamily="18" charset="0"/>
                  </a:defRPr>
                </a:pPr>
                <a:endParaRPr lang="en-US" sz="900" b="1" i="0" u="none" strike="noStrike" baseline="0">
                  <a:solidFill>
                    <a:sysClr val="windowText" lastClr="000000">
                      <a:lumMod val="65000"/>
                      <a:lumOff val="35000"/>
                    </a:sysClr>
                  </a:solidFill>
                  <a:latin typeface="Bookman Old Style" panose="02050604050505020204" pitchFamily="18" charset="0"/>
                </a:endParaRPr>
              </a:p>
            </cx:txPr>
            <cx:visibility seriesName="0" categoryName="0" value="1"/>
          </cx:dataLabels>
          <cx:dataId val="0"/>
          <cx:layoutPr>
            <cx:visibility connectorLines="0"/>
            <cx:subtotals>
              <cx:idx val="4"/>
            </cx:subtotals>
          </cx:layoutPr>
        </cx:series>
      </cx:plotAreaRegion>
      <cx:axis id="0">
        <cx:catScaling gapWidth="0.5"/>
        <cx:tickLabels/>
        <cx:txPr>
          <a:bodyPr spcFirstLastPara="1" vertOverflow="ellipsis" horzOverflow="overflow" wrap="square" lIns="0" tIns="0" rIns="0" bIns="0" anchor="ctr" anchorCtr="1"/>
          <a:lstStyle/>
          <a:p>
            <a:pPr algn="ctr" rtl="0">
              <a:defRPr sz="700" b="1">
                <a:latin typeface="Bookman Old Style" panose="02050604050505020204" pitchFamily="18" charset="0"/>
                <a:ea typeface="Bookman Old Style" panose="02050604050505020204" pitchFamily="18" charset="0"/>
                <a:cs typeface="Bookman Old Style" panose="02050604050505020204" pitchFamily="18" charset="0"/>
              </a:defRPr>
            </a:pPr>
            <a:endParaRPr lang="en-US" sz="700" b="1" i="0" u="none" strike="noStrike" baseline="0">
              <a:solidFill>
                <a:sysClr val="windowText" lastClr="000000">
                  <a:lumMod val="65000"/>
                  <a:lumOff val="35000"/>
                </a:sysClr>
              </a:solidFill>
              <a:latin typeface="Bookman Old Style" panose="02050604050505020204" pitchFamily="18" charset="0"/>
            </a:endParaRPr>
          </a:p>
        </cx:txPr>
      </cx:axis>
      <cx:axis id="1" hidden="1">
        <cx:valScaling/>
        <cx:majorGridlines>
          <cx:spPr>
            <a:ln>
              <a:noFill/>
            </a:ln>
          </cx:spPr>
        </cx:majorGridlines>
        <cx:tickLabels/>
      </cx:axis>
    </cx:plotArea>
  </cx:chart>
  <cx:spPr>
    <a:ln>
      <a:solidFill>
        <a:schemeClr val="accent1">
          <a:lumMod val="60000"/>
          <a:lumOff val="4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Support!$I$1" max="340" min="1" page="10"/>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28.xml"/><Relationship Id="rId18" Type="http://schemas.openxmlformats.org/officeDocument/2006/relationships/chart" Target="../charts/chart33.xml"/><Relationship Id="rId26" Type="http://schemas.openxmlformats.org/officeDocument/2006/relationships/chart" Target="../charts/chart37.xml"/><Relationship Id="rId3" Type="http://schemas.openxmlformats.org/officeDocument/2006/relationships/chart" Target="../charts/chart18.xml"/><Relationship Id="rId21" Type="http://schemas.microsoft.com/office/2014/relationships/chartEx" Target="../charts/chartEx2.xml"/><Relationship Id="rId34" Type="http://schemas.openxmlformats.org/officeDocument/2006/relationships/chart" Target="../charts/chart45.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2.xml"/><Relationship Id="rId25" Type="http://schemas.openxmlformats.org/officeDocument/2006/relationships/chart" Target="../charts/chart36.xml"/><Relationship Id="rId33" Type="http://schemas.openxmlformats.org/officeDocument/2006/relationships/chart" Target="../charts/chart44.xml"/><Relationship Id="rId2" Type="http://schemas.openxmlformats.org/officeDocument/2006/relationships/chart" Target="../charts/chart17.xml"/><Relationship Id="rId16" Type="http://schemas.openxmlformats.org/officeDocument/2006/relationships/chart" Target="../charts/chart31.xml"/><Relationship Id="rId20" Type="http://schemas.microsoft.com/office/2014/relationships/chartEx" Target="../charts/chartEx1.xml"/><Relationship Id="rId29" Type="http://schemas.openxmlformats.org/officeDocument/2006/relationships/chart" Target="../charts/chart40.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24" Type="http://schemas.openxmlformats.org/officeDocument/2006/relationships/chart" Target="../charts/chart35.xml"/><Relationship Id="rId32" Type="http://schemas.openxmlformats.org/officeDocument/2006/relationships/chart" Target="../charts/chart43.xml"/><Relationship Id="rId5" Type="http://schemas.openxmlformats.org/officeDocument/2006/relationships/chart" Target="../charts/chart20.xml"/><Relationship Id="rId15" Type="http://schemas.openxmlformats.org/officeDocument/2006/relationships/chart" Target="../charts/chart30.xml"/><Relationship Id="rId23" Type="http://schemas.microsoft.com/office/2014/relationships/chartEx" Target="../charts/chartEx4.xml"/><Relationship Id="rId28" Type="http://schemas.openxmlformats.org/officeDocument/2006/relationships/chart" Target="../charts/chart39.xml"/><Relationship Id="rId10" Type="http://schemas.openxmlformats.org/officeDocument/2006/relationships/chart" Target="../charts/chart25.xml"/><Relationship Id="rId19" Type="http://schemas.openxmlformats.org/officeDocument/2006/relationships/chart" Target="../charts/chart34.xml"/><Relationship Id="rId31" Type="http://schemas.openxmlformats.org/officeDocument/2006/relationships/chart" Target="../charts/chart42.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 Id="rId22" Type="http://schemas.microsoft.com/office/2014/relationships/chartEx" Target="../charts/chartEx3.xml"/><Relationship Id="rId27" Type="http://schemas.openxmlformats.org/officeDocument/2006/relationships/chart" Target="../charts/chart38.xml"/><Relationship Id="rId30" Type="http://schemas.openxmlformats.org/officeDocument/2006/relationships/chart" Target="../charts/chart41.xml"/><Relationship Id="rId8" Type="http://schemas.openxmlformats.org/officeDocument/2006/relationships/chart" Target="../charts/chart2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160020</xdr:colOff>
      <xdr:row>5</xdr:row>
      <xdr:rowOff>144780</xdr:rowOff>
    </xdr:from>
    <xdr:to>
      <xdr:col>5</xdr:col>
      <xdr:colOff>7080</xdr:colOff>
      <xdr:row>19</xdr:row>
      <xdr:rowOff>104460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28</xdr:row>
      <xdr:rowOff>114300</xdr:rowOff>
    </xdr:from>
    <xdr:to>
      <xdr:col>5</xdr:col>
      <xdr:colOff>37560</xdr:colOff>
      <xdr:row>42</xdr:row>
      <xdr:rowOff>73980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182880</xdr:colOff>
      <xdr:row>49</xdr:row>
      <xdr:rowOff>38100</xdr:rowOff>
    </xdr:from>
    <xdr:to>
      <xdr:col>5</xdr:col>
      <xdr:colOff>29940</xdr:colOff>
      <xdr:row>62</xdr:row>
      <xdr:rowOff>180660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175260</xdr:colOff>
      <xdr:row>70</xdr:row>
      <xdr:rowOff>99060</xdr:rowOff>
    </xdr:from>
    <xdr:to>
      <xdr:col>5</xdr:col>
      <xdr:colOff>22320</xdr:colOff>
      <xdr:row>84</xdr:row>
      <xdr:rowOff>58740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137160</xdr:colOff>
      <xdr:row>91</xdr:row>
      <xdr:rowOff>175260</xdr:rowOff>
    </xdr:from>
    <xdr:to>
      <xdr:col>4</xdr:col>
      <xdr:colOff>593820</xdr:colOff>
      <xdr:row>105</xdr:row>
      <xdr:rowOff>134940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99060</xdr:colOff>
      <xdr:row>113</xdr:row>
      <xdr:rowOff>60960</xdr:rowOff>
    </xdr:from>
    <xdr:to>
      <xdr:col>4</xdr:col>
      <xdr:colOff>555720</xdr:colOff>
      <xdr:row>127</xdr:row>
      <xdr:rowOff>20640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99060</xdr:colOff>
      <xdr:row>134</xdr:row>
      <xdr:rowOff>91440</xdr:rowOff>
    </xdr:from>
    <xdr:to>
      <xdr:col>4</xdr:col>
      <xdr:colOff>555720</xdr:colOff>
      <xdr:row>148</xdr:row>
      <xdr:rowOff>51120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815340</xdr:colOff>
      <xdr:row>153</xdr:row>
      <xdr:rowOff>45720</xdr:rowOff>
    </xdr:from>
    <xdr:to>
      <xdr:col>7</xdr:col>
      <xdr:colOff>586740</xdr:colOff>
      <xdr:row>155</xdr:row>
      <xdr:rowOff>152400</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2926080" y="28026360"/>
          <a:ext cx="3352800" cy="472440"/>
        </a:xfrm>
        <a:prstGeom prst="roundRect">
          <a:avLst>
            <a:gd name="adj" fmla="val 50000"/>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IN" sz="1200" i="1"/>
            <a:t>Achievement against CY Target</a:t>
          </a:r>
          <a:r>
            <a:rPr lang="en-IN" sz="1200"/>
            <a:t> -</a:t>
          </a:r>
          <a:r>
            <a:rPr lang="en-IN" sz="1200" baseline="0"/>
            <a:t> </a:t>
          </a:r>
          <a:r>
            <a:rPr lang="en-IN" sz="1200" b="1" i="1" u="sng" baseline="0"/>
            <a:t>113%</a:t>
          </a:r>
          <a:endParaRPr lang="en-IN" sz="1200" b="1" i="1" u="sng"/>
        </a:p>
      </xdr:txBody>
    </xdr:sp>
    <xdr:clientData/>
  </xdr:twoCellAnchor>
  <xdr:twoCellAnchor>
    <xdr:from>
      <xdr:col>2</xdr:col>
      <xdr:colOff>792480</xdr:colOff>
      <xdr:row>159</xdr:row>
      <xdr:rowOff>160020</xdr:rowOff>
    </xdr:from>
    <xdr:to>
      <xdr:col>7</xdr:col>
      <xdr:colOff>579120</xdr:colOff>
      <xdr:row>162</xdr:row>
      <xdr:rowOff>83820</xdr:rowOff>
    </xdr:to>
    <xdr:sp macro="" textlink="">
      <xdr:nvSpPr>
        <xdr:cNvPr id="10" name="Rectangle: Rounded Corners 9">
          <a:extLst>
            <a:ext uri="{FF2B5EF4-FFF2-40B4-BE49-F238E27FC236}">
              <a16:creationId xmlns:a16="http://schemas.microsoft.com/office/drawing/2014/main" id="{00000000-0008-0000-0000-00000A000000}"/>
            </a:ext>
          </a:extLst>
        </xdr:cNvPr>
        <xdr:cNvSpPr/>
      </xdr:nvSpPr>
      <xdr:spPr>
        <a:xfrm>
          <a:off x="2903220" y="29237940"/>
          <a:ext cx="3368040" cy="472440"/>
        </a:xfrm>
        <a:prstGeom prst="roundRect">
          <a:avLst>
            <a:gd name="adj" fmla="val 50000"/>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IN" sz="1200" i="1"/>
            <a:t>Achievement against LY Achievement</a:t>
          </a:r>
          <a:r>
            <a:rPr lang="en-IN" sz="1200" baseline="0"/>
            <a:t> </a:t>
          </a:r>
          <a:r>
            <a:rPr lang="en-IN" sz="1200"/>
            <a:t>-</a:t>
          </a:r>
          <a:r>
            <a:rPr lang="en-IN" sz="1200" baseline="0"/>
            <a:t> </a:t>
          </a:r>
          <a:r>
            <a:rPr lang="en-IN" sz="1200" b="1" i="1" u="sng" baseline="0"/>
            <a:t>125%</a:t>
          </a:r>
          <a:endParaRPr lang="en-IN" sz="1200" b="1" i="1" u="sng"/>
        </a:p>
      </xdr:txBody>
    </xdr:sp>
    <xdr:clientData/>
  </xdr:twoCellAnchor>
  <xdr:twoCellAnchor>
    <xdr:from>
      <xdr:col>2</xdr:col>
      <xdr:colOff>792480</xdr:colOff>
      <xdr:row>164</xdr:row>
      <xdr:rowOff>76200</xdr:rowOff>
    </xdr:from>
    <xdr:to>
      <xdr:col>8</xdr:col>
      <xdr:colOff>312420</xdr:colOff>
      <xdr:row>167</xdr:row>
      <xdr:rowOff>0</xdr:rowOff>
    </xdr:to>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2903220" y="30068520"/>
          <a:ext cx="3710940" cy="472440"/>
        </a:xfrm>
        <a:prstGeom prst="roundRect">
          <a:avLst>
            <a:gd name="adj" fmla="val 50000"/>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IN" sz="1200" i="1">
              <a:latin typeface="Bookman Old Style" panose="02050604050505020204" pitchFamily="18" charset="0"/>
            </a:rPr>
            <a:t>Growth against LY</a:t>
          </a:r>
          <a:r>
            <a:rPr lang="en-IN" sz="1200" i="1" baseline="0">
              <a:latin typeface="Bookman Old Style" panose="02050604050505020204" pitchFamily="18" charset="0"/>
            </a:rPr>
            <a:t> </a:t>
          </a:r>
          <a:r>
            <a:rPr lang="en-IN" sz="1200">
              <a:latin typeface="Bookman Old Style" panose="02050604050505020204" pitchFamily="18" charset="0"/>
            </a:rPr>
            <a:t>-</a:t>
          </a:r>
          <a:r>
            <a:rPr lang="en-IN" sz="1200" baseline="0">
              <a:latin typeface="Bookman Old Style" panose="02050604050505020204" pitchFamily="18" charset="0"/>
            </a:rPr>
            <a:t> </a:t>
          </a:r>
          <a:r>
            <a:rPr lang="en-IN" sz="1200" b="1" i="1" u="sng" baseline="0">
              <a:latin typeface="Bookman Old Style" panose="02050604050505020204" pitchFamily="18" charset="0"/>
            </a:rPr>
            <a:t>25%</a:t>
          </a:r>
          <a:endParaRPr lang="en-IN" sz="1200" b="1" i="1" u="sng">
            <a:latin typeface="Bookman Old Style" panose="02050604050505020204" pitchFamily="18" charset="0"/>
          </a:endParaRPr>
        </a:p>
      </xdr:txBody>
    </xdr:sp>
    <xdr:clientData/>
  </xdr:twoCellAnchor>
  <xdr:twoCellAnchor>
    <xdr:from>
      <xdr:col>2</xdr:col>
      <xdr:colOff>822960</xdr:colOff>
      <xdr:row>153</xdr:row>
      <xdr:rowOff>45720</xdr:rowOff>
    </xdr:from>
    <xdr:to>
      <xdr:col>8</xdr:col>
      <xdr:colOff>326108</xdr:colOff>
      <xdr:row>155</xdr:row>
      <xdr:rowOff>152400</xdr:rowOff>
    </xdr:to>
    <xdr:sp macro="" textlink="">
      <xdr:nvSpPr>
        <xdr:cNvPr id="12" name="Rectangle: Rounded Corners 11">
          <a:extLst>
            <a:ext uri="{FF2B5EF4-FFF2-40B4-BE49-F238E27FC236}">
              <a16:creationId xmlns:a16="http://schemas.microsoft.com/office/drawing/2014/main" id="{00000000-0008-0000-0000-00000C000000}"/>
            </a:ext>
          </a:extLst>
        </xdr:cNvPr>
        <xdr:cNvSpPr/>
      </xdr:nvSpPr>
      <xdr:spPr>
        <a:xfrm>
          <a:off x="2933700" y="28026360"/>
          <a:ext cx="3694148" cy="472440"/>
        </a:xfrm>
        <a:prstGeom prst="roundRect">
          <a:avLst>
            <a:gd name="adj" fmla="val 50000"/>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IN" sz="1200" i="1">
              <a:latin typeface="Bookman Old Style" panose="02050604050505020204" pitchFamily="18" charset="0"/>
            </a:rPr>
            <a:t>Achievement against CY Target</a:t>
          </a:r>
          <a:r>
            <a:rPr lang="en-IN" sz="1200">
              <a:latin typeface="Bookman Old Style" panose="02050604050505020204" pitchFamily="18" charset="0"/>
            </a:rPr>
            <a:t> -</a:t>
          </a:r>
          <a:r>
            <a:rPr lang="en-IN" sz="1200" baseline="0">
              <a:latin typeface="Bookman Old Style" panose="02050604050505020204" pitchFamily="18" charset="0"/>
            </a:rPr>
            <a:t> </a:t>
          </a:r>
          <a:r>
            <a:rPr lang="en-IN" sz="1200" b="1" i="1" u="sng" baseline="0">
              <a:latin typeface="Bookman Old Style" panose="02050604050505020204" pitchFamily="18" charset="0"/>
            </a:rPr>
            <a:t>113%</a:t>
          </a:r>
          <a:endParaRPr lang="en-IN" sz="1200" b="1" i="1" u="sng">
            <a:latin typeface="Bookman Old Style" panose="02050604050505020204" pitchFamily="18" charset="0"/>
          </a:endParaRPr>
        </a:p>
      </xdr:txBody>
    </xdr:sp>
    <xdr:clientData/>
  </xdr:twoCellAnchor>
  <xdr:twoCellAnchor>
    <xdr:from>
      <xdr:col>2</xdr:col>
      <xdr:colOff>800100</xdr:colOff>
      <xdr:row>159</xdr:row>
      <xdr:rowOff>160020</xdr:rowOff>
    </xdr:from>
    <xdr:to>
      <xdr:col>8</xdr:col>
      <xdr:colOff>320040</xdr:colOff>
      <xdr:row>162</xdr:row>
      <xdr:rowOff>83820</xdr:rowOff>
    </xdr:to>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a:off x="2910840" y="29237940"/>
          <a:ext cx="3710940" cy="472440"/>
        </a:xfrm>
        <a:prstGeom prst="roundRect">
          <a:avLst>
            <a:gd name="adj" fmla="val 50000"/>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IN" sz="1200" i="1">
              <a:latin typeface="Bookman Old Style" panose="02050604050505020204" pitchFamily="18" charset="0"/>
            </a:rPr>
            <a:t>Achievement against LY Achievement</a:t>
          </a:r>
          <a:r>
            <a:rPr lang="en-IN" sz="1200" baseline="0">
              <a:latin typeface="Bookman Old Style" panose="02050604050505020204" pitchFamily="18" charset="0"/>
            </a:rPr>
            <a:t> </a:t>
          </a:r>
          <a:r>
            <a:rPr lang="en-IN" sz="1200">
              <a:latin typeface="Bookman Old Style" panose="02050604050505020204" pitchFamily="18" charset="0"/>
            </a:rPr>
            <a:t>-</a:t>
          </a:r>
          <a:r>
            <a:rPr lang="en-IN" sz="1200" baseline="0">
              <a:latin typeface="Bookman Old Style" panose="02050604050505020204" pitchFamily="18" charset="0"/>
            </a:rPr>
            <a:t> </a:t>
          </a:r>
          <a:r>
            <a:rPr lang="en-IN" sz="1200" b="1" i="1" u="sng" baseline="0">
              <a:latin typeface="Bookman Old Style" panose="02050604050505020204" pitchFamily="18" charset="0"/>
            </a:rPr>
            <a:t>125%</a:t>
          </a:r>
          <a:endParaRPr lang="en-IN" sz="1200" b="1" i="1" u="sng">
            <a:latin typeface="Bookman Old Style" panose="02050604050505020204" pitchFamily="18" charset="0"/>
          </a:endParaRPr>
        </a:p>
      </xdr:txBody>
    </xdr:sp>
    <xdr:clientData/>
  </xdr:twoCellAnchor>
  <xdr:twoCellAnchor>
    <xdr:from>
      <xdr:col>0</xdr:col>
      <xdr:colOff>7620</xdr:colOff>
      <xdr:row>174</xdr:row>
      <xdr:rowOff>99060</xdr:rowOff>
    </xdr:from>
    <xdr:to>
      <xdr:col>4</xdr:col>
      <xdr:colOff>465480</xdr:colOff>
      <xdr:row>188</xdr:row>
      <xdr:rowOff>58740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449580</xdr:colOff>
      <xdr:row>134</xdr:row>
      <xdr:rowOff>83820</xdr:rowOff>
    </xdr:from>
    <xdr:to>
      <xdr:col>13</xdr:col>
      <xdr:colOff>144780</xdr:colOff>
      <xdr:row>149</xdr:row>
      <xdr:rowOff>83820</xdr:rowOff>
    </xdr:to>
    <xdr:graphicFrame macro="">
      <xdr:nvGraphicFramePr>
        <xdr:cNvPr id="15" name="Chart 14">
          <a:extLst>
            <a:ext uri="{FF2B5EF4-FFF2-40B4-BE49-F238E27FC236}">
              <a16:creationId xmlns:a16="http://schemas.microsoft.com/office/drawing/2014/main" id="{00000000-0008-0000-0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68580</xdr:rowOff>
    </xdr:from>
    <xdr:to>
      <xdr:col>8</xdr:col>
      <xdr:colOff>259080</xdr:colOff>
      <xdr:row>26</xdr:row>
      <xdr:rowOff>68580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xdr:colOff>
      <xdr:row>38</xdr:row>
      <xdr:rowOff>99060</xdr:rowOff>
    </xdr:from>
    <xdr:to>
      <xdr:col>8</xdr:col>
      <xdr:colOff>220980</xdr:colOff>
      <xdr:row>59</xdr:row>
      <xdr:rowOff>76200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71</xdr:row>
      <xdr:rowOff>114300</xdr:rowOff>
    </xdr:from>
    <xdr:to>
      <xdr:col>8</xdr:col>
      <xdr:colOff>99060</xdr:colOff>
      <xdr:row>86</xdr:row>
      <xdr:rowOff>114300</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106680</xdr:colOff>
      <xdr:row>16</xdr:row>
      <xdr:rowOff>83820</xdr:rowOff>
    </xdr:from>
    <xdr:to>
      <xdr:col>13</xdr:col>
      <xdr:colOff>485460</xdr:colOff>
      <xdr:row>30</xdr:row>
      <xdr:rowOff>43500</xdr:rowOff>
    </xdr:to>
    <xdr:grpSp>
      <xdr:nvGrpSpPr>
        <xdr:cNvPr id="16" name="Group 15">
          <a:extLst>
            <a:ext uri="{FF2B5EF4-FFF2-40B4-BE49-F238E27FC236}">
              <a16:creationId xmlns:a16="http://schemas.microsoft.com/office/drawing/2014/main" id="{00000000-0008-0000-0300-000010000000}"/>
            </a:ext>
          </a:extLst>
        </xdr:cNvPr>
        <xdr:cNvGrpSpPr/>
      </xdr:nvGrpSpPr>
      <xdr:grpSpPr>
        <a:xfrm>
          <a:off x="8214360" y="3009900"/>
          <a:ext cx="2520000" cy="2520000"/>
          <a:chOff x="11506200" y="3009900"/>
          <a:chExt cx="2880000" cy="2880000"/>
        </a:xfrm>
      </xdr:grpSpPr>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11506200" y="3009900"/>
          <a:ext cx="2880000" cy="288000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12455434" y="3654334"/>
            <a:ext cx="1001486" cy="746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latin typeface="Bookman Old Style" panose="02050604050505020204" pitchFamily="18" charset="0"/>
                <a:cs typeface="Arial" panose="020B0604020202020204" pitchFamily="34" charset="0"/>
              </a:rPr>
              <a:t>Last Year Conversion</a:t>
            </a:r>
          </a:p>
        </xdr:txBody>
      </xdr:sp>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435840" y="4472941"/>
            <a:ext cx="1021080" cy="5943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2400" b="1">
              <a:latin typeface="Bookman Old Style" panose="02050604050505020204" pitchFamily="18" charset="0"/>
              <a:cs typeface="Arial" panose="020B0604020202020204" pitchFamily="34" charset="0"/>
            </a:endParaRPr>
          </a:p>
        </xdr:txBody>
      </xdr:sp>
    </xdr:grpSp>
    <xdr:clientData/>
  </xdr:twoCellAnchor>
  <xdr:twoCellAnchor>
    <xdr:from>
      <xdr:col>10</xdr:col>
      <xdr:colOff>0</xdr:colOff>
      <xdr:row>43</xdr:row>
      <xdr:rowOff>53340</xdr:rowOff>
    </xdr:from>
    <xdr:to>
      <xdr:col>11</xdr:col>
      <xdr:colOff>1247460</xdr:colOff>
      <xdr:row>57</xdr:row>
      <xdr:rowOff>13020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7368540" y="7917180"/>
          <a:ext cx="1986600" cy="2520000"/>
          <a:chOff x="10126980" y="7917180"/>
          <a:chExt cx="2880000" cy="2880000"/>
        </a:xfrm>
      </xdr:grpSpPr>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10126980" y="7917180"/>
          <a:ext cx="2880000" cy="28800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1056620" y="8525692"/>
            <a:ext cx="1021080" cy="746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latin typeface="Bookman Old Style" panose="02050604050505020204" pitchFamily="18" charset="0"/>
                <a:cs typeface="Arial" panose="020B0604020202020204" pitchFamily="34" charset="0"/>
              </a:rPr>
              <a:t>This Year Conversion</a:t>
            </a:r>
          </a:p>
        </xdr:txBody>
      </xdr:sp>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11056620" y="9397637"/>
            <a:ext cx="1021080" cy="584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2400" b="1">
              <a:latin typeface="Bookman Old Style" panose="02050604050505020204" pitchFamily="18" charset="0"/>
              <a:cs typeface="Arial" panose="020B0604020202020204" pitchFamily="34" charset="0"/>
            </a:endParaRPr>
          </a:p>
        </xdr:txBody>
      </xdr:sp>
    </xdr:grpSp>
    <xdr:clientData/>
  </xdr:twoCellAnchor>
  <xdr:twoCellAnchor>
    <xdr:from>
      <xdr:col>9</xdr:col>
      <xdr:colOff>647700</xdr:colOff>
      <xdr:row>76</xdr:row>
      <xdr:rowOff>175260</xdr:rowOff>
    </xdr:from>
    <xdr:to>
      <xdr:col>11</xdr:col>
      <xdr:colOff>1201740</xdr:colOff>
      <xdr:row>90</xdr:row>
      <xdr:rowOff>134940</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7086600" y="14074140"/>
          <a:ext cx="2222820" cy="2520000"/>
          <a:chOff x="10081260" y="14074140"/>
          <a:chExt cx="2880000" cy="2880000"/>
        </a:xfrm>
      </xdr:grpSpPr>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10081260" y="14074140"/>
          <a:ext cx="2880000" cy="2880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11003280" y="14874240"/>
            <a:ext cx="1021080" cy="746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latin typeface="Bookman Old Style" panose="02050604050505020204" pitchFamily="18" charset="0"/>
                <a:cs typeface="Arial" panose="020B0604020202020204" pitchFamily="34" charset="0"/>
              </a:rPr>
              <a:t>This Year Conversion Target</a:t>
            </a:r>
          </a:p>
        </xdr:txBody>
      </xdr:sp>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003281" y="15502346"/>
            <a:ext cx="1021080" cy="636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2400" b="1">
              <a:latin typeface="Bookman Old Style" panose="02050604050505020204" pitchFamily="18" charset="0"/>
              <a:cs typeface="Arial" panose="020B0604020202020204" pitchFamily="34"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xdr:colOff>
      <xdr:row>0</xdr:row>
      <xdr:rowOff>7620</xdr:rowOff>
    </xdr:from>
    <xdr:to>
      <xdr:col>6</xdr:col>
      <xdr:colOff>0</xdr:colOff>
      <xdr:row>2</xdr:row>
      <xdr:rowOff>60960</xdr:rowOff>
    </xdr:to>
    <xdr:sp macro="" textlink="">
      <xdr:nvSpPr>
        <xdr:cNvPr id="3" name="Rectangle 2">
          <a:extLst>
            <a:ext uri="{FF2B5EF4-FFF2-40B4-BE49-F238E27FC236}">
              <a16:creationId xmlns:a16="http://schemas.microsoft.com/office/drawing/2014/main" id="{00000000-0008-0000-0400-000003000000}"/>
            </a:ext>
          </a:extLst>
        </xdr:cNvPr>
        <xdr:cNvSpPr/>
      </xdr:nvSpPr>
      <xdr:spPr>
        <a:xfrm>
          <a:off x="4792980" y="7620"/>
          <a:ext cx="7452360" cy="41910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2400" b="1">
              <a:latin typeface="Bookman Old Style" panose="02050604050505020204" pitchFamily="18" charset="0"/>
            </a:rPr>
            <a:t>Sales Overview</a:t>
          </a:r>
        </a:p>
      </xdr:txBody>
    </xdr:sp>
    <xdr:clientData/>
  </xdr:twoCellAnchor>
  <xdr:twoCellAnchor>
    <xdr:from>
      <xdr:col>5</xdr:col>
      <xdr:colOff>39440</xdr:colOff>
      <xdr:row>4</xdr:row>
      <xdr:rowOff>4931</xdr:rowOff>
    </xdr:from>
    <xdr:to>
      <xdr:col>5</xdr:col>
      <xdr:colOff>1486351</xdr:colOff>
      <xdr:row>10</xdr:row>
      <xdr:rowOff>62305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4984820" y="736451"/>
          <a:ext cx="1446911" cy="1154654"/>
          <a:chOff x="5194148" y="713142"/>
          <a:chExt cx="1455420" cy="1133139"/>
        </a:xfrm>
      </xdr:grpSpPr>
      <xdr:grpSp>
        <xdr:nvGrpSpPr>
          <xdr:cNvPr id="7" name="Group 6">
            <a:extLst>
              <a:ext uri="{FF2B5EF4-FFF2-40B4-BE49-F238E27FC236}">
                <a16:creationId xmlns:a16="http://schemas.microsoft.com/office/drawing/2014/main" id="{00000000-0008-0000-0400-000007000000}"/>
              </a:ext>
            </a:extLst>
          </xdr:cNvPr>
          <xdr:cNvGrpSpPr/>
        </xdr:nvGrpSpPr>
        <xdr:grpSpPr>
          <a:xfrm>
            <a:off x="5194148" y="713142"/>
            <a:ext cx="1455420" cy="1133139"/>
            <a:chOff x="5120640" y="723900"/>
            <a:chExt cx="1455420" cy="1158240"/>
          </a:xfrm>
        </xdr:grpSpPr>
        <xdr:sp macro="" textlink="">
          <xdr:nvSpPr>
            <xdr:cNvPr id="4" name="Rectangle: Top Corners Rounded 3">
              <a:extLst>
                <a:ext uri="{FF2B5EF4-FFF2-40B4-BE49-F238E27FC236}">
                  <a16:creationId xmlns:a16="http://schemas.microsoft.com/office/drawing/2014/main" id="{00000000-0008-0000-0400-000004000000}"/>
                </a:ext>
              </a:extLst>
            </xdr:cNvPr>
            <xdr:cNvSpPr/>
          </xdr:nvSpPr>
          <xdr:spPr>
            <a:xfrm>
              <a:off x="5120640" y="723900"/>
              <a:ext cx="1455420" cy="1150620"/>
            </a:xfrm>
            <a:prstGeom prst="round2SameRect">
              <a:avLst/>
            </a:prstGeom>
            <a:solidFill>
              <a:schemeClr val="accent6">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4">
              <a:extLst>
                <a:ext uri="{FF2B5EF4-FFF2-40B4-BE49-F238E27FC236}">
                  <a16:creationId xmlns:a16="http://schemas.microsoft.com/office/drawing/2014/main" id="{00000000-0008-0000-0400-000005000000}"/>
                </a:ext>
              </a:extLst>
            </xdr:cNvPr>
            <xdr:cNvSpPr/>
          </xdr:nvSpPr>
          <xdr:spPr>
            <a:xfrm>
              <a:off x="5128260" y="1379220"/>
              <a:ext cx="1440180" cy="502920"/>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A$2">
        <xdr:nvSpPr>
          <xdr:cNvPr id="8" name="TextBox 7">
            <a:extLst>
              <a:ext uri="{FF2B5EF4-FFF2-40B4-BE49-F238E27FC236}">
                <a16:creationId xmlns:a16="http://schemas.microsoft.com/office/drawing/2014/main" id="{00000000-0008-0000-0400-000008000000}"/>
              </a:ext>
            </a:extLst>
          </xdr:cNvPr>
          <xdr:cNvSpPr txBox="1"/>
        </xdr:nvSpPr>
        <xdr:spPr>
          <a:xfrm>
            <a:off x="5370892" y="919331"/>
            <a:ext cx="1128965" cy="317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F65E21-CF48-4F88-888F-9CCEC9FF937F}" type="TxLink">
              <a:rPr lang="en-US" sz="1100" b="0" i="0" u="none" strike="noStrike">
                <a:solidFill>
                  <a:srgbClr val="000000"/>
                </a:solidFill>
                <a:latin typeface="Arial Black" panose="020B0A04020102020204" pitchFamily="34" charset="0"/>
                <a:ea typeface="Calibri"/>
                <a:cs typeface="Calibri"/>
              </a:rPr>
              <a:pPr algn="ctr"/>
              <a:t> 3,04,21,641 </a:t>
            </a:fld>
            <a:endParaRPr lang="en-IN" sz="1100">
              <a:latin typeface="Arial Black" panose="020B0A04020102020204" pitchFamily="34" charset="0"/>
            </a:endParaRPr>
          </a:p>
        </xdr:txBody>
      </xdr:sp>
      <xdr:sp macro="" textlink="$A$1">
        <xdr:nvSpPr>
          <xdr:cNvPr id="9" name="TextBox 8">
            <a:extLst>
              <a:ext uri="{FF2B5EF4-FFF2-40B4-BE49-F238E27FC236}">
                <a16:creationId xmlns:a16="http://schemas.microsoft.com/office/drawing/2014/main" id="{00000000-0008-0000-0400-000009000000}"/>
              </a:ext>
            </a:extLst>
          </xdr:cNvPr>
          <xdr:cNvSpPr txBox="1"/>
        </xdr:nvSpPr>
        <xdr:spPr>
          <a:xfrm>
            <a:off x="5379717" y="1434353"/>
            <a:ext cx="1082040" cy="28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AE038E-5146-434A-8118-B35E6B6CFD90}" type="TxLink">
              <a:rPr lang="en-US" sz="1100" b="0" i="0" u="none" strike="noStrike">
                <a:solidFill>
                  <a:schemeClr val="bg1"/>
                </a:solidFill>
                <a:latin typeface="Bahnschrift SemiBold SemiConden" panose="020B0502040204020203" pitchFamily="34" charset="0"/>
                <a:ea typeface="Calibri"/>
                <a:cs typeface="Calibri"/>
              </a:rPr>
              <a:pPr algn="ctr"/>
              <a:t>Last Year Value</a:t>
            </a:fld>
            <a:endParaRPr lang="en-IN" sz="1100" b="0">
              <a:solidFill>
                <a:schemeClr val="bg1"/>
              </a:solidFill>
              <a:latin typeface="Bahnschrift SemiBold SemiConden" panose="020B0502040204020203" pitchFamily="34" charset="0"/>
            </a:endParaRPr>
          </a:p>
        </xdr:txBody>
      </xdr:sp>
    </xdr:grpSp>
    <xdr:clientData/>
  </xdr:twoCellAnchor>
  <xdr:twoCellAnchor>
    <xdr:from>
      <xdr:col>5</xdr:col>
      <xdr:colOff>1517717</xdr:colOff>
      <xdr:row>3</xdr:row>
      <xdr:rowOff>175260</xdr:rowOff>
    </xdr:from>
    <xdr:to>
      <xdr:col>5</xdr:col>
      <xdr:colOff>2964628</xdr:colOff>
      <xdr:row>10</xdr:row>
      <xdr:rowOff>76200</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6463097" y="723900"/>
          <a:ext cx="1446911" cy="1181100"/>
          <a:chOff x="6806898" y="713142"/>
          <a:chExt cx="1455420" cy="1155999"/>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6806898" y="713142"/>
            <a:ext cx="1455420" cy="1155999"/>
            <a:chOff x="5120640" y="723900"/>
            <a:chExt cx="1455420" cy="1188720"/>
          </a:xfrm>
        </xdr:grpSpPr>
        <xdr:sp macro="" textlink="">
          <xdr:nvSpPr>
            <xdr:cNvPr id="11" name="Rectangle: Top Corners Rounded 10">
              <a:extLst>
                <a:ext uri="{FF2B5EF4-FFF2-40B4-BE49-F238E27FC236}">
                  <a16:creationId xmlns:a16="http://schemas.microsoft.com/office/drawing/2014/main" id="{00000000-0008-0000-0400-00000B000000}"/>
                </a:ext>
              </a:extLst>
            </xdr:cNvPr>
            <xdr:cNvSpPr/>
          </xdr:nvSpPr>
          <xdr:spPr>
            <a:xfrm>
              <a:off x="5120640" y="723900"/>
              <a:ext cx="1455420" cy="1181100"/>
            </a:xfrm>
            <a:prstGeom prst="round2SameRect">
              <a:avLst/>
            </a:prstGeom>
            <a:solidFill>
              <a:schemeClr val="accent2">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11">
              <a:extLst>
                <a:ext uri="{FF2B5EF4-FFF2-40B4-BE49-F238E27FC236}">
                  <a16:creationId xmlns:a16="http://schemas.microsoft.com/office/drawing/2014/main" id="{00000000-0008-0000-0400-00000C000000}"/>
                </a:ext>
              </a:extLst>
            </xdr:cNvPr>
            <xdr:cNvSpPr/>
          </xdr:nvSpPr>
          <xdr:spPr>
            <a:xfrm>
              <a:off x="5128260" y="1379220"/>
              <a:ext cx="1440180" cy="533400"/>
            </a:xfrm>
            <a:prstGeom prst="rect">
              <a:avLst/>
            </a:prstGeom>
            <a:solidFill>
              <a:schemeClr val="accent2">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B$2">
        <xdr:nvSpPr>
          <xdr:cNvPr id="13" name="TextBox 12">
            <a:extLst>
              <a:ext uri="{FF2B5EF4-FFF2-40B4-BE49-F238E27FC236}">
                <a16:creationId xmlns:a16="http://schemas.microsoft.com/office/drawing/2014/main" id="{00000000-0008-0000-0400-00000D000000}"/>
              </a:ext>
            </a:extLst>
          </xdr:cNvPr>
          <xdr:cNvSpPr txBox="1"/>
        </xdr:nvSpPr>
        <xdr:spPr>
          <a:xfrm>
            <a:off x="6942713" y="919331"/>
            <a:ext cx="1127760" cy="28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6BC774-AE09-4B59-BA1C-BBE2CCC36429}" type="TxLink">
              <a:rPr lang="en-US" sz="1100" b="0" i="0" u="none" strike="noStrike">
                <a:solidFill>
                  <a:srgbClr val="000000"/>
                </a:solidFill>
                <a:latin typeface="Arial Black" panose="020B0A04020102020204" pitchFamily="34" charset="0"/>
                <a:ea typeface="Calibri"/>
                <a:cs typeface="Calibri"/>
              </a:rPr>
              <a:pPr algn="ctr"/>
              <a:t> 3,95,90,000 </a:t>
            </a:fld>
            <a:endParaRPr lang="en-IN" sz="1100">
              <a:latin typeface="Arial Black" panose="020B0A04020102020204" pitchFamily="34" charset="0"/>
            </a:endParaRPr>
          </a:p>
        </xdr:txBody>
      </xdr:sp>
      <xdr:sp macro="" textlink="$B$1">
        <xdr:nvSpPr>
          <xdr:cNvPr id="14" name="TextBox 13">
            <a:extLst>
              <a:ext uri="{FF2B5EF4-FFF2-40B4-BE49-F238E27FC236}">
                <a16:creationId xmlns:a16="http://schemas.microsoft.com/office/drawing/2014/main" id="{00000000-0008-0000-0400-00000E000000}"/>
              </a:ext>
            </a:extLst>
          </xdr:cNvPr>
          <xdr:cNvSpPr txBox="1"/>
        </xdr:nvSpPr>
        <xdr:spPr>
          <a:xfrm>
            <a:off x="6813173" y="1361739"/>
            <a:ext cx="1432560" cy="476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0A3694-EEB0-4D8E-85EB-9A1C70217284}" type="TxLink">
              <a:rPr lang="en-US" sz="1100" b="0" i="0" u="none" strike="noStrike">
                <a:solidFill>
                  <a:schemeClr val="bg1"/>
                </a:solidFill>
                <a:latin typeface="Bahnschrift SemiBold SemiConden" panose="020B0502040204020203" pitchFamily="34" charset="0"/>
                <a:ea typeface="Calibri"/>
                <a:cs typeface="Calibri"/>
              </a:rPr>
              <a:pPr algn="ctr"/>
              <a:t>This Year Value Target</a:t>
            </a:fld>
            <a:endParaRPr lang="en-IN" sz="1100" b="0">
              <a:solidFill>
                <a:schemeClr val="bg1"/>
              </a:solidFill>
              <a:latin typeface="Bahnschrift SemiBold SemiConden" panose="020B0502040204020203" pitchFamily="34" charset="0"/>
            </a:endParaRPr>
          </a:p>
        </xdr:txBody>
      </xdr:sp>
    </xdr:grpSp>
    <xdr:clientData/>
  </xdr:twoCellAnchor>
  <xdr:twoCellAnchor>
    <xdr:from>
      <xdr:col>5</xdr:col>
      <xdr:colOff>2999575</xdr:colOff>
      <xdr:row>3</xdr:row>
      <xdr:rowOff>168984</xdr:rowOff>
    </xdr:from>
    <xdr:to>
      <xdr:col>5</xdr:col>
      <xdr:colOff>4446486</xdr:colOff>
      <xdr:row>10</xdr:row>
      <xdr:rowOff>73510</xdr:rowOff>
    </xdr:to>
    <xdr:grpSp>
      <xdr:nvGrpSpPr>
        <xdr:cNvPr id="48" name="Group 47">
          <a:extLst>
            <a:ext uri="{FF2B5EF4-FFF2-40B4-BE49-F238E27FC236}">
              <a16:creationId xmlns:a16="http://schemas.microsoft.com/office/drawing/2014/main" id="{00000000-0008-0000-0400-000030000000}"/>
            </a:ext>
          </a:extLst>
        </xdr:cNvPr>
        <xdr:cNvGrpSpPr/>
      </xdr:nvGrpSpPr>
      <xdr:grpSpPr>
        <a:xfrm>
          <a:off x="7944955" y="717624"/>
          <a:ext cx="1446911" cy="1184686"/>
          <a:chOff x="8414265" y="724796"/>
          <a:chExt cx="1455420" cy="1159585"/>
        </a:xfrm>
      </xdr:grpSpPr>
      <xdr:grpSp>
        <xdr:nvGrpSpPr>
          <xdr:cNvPr id="15" name="Group 14">
            <a:extLst>
              <a:ext uri="{FF2B5EF4-FFF2-40B4-BE49-F238E27FC236}">
                <a16:creationId xmlns:a16="http://schemas.microsoft.com/office/drawing/2014/main" id="{00000000-0008-0000-0400-00000F000000}"/>
              </a:ext>
            </a:extLst>
          </xdr:cNvPr>
          <xdr:cNvGrpSpPr/>
        </xdr:nvGrpSpPr>
        <xdr:grpSpPr>
          <a:xfrm>
            <a:off x="8414265" y="724796"/>
            <a:ext cx="1455420" cy="1159585"/>
            <a:chOff x="5120640" y="723900"/>
            <a:chExt cx="1455420" cy="1188720"/>
          </a:xfrm>
        </xdr:grpSpPr>
        <xdr:sp macro="" textlink="">
          <xdr:nvSpPr>
            <xdr:cNvPr id="16" name="Rectangle: Top Corners Rounded 15">
              <a:extLst>
                <a:ext uri="{FF2B5EF4-FFF2-40B4-BE49-F238E27FC236}">
                  <a16:creationId xmlns:a16="http://schemas.microsoft.com/office/drawing/2014/main" id="{00000000-0008-0000-0400-000010000000}"/>
                </a:ext>
              </a:extLst>
            </xdr:cNvPr>
            <xdr:cNvSpPr/>
          </xdr:nvSpPr>
          <xdr:spPr>
            <a:xfrm>
              <a:off x="5120640" y="723900"/>
              <a:ext cx="1455420" cy="1181100"/>
            </a:xfrm>
            <a:prstGeom prst="round2SameRect">
              <a:avLst/>
            </a:prstGeom>
            <a:solidFill>
              <a:schemeClr val="accent1">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16">
              <a:extLst>
                <a:ext uri="{FF2B5EF4-FFF2-40B4-BE49-F238E27FC236}">
                  <a16:creationId xmlns:a16="http://schemas.microsoft.com/office/drawing/2014/main" id="{00000000-0008-0000-0400-000011000000}"/>
                </a:ext>
              </a:extLst>
            </xdr:cNvPr>
            <xdr:cNvSpPr/>
          </xdr:nvSpPr>
          <xdr:spPr>
            <a:xfrm>
              <a:off x="5128260" y="1379220"/>
              <a:ext cx="1440180" cy="533400"/>
            </a:xfrm>
            <a:prstGeom prst="rect">
              <a:avLst/>
            </a:prstGeom>
            <a:solidFill>
              <a:schemeClr val="accent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C$2">
        <xdr:nvSpPr>
          <xdr:cNvPr id="18" name="TextBox 17">
            <a:extLst>
              <a:ext uri="{FF2B5EF4-FFF2-40B4-BE49-F238E27FC236}">
                <a16:creationId xmlns:a16="http://schemas.microsoft.com/office/drawing/2014/main" id="{00000000-0008-0000-0400-000012000000}"/>
              </a:ext>
            </a:extLst>
          </xdr:cNvPr>
          <xdr:cNvSpPr txBox="1"/>
        </xdr:nvSpPr>
        <xdr:spPr>
          <a:xfrm>
            <a:off x="8568012" y="934571"/>
            <a:ext cx="1181100" cy="28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EA4AEE-0CCD-4833-BAF8-9FABD71ECFD4}" type="TxLink">
              <a:rPr lang="en-US" sz="1100" b="0" i="0" u="none" strike="noStrike">
                <a:solidFill>
                  <a:srgbClr val="000000"/>
                </a:solidFill>
                <a:latin typeface="Arial Black" panose="020B0A04020102020204" pitchFamily="34" charset="0"/>
                <a:ea typeface="Calibri"/>
                <a:cs typeface="Calibri"/>
              </a:rPr>
              <a:pPr algn="ctr"/>
              <a:t> 3,95,03,481 </a:t>
            </a:fld>
            <a:endParaRPr lang="en-IN" sz="1100">
              <a:latin typeface="Arial Black" panose="020B0A04020102020204" pitchFamily="34" charset="0"/>
            </a:endParaRPr>
          </a:p>
        </xdr:txBody>
      </xdr:sp>
      <xdr:sp macro="" textlink="$C$1">
        <xdr:nvSpPr>
          <xdr:cNvPr id="19" name="TextBox 18">
            <a:extLst>
              <a:ext uri="{FF2B5EF4-FFF2-40B4-BE49-F238E27FC236}">
                <a16:creationId xmlns:a16="http://schemas.microsoft.com/office/drawing/2014/main" id="{00000000-0008-0000-0400-000013000000}"/>
              </a:ext>
            </a:extLst>
          </xdr:cNvPr>
          <xdr:cNvSpPr txBox="1"/>
        </xdr:nvSpPr>
        <xdr:spPr>
          <a:xfrm>
            <a:off x="8430852" y="1361739"/>
            <a:ext cx="1432560" cy="492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AA5680-5197-4D59-95FF-EEC79EDA93E2}" type="TxLink">
              <a:rPr lang="en-US" sz="1100" b="0" i="0" u="none" strike="noStrike">
                <a:solidFill>
                  <a:schemeClr val="bg1"/>
                </a:solidFill>
                <a:latin typeface="Bahnschrift SemiBold SemiConden" panose="020B0502040204020203" pitchFamily="34" charset="0"/>
                <a:ea typeface="Calibri"/>
                <a:cs typeface="Calibri"/>
              </a:rPr>
              <a:pPr algn="ctr"/>
              <a:t>This Year Value</a:t>
            </a:fld>
            <a:endParaRPr lang="en-IN" sz="1100" b="0">
              <a:solidFill>
                <a:schemeClr val="bg1"/>
              </a:solidFill>
              <a:latin typeface="Bahnschrift SemiBold SemiConden" panose="020B0502040204020203" pitchFamily="34" charset="0"/>
            </a:endParaRPr>
          </a:p>
        </xdr:txBody>
      </xdr:sp>
    </xdr:grpSp>
    <xdr:clientData/>
  </xdr:twoCellAnchor>
  <xdr:twoCellAnchor>
    <xdr:from>
      <xdr:col>5</xdr:col>
      <xdr:colOff>42130</xdr:colOff>
      <xdr:row>11</xdr:row>
      <xdr:rowOff>161365</xdr:rowOff>
    </xdr:from>
    <xdr:to>
      <xdr:col>5</xdr:col>
      <xdr:colOff>1489041</xdr:colOff>
      <xdr:row>18</xdr:row>
      <xdr:rowOff>39445</xdr:rowOff>
    </xdr:to>
    <xdr:grpSp>
      <xdr:nvGrpSpPr>
        <xdr:cNvPr id="71" name="Group 70">
          <a:extLst>
            <a:ext uri="{FF2B5EF4-FFF2-40B4-BE49-F238E27FC236}">
              <a16:creationId xmlns:a16="http://schemas.microsoft.com/office/drawing/2014/main" id="{00000000-0008-0000-0400-000047000000}"/>
            </a:ext>
          </a:extLst>
        </xdr:cNvPr>
        <xdr:cNvGrpSpPr/>
      </xdr:nvGrpSpPr>
      <xdr:grpSpPr>
        <a:xfrm>
          <a:off x="4987510" y="2173045"/>
          <a:ext cx="1446911" cy="1158240"/>
          <a:chOff x="5178908" y="2124635"/>
          <a:chExt cx="1455420" cy="1133139"/>
        </a:xfrm>
      </xdr:grpSpPr>
      <xdr:grpSp>
        <xdr:nvGrpSpPr>
          <xdr:cNvPr id="20" name="Group 19">
            <a:extLst>
              <a:ext uri="{FF2B5EF4-FFF2-40B4-BE49-F238E27FC236}">
                <a16:creationId xmlns:a16="http://schemas.microsoft.com/office/drawing/2014/main" id="{00000000-0008-0000-0400-000014000000}"/>
              </a:ext>
            </a:extLst>
          </xdr:cNvPr>
          <xdr:cNvGrpSpPr/>
        </xdr:nvGrpSpPr>
        <xdr:grpSpPr>
          <a:xfrm>
            <a:off x="5178908" y="2124635"/>
            <a:ext cx="1455420" cy="1133139"/>
            <a:chOff x="5120640" y="723900"/>
            <a:chExt cx="1455420" cy="1158240"/>
          </a:xfrm>
        </xdr:grpSpPr>
        <xdr:sp macro="" textlink="">
          <xdr:nvSpPr>
            <xdr:cNvPr id="21" name="Rectangle: Top Corners Rounded 20">
              <a:extLst>
                <a:ext uri="{FF2B5EF4-FFF2-40B4-BE49-F238E27FC236}">
                  <a16:creationId xmlns:a16="http://schemas.microsoft.com/office/drawing/2014/main" id="{00000000-0008-0000-0400-000015000000}"/>
                </a:ext>
              </a:extLst>
            </xdr:cNvPr>
            <xdr:cNvSpPr/>
          </xdr:nvSpPr>
          <xdr:spPr>
            <a:xfrm>
              <a:off x="5120640" y="723900"/>
              <a:ext cx="1455420" cy="1150620"/>
            </a:xfrm>
            <a:prstGeom prst="round2SameRect">
              <a:avLst/>
            </a:prstGeom>
            <a:solidFill>
              <a:schemeClr val="accent6">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21">
              <a:extLst>
                <a:ext uri="{FF2B5EF4-FFF2-40B4-BE49-F238E27FC236}">
                  <a16:creationId xmlns:a16="http://schemas.microsoft.com/office/drawing/2014/main" id="{00000000-0008-0000-0400-000016000000}"/>
                </a:ext>
              </a:extLst>
            </xdr:cNvPr>
            <xdr:cNvSpPr/>
          </xdr:nvSpPr>
          <xdr:spPr>
            <a:xfrm>
              <a:off x="5128260" y="1379220"/>
              <a:ext cx="1440180" cy="502920"/>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A$8">
        <xdr:nvSpPr>
          <xdr:cNvPr id="29" name="TextBox 28">
            <a:extLst>
              <a:ext uri="{FF2B5EF4-FFF2-40B4-BE49-F238E27FC236}">
                <a16:creationId xmlns:a16="http://schemas.microsoft.com/office/drawing/2014/main" id="{00000000-0008-0000-0400-00001D000000}"/>
              </a:ext>
            </a:extLst>
          </xdr:cNvPr>
          <xdr:cNvSpPr txBox="1"/>
        </xdr:nvSpPr>
        <xdr:spPr>
          <a:xfrm>
            <a:off x="5341616" y="2338444"/>
            <a:ext cx="1127760" cy="28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582D5D-C995-4D93-B1D2-66AD355A07E7}" type="TxLink">
              <a:rPr lang="en-US" sz="1100" b="0" i="0" u="none" strike="noStrike">
                <a:solidFill>
                  <a:srgbClr val="000000"/>
                </a:solidFill>
                <a:latin typeface="Arial Black" panose="020B0A04020102020204" pitchFamily="34" charset="0"/>
                <a:ea typeface="Calibri"/>
                <a:cs typeface="Calibri"/>
              </a:rPr>
              <a:pPr algn="ctr"/>
              <a:t> 61,641 </a:t>
            </a:fld>
            <a:endParaRPr lang="en-IN" sz="1100">
              <a:latin typeface="Arial Black" panose="020B0A04020102020204" pitchFamily="34" charset="0"/>
            </a:endParaRPr>
          </a:p>
        </xdr:txBody>
      </xdr:sp>
      <xdr:sp macro="" textlink="$A$7">
        <xdr:nvSpPr>
          <xdr:cNvPr id="32" name="TextBox 31">
            <a:extLst>
              <a:ext uri="{FF2B5EF4-FFF2-40B4-BE49-F238E27FC236}">
                <a16:creationId xmlns:a16="http://schemas.microsoft.com/office/drawing/2014/main" id="{00000000-0008-0000-0400-000020000000}"/>
              </a:ext>
            </a:extLst>
          </xdr:cNvPr>
          <xdr:cNvSpPr txBox="1"/>
        </xdr:nvSpPr>
        <xdr:spPr>
          <a:xfrm>
            <a:off x="5364476" y="2868706"/>
            <a:ext cx="1082040" cy="28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F701E0-ED14-4F0B-BE4C-0C2B00C65FE5}" type="TxLink">
              <a:rPr lang="en-US" sz="1100" b="0" i="0" u="none" strike="noStrike">
                <a:solidFill>
                  <a:schemeClr val="bg1"/>
                </a:solidFill>
                <a:latin typeface="Bahnschrift SemiBold SemiConden" panose="020B0502040204020203" pitchFamily="34" charset="0"/>
                <a:ea typeface="Calibri"/>
                <a:cs typeface="Calibri"/>
              </a:rPr>
              <a:pPr algn="ctr"/>
              <a:t>Last Year Units</a:t>
            </a:fld>
            <a:endParaRPr lang="en-IN" sz="1100" b="0">
              <a:solidFill>
                <a:schemeClr val="bg1"/>
              </a:solidFill>
              <a:latin typeface="Bahnschrift SemiBold SemiConden" panose="020B0502040204020203" pitchFamily="34" charset="0"/>
            </a:endParaRPr>
          </a:p>
        </xdr:txBody>
      </xdr:sp>
    </xdr:grpSp>
    <xdr:clientData/>
  </xdr:twoCellAnchor>
  <xdr:twoCellAnchor>
    <xdr:from>
      <xdr:col>5</xdr:col>
      <xdr:colOff>1515034</xdr:colOff>
      <xdr:row>11</xdr:row>
      <xdr:rowOff>152400</xdr:rowOff>
    </xdr:from>
    <xdr:to>
      <xdr:col>5</xdr:col>
      <xdr:colOff>2967316</xdr:colOff>
      <xdr:row>18</xdr:row>
      <xdr:rowOff>53340</xdr:rowOff>
    </xdr:to>
    <xdr:grpSp>
      <xdr:nvGrpSpPr>
        <xdr:cNvPr id="72" name="Group 71">
          <a:extLst>
            <a:ext uri="{FF2B5EF4-FFF2-40B4-BE49-F238E27FC236}">
              <a16:creationId xmlns:a16="http://schemas.microsoft.com/office/drawing/2014/main" id="{00000000-0008-0000-0400-000048000000}"/>
            </a:ext>
          </a:extLst>
        </xdr:cNvPr>
        <xdr:cNvGrpSpPr/>
      </xdr:nvGrpSpPr>
      <xdr:grpSpPr>
        <a:xfrm>
          <a:off x="6460414" y="2164080"/>
          <a:ext cx="1452282" cy="1181100"/>
          <a:chOff x="6786255" y="2124635"/>
          <a:chExt cx="1460823" cy="1155999"/>
        </a:xfrm>
      </xdr:grpSpPr>
      <xdr:grpSp>
        <xdr:nvGrpSpPr>
          <xdr:cNvPr id="23" name="Group 22">
            <a:extLst>
              <a:ext uri="{FF2B5EF4-FFF2-40B4-BE49-F238E27FC236}">
                <a16:creationId xmlns:a16="http://schemas.microsoft.com/office/drawing/2014/main" id="{00000000-0008-0000-0400-000017000000}"/>
              </a:ext>
            </a:extLst>
          </xdr:cNvPr>
          <xdr:cNvGrpSpPr/>
        </xdr:nvGrpSpPr>
        <xdr:grpSpPr>
          <a:xfrm>
            <a:off x="6791658" y="2124635"/>
            <a:ext cx="1455420" cy="1155999"/>
            <a:chOff x="5120640" y="723900"/>
            <a:chExt cx="1455420" cy="1188720"/>
          </a:xfrm>
        </xdr:grpSpPr>
        <xdr:sp macro="" textlink="">
          <xdr:nvSpPr>
            <xdr:cNvPr id="24" name="Rectangle: Top Corners Rounded 23">
              <a:extLst>
                <a:ext uri="{FF2B5EF4-FFF2-40B4-BE49-F238E27FC236}">
                  <a16:creationId xmlns:a16="http://schemas.microsoft.com/office/drawing/2014/main" id="{00000000-0008-0000-0400-000018000000}"/>
                </a:ext>
              </a:extLst>
            </xdr:cNvPr>
            <xdr:cNvSpPr/>
          </xdr:nvSpPr>
          <xdr:spPr>
            <a:xfrm>
              <a:off x="5120640" y="723900"/>
              <a:ext cx="1455420" cy="1181100"/>
            </a:xfrm>
            <a:prstGeom prst="round2SameRect">
              <a:avLst/>
            </a:prstGeom>
            <a:solidFill>
              <a:schemeClr val="accent2">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24">
              <a:extLst>
                <a:ext uri="{FF2B5EF4-FFF2-40B4-BE49-F238E27FC236}">
                  <a16:creationId xmlns:a16="http://schemas.microsoft.com/office/drawing/2014/main" id="{00000000-0008-0000-0400-000019000000}"/>
                </a:ext>
              </a:extLst>
            </xdr:cNvPr>
            <xdr:cNvSpPr/>
          </xdr:nvSpPr>
          <xdr:spPr>
            <a:xfrm>
              <a:off x="5128260" y="1379220"/>
              <a:ext cx="1440180" cy="533400"/>
            </a:xfrm>
            <a:prstGeom prst="rect">
              <a:avLst/>
            </a:prstGeom>
            <a:solidFill>
              <a:schemeClr val="accent2">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B$8">
        <xdr:nvSpPr>
          <xdr:cNvPr id="31" name="TextBox 30">
            <a:extLst>
              <a:ext uri="{FF2B5EF4-FFF2-40B4-BE49-F238E27FC236}">
                <a16:creationId xmlns:a16="http://schemas.microsoft.com/office/drawing/2014/main" id="{00000000-0008-0000-0400-00001F000000}"/>
              </a:ext>
            </a:extLst>
          </xdr:cNvPr>
          <xdr:cNvSpPr txBox="1"/>
        </xdr:nvSpPr>
        <xdr:spPr>
          <a:xfrm>
            <a:off x="6957952" y="2330824"/>
            <a:ext cx="1127760" cy="28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AF3F9A-89AB-4FE0-A638-F0D9593EC394}" type="TxLink">
              <a:rPr lang="en-US" sz="1100" b="0" i="0" u="none" strike="noStrike">
                <a:solidFill>
                  <a:srgbClr val="000000"/>
                </a:solidFill>
                <a:latin typeface="Arial Black" panose="020B0A04020102020204" pitchFamily="34" charset="0"/>
                <a:ea typeface="Calibri"/>
                <a:cs typeface="Calibri"/>
              </a:rPr>
              <a:pPr algn="ctr"/>
              <a:t> 66,158 </a:t>
            </a:fld>
            <a:endParaRPr lang="en-IN" sz="1100">
              <a:latin typeface="Arial Black" panose="020B0A04020102020204" pitchFamily="34" charset="0"/>
            </a:endParaRPr>
          </a:p>
        </xdr:txBody>
      </xdr:sp>
      <xdr:sp macro="" textlink="$B$7">
        <xdr:nvSpPr>
          <xdr:cNvPr id="33" name="TextBox 32">
            <a:extLst>
              <a:ext uri="{FF2B5EF4-FFF2-40B4-BE49-F238E27FC236}">
                <a16:creationId xmlns:a16="http://schemas.microsoft.com/office/drawing/2014/main" id="{00000000-0008-0000-0400-000021000000}"/>
              </a:ext>
            </a:extLst>
          </xdr:cNvPr>
          <xdr:cNvSpPr txBox="1"/>
        </xdr:nvSpPr>
        <xdr:spPr>
          <a:xfrm>
            <a:off x="6786255" y="2868705"/>
            <a:ext cx="1433773"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63AC9F-0B36-4FFD-AF7A-5F20CE86770F}" type="TxLink">
              <a:rPr lang="en-US" sz="1100" b="0" i="0" u="none" strike="noStrike">
                <a:solidFill>
                  <a:schemeClr val="bg1"/>
                </a:solidFill>
                <a:latin typeface="Bahnschrift SemiBold SemiConden" panose="020B0502040204020203" pitchFamily="34" charset="0"/>
                <a:ea typeface="Calibri"/>
                <a:cs typeface="Calibri"/>
              </a:rPr>
              <a:pPr algn="ctr"/>
              <a:t>This Year Units Target</a:t>
            </a:fld>
            <a:endParaRPr lang="en-IN" sz="1100" b="0">
              <a:solidFill>
                <a:schemeClr val="bg1"/>
              </a:solidFill>
              <a:latin typeface="Bahnschrift SemiBold SemiConden" panose="020B0502040204020203" pitchFamily="34" charset="0"/>
            </a:endParaRPr>
          </a:p>
        </xdr:txBody>
      </xdr:sp>
    </xdr:grpSp>
    <xdr:clientData/>
  </xdr:twoCellAnchor>
  <xdr:twoCellAnchor>
    <xdr:from>
      <xdr:col>5</xdr:col>
      <xdr:colOff>2993300</xdr:colOff>
      <xdr:row>11</xdr:row>
      <xdr:rowOff>158675</xdr:rowOff>
    </xdr:from>
    <xdr:to>
      <xdr:col>5</xdr:col>
      <xdr:colOff>4440211</xdr:colOff>
      <xdr:row>18</xdr:row>
      <xdr:rowOff>59615</xdr:rowOff>
    </xdr:to>
    <xdr:grpSp>
      <xdr:nvGrpSpPr>
        <xdr:cNvPr id="73" name="Group 72">
          <a:extLst>
            <a:ext uri="{FF2B5EF4-FFF2-40B4-BE49-F238E27FC236}">
              <a16:creationId xmlns:a16="http://schemas.microsoft.com/office/drawing/2014/main" id="{00000000-0008-0000-0400-000049000000}"/>
            </a:ext>
          </a:extLst>
        </xdr:cNvPr>
        <xdr:cNvGrpSpPr/>
      </xdr:nvGrpSpPr>
      <xdr:grpSpPr>
        <a:xfrm>
          <a:off x="7938680" y="2170355"/>
          <a:ext cx="1446911" cy="1181100"/>
          <a:chOff x="8399025" y="2139875"/>
          <a:chExt cx="1455420" cy="1155999"/>
        </a:xfrm>
      </xdr:grpSpPr>
      <xdr:grpSp>
        <xdr:nvGrpSpPr>
          <xdr:cNvPr id="26" name="Group 25">
            <a:extLst>
              <a:ext uri="{FF2B5EF4-FFF2-40B4-BE49-F238E27FC236}">
                <a16:creationId xmlns:a16="http://schemas.microsoft.com/office/drawing/2014/main" id="{00000000-0008-0000-0400-00001A000000}"/>
              </a:ext>
            </a:extLst>
          </xdr:cNvPr>
          <xdr:cNvGrpSpPr/>
        </xdr:nvGrpSpPr>
        <xdr:grpSpPr>
          <a:xfrm>
            <a:off x="8399025" y="2139875"/>
            <a:ext cx="1455420" cy="1155999"/>
            <a:chOff x="5120640" y="723900"/>
            <a:chExt cx="1455420" cy="1188720"/>
          </a:xfrm>
        </xdr:grpSpPr>
        <xdr:sp macro="" textlink="">
          <xdr:nvSpPr>
            <xdr:cNvPr id="27" name="Rectangle: Top Corners Rounded 26">
              <a:extLst>
                <a:ext uri="{FF2B5EF4-FFF2-40B4-BE49-F238E27FC236}">
                  <a16:creationId xmlns:a16="http://schemas.microsoft.com/office/drawing/2014/main" id="{00000000-0008-0000-0400-00001B000000}"/>
                </a:ext>
              </a:extLst>
            </xdr:cNvPr>
            <xdr:cNvSpPr/>
          </xdr:nvSpPr>
          <xdr:spPr>
            <a:xfrm>
              <a:off x="5120640" y="723900"/>
              <a:ext cx="1455420" cy="1181100"/>
            </a:xfrm>
            <a:prstGeom prst="round2SameRect">
              <a:avLst/>
            </a:prstGeom>
            <a:solidFill>
              <a:schemeClr val="accent1">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27">
              <a:extLst>
                <a:ext uri="{FF2B5EF4-FFF2-40B4-BE49-F238E27FC236}">
                  <a16:creationId xmlns:a16="http://schemas.microsoft.com/office/drawing/2014/main" id="{00000000-0008-0000-0400-00001C000000}"/>
                </a:ext>
              </a:extLst>
            </xdr:cNvPr>
            <xdr:cNvSpPr/>
          </xdr:nvSpPr>
          <xdr:spPr>
            <a:xfrm>
              <a:off x="5128260" y="1379220"/>
              <a:ext cx="1440180" cy="533400"/>
            </a:xfrm>
            <a:prstGeom prst="rect">
              <a:avLst/>
            </a:prstGeom>
            <a:solidFill>
              <a:schemeClr val="accent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C$8">
        <xdr:nvSpPr>
          <xdr:cNvPr id="30" name="TextBox 29">
            <a:extLst>
              <a:ext uri="{FF2B5EF4-FFF2-40B4-BE49-F238E27FC236}">
                <a16:creationId xmlns:a16="http://schemas.microsoft.com/office/drawing/2014/main" id="{00000000-0008-0000-0400-00001E000000}"/>
              </a:ext>
            </a:extLst>
          </xdr:cNvPr>
          <xdr:cNvSpPr txBox="1"/>
        </xdr:nvSpPr>
        <xdr:spPr>
          <a:xfrm>
            <a:off x="8557711" y="2326789"/>
            <a:ext cx="1127760" cy="282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10B2A7-885F-46BB-9338-32C09CAE9E0A}" type="TxLink">
              <a:rPr lang="en-US" sz="1100" b="0" i="0" u="none" strike="noStrike">
                <a:solidFill>
                  <a:srgbClr val="000000"/>
                </a:solidFill>
                <a:latin typeface="Arial Black" panose="020B0A04020102020204" pitchFamily="34" charset="0"/>
                <a:ea typeface="Calibri"/>
                <a:cs typeface="Calibri"/>
              </a:rPr>
              <a:pPr algn="ctr"/>
              <a:t> 69,990 </a:t>
            </a:fld>
            <a:endParaRPr lang="en-IN" sz="1100">
              <a:latin typeface="Arial Black" panose="020B0A04020102020204" pitchFamily="34" charset="0"/>
            </a:endParaRPr>
          </a:p>
        </xdr:txBody>
      </xdr:sp>
      <xdr:sp macro="" textlink="$C$7">
        <xdr:nvSpPr>
          <xdr:cNvPr id="34" name="TextBox 33">
            <a:extLst>
              <a:ext uri="{FF2B5EF4-FFF2-40B4-BE49-F238E27FC236}">
                <a16:creationId xmlns:a16="http://schemas.microsoft.com/office/drawing/2014/main" id="{00000000-0008-0000-0400-000022000000}"/>
              </a:ext>
            </a:extLst>
          </xdr:cNvPr>
          <xdr:cNvSpPr txBox="1"/>
        </xdr:nvSpPr>
        <xdr:spPr>
          <a:xfrm>
            <a:off x="8580571" y="2883946"/>
            <a:ext cx="1082040" cy="285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D8EB9C-0631-43CA-A882-CAB777C1667D}" type="TxLink">
              <a:rPr lang="en-US" sz="1100" b="0" i="0" u="none" strike="noStrike">
                <a:solidFill>
                  <a:schemeClr val="bg1"/>
                </a:solidFill>
                <a:latin typeface="Bahnschrift SemiBold SemiConden" panose="020B0502040204020203" pitchFamily="34" charset="0"/>
                <a:ea typeface="Calibri"/>
                <a:cs typeface="Calibri"/>
              </a:rPr>
              <a:pPr algn="ctr"/>
              <a:t>This Year Units</a:t>
            </a:fld>
            <a:endParaRPr lang="en-IN" sz="1100" b="0">
              <a:solidFill>
                <a:schemeClr val="bg1"/>
              </a:solidFill>
              <a:latin typeface="Bahnschrift SemiBold SemiConden" panose="020B0502040204020203" pitchFamily="34" charset="0"/>
            </a:endParaRPr>
          </a:p>
        </xdr:txBody>
      </xdr:sp>
    </xdr:grpSp>
    <xdr:clientData/>
  </xdr:twoCellAnchor>
  <xdr:twoCellAnchor>
    <xdr:from>
      <xdr:col>5</xdr:col>
      <xdr:colOff>15240</xdr:colOff>
      <xdr:row>22</xdr:row>
      <xdr:rowOff>103089</xdr:rowOff>
    </xdr:from>
    <xdr:to>
      <xdr:col>5</xdr:col>
      <xdr:colOff>3627412</xdr:colOff>
      <xdr:row>35</xdr:row>
      <xdr:rowOff>164050</xdr:rowOff>
    </xdr:to>
    <xdr:graphicFrame macro="">
      <xdr:nvGraphicFramePr>
        <xdr:cNvPr id="35" name="Chart 34">
          <a:extLst>
            <a:ext uri="{FF2B5EF4-FFF2-40B4-BE49-F238E27FC236}">
              <a16:creationId xmlns:a16="http://schemas.microsoft.com/office/drawing/2014/main" id="{00000000-0008-0000-04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3737385</xdr:colOff>
      <xdr:row>22</xdr:row>
      <xdr:rowOff>103089</xdr:rowOff>
    </xdr:from>
    <xdr:to>
      <xdr:col>5</xdr:col>
      <xdr:colOff>7342094</xdr:colOff>
      <xdr:row>35</xdr:row>
      <xdr:rowOff>164050</xdr:rowOff>
    </xdr:to>
    <xdr:graphicFrame macro="">
      <xdr:nvGraphicFramePr>
        <xdr:cNvPr id="36" name="Chart 35">
          <a:extLst>
            <a:ext uri="{FF2B5EF4-FFF2-40B4-BE49-F238E27FC236}">
              <a16:creationId xmlns:a16="http://schemas.microsoft.com/office/drawing/2014/main" id="{00000000-0008-0000-04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7620</xdr:colOff>
      <xdr:row>39</xdr:row>
      <xdr:rowOff>99507</xdr:rowOff>
    </xdr:from>
    <xdr:to>
      <xdr:col>5</xdr:col>
      <xdr:colOff>3618253</xdr:colOff>
      <xdr:row>55</xdr:row>
      <xdr:rowOff>4034</xdr:rowOff>
    </xdr:to>
    <xdr:graphicFrame macro="">
      <xdr:nvGraphicFramePr>
        <xdr:cNvPr id="37" name="Chart 36">
          <a:extLst>
            <a:ext uri="{FF2B5EF4-FFF2-40B4-BE49-F238E27FC236}">
              <a16:creationId xmlns:a16="http://schemas.microsoft.com/office/drawing/2014/main" id="{00000000-0008-0000-04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3737385</xdr:colOff>
      <xdr:row>39</xdr:row>
      <xdr:rowOff>99507</xdr:rowOff>
    </xdr:from>
    <xdr:to>
      <xdr:col>5</xdr:col>
      <xdr:colOff>7333129</xdr:colOff>
      <xdr:row>55</xdr:row>
      <xdr:rowOff>4034</xdr:rowOff>
    </xdr:to>
    <xdr:graphicFrame macro="">
      <xdr:nvGraphicFramePr>
        <xdr:cNvPr id="38" name="Chart 37">
          <a:extLst>
            <a:ext uri="{FF2B5EF4-FFF2-40B4-BE49-F238E27FC236}">
              <a16:creationId xmlns:a16="http://schemas.microsoft.com/office/drawing/2014/main" id="{00000000-0008-0000-04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xdr:colOff>
      <xdr:row>58</xdr:row>
      <xdr:rowOff>120127</xdr:rowOff>
    </xdr:from>
    <xdr:to>
      <xdr:col>5</xdr:col>
      <xdr:colOff>3575388</xdr:colOff>
      <xdr:row>74</xdr:row>
      <xdr:rowOff>9413</xdr:rowOff>
    </xdr:to>
    <xdr:graphicFrame macro="">
      <xdr:nvGraphicFramePr>
        <xdr:cNvPr id="39" name="Chart 38">
          <a:extLst>
            <a:ext uri="{FF2B5EF4-FFF2-40B4-BE49-F238E27FC236}">
              <a16:creationId xmlns:a16="http://schemas.microsoft.com/office/drawing/2014/main" id="{00000000-0008-0000-04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3756660</xdr:colOff>
      <xdr:row>58</xdr:row>
      <xdr:rowOff>120127</xdr:rowOff>
    </xdr:from>
    <xdr:to>
      <xdr:col>5</xdr:col>
      <xdr:colOff>7324164</xdr:colOff>
      <xdr:row>74</xdr:row>
      <xdr:rowOff>9413</xdr:rowOff>
    </xdr:to>
    <xdr:graphicFrame macro="">
      <xdr:nvGraphicFramePr>
        <xdr:cNvPr id="40" name="Chart 39">
          <a:extLst>
            <a:ext uri="{FF2B5EF4-FFF2-40B4-BE49-F238E27FC236}">
              <a16:creationId xmlns:a16="http://schemas.microsoft.com/office/drawing/2014/main" id="{00000000-0008-0000-04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xdr:colOff>
      <xdr:row>77</xdr:row>
      <xdr:rowOff>97270</xdr:rowOff>
    </xdr:from>
    <xdr:to>
      <xdr:col>5</xdr:col>
      <xdr:colOff>3575388</xdr:colOff>
      <xdr:row>92</xdr:row>
      <xdr:rowOff>97269</xdr:rowOff>
    </xdr:to>
    <xdr:graphicFrame macro="">
      <xdr:nvGraphicFramePr>
        <xdr:cNvPr id="41" name="Chart 40">
          <a:extLst>
            <a:ext uri="{FF2B5EF4-FFF2-40B4-BE49-F238E27FC236}">
              <a16:creationId xmlns:a16="http://schemas.microsoft.com/office/drawing/2014/main" id="{00000000-0008-0000-04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3756660</xdr:colOff>
      <xdr:row>77</xdr:row>
      <xdr:rowOff>97270</xdr:rowOff>
    </xdr:from>
    <xdr:to>
      <xdr:col>5</xdr:col>
      <xdr:colOff>7316808</xdr:colOff>
      <xdr:row>92</xdr:row>
      <xdr:rowOff>97269</xdr:rowOff>
    </xdr:to>
    <xdr:graphicFrame macro="">
      <xdr:nvGraphicFramePr>
        <xdr:cNvPr id="42" name="Chart 41">
          <a:extLst>
            <a:ext uri="{FF2B5EF4-FFF2-40B4-BE49-F238E27FC236}">
              <a16:creationId xmlns:a16="http://schemas.microsoft.com/office/drawing/2014/main" id="{00000000-0008-0000-04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xdr:colOff>
      <xdr:row>95</xdr:row>
      <xdr:rowOff>176604</xdr:rowOff>
    </xdr:from>
    <xdr:to>
      <xdr:col>5</xdr:col>
      <xdr:colOff>7324164</xdr:colOff>
      <xdr:row>110</xdr:row>
      <xdr:rowOff>81130</xdr:rowOff>
    </xdr:to>
    <xdr:graphicFrame macro="">
      <xdr:nvGraphicFramePr>
        <xdr:cNvPr id="43" name="Chart 42">
          <a:extLst>
            <a:ext uri="{FF2B5EF4-FFF2-40B4-BE49-F238E27FC236}">
              <a16:creationId xmlns:a16="http://schemas.microsoft.com/office/drawing/2014/main" id="{00000000-0008-0000-04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26890</xdr:colOff>
      <xdr:row>20</xdr:row>
      <xdr:rowOff>53787</xdr:rowOff>
    </xdr:from>
    <xdr:to>
      <xdr:col>5</xdr:col>
      <xdr:colOff>3039036</xdr:colOff>
      <xdr:row>22</xdr:row>
      <xdr:rowOff>53786</xdr:rowOff>
    </xdr:to>
    <xdr:sp macro="" textlink="">
      <xdr:nvSpPr>
        <xdr:cNvPr id="44" name="Rectangle: Rounded Corners 43">
          <a:extLst>
            <a:ext uri="{FF2B5EF4-FFF2-40B4-BE49-F238E27FC236}">
              <a16:creationId xmlns:a16="http://schemas.microsoft.com/office/drawing/2014/main" id="{00000000-0008-0000-0400-00002C000000}"/>
            </a:ext>
          </a:extLst>
        </xdr:cNvPr>
        <xdr:cNvSpPr/>
      </xdr:nvSpPr>
      <xdr:spPr>
        <a:xfrm>
          <a:off x="4805078" y="3639669"/>
          <a:ext cx="3012146" cy="358588"/>
        </a:xfrm>
        <a:prstGeom prst="roundRect">
          <a:avLst>
            <a:gd name="adj" fmla="val 50000"/>
          </a:avLst>
        </a:prstGeom>
        <a:solidFill>
          <a:schemeClr val="accent6">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a:latin typeface="Bookman Old Style" panose="02050604050505020204" pitchFamily="18" charset="0"/>
            </a:rPr>
            <a:t>TY Value VS TYT Value (Month-wise)</a:t>
          </a:r>
        </a:p>
      </xdr:txBody>
    </xdr:sp>
    <xdr:clientData/>
  </xdr:twoCellAnchor>
  <xdr:twoCellAnchor>
    <xdr:from>
      <xdr:col>5</xdr:col>
      <xdr:colOff>3774137</xdr:colOff>
      <xdr:row>20</xdr:row>
      <xdr:rowOff>53787</xdr:rowOff>
    </xdr:from>
    <xdr:to>
      <xdr:col>5</xdr:col>
      <xdr:colOff>6642847</xdr:colOff>
      <xdr:row>22</xdr:row>
      <xdr:rowOff>53786</xdr:rowOff>
    </xdr:to>
    <xdr:sp macro="" textlink="">
      <xdr:nvSpPr>
        <xdr:cNvPr id="45" name="Rectangle: Rounded Corners 44">
          <a:extLst>
            <a:ext uri="{FF2B5EF4-FFF2-40B4-BE49-F238E27FC236}">
              <a16:creationId xmlns:a16="http://schemas.microsoft.com/office/drawing/2014/main" id="{00000000-0008-0000-0400-00002D000000}"/>
            </a:ext>
          </a:extLst>
        </xdr:cNvPr>
        <xdr:cNvSpPr/>
      </xdr:nvSpPr>
      <xdr:spPr>
        <a:xfrm>
          <a:off x="8552325" y="3639669"/>
          <a:ext cx="2868710" cy="358588"/>
        </a:xfrm>
        <a:prstGeom prst="roundRect">
          <a:avLst>
            <a:gd name="adj" fmla="val 50000"/>
          </a:avLst>
        </a:prstGeom>
        <a:solidFill>
          <a:schemeClr val="accent6">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a:latin typeface="Bookman Old Style" panose="02050604050505020204" pitchFamily="18" charset="0"/>
            </a:rPr>
            <a:t>TY Value VS LY Value (Month-wise)</a:t>
          </a:r>
        </a:p>
      </xdr:txBody>
    </xdr:sp>
    <xdr:clientData/>
  </xdr:twoCellAnchor>
  <xdr:twoCellAnchor>
    <xdr:from>
      <xdr:col>5</xdr:col>
      <xdr:colOff>26888</xdr:colOff>
      <xdr:row>37</xdr:row>
      <xdr:rowOff>53791</xdr:rowOff>
    </xdr:from>
    <xdr:to>
      <xdr:col>5</xdr:col>
      <xdr:colOff>2994212</xdr:colOff>
      <xdr:row>39</xdr:row>
      <xdr:rowOff>53790</xdr:rowOff>
    </xdr:to>
    <xdr:sp macro="" textlink="">
      <xdr:nvSpPr>
        <xdr:cNvPr id="46" name="Rectangle: Rounded Corners 45">
          <a:extLst>
            <a:ext uri="{FF2B5EF4-FFF2-40B4-BE49-F238E27FC236}">
              <a16:creationId xmlns:a16="http://schemas.microsoft.com/office/drawing/2014/main" id="{00000000-0008-0000-0400-00002E000000}"/>
            </a:ext>
          </a:extLst>
        </xdr:cNvPr>
        <xdr:cNvSpPr/>
      </xdr:nvSpPr>
      <xdr:spPr>
        <a:xfrm>
          <a:off x="4500276" y="6687673"/>
          <a:ext cx="2967324" cy="358588"/>
        </a:xfrm>
        <a:prstGeom prst="roundRect">
          <a:avLst>
            <a:gd name="adj" fmla="val 50000"/>
          </a:avLst>
        </a:prstGeom>
        <a:solidFill>
          <a:schemeClr val="accent6">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a:latin typeface="Bookman Old Style" panose="02050604050505020204" pitchFamily="18" charset="0"/>
            </a:rPr>
            <a:t>TY Units VS TYT Units (Month-wise) </a:t>
          </a:r>
        </a:p>
      </xdr:txBody>
    </xdr:sp>
    <xdr:clientData/>
  </xdr:twoCellAnchor>
  <xdr:twoCellAnchor>
    <xdr:from>
      <xdr:col>5</xdr:col>
      <xdr:colOff>3774134</xdr:colOff>
      <xdr:row>37</xdr:row>
      <xdr:rowOff>53791</xdr:rowOff>
    </xdr:from>
    <xdr:to>
      <xdr:col>5</xdr:col>
      <xdr:colOff>6580093</xdr:colOff>
      <xdr:row>39</xdr:row>
      <xdr:rowOff>53790</xdr:rowOff>
    </xdr:to>
    <xdr:sp macro="" textlink="">
      <xdr:nvSpPr>
        <xdr:cNvPr id="47" name="Rectangle: Rounded Corners 46">
          <a:extLst>
            <a:ext uri="{FF2B5EF4-FFF2-40B4-BE49-F238E27FC236}">
              <a16:creationId xmlns:a16="http://schemas.microsoft.com/office/drawing/2014/main" id="{00000000-0008-0000-0400-00002F000000}"/>
            </a:ext>
          </a:extLst>
        </xdr:cNvPr>
        <xdr:cNvSpPr/>
      </xdr:nvSpPr>
      <xdr:spPr>
        <a:xfrm>
          <a:off x="8247522" y="6687673"/>
          <a:ext cx="2805959" cy="358588"/>
        </a:xfrm>
        <a:prstGeom prst="roundRect">
          <a:avLst>
            <a:gd name="adj" fmla="val 50000"/>
          </a:avLst>
        </a:prstGeom>
        <a:solidFill>
          <a:schemeClr val="accent6">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a:latin typeface="Bookman Old Style" panose="02050604050505020204" pitchFamily="18" charset="0"/>
            </a:rPr>
            <a:t>TY Units VS LY Units (Month-wise)</a:t>
          </a:r>
        </a:p>
      </xdr:txBody>
    </xdr:sp>
    <xdr:clientData/>
  </xdr:twoCellAnchor>
  <xdr:twoCellAnchor>
    <xdr:from>
      <xdr:col>5</xdr:col>
      <xdr:colOff>26888</xdr:colOff>
      <xdr:row>56</xdr:row>
      <xdr:rowOff>73065</xdr:rowOff>
    </xdr:from>
    <xdr:to>
      <xdr:col>5</xdr:col>
      <xdr:colOff>3039034</xdr:colOff>
      <xdr:row>58</xdr:row>
      <xdr:rowOff>73065</xdr:rowOff>
    </xdr:to>
    <xdr:sp macro="" textlink="">
      <xdr:nvSpPr>
        <xdr:cNvPr id="49" name="Rectangle: Rounded Corners 48">
          <a:extLst>
            <a:ext uri="{FF2B5EF4-FFF2-40B4-BE49-F238E27FC236}">
              <a16:creationId xmlns:a16="http://schemas.microsoft.com/office/drawing/2014/main" id="{00000000-0008-0000-0400-000031000000}"/>
            </a:ext>
          </a:extLst>
        </xdr:cNvPr>
        <xdr:cNvSpPr/>
      </xdr:nvSpPr>
      <xdr:spPr>
        <a:xfrm>
          <a:off x="4805076" y="10113536"/>
          <a:ext cx="3012146" cy="358588"/>
        </a:xfrm>
        <a:prstGeom prst="roundRect">
          <a:avLst>
            <a:gd name="adj" fmla="val 50000"/>
          </a:avLst>
        </a:prstGeom>
        <a:solidFill>
          <a:srgbClr val="C0000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a:latin typeface="Bookman Old Style" panose="02050604050505020204" pitchFamily="18" charset="0"/>
            </a:rPr>
            <a:t>TY Value VS TYT Value (Store-wise)</a:t>
          </a:r>
        </a:p>
      </xdr:txBody>
    </xdr:sp>
    <xdr:clientData/>
  </xdr:twoCellAnchor>
  <xdr:twoCellAnchor>
    <xdr:from>
      <xdr:col>5</xdr:col>
      <xdr:colOff>3774135</xdr:colOff>
      <xdr:row>56</xdr:row>
      <xdr:rowOff>73065</xdr:rowOff>
    </xdr:from>
    <xdr:to>
      <xdr:col>5</xdr:col>
      <xdr:colOff>6642845</xdr:colOff>
      <xdr:row>58</xdr:row>
      <xdr:rowOff>73065</xdr:rowOff>
    </xdr:to>
    <xdr:sp macro="" textlink="">
      <xdr:nvSpPr>
        <xdr:cNvPr id="50" name="Rectangle: Rounded Corners 49">
          <a:extLst>
            <a:ext uri="{FF2B5EF4-FFF2-40B4-BE49-F238E27FC236}">
              <a16:creationId xmlns:a16="http://schemas.microsoft.com/office/drawing/2014/main" id="{00000000-0008-0000-0400-000032000000}"/>
            </a:ext>
          </a:extLst>
        </xdr:cNvPr>
        <xdr:cNvSpPr/>
      </xdr:nvSpPr>
      <xdr:spPr>
        <a:xfrm>
          <a:off x="8552323" y="10113536"/>
          <a:ext cx="2868710" cy="358588"/>
        </a:xfrm>
        <a:prstGeom prst="roundRect">
          <a:avLst>
            <a:gd name="adj" fmla="val 50000"/>
          </a:avLst>
        </a:prstGeom>
        <a:solidFill>
          <a:srgbClr val="C0000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a:latin typeface="Bookman Old Style" panose="02050604050505020204" pitchFamily="18" charset="0"/>
            </a:rPr>
            <a:t>TY Value VS LY Value (Store-wise)</a:t>
          </a:r>
        </a:p>
      </xdr:txBody>
    </xdr:sp>
    <xdr:clientData/>
  </xdr:twoCellAnchor>
  <xdr:twoCellAnchor>
    <xdr:from>
      <xdr:col>5</xdr:col>
      <xdr:colOff>26890</xdr:colOff>
      <xdr:row>75</xdr:row>
      <xdr:rowOff>53795</xdr:rowOff>
    </xdr:from>
    <xdr:to>
      <xdr:col>5</xdr:col>
      <xdr:colOff>2868708</xdr:colOff>
      <xdr:row>77</xdr:row>
      <xdr:rowOff>53795</xdr:rowOff>
    </xdr:to>
    <xdr:sp macro="" textlink="">
      <xdr:nvSpPr>
        <xdr:cNvPr id="51" name="Rectangle: Rounded Corners 50">
          <a:extLst>
            <a:ext uri="{FF2B5EF4-FFF2-40B4-BE49-F238E27FC236}">
              <a16:creationId xmlns:a16="http://schemas.microsoft.com/office/drawing/2014/main" id="{00000000-0008-0000-0400-000033000000}"/>
            </a:ext>
          </a:extLst>
        </xdr:cNvPr>
        <xdr:cNvSpPr/>
      </xdr:nvSpPr>
      <xdr:spPr>
        <a:xfrm>
          <a:off x="4805078" y="13500854"/>
          <a:ext cx="2841818" cy="358588"/>
        </a:xfrm>
        <a:prstGeom prst="roundRect">
          <a:avLst>
            <a:gd name="adj" fmla="val 50000"/>
          </a:avLst>
        </a:prstGeom>
        <a:solidFill>
          <a:srgbClr val="C0000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a:latin typeface="Bookman Old Style" panose="02050604050505020204" pitchFamily="18" charset="0"/>
            </a:rPr>
            <a:t>TY Units VS TYT Units (Store-wise) </a:t>
          </a:r>
        </a:p>
      </xdr:txBody>
    </xdr:sp>
    <xdr:clientData/>
  </xdr:twoCellAnchor>
  <xdr:twoCellAnchor>
    <xdr:from>
      <xdr:col>5</xdr:col>
      <xdr:colOff>3774137</xdr:colOff>
      <xdr:row>75</xdr:row>
      <xdr:rowOff>53795</xdr:rowOff>
    </xdr:from>
    <xdr:to>
      <xdr:col>5</xdr:col>
      <xdr:colOff>6544236</xdr:colOff>
      <xdr:row>77</xdr:row>
      <xdr:rowOff>53795</xdr:rowOff>
    </xdr:to>
    <xdr:sp macro="" textlink="">
      <xdr:nvSpPr>
        <xdr:cNvPr id="52" name="Rectangle: Rounded Corners 51">
          <a:extLst>
            <a:ext uri="{FF2B5EF4-FFF2-40B4-BE49-F238E27FC236}">
              <a16:creationId xmlns:a16="http://schemas.microsoft.com/office/drawing/2014/main" id="{00000000-0008-0000-0400-000034000000}"/>
            </a:ext>
          </a:extLst>
        </xdr:cNvPr>
        <xdr:cNvSpPr/>
      </xdr:nvSpPr>
      <xdr:spPr>
        <a:xfrm>
          <a:off x="8247525" y="13500854"/>
          <a:ext cx="2770099" cy="358588"/>
        </a:xfrm>
        <a:prstGeom prst="roundRect">
          <a:avLst>
            <a:gd name="adj" fmla="val 50000"/>
          </a:avLst>
        </a:prstGeom>
        <a:solidFill>
          <a:srgbClr val="C0000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a:latin typeface="Bookman Old Style" panose="02050604050505020204" pitchFamily="18" charset="0"/>
            </a:rPr>
            <a:t>TY Units VS LY Units (Store-wise)</a:t>
          </a:r>
        </a:p>
      </xdr:txBody>
    </xdr:sp>
    <xdr:clientData/>
  </xdr:twoCellAnchor>
  <xdr:twoCellAnchor>
    <xdr:from>
      <xdr:col>5</xdr:col>
      <xdr:colOff>26888</xdr:colOff>
      <xdr:row>93</xdr:row>
      <xdr:rowOff>134480</xdr:rowOff>
    </xdr:from>
    <xdr:to>
      <xdr:col>5</xdr:col>
      <xdr:colOff>2214283</xdr:colOff>
      <xdr:row>95</xdr:row>
      <xdr:rowOff>134480</xdr:rowOff>
    </xdr:to>
    <xdr:sp macro="" textlink="">
      <xdr:nvSpPr>
        <xdr:cNvPr id="53" name="Rectangle: Rounded Corners 52">
          <a:extLst>
            <a:ext uri="{FF2B5EF4-FFF2-40B4-BE49-F238E27FC236}">
              <a16:creationId xmlns:a16="http://schemas.microsoft.com/office/drawing/2014/main" id="{00000000-0008-0000-0400-000035000000}"/>
            </a:ext>
          </a:extLst>
        </xdr:cNvPr>
        <xdr:cNvSpPr/>
      </xdr:nvSpPr>
      <xdr:spPr>
        <a:xfrm>
          <a:off x="4805076" y="16808833"/>
          <a:ext cx="2187395" cy="358588"/>
        </a:xfrm>
        <a:prstGeom prst="roundRect">
          <a:avLst>
            <a:gd name="adj" fmla="val 50000"/>
          </a:avLst>
        </a:prstGeom>
        <a:solidFill>
          <a:srgbClr val="7030A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a:latin typeface="Bookman Old Style" panose="02050604050505020204" pitchFamily="18" charset="0"/>
            </a:rPr>
            <a:t>Online Sales</a:t>
          </a:r>
          <a:r>
            <a:rPr lang="en-IN" sz="1100" b="1" baseline="0">
              <a:latin typeface="Bookman Old Style" panose="02050604050505020204" pitchFamily="18" charset="0"/>
            </a:rPr>
            <a:t> </a:t>
          </a:r>
          <a:r>
            <a:rPr lang="en-IN" sz="1100" b="1">
              <a:latin typeface="Bookman Old Style" panose="02050604050505020204" pitchFamily="18" charset="0"/>
            </a:rPr>
            <a:t>(Store-wise) </a:t>
          </a:r>
        </a:p>
      </xdr:txBody>
    </xdr:sp>
    <xdr:clientData/>
  </xdr:twoCellAnchor>
  <xdr:twoCellAnchor>
    <xdr:from>
      <xdr:col>5</xdr:col>
      <xdr:colOff>22412</xdr:colOff>
      <xdr:row>114</xdr:row>
      <xdr:rowOff>3</xdr:rowOff>
    </xdr:from>
    <xdr:to>
      <xdr:col>5</xdr:col>
      <xdr:colOff>3998258</xdr:colOff>
      <xdr:row>151</xdr:row>
      <xdr:rowOff>8967</xdr:rowOff>
    </xdr:to>
    <xdr:graphicFrame macro="">
      <xdr:nvGraphicFramePr>
        <xdr:cNvPr id="54" name="Chart 53">
          <a:extLst>
            <a:ext uri="{FF2B5EF4-FFF2-40B4-BE49-F238E27FC236}">
              <a16:creationId xmlns:a16="http://schemas.microsoft.com/office/drawing/2014/main" id="{00000000-0008-0000-04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4029635</xdr:colOff>
      <xdr:row>114</xdr:row>
      <xdr:rowOff>2</xdr:rowOff>
    </xdr:from>
    <xdr:to>
      <xdr:col>5</xdr:col>
      <xdr:colOff>7333129</xdr:colOff>
      <xdr:row>151</xdr:row>
      <xdr:rowOff>8966</xdr:rowOff>
    </xdr:to>
    <xdr:graphicFrame macro="">
      <xdr:nvGraphicFramePr>
        <xdr:cNvPr id="55" name="Chart 54">
          <a:extLst>
            <a:ext uri="{FF2B5EF4-FFF2-40B4-BE49-F238E27FC236}">
              <a16:creationId xmlns:a16="http://schemas.microsoft.com/office/drawing/2014/main" id="{00000000-0008-0000-04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17928</xdr:colOff>
      <xdr:row>111</xdr:row>
      <xdr:rowOff>134485</xdr:rowOff>
    </xdr:from>
    <xdr:to>
      <xdr:col>5</xdr:col>
      <xdr:colOff>1873624</xdr:colOff>
      <xdr:row>113</xdr:row>
      <xdr:rowOff>134485</xdr:rowOff>
    </xdr:to>
    <xdr:sp macro="" textlink="">
      <xdr:nvSpPr>
        <xdr:cNvPr id="56" name="Rectangle: Rounded Corners 55">
          <a:extLst>
            <a:ext uri="{FF2B5EF4-FFF2-40B4-BE49-F238E27FC236}">
              <a16:creationId xmlns:a16="http://schemas.microsoft.com/office/drawing/2014/main" id="{00000000-0008-0000-0400-000038000000}"/>
            </a:ext>
          </a:extLst>
        </xdr:cNvPr>
        <xdr:cNvSpPr/>
      </xdr:nvSpPr>
      <xdr:spPr>
        <a:xfrm>
          <a:off x="5118846" y="20036132"/>
          <a:ext cx="1855696"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Foot Fall </a:t>
          </a:r>
          <a:r>
            <a:rPr lang="en-IN" sz="1100" b="1">
              <a:latin typeface="Bookman Old Style" panose="02050604050505020204" pitchFamily="18" charset="0"/>
            </a:rPr>
            <a:t>(Store-wise) </a:t>
          </a:r>
        </a:p>
      </xdr:txBody>
    </xdr:sp>
    <xdr:clientData/>
  </xdr:twoCellAnchor>
  <xdr:twoCellAnchor>
    <xdr:from>
      <xdr:col>5</xdr:col>
      <xdr:colOff>4025151</xdr:colOff>
      <xdr:row>111</xdr:row>
      <xdr:rowOff>143446</xdr:rowOff>
    </xdr:from>
    <xdr:to>
      <xdr:col>5</xdr:col>
      <xdr:colOff>6355976</xdr:colOff>
      <xdr:row>113</xdr:row>
      <xdr:rowOff>143446</xdr:rowOff>
    </xdr:to>
    <xdr:sp macro="" textlink="">
      <xdr:nvSpPr>
        <xdr:cNvPr id="57" name="Rectangle: Rounded Corners 56">
          <a:extLst>
            <a:ext uri="{FF2B5EF4-FFF2-40B4-BE49-F238E27FC236}">
              <a16:creationId xmlns:a16="http://schemas.microsoft.com/office/drawing/2014/main" id="{00000000-0008-0000-0400-000039000000}"/>
            </a:ext>
          </a:extLst>
        </xdr:cNvPr>
        <xdr:cNvSpPr/>
      </xdr:nvSpPr>
      <xdr:spPr>
        <a:xfrm>
          <a:off x="9126069" y="20045093"/>
          <a:ext cx="2330825"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Number of Bills </a:t>
          </a:r>
          <a:r>
            <a:rPr lang="en-IN" sz="1100" b="1">
              <a:latin typeface="Bookman Old Style" panose="02050604050505020204" pitchFamily="18" charset="0"/>
            </a:rPr>
            <a:t>(Store-wise) </a:t>
          </a:r>
        </a:p>
      </xdr:txBody>
    </xdr:sp>
    <xdr:clientData/>
  </xdr:twoCellAnchor>
  <xdr:twoCellAnchor>
    <xdr:from>
      <xdr:col>5</xdr:col>
      <xdr:colOff>26895</xdr:colOff>
      <xdr:row>152</xdr:row>
      <xdr:rowOff>152398</xdr:rowOff>
    </xdr:from>
    <xdr:to>
      <xdr:col>5</xdr:col>
      <xdr:colOff>2088777</xdr:colOff>
      <xdr:row>154</xdr:row>
      <xdr:rowOff>152398</xdr:rowOff>
    </xdr:to>
    <xdr:sp macro="" textlink="">
      <xdr:nvSpPr>
        <xdr:cNvPr id="58" name="Rectangle: Rounded Corners 57">
          <a:extLst>
            <a:ext uri="{FF2B5EF4-FFF2-40B4-BE49-F238E27FC236}">
              <a16:creationId xmlns:a16="http://schemas.microsoft.com/office/drawing/2014/main" id="{00000000-0008-0000-0400-00003A000000}"/>
            </a:ext>
          </a:extLst>
        </xdr:cNvPr>
        <xdr:cNvSpPr/>
      </xdr:nvSpPr>
      <xdr:spPr>
        <a:xfrm>
          <a:off x="5127813" y="27405104"/>
          <a:ext cx="2061882" cy="358588"/>
        </a:xfrm>
        <a:prstGeom prst="roundRect">
          <a:avLst>
            <a:gd name="adj" fmla="val 50000"/>
          </a:avLst>
        </a:prstGeom>
        <a:solidFill>
          <a:srgbClr val="0070C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Conversion</a:t>
          </a:r>
          <a:r>
            <a:rPr lang="en-IN" sz="1100" b="1">
              <a:latin typeface="Bookman Old Style" panose="02050604050505020204" pitchFamily="18" charset="0"/>
            </a:rPr>
            <a:t> </a:t>
          </a:r>
        </a:p>
      </xdr:txBody>
    </xdr:sp>
    <xdr:clientData/>
  </xdr:twoCellAnchor>
  <xdr:twoCellAnchor>
    <xdr:from>
      <xdr:col>5</xdr:col>
      <xdr:colOff>107577</xdr:colOff>
      <xdr:row>155</xdr:row>
      <xdr:rowOff>53788</xdr:rowOff>
    </xdr:from>
    <xdr:to>
      <xdr:col>5</xdr:col>
      <xdr:colOff>2267577</xdr:colOff>
      <xdr:row>167</xdr:row>
      <xdr:rowOff>62258</xdr:rowOff>
    </xdr:to>
    <xdr:grpSp>
      <xdr:nvGrpSpPr>
        <xdr:cNvPr id="59" name="Group 58">
          <a:extLst>
            <a:ext uri="{FF2B5EF4-FFF2-40B4-BE49-F238E27FC236}">
              <a16:creationId xmlns:a16="http://schemas.microsoft.com/office/drawing/2014/main" id="{00000000-0008-0000-0400-00003B000000}"/>
            </a:ext>
          </a:extLst>
        </xdr:cNvPr>
        <xdr:cNvGrpSpPr/>
      </xdr:nvGrpSpPr>
      <xdr:grpSpPr>
        <a:xfrm>
          <a:off x="5052957" y="28240168"/>
          <a:ext cx="2160000" cy="2203030"/>
          <a:chOff x="11506200" y="3009900"/>
          <a:chExt cx="2880000" cy="2880000"/>
        </a:xfrm>
      </xdr:grpSpPr>
      <xdr:graphicFrame macro="">
        <xdr:nvGraphicFramePr>
          <xdr:cNvPr id="60" name="Chart 59">
            <a:extLst>
              <a:ext uri="{FF2B5EF4-FFF2-40B4-BE49-F238E27FC236}">
                <a16:creationId xmlns:a16="http://schemas.microsoft.com/office/drawing/2014/main" id="{00000000-0008-0000-0400-00003C000000}"/>
              </a:ext>
            </a:extLst>
          </xdr:cNvPr>
          <xdr:cNvGraphicFramePr/>
        </xdr:nvGraphicFramePr>
        <xdr:xfrm>
          <a:off x="11506200" y="3009900"/>
          <a:ext cx="2880000" cy="28800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12364323" y="3902295"/>
            <a:ext cx="1174883" cy="529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latin typeface="Bookman Old Style" panose="02050604050505020204" pitchFamily="18" charset="0"/>
                <a:cs typeface="Arial" panose="020B0604020202020204" pitchFamily="34" charset="0"/>
              </a:rPr>
              <a:t>Last Year Conversion</a:t>
            </a:r>
          </a:p>
        </xdr:txBody>
      </xdr:sp>
      <xdr:sp macro="" textlink="Conversions!$K$16">
        <xdr:nvSpPr>
          <xdr:cNvPr id="62" name="TextBox 61">
            <a:extLst>
              <a:ext uri="{FF2B5EF4-FFF2-40B4-BE49-F238E27FC236}">
                <a16:creationId xmlns:a16="http://schemas.microsoft.com/office/drawing/2014/main" id="{00000000-0008-0000-0400-00003E000000}"/>
              </a:ext>
            </a:extLst>
          </xdr:cNvPr>
          <xdr:cNvSpPr txBox="1"/>
        </xdr:nvSpPr>
        <xdr:spPr>
          <a:xfrm>
            <a:off x="12435840" y="4320831"/>
            <a:ext cx="102108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444AD6-48C6-4F7C-BC84-56D6ECD556BE}" type="TxLink">
              <a:rPr lang="en-US" sz="2000" b="1" i="0" u="none" strike="noStrike">
                <a:solidFill>
                  <a:srgbClr val="000000"/>
                </a:solidFill>
                <a:latin typeface="Bookman Old Style" panose="02050604050505020204" pitchFamily="18" charset="0"/>
                <a:ea typeface="Calibri"/>
                <a:cs typeface="Calibri"/>
              </a:rPr>
              <a:pPr algn="ctr"/>
              <a:t>53%</a:t>
            </a:fld>
            <a:endParaRPr lang="en-IN" sz="2000" b="1">
              <a:latin typeface="Bookman Old Style" panose="02050604050505020204" pitchFamily="18" charset="0"/>
              <a:cs typeface="Arial" panose="020B0604020202020204" pitchFamily="34" charset="0"/>
            </a:endParaRPr>
          </a:p>
        </xdr:txBody>
      </xdr:sp>
    </xdr:grpSp>
    <xdr:clientData/>
  </xdr:twoCellAnchor>
  <xdr:twoCellAnchor>
    <xdr:from>
      <xdr:col>5</xdr:col>
      <xdr:colOff>5190565</xdr:colOff>
      <xdr:row>155</xdr:row>
      <xdr:rowOff>53788</xdr:rowOff>
    </xdr:from>
    <xdr:to>
      <xdr:col>5</xdr:col>
      <xdr:colOff>7350565</xdr:colOff>
      <xdr:row>167</xdr:row>
      <xdr:rowOff>62258</xdr:rowOff>
    </xdr:to>
    <xdr:grpSp>
      <xdr:nvGrpSpPr>
        <xdr:cNvPr id="63" name="Group 62">
          <a:extLst>
            <a:ext uri="{FF2B5EF4-FFF2-40B4-BE49-F238E27FC236}">
              <a16:creationId xmlns:a16="http://schemas.microsoft.com/office/drawing/2014/main" id="{00000000-0008-0000-0400-00003F000000}"/>
            </a:ext>
          </a:extLst>
        </xdr:cNvPr>
        <xdr:cNvGrpSpPr/>
      </xdr:nvGrpSpPr>
      <xdr:grpSpPr>
        <a:xfrm>
          <a:off x="10135945" y="28240168"/>
          <a:ext cx="2160000" cy="2203030"/>
          <a:chOff x="10126980" y="7917180"/>
          <a:chExt cx="2880000" cy="2880000"/>
        </a:xfrm>
      </xdr:grpSpPr>
      <xdr:graphicFrame macro="">
        <xdr:nvGraphicFramePr>
          <xdr:cNvPr id="64" name="Chart 63">
            <a:extLst>
              <a:ext uri="{FF2B5EF4-FFF2-40B4-BE49-F238E27FC236}">
                <a16:creationId xmlns:a16="http://schemas.microsoft.com/office/drawing/2014/main" id="{00000000-0008-0000-0400-000040000000}"/>
              </a:ext>
            </a:extLst>
          </xdr:cNvPr>
          <xdr:cNvGraphicFramePr/>
        </xdr:nvGraphicFramePr>
        <xdr:xfrm>
          <a:off x="10126980" y="7917180"/>
          <a:ext cx="2880000" cy="288000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0986088" y="8789292"/>
            <a:ext cx="1151014" cy="533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latin typeface="Bookman Old Style" panose="02050604050505020204" pitchFamily="18" charset="0"/>
                <a:cs typeface="Arial" panose="020B0604020202020204" pitchFamily="34" charset="0"/>
              </a:rPr>
              <a:t>This Year Conversion</a:t>
            </a:r>
          </a:p>
        </xdr:txBody>
      </xdr:sp>
      <xdr:sp macro="" textlink="Conversions!$K$42">
        <xdr:nvSpPr>
          <xdr:cNvPr id="66" name="TextBox 65">
            <a:extLst>
              <a:ext uri="{FF2B5EF4-FFF2-40B4-BE49-F238E27FC236}">
                <a16:creationId xmlns:a16="http://schemas.microsoft.com/office/drawing/2014/main" id="{00000000-0008-0000-0400-000042000000}"/>
              </a:ext>
            </a:extLst>
          </xdr:cNvPr>
          <xdr:cNvSpPr txBox="1"/>
        </xdr:nvSpPr>
        <xdr:spPr>
          <a:xfrm>
            <a:off x="11056620" y="9215099"/>
            <a:ext cx="1021080" cy="584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C603A0-3889-462B-888F-A75ECA6372AC}" type="TxLink">
              <a:rPr lang="en-US" sz="2000" b="1" i="0" u="none" strike="noStrike">
                <a:solidFill>
                  <a:srgbClr val="000000"/>
                </a:solidFill>
                <a:latin typeface="Bookman Old Style" panose="02050604050505020204" pitchFamily="18" charset="0"/>
                <a:ea typeface="Calibri"/>
                <a:cs typeface="Calibri"/>
              </a:rPr>
              <a:pPr algn="ctr"/>
              <a:t>74%</a:t>
            </a:fld>
            <a:endParaRPr lang="en-IN" sz="2000" b="1">
              <a:latin typeface="Bookman Old Style" panose="02050604050505020204" pitchFamily="18" charset="0"/>
              <a:cs typeface="Arial" panose="020B0604020202020204" pitchFamily="34" charset="0"/>
            </a:endParaRPr>
          </a:p>
        </xdr:txBody>
      </xdr:sp>
    </xdr:grpSp>
    <xdr:clientData/>
  </xdr:twoCellAnchor>
  <xdr:twoCellAnchor>
    <xdr:from>
      <xdr:col>5</xdr:col>
      <xdr:colOff>2644587</xdr:colOff>
      <xdr:row>155</xdr:row>
      <xdr:rowOff>53788</xdr:rowOff>
    </xdr:from>
    <xdr:to>
      <xdr:col>5</xdr:col>
      <xdr:colOff>4804587</xdr:colOff>
      <xdr:row>167</xdr:row>
      <xdr:rowOff>62258</xdr:rowOff>
    </xdr:to>
    <xdr:grpSp>
      <xdr:nvGrpSpPr>
        <xdr:cNvPr id="67" name="Group 66">
          <a:extLst>
            <a:ext uri="{FF2B5EF4-FFF2-40B4-BE49-F238E27FC236}">
              <a16:creationId xmlns:a16="http://schemas.microsoft.com/office/drawing/2014/main" id="{00000000-0008-0000-0400-000043000000}"/>
            </a:ext>
          </a:extLst>
        </xdr:cNvPr>
        <xdr:cNvGrpSpPr/>
      </xdr:nvGrpSpPr>
      <xdr:grpSpPr>
        <a:xfrm>
          <a:off x="7589967" y="28240168"/>
          <a:ext cx="2160000" cy="2203030"/>
          <a:chOff x="10081260" y="14074140"/>
          <a:chExt cx="2880000" cy="2880000"/>
        </a:xfrm>
      </xdr:grpSpPr>
      <xdr:graphicFrame macro="">
        <xdr:nvGraphicFramePr>
          <xdr:cNvPr id="68" name="Chart 67">
            <a:extLst>
              <a:ext uri="{FF2B5EF4-FFF2-40B4-BE49-F238E27FC236}">
                <a16:creationId xmlns:a16="http://schemas.microsoft.com/office/drawing/2014/main" id="{00000000-0008-0000-0400-000044000000}"/>
              </a:ext>
            </a:extLst>
          </xdr:cNvPr>
          <xdr:cNvGraphicFramePr/>
        </xdr:nvGraphicFramePr>
        <xdr:xfrm>
          <a:off x="10081260" y="14074140"/>
          <a:ext cx="2880000" cy="288000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0885728" y="14823537"/>
            <a:ext cx="1287939" cy="746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latin typeface="Bookman Old Style" panose="02050604050505020204" pitchFamily="18" charset="0"/>
                <a:cs typeface="Arial" panose="020B0604020202020204" pitchFamily="34" charset="0"/>
              </a:rPr>
              <a:t>This Year Conversion Target</a:t>
            </a:r>
          </a:p>
        </xdr:txBody>
      </xdr:sp>
      <xdr:sp macro="" textlink="Conversions!$K$76">
        <xdr:nvSpPr>
          <xdr:cNvPr id="70" name="TextBox 69">
            <a:extLst>
              <a:ext uri="{FF2B5EF4-FFF2-40B4-BE49-F238E27FC236}">
                <a16:creationId xmlns:a16="http://schemas.microsoft.com/office/drawing/2014/main" id="{00000000-0008-0000-0400-000046000000}"/>
              </a:ext>
            </a:extLst>
          </xdr:cNvPr>
          <xdr:cNvSpPr txBox="1"/>
        </xdr:nvSpPr>
        <xdr:spPr>
          <a:xfrm>
            <a:off x="11015037" y="15340093"/>
            <a:ext cx="1021080" cy="636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3356FB-A4B2-4BC8-B6DD-94847C879CDF}" type="TxLink">
              <a:rPr lang="en-US" sz="2000" b="1" i="0" u="none" strike="noStrike">
                <a:solidFill>
                  <a:srgbClr val="000000"/>
                </a:solidFill>
                <a:latin typeface="Bookman Old Style" panose="02050604050505020204" pitchFamily="18" charset="0"/>
                <a:ea typeface="Calibri"/>
                <a:cs typeface="Calibri"/>
              </a:rPr>
              <a:pPr algn="ctr"/>
              <a:t>72%</a:t>
            </a:fld>
            <a:endParaRPr lang="en-IN" sz="2000" b="1">
              <a:latin typeface="Bookman Old Style" panose="02050604050505020204" pitchFamily="18" charset="0"/>
              <a:cs typeface="Arial" panose="020B0604020202020204" pitchFamily="34" charset="0"/>
            </a:endParaRPr>
          </a:p>
        </xdr:txBody>
      </xdr:sp>
    </xdr:grpSp>
    <xdr:clientData/>
  </xdr:twoCellAnchor>
  <xdr:twoCellAnchor>
    <xdr:from>
      <xdr:col>5</xdr:col>
      <xdr:colOff>4527180</xdr:colOff>
      <xdr:row>2</xdr:row>
      <xdr:rowOff>35861</xdr:rowOff>
    </xdr:from>
    <xdr:to>
      <xdr:col>5</xdr:col>
      <xdr:colOff>7431741</xdr:colOff>
      <xdr:row>20</xdr:row>
      <xdr:rowOff>35861</xdr:rowOff>
    </xdr:to>
    <xdr:grpSp>
      <xdr:nvGrpSpPr>
        <xdr:cNvPr id="77" name="Group 76">
          <a:extLst>
            <a:ext uri="{FF2B5EF4-FFF2-40B4-BE49-F238E27FC236}">
              <a16:creationId xmlns:a16="http://schemas.microsoft.com/office/drawing/2014/main" id="{00000000-0008-0000-0400-00004D000000}"/>
            </a:ext>
          </a:extLst>
        </xdr:cNvPr>
        <xdr:cNvGrpSpPr/>
      </xdr:nvGrpSpPr>
      <xdr:grpSpPr>
        <a:xfrm>
          <a:off x="9472560" y="401621"/>
          <a:ext cx="2904561" cy="3291840"/>
          <a:chOff x="9628098" y="358589"/>
          <a:chExt cx="3496235" cy="3227294"/>
        </a:xfrm>
      </xdr:grpSpPr>
      <xdr:graphicFrame macro="">
        <xdr:nvGraphicFramePr>
          <xdr:cNvPr id="74" name="Chart 73">
            <a:extLst>
              <a:ext uri="{FF2B5EF4-FFF2-40B4-BE49-F238E27FC236}">
                <a16:creationId xmlns:a16="http://schemas.microsoft.com/office/drawing/2014/main" id="{00000000-0008-0000-0400-00004A000000}"/>
              </a:ext>
            </a:extLst>
          </xdr:cNvPr>
          <xdr:cNvGraphicFramePr/>
        </xdr:nvGraphicFramePr>
        <xdr:xfrm>
          <a:off x="9628098" y="358589"/>
          <a:ext cx="3496235" cy="3227294"/>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75" name="Rectangle: Rounded Corners 74">
            <a:extLst>
              <a:ext uri="{FF2B5EF4-FFF2-40B4-BE49-F238E27FC236}">
                <a16:creationId xmlns:a16="http://schemas.microsoft.com/office/drawing/2014/main" id="{00000000-0008-0000-0400-00004B000000}"/>
              </a:ext>
            </a:extLst>
          </xdr:cNvPr>
          <xdr:cNvSpPr/>
        </xdr:nvSpPr>
        <xdr:spPr>
          <a:xfrm rot="16200000">
            <a:off x="8800274" y="1546829"/>
            <a:ext cx="1990160" cy="312930"/>
          </a:xfrm>
          <a:prstGeom prst="roundRect">
            <a:avLst>
              <a:gd name="adj" fmla="val 50000"/>
            </a:avLst>
          </a:prstGeom>
          <a:solidFill>
            <a:schemeClr val="accent6">
              <a:lumMod val="5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800" b="1">
                <a:latin typeface="Bookman Old Style" panose="02050604050505020204" pitchFamily="18" charset="0"/>
              </a:rPr>
              <a:t>Store-wise Sale Contribution</a:t>
            </a:r>
          </a:p>
        </xdr:txBody>
      </xdr:sp>
    </xdr:grpSp>
    <xdr:clientData/>
  </xdr:twoCellAnchor>
  <xdr:twoCellAnchor>
    <xdr:from>
      <xdr:col>5</xdr:col>
      <xdr:colOff>5827</xdr:colOff>
      <xdr:row>169</xdr:row>
      <xdr:rowOff>34510</xdr:rowOff>
    </xdr:from>
    <xdr:to>
      <xdr:col>5</xdr:col>
      <xdr:colOff>7456842</xdr:colOff>
      <xdr:row>171</xdr:row>
      <xdr:rowOff>87850</xdr:rowOff>
    </xdr:to>
    <xdr:sp macro="" textlink="">
      <xdr:nvSpPr>
        <xdr:cNvPr id="78" name="Rectangle 77">
          <a:extLst>
            <a:ext uri="{FF2B5EF4-FFF2-40B4-BE49-F238E27FC236}">
              <a16:creationId xmlns:a16="http://schemas.microsoft.com/office/drawing/2014/main" id="{00000000-0008-0000-0400-00004E000000}"/>
            </a:ext>
          </a:extLst>
        </xdr:cNvPr>
        <xdr:cNvSpPr/>
      </xdr:nvSpPr>
      <xdr:spPr>
        <a:xfrm>
          <a:off x="4801945" y="30335216"/>
          <a:ext cx="7451015" cy="411928"/>
        </a:xfrm>
        <a:prstGeom prst="rect">
          <a:avLst/>
        </a:prstGeom>
        <a:solidFill>
          <a:schemeClr val="accent5">
            <a:lumMod val="75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2400" b="1">
              <a:latin typeface="Bookman Old Style" panose="02050604050505020204" pitchFamily="18" charset="0"/>
            </a:rPr>
            <a:t>Quarterly Reports</a:t>
          </a:r>
        </a:p>
      </xdr:txBody>
    </xdr:sp>
    <xdr:clientData/>
  </xdr:twoCellAnchor>
  <xdr:twoCellAnchor>
    <xdr:from>
      <xdr:col>5</xdr:col>
      <xdr:colOff>22412</xdr:colOff>
      <xdr:row>174</xdr:row>
      <xdr:rowOff>138954</xdr:rowOff>
    </xdr:from>
    <xdr:to>
      <xdr:col>5</xdr:col>
      <xdr:colOff>3622412</xdr:colOff>
      <xdr:row>186</xdr:row>
      <xdr:rowOff>147424</xdr:rowOff>
    </xdr:to>
    <xdr:graphicFrame macro="">
      <xdr:nvGraphicFramePr>
        <xdr:cNvPr id="79" name="Chart 78">
          <a:extLst>
            <a:ext uri="{FF2B5EF4-FFF2-40B4-BE49-F238E27FC236}">
              <a16:creationId xmlns:a16="http://schemas.microsoft.com/office/drawing/2014/main" id="{00000000-0008-0000-0400-00004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3702421</xdr:colOff>
      <xdr:row>174</xdr:row>
      <xdr:rowOff>147917</xdr:rowOff>
    </xdr:from>
    <xdr:to>
      <xdr:col>5</xdr:col>
      <xdr:colOff>7302421</xdr:colOff>
      <xdr:row>186</xdr:row>
      <xdr:rowOff>156387</xdr:rowOff>
    </xdr:to>
    <xdr:graphicFrame macro="">
      <xdr:nvGraphicFramePr>
        <xdr:cNvPr id="80" name="Chart 79">
          <a:extLst>
            <a:ext uri="{FF2B5EF4-FFF2-40B4-BE49-F238E27FC236}">
              <a16:creationId xmlns:a16="http://schemas.microsoft.com/office/drawing/2014/main" id="{00000000-0008-0000-0400-00005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35861</xdr:colOff>
      <xdr:row>172</xdr:row>
      <xdr:rowOff>89644</xdr:rowOff>
    </xdr:from>
    <xdr:to>
      <xdr:col>5</xdr:col>
      <xdr:colOff>1093695</xdr:colOff>
      <xdr:row>174</xdr:row>
      <xdr:rowOff>89644</xdr:rowOff>
    </xdr:to>
    <xdr:sp macro="" textlink="">
      <xdr:nvSpPr>
        <xdr:cNvPr id="81" name="Rectangle: Rounded Corners 80">
          <a:extLst>
            <a:ext uri="{FF2B5EF4-FFF2-40B4-BE49-F238E27FC236}">
              <a16:creationId xmlns:a16="http://schemas.microsoft.com/office/drawing/2014/main" id="{00000000-0008-0000-0400-000051000000}"/>
            </a:ext>
          </a:extLst>
        </xdr:cNvPr>
        <xdr:cNvSpPr/>
      </xdr:nvSpPr>
      <xdr:spPr>
        <a:xfrm>
          <a:off x="4831979" y="30928232"/>
          <a:ext cx="1057834"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VALUE</a:t>
          </a:r>
          <a:r>
            <a:rPr lang="en-IN" sz="1100" b="1">
              <a:latin typeface="Bookman Old Style" panose="02050604050505020204" pitchFamily="18" charset="0"/>
            </a:rPr>
            <a:t> </a:t>
          </a:r>
        </a:p>
      </xdr:txBody>
    </xdr:sp>
    <xdr:clientData/>
  </xdr:twoCellAnchor>
  <xdr:twoCellAnchor>
    <xdr:from>
      <xdr:col>5</xdr:col>
      <xdr:colOff>3720359</xdr:colOff>
      <xdr:row>172</xdr:row>
      <xdr:rowOff>89640</xdr:rowOff>
    </xdr:from>
    <xdr:to>
      <xdr:col>5</xdr:col>
      <xdr:colOff>4760257</xdr:colOff>
      <xdr:row>174</xdr:row>
      <xdr:rowOff>89640</xdr:rowOff>
    </xdr:to>
    <xdr:sp macro="" textlink="">
      <xdr:nvSpPr>
        <xdr:cNvPr id="82" name="Rectangle: Rounded Corners 81">
          <a:extLst>
            <a:ext uri="{FF2B5EF4-FFF2-40B4-BE49-F238E27FC236}">
              <a16:creationId xmlns:a16="http://schemas.microsoft.com/office/drawing/2014/main" id="{00000000-0008-0000-0400-000052000000}"/>
            </a:ext>
          </a:extLst>
        </xdr:cNvPr>
        <xdr:cNvSpPr/>
      </xdr:nvSpPr>
      <xdr:spPr>
        <a:xfrm>
          <a:off x="8516477" y="30928228"/>
          <a:ext cx="1039898"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UNITS</a:t>
          </a:r>
          <a:r>
            <a:rPr lang="en-IN" sz="1100" b="1">
              <a:latin typeface="Bookman Old Style" panose="02050604050505020204" pitchFamily="18" charset="0"/>
            </a:rPr>
            <a:t> </a:t>
          </a:r>
        </a:p>
      </xdr:txBody>
    </xdr:sp>
    <xdr:clientData/>
  </xdr:twoCellAnchor>
  <xdr:twoCellAnchor>
    <xdr:from>
      <xdr:col>5</xdr:col>
      <xdr:colOff>22412</xdr:colOff>
      <xdr:row>210</xdr:row>
      <xdr:rowOff>31379</xdr:rowOff>
    </xdr:from>
    <xdr:to>
      <xdr:col>5</xdr:col>
      <xdr:colOff>3622412</xdr:colOff>
      <xdr:row>222</xdr:row>
      <xdr:rowOff>39850</xdr:rowOff>
    </xdr:to>
    <xdr:graphicFrame macro="">
      <xdr:nvGraphicFramePr>
        <xdr:cNvPr id="83" name="Chart 82">
          <a:extLst>
            <a:ext uri="{FF2B5EF4-FFF2-40B4-BE49-F238E27FC236}">
              <a16:creationId xmlns:a16="http://schemas.microsoft.com/office/drawing/2014/main" id="{00000000-0008-0000-0400-00005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3706904</xdr:colOff>
      <xdr:row>210</xdr:row>
      <xdr:rowOff>31378</xdr:rowOff>
    </xdr:from>
    <xdr:to>
      <xdr:col>5</xdr:col>
      <xdr:colOff>7306904</xdr:colOff>
      <xdr:row>222</xdr:row>
      <xdr:rowOff>39849</xdr:rowOff>
    </xdr:to>
    <xdr:graphicFrame macro="">
      <xdr:nvGraphicFramePr>
        <xdr:cNvPr id="84" name="Chart 83">
          <a:extLst>
            <a:ext uri="{FF2B5EF4-FFF2-40B4-BE49-F238E27FC236}">
              <a16:creationId xmlns:a16="http://schemas.microsoft.com/office/drawing/2014/main" id="{00000000-0008-0000-0400-00005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35861</xdr:colOff>
      <xdr:row>207</xdr:row>
      <xdr:rowOff>161362</xdr:rowOff>
    </xdr:from>
    <xdr:to>
      <xdr:col>5</xdr:col>
      <xdr:colOff>1264023</xdr:colOff>
      <xdr:row>209</xdr:row>
      <xdr:rowOff>161361</xdr:rowOff>
    </xdr:to>
    <xdr:sp macro="" textlink="">
      <xdr:nvSpPr>
        <xdr:cNvPr id="85" name="Rectangle: Rounded Corners 84">
          <a:extLst>
            <a:ext uri="{FF2B5EF4-FFF2-40B4-BE49-F238E27FC236}">
              <a16:creationId xmlns:a16="http://schemas.microsoft.com/office/drawing/2014/main" id="{00000000-0008-0000-0400-000055000000}"/>
            </a:ext>
          </a:extLst>
        </xdr:cNvPr>
        <xdr:cNvSpPr/>
      </xdr:nvSpPr>
      <xdr:spPr>
        <a:xfrm>
          <a:off x="4831979" y="37275244"/>
          <a:ext cx="1228162"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FOOT FALL</a:t>
          </a:r>
          <a:r>
            <a:rPr lang="en-IN" sz="1100" b="1">
              <a:latin typeface="Bookman Old Style" panose="02050604050505020204" pitchFamily="18" charset="0"/>
            </a:rPr>
            <a:t> </a:t>
          </a:r>
        </a:p>
      </xdr:txBody>
    </xdr:sp>
    <xdr:clientData/>
  </xdr:twoCellAnchor>
  <xdr:twoCellAnchor>
    <xdr:from>
      <xdr:col>5</xdr:col>
      <xdr:colOff>3711394</xdr:colOff>
      <xdr:row>207</xdr:row>
      <xdr:rowOff>170322</xdr:rowOff>
    </xdr:from>
    <xdr:to>
      <xdr:col>5</xdr:col>
      <xdr:colOff>5082988</xdr:colOff>
      <xdr:row>209</xdr:row>
      <xdr:rowOff>170321</xdr:rowOff>
    </xdr:to>
    <xdr:sp macro="" textlink="">
      <xdr:nvSpPr>
        <xdr:cNvPr id="86" name="Rectangle: Rounded Corners 85">
          <a:extLst>
            <a:ext uri="{FF2B5EF4-FFF2-40B4-BE49-F238E27FC236}">
              <a16:creationId xmlns:a16="http://schemas.microsoft.com/office/drawing/2014/main" id="{00000000-0008-0000-0400-000056000000}"/>
            </a:ext>
          </a:extLst>
        </xdr:cNvPr>
        <xdr:cNvSpPr/>
      </xdr:nvSpPr>
      <xdr:spPr>
        <a:xfrm>
          <a:off x="8507512" y="37284204"/>
          <a:ext cx="1371594"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NO. OF BILLS</a:t>
          </a:r>
          <a:endParaRPr lang="en-IN" sz="1100" b="1">
            <a:latin typeface="Bookman Old Style" panose="02050604050505020204" pitchFamily="18" charset="0"/>
          </a:endParaRPr>
        </a:p>
      </xdr:txBody>
    </xdr:sp>
    <xdr:clientData/>
  </xdr:twoCellAnchor>
  <xdr:twoCellAnchor>
    <xdr:from>
      <xdr:col>5</xdr:col>
      <xdr:colOff>22412</xdr:colOff>
      <xdr:row>225</xdr:row>
      <xdr:rowOff>49305</xdr:rowOff>
    </xdr:from>
    <xdr:to>
      <xdr:col>5</xdr:col>
      <xdr:colOff>3622412</xdr:colOff>
      <xdr:row>237</xdr:row>
      <xdr:rowOff>57775</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00000000-0008-0000-0400-00005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967792" y="41037285"/>
              <a:ext cx="3600000" cy="2203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3697939</xdr:colOff>
      <xdr:row>225</xdr:row>
      <xdr:rowOff>40343</xdr:rowOff>
    </xdr:from>
    <xdr:to>
      <xdr:col>5</xdr:col>
      <xdr:colOff>7297939</xdr:colOff>
      <xdr:row>237</xdr:row>
      <xdr:rowOff>48813</xdr:rowOff>
    </xdr:to>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00000000-0008-0000-0400-00005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8643319" y="41028323"/>
              <a:ext cx="3600000" cy="2203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22412</xdr:colOff>
      <xdr:row>240</xdr:row>
      <xdr:rowOff>13449</xdr:rowOff>
    </xdr:from>
    <xdr:to>
      <xdr:col>5</xdr:col>
      <xdr:colOff>3622412</xdr:colOff>
      <xdr:row>252</xdr:row>
      <xdr:rowOff>21919</xdr:rowOff>
    </xdr:to>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00000000-0008-0000-0400-00005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4967792" y="43744629"/>
              <a:ext cx="3600000" cy="2203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3688973</xdr:colOff>
      <xdr:row>240</xdr:row>
      <xdr:rowOff>13450</xdr:rowOff>
    </xdr:from>
    <xdr:to>
      <xdr:col>5</xdr:col>
      <xdr:colOff>7288973</xdr:colOff>
      <xdr:row>252</xdr:row>
      <xdr:rowOff>21920</xdr:rowOff>
    </xdr:to>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00000000-0008-0000-0400-00005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3"/>
            </a:graphicData>
          </a:graphic>
        </xdr:graphicFrame>
      </mc:Choice>
      <mc:Fallback>
        <xdr:sp macro="" textlink="">
          <xdr:nvSpPr>
            <xdr:cNvPr id="0" name=""/>
            <xdr:cNvSpPr>
              <a:spLocks noTextEdit="1"/>
            </xdr:cNvSpPr>
          </xdr:nvSpPr>
          <xdr:spPr>
            <a:xfrm>
              <a:off x="8634353" y="43744630"/>
              <a:ext cx="3600000" cy="2203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35860</xdr:colOff>
      <xdr:row>222</xdr:row>
      <xdr:rowOff>170326</xdr:rowOff>
    </xdr:from>
    <xdr:to>
      <xdr:col>5</xdr:col>
      <xdr:colOff>1425387</xdr:colOff>
      <xdr:row>224</xdr:row>
      <xdr:rowOff>170326</xdr:rowOff>
    </xdr:to>
    <xdr:sp macro="" textlink="">
      <xdr:nvSpPr>
        <xdr:cNvPr id="91" name="Rectangle: Rounded Corners 90">
          <a:extLst>
            <a:ext uri="{FF2B5EF4-FFF2-40B4-BE49-F238E27FC236}">
              <a16:creationId xmlns:a16="http://schemas.microsoft.com/office/drawing/2014/main" id="{00000000-0008-0000-0400-00005B000000}"/>
            </a:ext>
          </a:extLst>
        </xdr:cNvPr>
        <xdr:cNvSpPr/>
      </xdr:nvSpPr>
      <xdr:spPr>
        <a:xfrm>
          <a:off x="4831978" y="39973620"/>
          <a:ext cx="1389527"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CONVERSION</a:t>
          </a:r>
          <a:endParaRPr lang="en-IN" sz="1100" b="1">
            <a:latin typeface="Bookman Old Style" panose="02050604050505020204" pitchFamily="18" charset="0"/>
          </a:endParaRPr>
        </a:p>
      </xdr:txBody>
    </xdr:sp>
    <xdr:clientData/>
  </xdr:twoCellAnchor>
  <xdr:twoCellAnchor>
    <xdr:from>
      <xdr:col>5</xdr:col>
      <xdr:colOff>3711392</xdr:colOff>
      <xdr:row>222</xdr:row>
      <xdr:rowOff>179286</xdr:rowOff>
    </xdr:from>
    <xdr:to>
      <xdr:col>5</xdr:col>
      <xdr:colOff>4616824</xdr:colOff>
      <xdr:row>224</xdr:row>
      <xdr:rowOff>179286</xdr:rowOff>
    </xdr:to>
    <xdr:sp macro="" textlink="">
      <xdr:nvSpPr>
        <xdr:cNvPr id="92" name="Rectangle: Rounded Corners 91">
          <a:extLst>
            <a:ext uri="{FF2B5EF4-FFF2-40B4-BE49-F238E27FC236}">
              <a16:creationId xmlns:a16="http://schemas.microsoft.com/office/drawing/2014/main" id="{00000000-0008-0000-0400-00005C000000}"/>
            </a:ext>
          </a:extLst>
        </xdr:cNvPr>
        <xdr:cNvSpPr/>
      </xdr:nvSpPr>
      <xdr:spPr>
        <a:xfrm>
          <a:off x="8507510" y="39982580"/>
          <a:ext cx="905432"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ABV</a:t>
          </a:r>
          <a:endParaRPr lang="en-IN" sz="1100" b="1">
            <a:latin typeface="Bookman Old Style" panose="02050604050505020204" pitchFamily="18" charset="0"/>
          </a:endParaRPr>
        </a:p>
      </xdr:txBody>
    </xdr:sp>
    <xdr:clientData/>
  </xdr:twoCellAnchor>
  <xdr:twoCellAnchor>
    <xdr:from>
      <xdr:col>5</xdr:col>
      <xdr:colOff>35863</xdr:colOff>
      <xdr:row>237</xdr:row>
      <xdr:rowOff>143427</xdr:rowOff>
    </xdr:from>
    <xdr:to>
      <xdr:col>5</xdr:col>
      <xdr:colOff>941295</xdr:colOff>
      <xdr:row>239</xdr:row>
      <xdr:rowOff>143427</xdr:rowOff>
    </xdr:to>
    <xdr:sp macro="" textlink="">
      <xdr:nvSpPr>
        <xdr:cNvPr id="93" name="Rectangle: Rounded Corners 92">
          <a:extLst>
            <a:ext uri="{FF2B5EF4-FFF2-40B4-BE49-F238E27FC236}">
              <a16:creationId xmlns:a16="http://schemas.microsoft.com/office/drawing/2014/main" id="{00000000-0008-0000-0400-00005D000000}"/>
            </a:ext>
          </a:extLst>
        </xdr:cNvPr>
        <xdr:cNvSpPr/>
      </xdr:nvSpPr>
      <xdr:spPr>
        <a:xfrm>
          <a:off x="4831981" y="42636133"/>
          <a:ext cx="905432"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ASP</a:t>
          </a:r>
          <a:endParaRPr lang="en-IN" sz="1100" b="1">
            <a:latin typeface="Bookman Old Style" panose="02050604050505020204" pitchFamily="18" charset="0"/>
          </a:endParaRPr>
        </a:p>
      </xdr:txBody>
    </xdr:sp>
    <xdr:clientData/>
  </xdr:twoCellAnchor>
  <xdr:twoCellAnchor>
    <xdr:from>
      <xdr:col>5</xdr:col>
      <xdr:colOff>3702427</xdr:colOff>
      <xdr:row>237</xdr:row>
      <xdr:rowOff>152389</xdr:rowOff>
    </xdr:from>
    <xdr:to>
      <xdr:col>5</xdr:col>
      <xdr:colOff>4607859</xdr:colOff>
      <xdr:row>239</xdr:row>
      <xdr:rowOff>152389</xdr:rowOff>
    </xdr:to>
    <xdr:sp macro="" textlink="">
      <xdr:nvSpPr>
        <xdr:cNvPr id="94" name="Rectangle: Rounded Corners 93">
          <a:extLst>
            <a:ext uri="{FF2B5EF4-FFF2-40B4-BE49-F238E27FC236}">
              <a16:creationId xmlns:a16="http://schemas.microsoft.com/office/drawing/2014/main" id="{00000000-0008-0000-0400-00005E000000}"/>
            </a:ext>
          </a:extLst>
        </xdr:cNvPr>
        <xdr:cNvSpPr/>
      </xdr:nvSpPr>
      <xdr:spPr>
        <a:xfrm>
          <a:off x="8498545" y="42645095"/>
          <a:ext cx="905432" cy="358588"/>
        </a:xfrm>
        <a:prstGeom prst="roundRect">
          <a:avLst>
            <a:gd name="adj" fmla="val 50000"/>
          </a:avLst>
        </a:prstGeom>
        <a:solidFill>
          <a:schemeClr val="accent1">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1100" b="1" baseline="0">
              <a:latin typeface="Bookman Old Style" panose="02050604050505020204" pitchFamily="18" charset="0"/>
            </a:rPr>
            <a:t>UPT</a:t>
          </a:r>
          <a:endParaRPr lang="en-IN" sz="1100" b="1">
            <a:latin typeface="Bookman Old Style" panose="02050604050505020204" pitchFamily="18" charset="0"/>
          </a:endParaRPr>
        </a:p>
      </xdr:txBody>
    </xdr:sp>
    <xdr:clientData/>
  </xdr:twoCellAnchor>
  <xdr:twoCellAnchor>
    <xdr:from>
      <xdr:col>5</xdr:col>
      <xdr:colOff>5827</xdr:colOff>
      <xdr:row>254</xdr:row>
      <xdr:rowOff>88303</xdr:rowOff>
    </xdr:from>
    <xdr:to>
      <xdr:col>5</xdr:col>
      <xdr:colOff>7456842</xdr:colOff>
      <xdr:row>256</xdr:row>
      <xdr:rowOff>141643</xdr:rowOff>
    </xdr:to>
    <xdr:sp macro="" textlink="">
      <xdr:nvSpPr>
        <xdr:cNvPr id="95" name="Rectangle 94">
          <a:extLst>
            <a:ext uri="{FF2B5EF4-FFF2-40B4-BE49-F238E27FC236}">
              <a16:creationId xmlns:a16="http://schemas.microsoft.com/office/drawing/2014/main" id="{00000000-0008-0000-0400-00005F000000}"/>
            </a:ext>
          </a:extLst>
        </xdr:cNvPr>
        <xdr:cNvSpPr/>
      </xdr:nvSpPr>
      <xdr:spPr>
        <a:xfrm>
          <a:off x="4801945" y="45629009"/>
          <a:ext cx="7451015" cy="411928"/>
        </a:xfrm>
        <a:prstGeom prst="rect">
          <a:avLst/>
        </a:prstGeom>
        <a:solidFill>
          <a:schemeClr val="accent6">
            <a:lumMod val="75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2400" b="1">
              <a:latin typeface="Bookman Old Style" panose="02050604050505020204" pitchFamily="18" charset="0"/>
            </a:rPr>
            <a:t>Overall Reports</a:t>
          </a:r>
        </a:p>
      </xdr:txBody>
    </xdr:sp>
    <xdr:clientData/>
  </xdr:twoCellAnchor>
  <xdr:twoCellAnchor>
    <xdr:from>
      <xdr:col>5</xdr:col>
      <xdr:colOff>44825</xdr:colOff>
      <xdr:row>257</xdr:row>
      <xdr:rowOff>161362</xdr:rowOff>
    </xdr:from>
    <xdr:to>
      <xdr:col>5</xdr:col>
      <xdr:colOff>3644825</xdr:colOff>
      <xdr:row>269</xdr:row>
      <xdr:rowOff>169832</xdr:rowOff>
    </xdr:to>
    <xdr:graphicFrame macro="">
      <xdr:nvGraphicFramePr>
        <xdr:cNvPr id="96" name="Chart 95">
          <a:extLst>
            <a:ext uri="{FF2B5EF4-FFF2-40B4-BE49-F238E27FC236}">
              <a16:creationId xmlns:a16="http://schemas.microsoft.com/office/drawing/2014/main" id="{00000000-0008-0000-0400-00006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xdr:col>
      <xdr:colOff>3693458</xdr:colOff>
      <xdr:row>257</xdr:row>
      <xdr:rowOff>161366</xdr:rowOff>
    </xdr:from>
    <xdr:to>
      <xdr:col>5</xdr:col>
      <xdr:colOff>7293458</xdr:colOff>
      <xdr:row>269</xdr:row>
      <xdr:rowOff>169836</xdr:rowOff>
    </xdr:to>
    <xdr:graphicFrame macro="">
      <xdr:nvGraphicFramePr>
        <xdr:cNvPr id="97" name="Chart 96">
          <a:extLst>
            <a:ext uri="{FF2B5EF4-FFF2-40B4-BE49-F238E27FC236}">
              <a16:creationId xmlns:a16="http://schemas.microsoft.com/office/drawing/2014/main" id="{00000000-0008-0000-0400-00006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3693458</xdr:colOff>
      <xdr:row>270</xdr:row>
      <xdr:rowOff>62755</xdr:rowOff>
    </xdr:from>
    <xdr:to>
      <xdr:col>5</xdr:col>
      <xdr:colOff>7293458</xdr:colOff>
      <xdr:row>282</xdr:row>
      <xdr:rowOff>71226</xdr:rowOff>
    </xdr:to>
    <xdr:graphicFrame macro="">
      <xdr:nvGraphicFramePr>
        <xdr:cNvPr id="98" name="Chart 97">
          <a:extLst>
            <a:ext uri="{FF2B5EF4-FFF2-40B4-BE49-F238E27FC236}">
              <a16:creationId xmlns:a16="http://schemas.microsoft.com/office/drawing/2014/main" id="{00000000-0008-0000-0400-00006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xdr:col>
      <xdr:colOff>3693458</xdr:colOff>
      <xdr:row>282</xdr:row>
      <xdr:rowOff>152400</xdr:rowOff>
    </xdr:from>
    <xdr:to>
      <xdr:col>5</xdr:col>
      <xdr:colOff>7293458</xdr:colOff>
      <xdr:row>294</xdr:row>
      <xdr:rowOff>160870</xdr:rowOff>
    </xdr:to>
    <xdr:graphicFrame macro="">
      <xdr:nvGraphicFramePr>
        <xdr:cNvPr id="99" name="Chart 98">
          <a:extLst>
            <a:ext uri="{FF2B5EF4-FFF2-40B4-BE49-F238E27FC236}">
              <a16:creationId xmlns:a16="http://schemas.microsoft.com/office/drawing/2014/main" id="{00000000-0008-0000-0400-00006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53788</xdr:colOff>
      <xdr:row>270</xdr:row>
      <xdr:rowOff>62754</xdr:rowOff>
    </xdr:from>
    <xdr:to>
      <xdr:col>5</xdr:col>
      <xdr:colOff>3653788</xdr:colOff>
      <xdr:row>282</xdr:row>
      <xdr:rowOff>71225</xdr:rowOff>
    </xdr:to>
    <xdr:graphicFrame macro="">
      <xdr:nvGraphicFramePr>
        <xdr:cNvPr id="100" name="Chart 99">
          <a:extLst>
            <a:ext uri="{FF2B5EF4-FFF2-40B4-BE49-F238E27FC236}">
              <a16:creationId xmlns:a16="http://schemas.microsoft.com/office/drawing/2014/main" id="{00000000-0008-0000-0400-00006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xdr:col>
      <xdr:colOff>53789</xdr:colOff>
      <xdr:row>282</xdr:row>
      <xdr:rowOff>152401</xdr:rowOff>
    </xdr:from>
    <xdr:to>
      <xdr:col>5</xdr:col>
      <xdr:colOff>3653789</xdr:colOff>
      <xdr:row>294</xdr:row>
      <xdr:rowOff>160871</xdr:rowOff>
    </xdr:to>
    <xdr:graphicFrame macro="">
      <xdr:nvGraphicFramePr>
        <xdr:cNvPr id="101" name="Chart 100">
          <a:extLst>
            <a:ext uri="{FF2B5EF4-FFF2-40B4-BE49-F238E27FC236}">
              <a16:creationId xmlns:a16="http://schemas.microsoft.com/office/drawing/2014/main" id="{00000000-0008-0000-0400-00006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5</xdr:col>
      <xdr:colOff>53788</xdr:colOff>
      <xdr:row>295</xdr:row>
      <xdr:rowOff>62755</xdr:rowOff>
    </xdr:from>
    <xdr:to>
      <xdr:col>5</xdr:col>
      <xdr:colOff>3653788</xdr:colOff>
      <xdr:row>307</xdr:row>
      <xdr:rowOff>71226</xdr:rowOff>
    </xdr:to>
    <xdr:graphicFrame macro="">
      <xdr:nvGraphicFramePr>
        <xdr:cNvPr id="102" name="Chart 101">
          <a:extLst>
            <a:ext uri="{FF2B5EF4-FFF2-40B4-BE49-F238E27FC236}">
              <a16:creationId xmlns:a16="http://schemas.microsoft.com/office/drawing/2014/main" id="{00000000-0008-0000-0400-00006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5</xdr:col>
      <xdr:colOff>3693461</xdr:colOff>
      <xdr:row>295</xdr:row>
      <xdr:rowOff>62752</xdr:rowOff>
    </xdr:from>
    <xdr:to>
      <xdr:col>5</xdr:col>
      <xdr:colOff>7293461</xdr:colOff>
      <xdr:row>307</xdr:row>
      <xdr:rowOff>71223</xdr:rowOff>
    </xdr:to>
    <xdr:graphicFrame macro="">
      <xdr:nvGraphicFramePr>
        <xdr:cNvPr id="103" name="Chart 102">
          <a:extLst>
            <a:ext uri="{FF2B5EF4-FFF2-40B4-BE49-F238E27FC236}">
              <a16:creationId xmlns:a16="http://schemas.microsoft.com/office/drawing/2014/main" id="{00000000-0008-0000-0400-00006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5</xdr:col>
      <xdr:colOff>44823</xdr:colOff>
      <xdr:row>307</xdr:row>
      <xdr:rowOff>170330</xdr:rowOff>
    </xdr:from>
    <xdr:to>
      <xdr:col>5</xdr:col>
      <xdr:colOff>7297270</xdr:colOff>
      <xdr:row>322</xdr:row>
      <xdr:rowOff>918</xdr:rowOff>
    </xdr:to>
    <xdr:graphicFrame macro="">
      <xdr:nvGraphicFramePr>
        <xdr:cNvPr id="104" name="Chart 103">
          <a:extLst>
            <a:ext uri="{FF2B5EF4-FFF2-40B4-BE49-F238E27FC236}">
              <a16:creationId xmlns:a16="http://schemas.microsoft.com/office/drawing/2014/main" id="{00000000-0008-0000-0400-00006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5</xdr:col>
      <xdr:colOff>2090569</xdr:colOff>
      <xdr:row>332</xdr:row>
      <xdr:rowOff>7172</xdr:rowOff>
    </xdr:from>
    <xdr:to>
      <xdr:col>5</xdr:col>
      <xdr:colOff>5308900</xdr:colOff>
      <xdr:row>334</xdr:row>
      <xdr:rowOff>121024</xdr:rowOff>
    </xdr:to>
    <xdr:sp macro="" textlink="">
      <xdr:nvSpPr>
        <xdr:cNvPr id="105" name="Rectangle: Rounded Corners 104">
          <a:extLst>
            <a:ext uri="{FF2B5EF4-FFF2-40B4-BE49-F238E27FC236}">
              <a16:creationId xmlns:a16="http://schemas.microsoft.com/office/drawing/2014/main" id="{00000000-0008-0000-0400-000069000000}"/>
            </a:ext>
          </a:extLst>
        </xdr:cNvPr>
        <xdr:cNvSpPr/>
      </xdr:nvSpPr>
      <xdr:spPr>
        <a:xfrm>
          <a:off x="6886687" y="59532819"/>
          <a:ext cx="3218331" cy="472440"/>
        </a:xfrm>
        <a:prstGeom prst="roundRect">
          <a:avLst>
            <a:gd name="adj" fmla="val 50000"/>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IN" sz="1400" i="1">
              <a:latin typeface="Bookman Old Style" panose="02050604050505020204" pitchFamily="18" charset="0"/>
            </a:rPr>
            <a:t>Growth against LY</a:t>
          </a:r>
          <a:r>
            <a:rPr lang="en-IN" sz="1400" i="1" baseline="0">
              <a:latin typeface="Bookman Old Style" panose="02050604050505020204" pitchFamily="18" charset="0"/>
            </a:rPr>
            <a:t> </a:t>
          </a:r>
          <a:r>
            <a:rPr lang="en-IN" sz="1400">
              <a:latin typeface="Bookman Old Style" panose="02050604050505020204" pitchFamily="18" charset="0"/>
            </a:rPr>
            <a:t>-</a:t>
          </a:r>
          <a:r>
            <a:rPr lang="en-IN" sz="1400" baseline="0">
              <a:latin typeface="Bookman Old Style" panose="02050604050505020204" pitchFamily="18" charset="0"/>
            </a:rPr>
            <a:t> </a:t>
          </a:r>
          <a:r>
            <a:rPr lang="en-IN" sz="1400" b="1" i="1" u="sng" baseline="0">
              <a:latin typeface="Bookman Old Style" panose="02050604050505020204" pitchFamily="18" charset="0"/>
            </a:rPr>
            <a:t>25%</a:t>
          </a:r>
          <a:endParaRPr lang="en-IN" sz="1400" b="1" i="1" u="sng">
            <a:latin typeface="Bookman Old Style" panose="02050604050505020204" pitchFamily="18" charset="0"/>
          </a:endParaRPr>
        </a:p>
      </xdr:txBody>
    </xdr:sp>
    <xdr:clientData/>
  </xdr:twoCellAnchor>
  <xdr:twoCellAnchor>
    <xdr:from>
      <xdr:col>5</xdr:col>
      <xdr:colOff>138059</xdr:colOff>
      <xdr:row>323</xdr:row>
      <xdr:rowOff>107578</xdr:rowOff>
    </xdr:from>
    <xdr:to>
      <xdr:col>5</xdr:col>
      <xdr:colOff>7261410</xdr:colOff>
      <xdr:row>326</xdr:row>
      <xdr:rowOff>42136</xdr:rowOff>
    </xdr:to>
    <xdr:sp macro="" textlink="">
      <xdr:nvSpPr>
        <xdr:cNvPr id="106" name="Rectangle: Rounded Corners 105">
          <a:extLst>
            <a:ext uri="{FF2B5EF4-FFF2-40B4-BE49-F238E27FC236}">
              <a16:creationId xmlns:a16="http://schemas.microsoft.com/office/drawing/2014/main" id="{00000000-0008-0000-0400-00006A000000}"/>
            </a:ext>
          </a:extLst>
        </xdr:cNvPr>
        <xdr:cNvSpPr/>
      </xdr:nvSpPr>
      <xdr:spPr>
        <a:xfrm>
          <a:off x="4934177" y="58019578"/>
          <a:ext cx="7123351" cy="472440"/>
        </a:xfrm>
        <a:prstGeom prst="roundRect">
          <a:avLst>
            <a:gd name="adj" fmla="val 50000"/>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IN" sz="1400" i="1">
              <a:latin typeface="Bookman Old Style" panose="02050604050505020204" pitchFamily="18" charset="0"/>
            </a:rPr>
            <a:t>Achievement against CY Target</a:t>
          </a:r>
          <a:r>
            <a:rPr lang="en-IN" sz="1400">
              <a:latin typeface="Bookman Old Style" panose="02050604050505020204" pitchFamily="18" charset="0"/>
            </a:rPr>
            <a:t> -</a:t>
          </a:r>
          <a:r>
            <a:rPr lang="en-IN" sz="1400" baseline="0">
              <a:latin typeface="Bookman Old Style" panose="02050604050505020204" pitchFamily="18" charset="0"/>
            </a:rPr>
            <a:t> </a:t>
          </a:r>
          <a:r>
            <a:rPr lang="en-IN" sz="1400" b="1" i="1" u="sng" baseline="0">
              <a:latin typeface="Bookman Old Style" panose="02050604050505020204" pitchFamily="18" charset="0"/>
            </a:rPr>
            <a:t>113%</a:t>
          </a:r>
          <a:endParaRPr lang="en-IN" sz="1400" b="1" i="1" u="sng">
            <a:latin typeface="Bookman Old Style" panose="02050604050505020204" pitchFamily="18" charset="0"/>
          </a:endParaRPr>
        </a:p>
      </xdr:txBody>
    </xdr:sp>
    <xdr:clientData/>
  </xdr:twoCellAnchor>
  <xdr:twoCellAnchor>
    <xdr:from>
      <xdr:col>5</xdr:col>
      <xdr:colOff>1135828</xdr:colOff>
      <xdr:row>327</xdr:row>
      <xdr:rowOff>153747</xdr:rowOff>
    </xdr:from>
    <xdr:to>
      <xdr:col>5</xdr:col>
      <xdr:colOff>6263640</xdr:colOff>
      <xdr:row>330</xdr:row>
      <xdr:rowOff>88304</xdr:rowOff>
    </xdr:to>
    <xdr:sp macro="" textlink="">
      <xdr:nvSpPr>
        <xdr:cNvPr id="107" name="Rectangle: Rounded Corners 106">
          <a:extLst>
            <a:ext uri="{FF2B5EF4-FFF2-40B4-BE49-F238E27FC236}">
              <a16:creationId xmlns:a16="http://schemas.microsoft.com/office/drawing/2014/main" id="{00000000-0008-0000-0400-00006B000000}"/>
            </a:ext>
          </a:extLst>
        </xdr:cNvPr>
        <xdr:cNvSpPr/>
      </xdr:nvSpPr>
      <xdr:spPr>
        <a:xfrm>
          <a:off x="5931946" y="58782923"/>
          <a:ext cx="5127812" cy="472440"/>
        </a:xfrm>
        <a:prstGeom prst="roundRect">
          <a:avLst>
            <a:gd name="adj" fmla="val 50000"/>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IN" sz="1400" i="1">
              <a:latin typeface="Bookman Old Style" panose="02050604050505020204" pitchFamily="18" charset="0"/>
            </a:rPr>
            <a:t>Achievement against LY Achievement</a:t>
          </a:r>
          <a:r>
            <a:rPr lang="en-IN" sz="1400" baseline="0">
              <a:latin typeface="Bookman Old Style" panose="02050604050505020204" pitchFamily="18" charset="0"/>
            </a:rPr>
            <a:t> </a:t>
          </a:r>
          <a:r>
            <a:rPr lang="en-IN" sz="1400">
              <a:latin typeface="Bookman Old Style" panose="02050604050505020204" pitchFamily="18" charset="0"/>
            </a:rPr>
            <a:t>-</a:t>
          </a:r>
          <a:r>
            <a:rPr lang="en-IN" sz="1400" baseline="0">
              <a:latin typeface="Bookman Old Style" panose="02050604050505020204" pitchFamily="18" charset="0"/>
            </a:rPr>
            <a:t> </a:t>
          </a:r>
          <a:r>
            <a:rPr lang="en-IN" sz="1400" b="1" i="1" u="sng" baseline="0">
              <a:latin typeface="Bookman Old Style" panose="02050604050505020204" pitchFamily="18" charset="0"/>
            </a:rPr>
            <a:t>125%</a:t>
          </a:r>
          <a:endParaRPr lang="en-IN" sz="1400" b="1" i="1" u="sng">
            <a:latin typeface="Bookman Old Style" panose="02050604050505020204" pitchFamily="18" charset="0"/>
          </a:endParaRPr>
        </a:p>
      </xdr:txBody>
    </xdr:sp>
    <xdr:clientData/>
  </xdr:twoCellAnchor>
  <xdr:twoCellAnchor>
    <xdr:from>
      <xdr:col>5</xdr:col>
      <xdr:colOff>407892</xdr:colOff>
      <xdr:row>186</xdr:row>
      <xdr:rowOff>156877</xdr:rowOff>
    </xdr:from>
    <xdr:to>
      <xdr:col>5</xdr:col>
      <xdr:colOff>3287892</xdr:colOff>
      <xdr:row>204</xdr:row>
      <xdr:rowOff>152395</xdr:rowOff>
    </xdr:to>
    <xdr:grpSp>
      <xdr:nvGrpSpPr>
        <xdr:cNvPr id="114" name="Group 113">
          <a:extLst>
            <a:ext uri="{FF2B5EF4-FFF2-40B4-BE49-F238E27FC236}">
              <a16:creationId xmlns:a16="http://schemas.microsoft.com/office/drawing/2014/main" id="{00000000-0008-0000-0400-000072000000}"/>
            </a:ext>
          </a:extLst>
        </xdr:cNvPr>
        <xdr:cNvGrpSpPr/>
      </xdr:nvGrpSpPr>
      <xdr:grpSpPr>
        <a:xfrm>
          <a:off x="5353272" y="34012537"/>
          <a:ext cx="2880000" cy="3287358"/>
          <a:chOff x="5275729" y="33684882"/>
          <a:chExt cx="2880000" cy="3222812"/>
        </a:xfrm>
      </xdr:grpSpPr>
      <xdr:graphicFrame macro="">
        <xdr:nvGraphicFramePr>
          <xdr:cNvPr id="108" name="Chart 107">
            <a:extLst>
              <a:ext uri="{FF2B5EF4-FFF2-40B4-BE49-F238E27FC236}">
                <a16:creationId xmlns:a16="http://schemas.microsoft.com/office/drawing/2014/main" id="{00000000-0008-0000-0400-00006C000000}"/>
              </a:ext>
            </a:extLst>
          </xdr:cNvPr>
          <xdr:cNvGraphicFramePr/>
        </xdr:nvGraphicFramePr>
        <xdr:xfrm>
          <a:off x="5275729" y="33684882"/>
          <a:ext cx="2880000" cy="2880000"/>
        </xdr:xfrm>
        <a:graphic>
          <a:graphicData uri="http://schemas.openxmlformats.org/drawingml/2006/chart">
            <c:chart xmlns:c="http://schemas.openxmlformats.org/drawingml/2006/chart" xmlns:r="http://schemas.openxmlformats.org/officeDocument/2006/relationships" r:id="rId33"/>
          </a:graphicData>
        </a:graphic>
      </xdr:graphicFrame>
      <xdr:sp macro="" textlink="">
        <xdr:nvSpPr>
          <xdr:cNvPr id="110" name="Circle: Hollow 109">
            <a:extLst>
              <a:ext uri="{FF2B5EF4-FFF2-40B4-BE49-F238E27FC236}">
                <a16:creationId xmlns:a16="http://schemas.microsoft.com/office/drawing/2014/main" id="{00000000-0008-0000-0400-00006E000000}"/>
              </a:ext>
            </a:extLst>
          </xdr:cNvPr>
          <xdr:cNvSpPr/>
        </xdr:nvSpPr>
        <xdr:spPr>
          <a:xfrm>
            <a:off x="5414683" y="33823835"/>
            <a:ext cx="2590800" cy="2590800"/>
          </a:xfrm>
          <a:prstGeom prst="donut">
            <a:avLst>
              <a:gd name="adj" fmla="val 3500"/>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12" name="Rectangle: Rounded Corners 111">
            <a:extLst>
              <a:ext uri="{FF2B5EF4-FFF2-40B4-BE49-F238E27FC236}">
                <a16:creationId xmlns:a16="http://schemas.microsoft.com/office/drawing/2014/main" id="{00000000-0008-0000-0400-000070000000}"/>
              </a:ext>
            </a:extLst>
          </xdr:cNvPr>
          <xdr:cNvSpPr/>
        </xdr:nvSpPr>
        <xdr:spPr>
          <a:xfrm>
            <a:off x="5334001" y="36558071"/>
            <a:ext cx="2796988" cy="349623"/>
          </a:xfrm>
          <a:prstGeom prst="roundRect">
            <a:avLst>
              <a:gd name="adj" fmla="val 50000"/>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IN" sz="1100" b="1">
                <a:latin typeface="Bookman Old Style" panose="02050604050505020204" pitchFamily="18" charset="0"/>
              </a:rPr>
              <a:t>Quarterly Bifurcation (VALUE)</a:t>
            </a:r>
          </a:p>
        </xdr:txBody>
      </xdr:sp>
    </xdr:grpSp>
    <xdr:clientData/>
  </xdr:twoCellAnchor>
  <xdr:twoCellAnchor>
    <xdr:from>
      <xdr:col>5</xdr:col>
      <xdr:colOff>4128244</xdr:colOff>
      <xdr:row>186</xdr:row>
      <xdr:rowOff>156878</xdr:rowOff>
    </xdr:from>
    <xdr:to>
      <xdr:col>5</xdr:col>
      <xdr:colOff>7037297</xdr:colOff>
      <xdr:row>204</xdr:row>
      <xdr:rowOff>143425</xdr:rowOff>
    </xdr:to>
    <xdr:grpSp>
      <xdr:nvGrpSpPr>
        <xdr:cNvPr id="115" name="Group 114">
          <a:extLst>
            <a:ext uri="{FF2B5EF4-FFF2-40B4-BE49-F238E27FC236}">
              <a16:creationId xmlns:a16="http://schemas.microsoft.com/office/drawing/2014/main" id="{00000000-0008-0000-0400-000073000000}"/>
            </a:ext>
          </a:extLst>
        </xdr:cNvPr>
        <xdr:cNvGrpSpPr/>
      </xdr:nvGrpSpPr>
      <xdr:grpSpPr>
        <a:xfrm>
          <a:off x="9073624" y="34012538"/>
          <a:ext cx="2909053" cy="3278387"/>
          <a:chOff x="8924362" y="33693848"/>
          <a:chExt cx="2909053" cy="3213841"/>
        </a:xfrm>
      </xdr:grpSpPr>
      <xdr:graphicFrame macro="">
        <xdr:nvGraphicFramePr>
          <xdr:cNvPr id="109" name="Chart 108">
            <a:extLst>
              <a:ext uri="{FF2B5EF4-FFF2-40B4-BE49-F238E27FC236}">
                <a16:creationId xmlns:a16="http://schemas.microsoft.com/office/drawing/2014/main" id="{00000000-0008-0000-0400-00006D000000}"/>
              </a:ext>
            </a:extLst>
          </xdr:cNvPr>
          <xdr:cNvGraphicFramePr/>
        </xdr:nvGraphicFramePr>
        <xdr:xfrm>
          <a:off x="8924362" y="33693848"/>
          <a:ext cx="2880000" cy="2880000"/>
        </xdr:xfrm>
        <a:graphic>
          <a:graphicData uri="http://schemas.openxmlformats.org/drawingml/2006/chart">
            <c:chart xmlns:c="http://schemas.openxmlformats.org/drawingml/2006/chart" xmlns:r="http://schemas.openxmlformats.org/officeDocument/2006/relationships" r:id="rId34"/>
          </a:graphicData>
        </a:graphic>
      </xdr:graphicFrame>
      <xdr:sp macro="" textlink="">
        <xdr:nvSpPr>
          <xdr:cNvPr id="111" name="Circle: Hollow 110">
            <a:extLst>
              <a:ext uri="{FF2B5EF4-FFF2-40B4-BE49-F238E27FC236}">
                <a16:creationId xmlns:a16="http://schemas.microsoft.com/office/drawing/2014/main" id="{00000000-0008-0000-0400-00006F000000}"/>
              </a:ext>
            </a:extLst>
          </xdr:cNvPr>
          <xdr:cNvSpPr/>
        </xdr:nvSpPr>
        <xdr:spPr>
          <a:xfrm>
            <a:off x="9063318" y="33832800"/>
            <a:ext cx="2590800" cy="2590800"/>
          </a:xfrm>
          <a:prstGeom prst="donut">
            <a:avLst>
              <a:gd name="adj" fmla="val 3500"/>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13" name="Rectangle: Rounded Corners 112">
            <a:extLst>
              <a:ext uri="{FF2B5EF4-FFF2-40B4-BE49-F238E27FC236}">
                <a16:creationId xmlns:a16="http://schemas.microsoft.com/office/drawing/2014/main" id="{00000000-0008-0000-0400-000071000000}"/>
              </a:ext>
            </a:extLst>
          </xdr:cNvPr>
          <xdr:cNvSpPr/>
        </xdr:nvSpPr>
        <xdr:spPr>
          <a:xfrm>
            <a:off x="9036427" y="36558066"/>
            <a:ext cx="2796988" cy="349623"/>
          </a:xfrm>
          <a:prstGeom prst="roundRect">
            <a:avLst>
              <a:gd name="adj" fmla="val 50000"/>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IN" sz="1100" b="1">
                <a:latin typeface="Bookman Old Style" panose="02050604050505020204" pitchFamily="18" charset="0"/>
              </a:rPr>
              <a:t>Quarterly Bifurcation (PAIR)</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479175</xdr:colOff>
      <xdr:row>2</xdr:row>
      <xdr:rowOff>173841</xdr:rowOff>
    </xdr:from>
    <xdr:to>
      <xdr:col>20</xdr:col>
      <xdr:colOff>128656</xdr:colOff>
      <xdr:row>28</xdr:row>
      <xdr:rowOff>70883</xdr:rowOff>
    </xdr:to>
    <xdr:grpSp>
      <xdr:nvGrpSpPr>
        <xdr:cNvPr id="10" name="Group 9">
          <a:extLst>
            <a:ext uri="{FF2B5EF4-FFF2-40B4-BE49-F238E27FC236}">
              <a16:creationId xmlns:a16="http://schemas.microsoft.com/office/drawing/2014/main" id="{00000000-0008-0000-0500-00000A000000}"/>
            </a:ext>
          </a:extLst>
        </xdr:cNvPr>
        <xdr:cNvGrpSpPr/>
      </xdr:nvGrpSpPr>
      <xdr:grpSpPr>
        <a:xfrm>
          <a:off x="4147408" y="545981"/>
          <a:ext cx="8208690" cy="4734855"/>
          <a:chOff x="3004408" y="492819"/>
          <a:chExt cx="8208690" cy="4734855"/>
        </a:xfrm>
      </xdr:grpSpPr>
      <xdr:grpSp>
        <xdr:nvGrpSpPr>
          <xdr:cNvPr id="6" name="Group 5">
            <a:extLst>
              <a:ext uri="{FF2B5EF4-FFF2-40B4-BE49-F238E27FC236}">
                <a16:creationId xmlns:a16="http://schemas.microsoft.com/office/drawing/2014/main" id="{00000000-0008-0000-0500-000006000000}"/>
              </a:ext>
            </a:extLst>
          </xdr:cNvPr>
          <xdr:cNvGrpSpPr/>
        </xdr:nvGrpSpPr>
        <xdr:grpSpPr>
          <a:xfrm>
            <a:off x="3004408" y="492819"/>
            <a:ext cx="8208690" cy="4734855"/>
            <a:chOff x="3032760" y="495300"/>
            <a:chExt cx="8183880" cy="4389120"/>
          </a:xfrm>
        </xdr:grpSpPr>
        <xdr:sp macro="" textlink="">
          <xdr:nvSpPr>
            <xdr:cNvPr id="2" name="Rectangle: Rounded Corners 1">
              <a:extLst>
                <a:ext uri="{FF2B5EF4-FFF2-40B4-BE49-F238E27FC236}">
                  <a16:creationId xmlns:a16="http://schemas.microsoft.com/office/drawing/2014/main" id="{00000000-0008-0000-0500-000002000000}"/>
                </a:ext>
              </a:extLst>
            </xdr:cNvPr>
            <xdr:cNvSpPr/>
          </xdr:nvSpPr>
          <xdr:spPr>
            <a:xfrm>
              <a:off x="3032760" y="495300"/>
              <a:ext cx="8183880" cy="4389120"/>
            </a:xfrm>
            <a:prstGeom prst="roundRect">
              <a:avLst>
                <a:gd name="adj" fmla="val 5347"/>
              </a:avLst>
            </a:prstGeom>
            <a:solidFill>
              <a:schemeClr val="tx1"/>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2">
              <a:extLst>
                <a:ext uri="{FF2B5EF4-FFF2-40B4-BE49-F238E27FC236}">
                  <a16:creationId xmlns:a16="http://schemas.microsoft.com/office/drawing/2014/main" id="{00000000-0008-0000-0500-000003000000}"/>
                </a:ext>
              </a:extLst>
            </xdr:cNvPr>
            <xdr:cNvSpPr/>
          </xdr:nvSpPr>
          <xdr:spPr>
            <a:xfrm>
              <a:off x="3329940" y="609600"/>
              <a:ext cx="7459980" cy="41452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Oval 3">
              <a:extLst>
                <a:ext uri="{FF2B5EF4-FFF2-40B4-BE49-F238E27FC236}">
                  <a16:creationId xmlns:a16="http://schemas.microsoft.com/office/drawing/2014/main" id="{00000000-0008-0000-0500-000004000000}"/>
                </a:ext>
              </a:extLst>
            </xdr:cNvPr>
            <xdr:cNvSpPr/>
          </xdr:nvSpPr>
          <xdr:spPr>
            <a:xfrm>
              <a:off x="10881360" y="2575560"/>
              <a:ext cx="205200" cy="205740"/>
            </a:xfrm>
            <a:prstGeom prst="ellipse">
              <a:avLst/>
            </a:prstGeom>
            <a:solidFill>
              <a:schemeClr val="bg1"/>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a:off x="10949940" y="2636520"/>
              <a:ext cx="68580" cy="76200"/>
            </a:xfrm>
            <a:prstGeom prst="roundRect">
              <a:avLst/>
            </a:prstGeom>
            <a:no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00000000-0008-0000-0500-000009000000}"/>
                  </a:ext>
                </a:extLst>
              </xdr:cNvPr>
              <xdr:cNvPicPr>
                <a:picLocks noChangeAspect="1" noChangeArrowheads="1"/>
                <a:extLst>
                  <a:ext uri="{84589F7E-364E-4C9E-8A38-B11213B215E9}">
                    <a14:cameraTool cellRange="Tablet_Range" spid="_x0000_s4313"/>
                  </a:ext>
                </a:extLst>
              </xdr:cNvPicPr>
            </xdr:nvPicPr>
            <xdr:blipFill>
              <a:blip xmlns:r="http://schemas.openxmlformats.org/officeDocument/2006/relationships" r:embed="rId1"/>
              <a:srcRect/>
              <a:stretch>
                <a:fillRect/>
              </a:stretch>
            </xdr:blipFill>
            <xdr:spPr bwMode="auto">
              <a:xfrm>
                <a:off x="3304954" y="611372"/>
                <a:ext cx="7488865" cy="4473295"/>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mc:Choice xmlns:a14="http://schemas.microsoft.com/office/drawing/2010/main" Requires="a14">
          <xdr:sp macro="" textlink="">
            <xdr:nvSpPr>
              <xdr:cNvPr id="4100" name="Scroll Bar 4" hidden="1">
                <a:extLst>
                  <a:ext uri="{63B3BB69-23CF-44E3-9099-C40C66FF867C}">
                    <a14:compatExt spid="_x0000_s4100"/>
                  </a:ext>
                  <a:ext uri="{FF2B5EF4-FFF2-40B4-BE49-F238E27FC236}">
                    <a16:creationId xmlns:a16="http://schemas.microsoft.com/office/drawing/2014/main" id="{00000000-0008-0000-0500-000004100000}"/>
                  </a:ext>
                </a:extLst>
              </xdr:cNvPr>
              <xdr:cNvSpPr/>
            </xdr:nvSpPr>
            <xdr:spPr bwMode="auto">
              <a:xfrm>
                <a:off x="10659139" y="620232"/>
                <a:ext cx="124047" cy="4460400"/>
              </a:xfrm>
              <a:prstGeom prst="rect">
                <a:avLst/>
              </a:prstGeom>
              <a:noFill/>
              <a:ln w="9525">
                <a:miter lim="800000"/>
                <a:headEnd/>
                <a:tailEnd/>
              </a:ln>
            </xdr:spPr>
          </xdr:sp>
        </mc:Choice>
        <mc:Fallback/>
      </mc:AlternateContent>
    </xdr:grpSp>
    <xdr:clientData/>
  </xdr:twoCellAnchor>
  <xdr:twoCellAnchor>
    <xdr:from>
      <xdr:col>20</xdr:col>
      <xdr:colOff>584792</xdr:colOff>
      <xdr:row>2</xdr:row>
      <xdr:rowOff>186068</xdr:rowOff>
    </xdr:from>
    <xdr:to>
      <xdr:col>24</xdr:col>
      <xdr:colOff>372140</xdr:colOff>
      <xdr:row>28</xdr:row>
      <xdr:rowOff>97464</xdr:rowOff>
    </xdr:to>
    <xdr:grpSp>
      <xdr:nvGrpSpPr>
        <xdr:cNvPr id="36" name="Group 35">
          <a:extLst>
            <a:ext uri="{FF2B5EF4-FFF2-40B4-BE49-F238E27FC236}">
              <a16:creationId xmlns:a16="http://schemas.microsoft.com/office/drawing/2014/main" id="{00000000-0008-0000-0500-000024000000}"/>
            </a:ext>
          </a:extLst>
        </xdr:cNvPr>
        <xdr:cNvGrpSpPr/>
      </xdr:nvGrpSpPr>
      <xdr:grpSpPr>
        <a:xfrm>
          <a:off x="12812234" y="558208"/>
          <a:ext cx="2232836" cy="4749209"/>
          <a:chOff x="15231141" y="496185"/>
          <a:chExt cx="2232836" cy="4749209"/>
        </a:xfrm>
      </xdr:grpSpPr>
      <xdr:grpSp>
        <xdr:nvGrpSpPr>
          <xdr:cNvPr id="24" name="Group 23">
            <a:extLst>
              <a:ext uri="{FF2B5EF4-FFF2-40B4-BE49-F238E27FC236}">
                <a16:creationId xmlns:a16="http://schemas.microsoft.com/office/drawing/2014/main" id="{00000000-0008-0000-0500-000018000000}"/>
              </a:ext>
            </a:extLst>
          </xdr:cNvPr>
          <xdr:cNvGrpSpPr/>
        </xdr:nvGrpSpPr>
        <xdr:grpSpPr>
          <a:xfrm>
            <a:off x="15231141" y="496185"/>
            <a:ext cx="2232836" cy="4749209"/>
            <a:chOff x="15231141" y="496185"/>
            <a:chExt cx="3251790" cy="4749209"/>
          </a:xfrm>
        </xdr:grpSpPr>
        <xdr:sp macro="" textlink="">
          <xdr:nvSpPr>
            <xdr:cNvPr id="17" name="Rectangle: Rounded Corners 16">
              <a:extLst>
                <a:ext uri="{FF2B5EF4-FFF2-40B4-BE49-F238E27FC236}">
                  <a16:creationId xmlns:a16="http://schemas.microsoft.com/office/drawing/2014/main" id="{00000000-0008-0000-0500-000011000000}"/>
                </a:ext>
              </a:extLst>
            </xdr:cNvPr>
            <xdr:cNvSpPr/>
          </xdr:nvSpPr>
          <xdr:spPr>
            <a:xfrm>
              <a:off x="15231141" y="496185"/>
              <a:ext cx="3251790" cy="4749209"/>
            </a:xfrm>
            <a:prstGeom prst="roundRect">
              <a:avLst>
                <a:gd name="adj" fmla="val 3287"/>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8" name="Rectangle 17">
              <a:extLst>
                <a:ext uri="{FF2B5EF4-FFF2-40B4-BE49-F238E27FC236}">
                  <a16:creationId xmlns:a16="http://schemas.microsoft.com/office/drawing/2014/main" id="{00000000-0008-0000-0500-000012000000}"/>
                </a:ext>
              </a:extLst>
            </xdr:cNvPr>
            <xdr:cNvSpPr/>
          </xdr:nvSpPr>
          <xdr:spPr>
            <a:xfrm>
              <a:off x="15275441" y="708837"/>
              <a:ext cx="3154326" cy="42707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Oval 18">
              <a:extLst>
                <a:ext uri="{FF2B5EF4-FFF2-40B4-BE49-F238E27FC236}">
                  <a16:creationId xmlns:a16="http://schemas.microsoft.com/office/drawing/2014/main" id="{00000000-0008-0000-0500-000013000000}"/>
                </a:ext>
              </a:extLst>
            </xdr:cNvPr>
            <xdr:cNvSpPr/>
          </xdr:nvSpPr>
          <xdr:spPr>
            <a:xfrm>
              <a:off x="16772860" y="5068185"/>
              <a:ext cx="143999" cy="10080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Isosceles Triangle 19">
              <a:extLst>
                <a:ext uri="{FF2B5EF4-FFF2-40B4-BE49-F238E27FC236}">
                  <a16:creationId xmlns:a16="http://schemas.microsoft.com/office/drawing/2014/main" id="{00000000-0008-0000-0500-000014000000}"/>
                </a:ext>
              </a:extLst>
            </xdr:cNvPr>
            <xdr:cNvSpPr/>
          </xdr:nvSpPr>
          <xdr:spPr>
            <a:xfrm rot="16200000">
              <a:off x="17884298" y="5036625"/>
              <a:ext cx="100800" cy="143999"/>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20">
              <a:extLst>
                <a:ext uri="{FF2B5EF4-FFF2-40B4-BE49-F238E27FC236}">
                  <a16:creationId xmlns:a16="http://schemas.microsoft.com/office/drawing/2014/main" id="{00000000-0008-0000-0500-000015000000}"/>
                </a:ext>
              </a:extLst>
            </xdr:cNvPr>
            <xdr:cNvSpPr/>
          </xdr:nvSpPr>
          <xdr:spPr>
            <a:xfrm>
              <a:off x="15665301" y="5059325"/>
              <a:ext cx="143999" cy="10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00000000-0008-0000-0500-000016000000}"/>
                </a:ext>
              </a:extLst>
            </xdr:cNvPr>
            <xdr:cNvSpPr/>
          </xdr:nvSpPr>
          <xdr:spPr>
            <a:xfrm>
              <a:off x="16737419" y="584791"/>
              <a:ext cx="381000" cy="45719"/>
            </a:xfrm>
            <a:prstGeom prst="roundRect">
              <a:avLst/>
            </a:prstGeom>
            <a:solidFill>
              <a:schemeClr val="tx1">
                <a:lumMod val="95000"/>
                <a:lumOff val="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Oval 22">
              <a:extLst>
                <a:ext uri="{FF2B5EF4-FFF2-40B4-BE49-F238E27FC236}">
                  <a16:creationId xmlns:a16="http://schemas.microsoft.com/office/drawing/2014/main" id="{00000000-0008-0000-0500-000017000000}"/>
                </a:ext>
              </a:extLst>
            </xdr:cNvPr>
            <xdr:cNvSpPr/>
          </xdr:nvSpPr>
          <xdr:spPr>
            <a:xfrm>
              <a:off x="16588561" y="577700"/>
              <a:ext cx="72000" cy="5040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mc:AlternateContent xmlns:mc="http://schemas.openxmlformats.org/markup-compatibility/2006" xmlns:a14="http://schemas.microsoft.com/office/drawing/2010/main">
        <mc:Choice Requires="a14">
          <xdr:graphicFrame macro="">
            <xdr:nvGraphicFramePr>
              <xdr:cNvPr id="33" name="STORE 1">
                <a:extLst>
                  <a:ext uri="{FF2B5EF4-FFF2-40B4-BE49-F238E27FC236}">
                    <a16:creationId xmlns:a16="http://schemas.microsoft.com/office/drawing/2014/main" id="{00000000-0008-0000-0500-000021000000}"/>
                  </a:ext>
                </a:extLst>
              </xdr:cNvPr>
              <xdr:cNvGraphicFramePr/>
            </xdr:nvGraphicFramePr>
            <xdr:xfrm>
              <a:off x="15443781" y="761985"/>
              <a:ext cx="1828800" cy="2782187"/>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13024874" y="824008"/>
                <a:ext cx="1828800" cy="27821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Quarters">
                <a:extLst>
                  <a:ext uri="{FF2B5EF4-FFF2-40B4-BE49-F238E27FC236}">
                    <a16:creationId xmlns:a16="http://schemas.microsoft.com/office/drawing/2014/main" id="{00000000-0008-0000-0500-000022000000}"/>
                  </a:ext>
                </a:extLst>
              </xdr:cNvPr>
              <xdr:cNvGraphicFramePr/>
            </xdr:nvGraphicFramePr>
            <xdr:xfrm>
              <a:off x="15445377" y="3643232"/>
              <a:ext cx="1828800" cy="574335"/>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3026470" y="3705255"/>
                <a:ext cx="1828800" cy="574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5" name="Years">
                <a:extLst>
                  <a:ext uri="{FF2B5EF4-FFF2-40B4-BE49-F238E27FC236}">
                    <a16:creationId xmlns:a16="http://schemas.microsoft.com/office/drawing/2014/main" id="{00000000-0008-0000-0500-000023000000}"/>
                  </a:ext>
                </a:extLst>
              </xdr:cNvPr>
              <xdr:cNvGraphicFramePr/>
            </xdr:nvGraphicFramePr>
            <xdr:xfrm>
              <a:off x="15452641" y="4347273"/>
              <a:ext cx="1818512" cy="57913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033734" y="4409296"/>
                <a:ext cx="1818512" cy="579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524546</xdr:colOff>
      <xdr:row>3</xdr:row>
      <xdr:rowOff>10633</xdr:rowOff>
    </xdr:from>
    <xdr:to>
      <xdr:col>6</xdr:col>
      <xdr:colOff>108103</xdr:colOff>
      <xdr:row>28</xdr:row>
      <xdr:rowOff>108098</xdr:rowOff>
    </xdr:to>
    <xdr:grpSp>
      <xdr:nvGrpSpPr>
        <xdr:cNvPr id="40" name="Group 39">
          <a:extLst>
            <a:ext uri="{FF2B5EF4-FFF2-40B4-BE49-F238E27FC236}">
              <a16:creationId xmlns:a16="http://schemas.microsoft.com/office/drawing/2014/main" id="{00000000-0008-0000-0500-000028000000}"/>
            </a:ext>
          </a:extLst>
        </xdr:cNvPr>
        <xdr:cNvGrpSpPr/>
      </xdr:nvGrpSpPr>
      <xdr:grpSpPr>
        <a:xfrm>
          <a:off x="524546" y="568842"/>
          <a:ext cx="3251790" cy="4749209"/>
          <a:chOff x="15729099" y="586563"/>
          <a:chExt cx="3251790" cy="4749209"/>
        </a:xfrm>
      </xdr:grpSpPr>
      <xdr:grpSp>
        <xdr:nvGrpSpPr>
          <xdr:cNvPr id="25" name="Group 24">
            <a:extLst>
              <a:ext uri="{FF2B5EF4-FFF2-40B4-BE49-F238E27FC236}">
                <a16:creationId xmlns:a16="http://schemas.microsoft.com/office/drawing/2014/main" id="{00000000-0008-0000-0500-000019000000}"/>
              </a:ext>
            </a:extLst>
          </xdr:cNvPr>
          <xdr:cNvGrpSpPr/>
        </xdr:nvGrpSpPr>
        <xdr:grpSpPr>
          <a:xfrm>
            <a:off x="15729099" y="586563"/>
            <a:ext cx="3251790" cy="4749209"/>
            <a:chOff x="15231141" y="496185"/>
            <a:chExt cx="3251790" cy="4749209"/>
          </a:xfrm>
        </xdr:grpSpPr>
        <xdr:sp macro="" textlink="">
          <xdr:nvSpPr>
            <xdr:cNvPr id="26" name="Rectangle: Rounded Corners 25">
              <a:extLst>
                <a:ext uri="{FF2B5EF4-FFF2-40B4-BE49-F238E27FC236}">
                  <a16:creationId xmlns:a16="http://schemas.microsoft.com/office/drawing/2014/main" id="{00000000-0008-0000-0500-00001A000000}"/>
                </a:ext>
              </a:extLst>
            </xdr:cNvPr>
            <xdr:cNvSpPr/>
          </xdr:nvSpPr>
          <xdr:spPr>
            <a:xfrm>
              <a:off x="15231141" y="496185"/>
              <a:ext cx="3251790" cy="4749209"/>
            </a:xfrm>
            <a:prstGeom prst="roundRect">
              <a:avLst>
                <a:gd name="adj" fmla="val 3287"/>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27" name="Rectangle 26">
              <a:extLst>
                <a:ext uri="{FF2B5EF4-FFF2-40B4-BE49-F238E27FC236}">
                  <a16:creationId xmlns:a16="http://schemas.microsoft.com/office/drawing/2014/main" id="{00000000-0008-0000-0500-00001B000000}"/>
                </a:ext>
              </a:extLst>
            </xdr:cNvPr>
            <xdr:cNvSpPr/>
          </xdr:nvSpPr>
          <xdr:spPr>
            <a:xfrm>
              <a:off x="15275441" y="708837"/>
              <a:ext cx="3154326" cy="42707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Oval 27">
              <a:extLst>
                <a:ext uri="{FF2B5EF4-FFF2-40B4-BE49-F238E27FC236}">
                  <a16:creationId xmlns:a16="http://schemas.microsoft.com/office/drawing/2014/main" id="{00000000-0008-0000-0500-00001C000000}"/>
                </a:ext>
              </a:extLst>
            </xdr:cNvPr>
            <xdr:cNvSpPr/>
          </xdr:nvSpPr>
          <xdr:spPr>
            <a:xfrm>
              <a:off x="16772860" y="5041605"/>
              <a:ext cx="144000" cy="14400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Isosceles Triangle 28">
              <a:extLst>
                <a:ext uri="{FF2B5EF4-FFF2-40B4-BE49-F238E27FC236}">
                  <a16:creationId xmlns:a16="http://schemas.microsoft.com/office/drawing/2014/main" id="{00000000-0008-0000-0500-00001D000000}"/>
                </a:ext>
              </a:extLst>
            </xdr:cNvPr>
            <xdr:cNvSpPr/>
          </xdr:nvSpPr>
          <xdr:spPr>
            <a:xfrm rot="16200000">
              <a:off x="17862698" y="5032745"/>
              <a:ext cx="144000" cy="14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29">
              <a:extLst>
                <a:ext uri="{FF2B5EF4-FFF2-40B4-BE49-F238E27FC236}">
                  <a16:creationId xmlns:a16="http://schemas.microsoft.com/office/drawing/2014/main" id="{00000000-0008-0000-0500-00001E000000}"/>
                </a:ext>
              </a:extLst>
            </xdr:cNvPr>
            <xdr:cNvSpPr/>
          </xdr:nvSpPr>
          <xdr:spPr>
            <a:xfrm>
              <a:off x="15665300" y="5032745"/>
              <a:ext cx="144000" cy="144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ectangle: Rounded Corners 30">
              <a:extLst>
                <a:ext uri="{FF2B5EF4-FFF2-40B4-BE49-F238E27FC236}">
                  <a16:creationId xmlns:a16="http://schemas.microsoft.com/office/drawing/2014/main" id="{00000000-0008-0000-0500-00001F000000}"/>
                </a:ext>
              </a:extLst>
            </xdr:cNvPr>
            <xdr:cNvSpPr/>
          </xdr:nvSpPr>
          <xdr:spPr>
            <a:xfrm>
              <a:off x="16737419" y="584791"/>
              <a:ext cx="381000" cy="45719"/>
            </a:xfrm>
            <a:prstGeom prst="roundRect">
              <a:avLst/>
            </a:prstGeom>
            <a:solidFill>
              <a:schemeClr val="tx1">
                <a:lumMod val="95000"/>
                <a:lumOff val="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Oval 31">
              <a:extLst>
                <a:ext uri="{FF2B5EF4-FFF2-40B4-BE49-F238E27FC236}">
                  <a16:creationId xmlns:a16="http://schemas.microsoft.com/office/drawing/2014/main" id="{00000000-0008-0000-0500-000020000000}"/>
                </a:ext>
              </a:extLst>
            </xdr:cNvPr>
            <xdr:cNvSpPr/>
          </xdr:nvSpPr>
          <xdr:spPr>
            <a:xfrm>
              <a:off x="16588561" y="577700"/>
              <a:ext cx="72000" cy="7200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mc:AlternateContent xmlns:mc="http://schemas.openxmlformats.org/markup-compatibility/2006" xmlns:a14="http://schemas.microsoft.com/office/drawing/2010/main">
        <mc:Choice Requires="a14">
          <xdr:graphicFrame macro="">
            <xdr:nvGraphicFramePr>
              <xdr:cNvPr id="37" name="STORE">
                <a:extLst>
                  <a:ext uri="{FF2B5EF4-FFF2-40B4-BE49-F238E27FC236}">
                    <a16:creationId xmlns:a16="http://schemas.microsoft.com/office/drawing/2014/main" id="{00000000-0008-0000-0500-000025000000}"/>
                  </a:ext>
                </a:extLst>
              </xdr:cNvPr>
              <xdr:cNvGraphicFramePr/>
            </xdr:nvGraphicFramePr>
            <xdr:xfrm>
              <a:off x="15851367" y="834656"/>
              <a:ext cx="2994837" cy="1701208"/>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646814" y="816935"/>
                <a:ext cx="2994837" cy="17012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8" name="Months (2019-20)">
                <a:extLst>
                  <a:ext uri="{FF2B5EF4-FFF2-40B4-BE49-F238E27FC236}">
                    <a16:creationId xmlns:a16="http://schemas.microsoft.com/office/drawing/2014/main" id="{00000000-0008-0000-0500-000026000000}"/>
                  </a:ext>
                </a:extLst>
              </xdr:cNvPr>
              <xdr:cNvGraphicFramePr/>
            </xdr:nvGraphicFramePr>
            <xdr:xfrm>
              <a:off x="15839404" y="2611533"/>
              <a:ext cx="3014937" cy="1164797"/>
            </xdr:xfrm>
            <a:graphic>
              <a:graphicData uri="http://schemas.microsoft.com/office/drawing/2010/slicer">
                <sle:slicer xmlns:sle="http://schemas.microsoft.com/office/drawing/2010/slicer" name="Months (2019-20)"/>
              </a:graphicData>
            </a:graphic>
          </xdr:graphicFrame>
        </mc:Choice>
        <mc:Fallback xmlns="">
          <xdr:sp macro="" textlink="">
            <xdr:nvSpPr>
              <xdr:cNvPr id="0" name=""/>
              <xdr:cNvSpPr>
                <a:spLocks noTextEdit="1"/>
              </xdr:cNvSpPr>
            </xdr:nvSpPr>
            <xdr:spPr>
              <a:xfrm>
                <a:off x="634851" y="2593812"/>
                <a:ext cx="3014937" cy="11647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9" name="Months (2022-23)">
                <a:extLst>
                  <a:ext uri="{FF2B5EF4-FFF2-40B4-BE49-F238E27FC236}">
                    <a16:creationId xmlns:a16="http://schemas.microsoft.com/office/drawing/2014/main" id="{00000000-0008-0000-0500-000027000000}"/>
                  </a:ext>
                </a:extLst>
              </xdr:cNvPr>
              <xdr:cNvGraphicFramePr/>
            </xdr:nvGraphicFramePr>
            <xdr:xfrm>
              <a:off x="15841343" y="3880174"/>
              <a:ext cx="3002374" cy="1136621"/>
            </xdr:xfrm>
            <a:graphic>
              <a:graphicData uri="http://schemas.microsoft.com/office/drawing/2010/slicer">
                <sle:slicer xmlns:sle="http://schemas.microsoft.com/office/drawing/2010/slicer" name="Months (2022-23)"/>
              </a:graphicData>
            </a:graphic>
          </xdr:graphicFrame>
        </mc:Choice>
        <mc:Fallback xmlns="">
          <xdr:sp macro="" textlink="">
            <xdr:nvSpPr>
              <xdr:cNvPr id="0" name=""/>
              <xdr:cNvSpPr>
                <a:spLocks noTextEdit="1"/>
              </xdr:cNvSpPr>
            </xdr:nvSpPr>
            <xdr:spPr>
              <a:xfrm>
                <a:off x="636790" y="3862453"/>
                <a:ext cx="3002374" cy="11366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xdr:col>
      <xdr:colOff>8862</xdr:colOff>
      <xdr:row>1</xdr:row>
      <xdr:rowOff>168346</xdr:rowOff>
    </xdr:from>
    <xdr:to>
      <xdr:col>4</xdr:col>
      <xdr:colOff>434164</xdr:colOff>
      <xdr:row>3</xdr:row>
      <xdr:rowOff>17719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1231606" y="354416"/>
          <a:ext cx="1648046" cy="22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latin typeface="Aharoni" panose="02010803020104030203" pitchFamily="2" charset="-79"/>
              <a:cs typeface="Aharoni" panose="02010803020104030203" pitchFamily="2" charset="-79"/>
            </a:rPr>
            <a:t>FOR REST OF REPORT</a:t>
          </a:r>
        </a:p>
      </xdr:txBody>
    </xdr:sp>
    <xdr:clientData/>
  </xdr:twoCellAnchor>
  <xdr:twoCellAnchor>
    <xdr:from>
      <xdr:col>21</xdr:col>
      <xdr:colOff>152401</xdr:colOff>
      <xdr:row>1</xdr:row>
      <xdr:rowOff>161259</xdr:rowOff>
    </xdr:from>
    <xdr:to>
      <xdr:col>24</xdr:col>
      <xdr:colOff>203791</xdr:colOff>
      <xdr:row>2</xdr:row>
      <xdr:rowOff>186068</xdr:rowOff>
    </xdr:to>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12991215" y="347329"/>
          <a:ext cx="1885506" cy="210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latin typeface="Aharoni" panose="02010803020104030203" pitchFamily="2" charset="-79"/>
              <a:cs typeface="Aharoni" panose="02010803020104030203" pitchFamily="2" charset="-79"/>
            </a:rPr>
            <a:t>FOR QUARTERLY REPORT</a:t>
          </a:r>
        </a:p>
      </xdr:txBody>
    </xdr:sp>
    <xdr:clientData/>
  </xdr:twoCellAnchor>
  <xdr:twoCellAnchor>
    <xdr:from>
      <xdr:col>11</xdr:col>
      <xdr:colOff>125815</xdr:colOff>
      <xdr:row>1</xdr:row>
      <xdr:rowOff>143544</xdr:rowOff>
    </xdr:from>
    <xdr:to>
      <xdr:col>15</xdr:col>
      <xdr:colOff>540488</xdr:colOff>
      <xdr:row>3</xdr:row>
      <xdr:rowOff>0</xdr:rowOff>
    </xdr:to>
    <xdr:sp macro="" textlink="">
      <xdr:nvSpPr>
        <xdr:cNvPr id="11" name="TextBox 10">
          <a:extLst>
            <a:ext uri="{FF2B5EF4-FFF2-40B4-BE49-F238E27FC236}">
              <a16:creationId xmlns:a16="http://schemas.microsoft.com/office/drawing/2014/main" id="{00000000-0008-0000-0500-00000B000000}"/>
            </a:ext>
          </a:extLst>
        </xdr:cNvPr>
        <xdr:cNvSpPr txBox="1"/>
      </xdr:nvSpPr>
      <xdr:spPr>
        <a:xfrm>
          <a:off x="6850908" y="329614"/>
          <a:ext cx="2860161" cy="228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latin typeface="Aharoni" panose="02010803020104030203" pitchFamily="2" charset="-79"/>
              <a:cs typeface="Aharoni" panose="02010803020104030203" pitchFamily="2" charset="-79"/>
            </a:rPr>
            <a:t>SCROLLABLE REPORT IN TABLET VIEW</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78.840709374999" createdVersion="8" refreshedVersion="8" minRefreshableVersion="3" recordCount="1647" xr:uid="{6970D1F9-4F99-4C13-829D-3C8620C6F232}">
  <cacheSource type="worksheet">
    <worksheetSource ref="A2:AJ1649" sheet="DATA"/>
  </cacheSource>
  <cacheFields count="40">
    <cacheField name="CODE" numFmtId="0">
      <sharedItems/>
    </cacheField>
    <cacheField name="ASM" numFmtId="0">
      <sharedItems/>
    </cacheField>
    <cacheField name="STORE" numFmtId="0">
      <sharedItems count="18">
        <s v="Raipur"/>
        <s v="Bilaspur"/>
        <s v="Balasore"/>
        <s v="Khurda Road"/>
        <s v="Rourkela"/>
        <s v="Konark"/>
        <s v="Sambalpur"/>
        <s v="Puri"/>
        <s v="Bhuvaneshwar"/>
        <s v="AB Road Indore" u="1"/>
        <s v="Bhopal" u="1"/>
        <s v="Bittan" u="1"/>
        <s v="Chindwara" u="1"/>
        <s v="City Centre, Gwalior" u="1"/>
        <s v="Kolar Road (Bhopal II)" u="1"/>
        <s v="M.G. Road Indore" u="1"/>
        <s v="Ratlam" u="1"/>
        <s v="Ujjain" u="1"/>
      </sharedItems>
    </cacheField>
    <cacheField name="2019-20" numFmtId="164">
      <sharedItems containsSemiMixedTypes="0" containsNonDate="0" containsDate="1" containsString="0" minDate="2019-04-01T00:00:00" maxDate="2019-10-01T00:00:00" count="183">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sharedItems>
      <fieldGroup par="37"/>
    </cacheField>
    <cacheField name="2022-23" numFmtId="164">
      <sharedItems containsSemiMixedTypes="0" containsNonDate="0" containsDate="1" containsString="0" minDate="2022-04-01T00:00:00" maxDate="2022-10-01T00:00:00" count="183">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sharedItems>
      <fieldGroup par="39"/>
    </cacheField>
    <cacheField name="Day" numFmtId="14">
      <sharedItems/>
    </cacheField>
    <cacheField name="LY FF" numFmtId="0">
      <sharedItems containsSemiMixedTypes="0" containsString="0" containsNumber="1" minValue="0" maxValue="228"/>
    </cacheField>
    <cacheField name="LY CONV%" numFmtId="9">
      <sharedItems containsSemiMixedTypes="0" containsString="0" containsNumber="1" minValue="0" maxValue="0.76929748482220295"/>
    </cacheField>
    <cacheField name="LY BILLS" numFmtId="0">
      <sharedItems containsSemiMixedTypes="0" containsString="0" containsNumber="1" minValue="0" maxValue="140.74631888935633"/>
    </cacheField>
    <cacheField name="LY PAIR" numFmtId="0">
      <sharedItems containsSemiMixedTypes="0" containsString="0" containsNumber="1" containsInteger="1" minValue="0" maxValue="229"/>
    </cacheField>
    <cacheField name="LY ASP" numFmtId="0">
      <sharedItems containsSemiMixedTypes="0" containsString="0" containsNumber="1" minValue="0" maxValue="1085.3636363636363"/>
    </cacheField>
    <cacheField name="LY UPT" numFmtId="2">
      <sharedItems containsSemiMixedTypes="0" containsString="0" containsNumber="1" minValue="0" maxValue="2.72"/>
    </cacheField>
    <cacheField name="LY ABV" numFmtId="0">
      <sharedItems containsSemiMixedTypes="0" containsString="0" containsNumber="1" minValue="0" maxValue="1756.6193006993008"/>
    </cacheField>
    <cacheField name="LY VALUE" numFmtId="0">
      <sharedItems containsSemiMixedTypes="0" containsString="0" containsNumber="1" containsInteger="1" minValue="0" maxValue="115532"/>
    </cacheField>
    <cacheField name="TYT FF" numFmtId="0">
      <sharedItems containsSemiMixedTypes="0" containsString="0" containsNumber="1" minValue="8" maxValue="139"/>
    </cacheField>
    <cacheField name="TYT CONV%" numFmtId="9">
      <sharedItems containsSemiMixedTypes="0" containsString="0" containsNumber="1" minValue="0.46702702702702709" maxValue="0.85"/>
    </cacheField>
    <cacheField name="TYT BILLS" numFmtId="0">
      <sharedItems containsSemiMixedTypes="0" containsString="0" containsNumber="1" minValue="5" maxValue="88"/>
    </cacheField>
    <cacheField name="TYT PAIR" numFmtId="0">
      <sharedItems containsSemiMixedTypes="0" containsString="0" containsNumber="1" minValue="7" maxValue="146"/>
    </cacheField>
    <cacheField name="TYT ASP" numFmtId="0">
      <sharedItems containsSemiMixedTypes="0" containsString="0" containsNumber="1" minValue="451" maxValue="772.10806076854328"/>
    </cacheField>
    <cacheField name="TYT UPT" numFmtId="2">
      <sharedItems containsSemiMixedTypes="0" containsString="0" containsNumber="1" minValue="1" maxValue="3.6"/>
    </cacheField>
    <cacheField name="TYT ABV" numFmtId="0">
      <sharedItems containsSemiMixedTypes="0" containsString="0" containsNumber="1" minValue="716" maxValue="1281.382948421053"/>
    </cacheField>
    <cacheField name="TYT VALUE" numFmtId="0">
      <sharedItems containsSemiMixedTypes="0" containsString="0" containsNumber="1" containsInteger="1" minValue="4000" maxValue="99000"/>
    </cacheField>
    <cacheField name="TYA FF" numFmtId="0">
      <sharedItems containsSemiMixedTypes="0" containsString="0" containsNumber="1" containsInteger="1" minValue="6" maxValue="140"/>
    </cacheField>
    <cacheField name="TYA CONV%" numFmtId="9">
      <sharedItems containsSemiMixedTypes="0" containsString="0" containsNumber="1" minValue="0.2857142857142857" maxValue="1.3461538461538463"/>
    </cacheField>
    <cacheField name="TYA BILLS" numFmtId="0">
      <sharedItems containsSemiMixedTypes="0" containsString="0" containsNumber="1" containsInteger="1" minValue="2" maxValue="103"/>
    </cacheField>
    <cacheField name="TYA PAIR" numFmtId="0">
      <sharedItems containsSemiMixedTypes="0" containsString="0" containsNumber="1" containsInteger="1" minValue="6" maxValue="206"/>
    </cacheField>
    <cacheField name="TYA ASP" numFmtId="1">
      <sharedItems containsSemiMixedTypes="0" containsString="0" containsNumber="1" minValue="259.34210526315792" maxValue="1215.0952380952381"/>
    </cacheField>
    <cacheField name="TYA UPT" numFmtId="2">
      <sharedItems containsSemiMixedTypes="0" containsString="0" containsNumber="1" minValue="0.375" maxValue="5.25"/>
    </cacheField>
    <cacheField name="TYA ABV" numFmtId="1">
      <sharedItems containsSemiMixedTypes="0" containsString="0" containsNumber="1" minValue="244.3125" maxValue="2593.2727272727275"/>
    </cacheField>
    <cacheField name="TYA VALUE" numFmtId="0">
      <sharedItems containsSemiMixedTypes="0" containsString="0" containsNumber="1" containsInteger="1" minValue="3041" maxValue="102704"/>
    </cacheField>
    <cacheField name="FLIPKART" numFmtId="0">
      <sharedItems containsString="0" containsBlank="1" containsNumber="1" containsInteger="1" minValue="-14028" maxValue="8545"/>
    </cacheField>
    <cacheField name="AMAZON" numFmtId="0">
      <sharedItems containsString="0" containsBlank="1" containsNumber="1" containsInteger="1" minValue="-12347" maxValue="12740"/>
    </cacheField>
    <cacheField name="SNAPDEAL" numFmtId="0">
      <sharedItems containsString="0" containsBlank="1" containsNumber="1" containsInteger="1" minValue="-3028" maxValue="5343"/>
    </cacheField>
    <cacheField name="CY" numFmtId="9">
      <sharedItems containsSemiMixedTypes="0" containsString="0" containsNumber="1" minValue="0.13960714285714285" maxValue="15.1972"/>
    </cacheField>
    <cacheField name="LY" numFmtId="9">
      <sharedItems containsMixedTypes="1" containsNumber="1" minValue="0.17358666610119175" maxValue="5.8653459052865768"/>
    </cacheField>
    <cacheField name="Growth" numFmtId="9">
      <sharedItems containsMixedTypes="1" containsNumber="1" minValue="-0.82641333389880822" maxValue="4.8653459052865768"/>
    </cacheField>
    <cacheField name="Days (2019-20)" numFmtId="0" databaseField="0">
      <fieldGroup base="3">
        <rangePr groupBy="days" startDate="2019-04-01T00:00:00" endDate="2019-10-01T00:00:00"/>
        <groupItems count="368">
          <s v="&lt;01-04-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10-2019"/>
        </groupItems>
      </fieldGroup>
    </cacheField>
    <cacheField name="Months (2019-20)" numFmtId="0" databaseField="0">
      <fieldGroup base="3">
        <rangePr groupBy="months" startDate="2019-04-01T00:00:00" endDate="2019-10-01T00:00:00"/>
        <groupItems count="14">
          <s v="&lt;01-04-2019"/>
          <s v="Jan"/>
          <s v="Feb"/>
          <s v="Mar"/>
          <s v="Apr"/>
          <s v="May"/>
          <s v="Jun"/>
          <s v="Jul"/>
          <s v="Aug"/>
          <s v="Sep"/>
          <s v="Oct"/>
          <s v="Nov"/>
          <s v="Dec"/>
          <s v="&gt;01-10-2019"/>
        </groupItems>
      </fieldGroup>
    </cacheField>
    <cacheField name="Days (2022-23)" numFmtId="0" databaseField="0">
      <fieldGroup base="4">
        <rangePr groupBy="days" startDate="2022-04-01T00:00:00" endDate="2022-10-01T00:00:00"/>
        <groupItems count="368">
          <s v="&lt;01-04-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10-2022"/>
        </groupItems>
      </fieldGroup>
    </cacheField>
    <cacheField name="Months (2022-23)" numFmtId="0" databaseField="0">
      <fieldGroup base="4">
        <rangePr groupBy="months" startDate="2022-04-01T00:00:00" endDate="2022-10-01T00:00:00"/>
        <groupItems count="14">
          <s v="&lt;01-04-2022"/>
          <s v="Jan"/>
          <s v="Feb"/>
          <s v="Mar"/>
          <s v="Apr"/>
          <s v="May"/>
          <s v="Jun"/>
          <s v="Jul"/>
          <s v="Aug"/>
          <s v="Sep"/>
          <s v="Oct"/>
          <s v="Nov"/>
          <s v="Dec"/>
          <s v="&gt;01-10-2022"/>
        </groupItems>
      </fieldGroup>
    </cacheField>
  </cacheFields>
  <extLst>
    <ext xmlns:x14="http://schemas.microsoft.com/office/spreadsheetml/2009/9/main" uri="{725AE2AE-9491-48be-B2B4-4EB974FC3084}">
      <x14:pivotCacheDefinition pivotCacheId="1880957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78.841266319447" createdVersion="8" refreshedVersion="8" minRefreshableVersion="3" recordCount="3294" xr:uid="{7AE8A8E9-1EB9-488E-8E04-D38896A0E410}">
  <cacheSource type="worksheet">
    <worksheetSource ref="A2:K3296" sheet="DATA 2"/>
  </cacheSource>
  <cacheFields count="13">
    <cacheField name="ASM" numFmtId="0">
      <sharedItems/>
    </cacheField>
    <cacheField name="STORE" numFmtId="0">
      <sharedItems count="18">
        <s v="Raipur"/>
        <s v="Bilaspur"/>
        <s v="Balasore"/>
        <s v="Khurda Road"/>
        <s v="Rourkela"/>
        <s v="Konark"/>
        <s v="Sambalpur"/>
        <s v="Puri"/>
        <s v="Bhuvaneshwar"/>
        <s v="AB Road Indore" u="1"/>
        <s v="Bhopal" u="1"/>
        <s v="Bittan" u="1"/>
        <s v="Chindwara" u="1"/>
        <s v="City Centre, Gwalior" u="1"/>
        <s v="Kolar Road (Bhopal II)" u="1"/>
        <s v="M.G. Road Indore" u="1"/>
        <s v="Ratlam" u="1"/>
        <s v="Ujjain" u="1"/>
      </sharedItems>
    </cacheField>
    <cacheField name="DATE" numFmtId="164">
      <sharedItems containsSemiMixedTypes="0" containsNonDate="0" containsDate="1" containsString="0" minDate="2019-04-01T00:00:00" maxDate="2022-10-01T00:00:00" count="366">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sharedItems>
      <fieldGroup par="12" base="2">
        <rangePr groupBy="months" startDate="2019-04-01T00:00:00" endDate="2022-10-01T00:00:00"/>
        <groupItems count="14">
          <s v="&lt;01-04-2019"/>
          <s v="Jan"/>
          <s v="Feb"/>
          <s v="Mar"/>
          <s v="Apr"/>
          <s v="May"/>
          <s v="Jun"/>
          <s v="Jul"/>
          <s v="Aug"/>
          <s v="Sep"/>
          <s v="Oct"/>
          <s v="Nov"/>
          <s v="Dec"/>
          <s v="&gt;01-10-2022"/>
        </groupItems>
      </fieldGroup>
    </cacheField>
    <cacheField name="LY FF" numFmtId="0">
      <sharedItems containsSemiMixedTypes="0" containsString="0" containsNumber="1" minValue="0" maxValue="228"/>
    </cacheField>
    <cacheField name="LY CONV%" numFmtId="9">
      <sharedItems containsSemiMixedTypes="0" containsString="0" containsNumber="1" minValue="0" maxValue="1.3461538461538463"/>
    </cacheField>
    <cacheField name="LY BILLS" numFmtId="0">
      <sharedItems containsSemiMixedTypes="0" containsString="0" containsNumber="1" minValue="0" maxValue="140.74631888935633"/>
    </cacheField>
    <cacheField name="LY PAIR" numFmtId="0">
      <sharedItems containsSemiMixedTypes="0" containsString="0" containsNumber="1" containsInteger="1" minValue="0" maxValue="229"/>
    </cacheField>
    <cacheField name="LY ASP" numFmtId="0">
      <sharedItems containsSemiMixedTypes="0" containsString="0" containsNumber="1" minValue="0" maxValue="1215.0952380952381"/>
    </cacheField>
    <cacheField name="LY UPT" numFmtId="2">
      <sharedItems containsSemiMixedTypes="0" containsString="0" containsNumber="1" minValue="0" maxValue="5.25"/>
    </cacheField>
    <cacheField name="LY ABV" numFmtId="0">
      <sharedItems containsSemiMixedTypes="0" containsString="0" containsNumber="1" minValue="0" maxValue="2593.2727272727275"/>
    </cacheField>
    <cacheField name="LY VALUE" numFmtId="0">
      <sharedItems containsSemiMixedTypes="0" containsString="0" containsNumber="1" containsInteger="1" minValue="0" maxValue="115532"/>
    </cacheField>
    <cacheField name="Quarters" numFmtId="0" databaseField="0">
      <fieldGroup base="2">
        <rangePr groupBy="quarters" startDate="2019-04-01T00:00:00" endDate="2022-10-01T00:00:00"/>
        <groupItems count="6">
          <s v="&lt;01-04-2019"/>
          <s v="Qtr1"/>
          <s v="Qtr2"/>
          <s v="Qtr3"/>
          <s v="Qtr4"/>
          <s v="&gt;01-10-2022"/>
        </groupItems>
      </fieldGroup>
    </cacheField>
    <cacheField name="Years" numFmtId="0" databaseField="0">
      <fieldGroup base="2">
        <rangePr groupBy="years" startDate="2019-04-01T00:00:00" endDate="2022-10-01T00:00:00"/>
        <groupItems count="6">
          <s v="&lt;01-04-2019"/>
          <s v="2019"/>
          <s v="2020"/>
          <s v="2021"/>
          <s v="2022"/>
          <s v="&gt;01-10-2022"/>
        </groupItems>
      </fieldGroup>
    </cacheField>
  </cacheFields>
  <extLst>
    <ext xmlns:x14="http://schemas.microsoft.com/office/spreadsheetml/2009/9/main" uri="{725AE2AE-9491-48be-B2B4-4EB974FC3084}">
      <x14:pivotCacheDefinition pivotCacheId="58687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7">
  <r>
    <s v="RA-238"/>
    <s v="Avinash Rathore"/>
    <x v="0"/>
    <x v="0"/>
    <x v="0"/>
    <s v="Fri"/>
    <n v="28.716728624535335"/>
    <n v="0.6611433305716653"/>
    <n v="18.985873605948086"/>
    <n v="32"/>
    <n v="418.96875"/>
    <n v="1.685463659147858"/>
    <n v="706.15660244360413"/>
    <n v="13407"/>
    <n v="34"/>
    <n v="0.71403479701739858"/>
    <n v="24"/>
    <n v="45"/>
    <n v="683.02571623465212"/>
    <n v="1.875"/>
    <n v="1281.382948421053"/>
    <n v="31000"/>
    <n v="37"/>
    <n v="0.70270270270270274"/>
    <n v="26"/>
    <n v="40"/>
    <n v="570.25"/>
    <n v="1.5384615384615385"/>
    <n v="877.30769230769226"/>
    <n v="22810"/>
    <n v="-1748"/>
    <n v="5897"/>
    <n v="-649"/>
    <n v="0.73580645161290326"/>
    <n v="1.701350041023346"/>
    <n v="0.70135004102334597"/>
  </r>
  <r>
    <s v="RA-238"/>
    <s v="Avinash Rathore"/>
    <x v="0"/>
    <x v="1"/>
    <x v="1"/>
    <s v="Sat"/>
    <n v="52.049070631970253"/>
    <n v="0.6611433305716653"/>
    <n v="34.411895910780665"/>
    <n v="58"/>
    <n v="615.48275862068965"/>
    <n v="1.68546365914787"/>
    <n v="1037.3738224872527"/>
    <n v="35698"/>
    <n v="36"/>
    <n v="0.71403479701739858"/>
    <n v="26"/>
    <n v="48"/>
    <n v="683.02571623465212"/>
    <n v="1.8461538461538463"/>
    <n v="1281.382948421053"/>
    <n v="33000"/>
    <n v="49"/>
    <n v="0.69387755102040816"/>
    <n v="34"/>
    <n v="72"/>
    <n v="612.18055555555554"/>
    <n v="2.1176470588235294"/>
    <n v="1296.3823529411766"/>
    <n v="44077"/>
    <n v="2398"/>
    <n v="2871"/>
    <m/>
    <n v="1.3356666666666666"/>
    <n v="1.2347190318785366"/>
    <n v="0.2347190318785366"/>
  </r>
  <r>
    <s v="RA-238"/>
    <s v="Avinash Rathore"/>
    <x v="0"/>
    <x v="2"/>
    <x v="2"/>
    <s v="Sun"/>
    <n v="107.68773234200742"/>
    <n v="0.6611433305716653"/>
    <n v="71.197026022304826"/>
    <n v="120"/>
    <n v="512.5333333333333"/>
    <n v="1.6854636591478698"/>
    <n v="863.85630743525485"/>
    <n v="61504"/>
    <n v="73"/>
    <n v="0.71403479701739858"/>
    <n v="52"/>
    <n v="98"/>
    <n v="683.02571623465212"/>
    <n v="1.8846153846153846"/>
    <n v="1281.382948421053"/>
    <n v="67000"/>
    <n v="72"/>
    <n v="0.70833333333333337"/>
    <n v="51"/>
    <n v="101"/>
    <n v="608.47524752475249"/>
    <n v="1.9803921568627452"/>
    <n v="1205.0196078431372"/>
    <n v="61456"/>
    <n v="672"/>
    <m/>
    <m/>
    <n v="0.91725373134328358"/>
    <n v="0.99921956295525494"/>
    <n v="-7.804370447450572E-4"/>
  </r>
  <r>
    <s v="RA-238"/>
    <s v="Avinash Rathore"/>
    <x v="0"/>
    <x v="3"/>
    <x v="3"/>
    <s v="Mon"/>
    <n v="61.023048327137545"/>
    <n v="0.6611433305716653"/>
    <n v="40.344981412639406"/>
    <n v="68"/>
    <n v="433.38235294117646"/>
    <n v="1.6854636591478696"/>
    <n v="730.45020639834877"/>
    <n v="29470"/>
    <n v="31"/>
    <n v="0.71403479701739858"/>
    <n v="22"/>
    <n v="41"/>
    <n v="683.02571623465212"/>
    <n v="1.8636363636363635"/>
    <n v="1281.382948421053"/>
    <n v="28000"/>
    <n v="30"/>
    <n v="0.7"/>
    <n v="21"/>
    <n v="44"/>
    <n v="728.7045454545455"/>
    <n v="2.0952380952380953"/>
    <n v="1526.8095238095239"/>
    <n v="32063"/>
    <n v="2841"/>
    <n v="12740"/>
    <n v="-3028"/>
    <n v="1.1451071428571429"/>
    <n v="1.0879877841873091"/>
    <n v="8.7987784187309126E-2"/>
  </r>
  <r>
    <s v="RA-238"/>
    <s v="Avinash Rathore"/>
    <x v="0"/>
    <x v="4"/>
    <x v="4"/>
    <s v="Tue"/>
    <n v="33.20371747211896"/>
    <n v="0.6611433305716653"/>
    <n v="21.952416356877325"/>
    <n v="37"/>
    <n v="501.32432432432432"/>
    <n v="1.6854636591478696"/>
    <n v="844.963930095509"/>
    <n v="18549"/>
    <n v="31"/>
    <n v="0.71403479701739858"/>
    <n v="22"/>
    <n v="41"/>
    <n v="683.02571623465212"/>
    <n v="1.8636363636363635"/>
    <n v="1281.382948421053"/>
    <n v="28000"/>
    <n v="29"/>
    <n v="0.72413793103448276"/>
    <n v="21"/>
    <n v="40"/>
    <n v="726.32500000000005"/>
    <n v="1.9047619047619047"/>
    <n v="1383.4761904761904"/>
    <n v="29053"/>
    <m/>
    <n v="2347"/>
    <m/>
    <n v="1.037607142857143"/>
    <n v="1.566283896706022"/>
    <n v="0.56628389670602186"/>
  </r>
  <r>
    <s v="RA-238"/>
    <s v="Avinash Rathore"/>
    <x v="0"/>
    <x v="5"/>
    <x v="5"/>
    <s v="Wed"/>
    <n v="61.023048327137545"/>
    <n v="0.6611433305716653"/>
    <n v="40.344981412639406"/>
    <n v="68"/>
    <n v="441.98529411764707"/>
    <n v="1.6854636591478696"/>
    <n v="744.9501511130768"/>
    <n v="30055"/>
    <n v="28"/>
    <n v="0.71403479701739858"/>
    <n v="20"/>
    <n v="38"/>
    <n v="683.02571623465212"/>
    <n v="1.9"/>
    <n v="1281.382948421053"/>
    <n v="26000"/>
    <n v="38"/>
    <n v="0.71052631578947367"/>
    <n v="27"/>
    <n v="50"/>
    <n v="576.16"/>
    <n v="1.8518518518518519"/>
    <n v="1066.962962962963"/>
    <n v="28808"/>
    <n v="1938"/>
    <n v="3222"/>
    <n v="999"/>
    <n v="1.1080000000000001"/>
    <n v="0.9585093994343703"/>
    <n v="-4.1490600565629678E-2"/>
  </r>
  <r>
    <s v="RA-238"/>
    <s v="Avinash Rathore"/>
    <x v="0"/>
    <x v="6"/>
    <x v="6"/>
    <s v="Thu"/>
    <n v="39.485501858736058"/>
    <n v="0.6611433305716653"/>
    <n v="26.105576208178437"/>
    <n v="44"/>
    <n v="568.0454545454545"/>
    <n v="1.6854636591478698"/>
    <n v="957.41997038049669"/>
    <n v="24994"/>
    <n v="29"/>
    <n v="0.71403479701739858"/>
    <n v="21"/>
    <n v="40"/>
    <n v="683.02571623465212"/>
    <n v="1.9047619047619047"/>
    <n v="1281.382948421053"/>
    <n v="27000"/>
    <n v="32"/>
    <n v="0.71875"/>
    <n v="23"/>
    <n v="40"/>
    <n v="601.85"/>
    <n v="1.7391304347826086"/>
    <n v="1046.695652173913"/>
    <n v="24074"/>
    <n v="1837"/>
    <n v="999"/>
    <m/>
    <n v="0.89162962962962966"/>
    <n v="0.96319116587981113"/>
    <n v="-3.6808834120188844E-2"/>
  </r>
  <r>
    <s v="RA-238"/>
    <s v="Avinash Rathore"/>
    <x v="0"/>
    <x v="7"/>
    <x v="7"/>
    <s v="Fri"/>
    <n v="55.638661710037169"/>
    <n v="0.6611433305716653"/>
    <n v="36.785130111524161"/>
    <n v="62"/>
    <n v="518.62903225806451"/>
    <n v="1.6854636591478698"/>
    <n v="874.13038644999597"/>
    <n v="32155"/>
    <n v="28"/>
    <n v="0.71403479701739858"/>
    <n v="20"/>
    <n v="37"/>
    <n v="683.02571623465212"/>
    <n v="1.85"/>
    <n v="1281.382948421053"/>
    <n v="25000"/>
    <n v="33"/>
    <n v="0.72727272727272729"/>
    <n v="24"/>
    <n v="40"/>
    <n v="509.875"/>
    <n v="1.6666666666666667"/>
    <n v="849.79166666666663"/>
    <n v="20395"/>
    <m/>
    <m/>
    <m/>
    <n v="0.81579999999999997"/>
    <n v="0.63427149743430256"/>
    <n v="-0.36572850256569739"/>
  </r>
  <r>
    <s v="RA-238"/>
    <s v="Avinash Rathore"/>
    <x v="0"/>
    <x v="8"/>
    <x v="8"/>
    <s v="Sat"/>
    <n v="88.842379182156137"/>
    <n v="0.6611433305716653"/>
    <n v="58.73754646840149"/>
    <n v="99"/>
    <n v="565.38383838383834"/>
    <n v="1.6854636591478696"/>
    <n v="952.93391306549199"/>
    <n v="55973"/>
    <n v="34"/>
    <n v="0.71403479701739858"/>
    <n v="24"/>
    <n v="45"/>
    <n v="683.02571623465212"/>
    <n v="1.875"/>
    <n v="1281.382948421053"/>
    <n v="31000"/>
    <n v="31"/>
    <n v="0.70967741935483875"/>
    <n v="22"/>
    <n v="47"/>
    <n v="719.34042553191489"/>
    <n v="2.1363636363636362"/>
    <n v="1536.7727272727273"/>
    <n v="33809"/>
    <n v="1473"/>
    <n v="1792"/>
    <n v="4085"/>
    <n v="1.0906129032258065"/>
    <n v="0.604023368409769"/>
    <n v="-0.395976631590231"/>
  </r>
  <r>
    <s v="RA-238"/>
    <s v="Avinash Rathore"/>
    <x v="0"/>
    <x v="9"/>
    <x v="9"/>
    <s v="Sun"/>
    <n v="149.86542750929368"/>
    <n v="0.6611433305716653"/>
    <n v="99.082527881040889"/>
    <n v="167"/>
    <n v="488.56886227544908"/>
    <n v="1.6854636591478698"/>
    <n v="823.46506235649008"/>
    <n v="81591"/>
    <n v="71"/>
    <n v="0.71403479701739858"/>
    <n v="51"/>
    <n v="95"/>
    <n v="683.02571623465212"/>
    <n v="1.8627450980392157"/>
    <n v="1281.382948421053"/>
    <n v="65000"/>
    <n v="77"/>
    <n v="0.7142857142857143"/>
    <n v="55"/>
    <n v="103"/>
    <n v="628.52427184466023"/>
    <n v="1.8727272727272728"/>
    <n v="1177.0545454545454"/>
    <n v="64738"/>
    <m/>
    <m/>
    <m/>
    <n v="0.99596923076923072"/>
    <n v="0.79344535549264017"/>
    <n v="-0.20655464450735989"/>
  </r>
  <r>
    <s v="RA-238"/>
    <s v="Avinash Rathore"/>
    <x v="0"/>
    <x v="10"/>
    <x v="10"/>
    <s v="Mon"/>
    <n v="68.202230483271379"/>
    <n v="0.6611433305716653"/>
    <n v="45.091449814126399"/>
    <n v="76"/>
    <n v="496.06578947368422"/>
    <n v="1.6854636591478696"/>
    <n v="836.10086070439252"/>
    <n v="37701"/>
    <n v="25"/>
    <n v="0.71403479701739858"/>
    <n v="18"/>
    <n v="34"/>
    <n v="683.02571623465212"/>
    <n v="1.8888888888888888"/>
    <n v="1281.382948421053"/>
    <n v="23000"/>
    <n v="39"/>
    <n v="0.71794871794871795"/>
    <n v="28"/>
    <n v="52"/>
    <n v="709.90384615384619"/>
    <n v="1.8571428571428572"/>
    <n v="1318.3928571428571"/>
    <n v="36915"/>
    <n v="672"/>
    <n v="15"/>
    <n v="910"/>
    <n v="1.605"/>
    <n v="0.97915174663802018"/>
    <n v="-2.0848253361979787E-2"/>
  </r>
  <r>
    <s v="RA-238"/>
    <s v="Avinash Rathore"/>
    <x v="0"/>
    <x v="11"/>
    <x v="11"/>
    <s v="Tue"/>
    <n v="16.153159851301115"/>
    <n v="0.6611433305716653"/>
    <n v="10.679553903345726"/>
    <n v="18"/>
    <n v="828.22222222222217"/>
    <n v="1.6854636591478696"/>
    <n v="1395.9384572542467"/>
    <n v="14908"/>
    <n v="22"/>
    <n v="0.71403479701739858"/>
    <n v="16"/>
    <n v="31"/>
    <n v="683.02571623465212"/>
    <n v="1.9375"/>
    <n v="1281.382948421053"/>
    <n v="21000"/>
    <n v="27"/>
    <n v="0.70370370370370372"/>
    <n v="19"/>
    <n v="38"/>
    <n v="535.86842105263156"/>
    <n v="2"/>
    <n v="1071.7368421052631"/>
    <n v="20363"/>
    <n v="2047"/>
    <n v="2383"/>
    <n v="1563"/>
    <n v="0.96966666666666668"/>
    <n v="1.3659109203112423"/>
    <n v="0.36591092031124228"/>
  </r>
  <r>
    <s v="RA-238"/>
    <s v="Avinash Rathore"/>
    <x v="0"/>
    <x v="12"/>
    <x v="12"/>
    <s v="Wed"/>
    <n v="28.716728624535314"/>
    <n v="0.6611433305716653"/>
    <n v="18.985873605947955"/>
    <n v="32"/>
    <n v="685.59375"/>
    <n v="1.6854636591478698"/>
    <n v="1155.5433505639098"/>
    <n v="21939"/>
    <n v="27"/>
    <n v="0.71403479701739858"/>
    <n v="19"/>
    <n v="35"/>
    <n v="683.02571623465212"/>
    <n v="1.8421052631578947"/>
    <n v="1281.382948421053"/>
    <n v="24000"/>
    <n v="40"/>
    <n v="0.7"/>
    <n v="28"/>
    <n v="43"/>
    <n v="735.88372093023258"/>
    <n v="1.5357142857142858"/>
    <n v="1130.1071428571429"/>
    <n v="31643"/>
    <m/>
    <m/>
    <m/>
    <n v="1.3184583333333333"/>
    <n v="1.4423173344272757"/>
    <n v="0.44231733442727561"/>
  </r>
  <r>
    <s v="RA-238"/>
    <s v="Avinash Rathore"/>
    <x v="0"/>
    <x v="13"/>
    <x v="13"/>
    <s v="Thu"/>
    <n v="23.332342007434946"/>
    <n v="0.6611433305716653"/>
    <n v="15.426022304832715"/>
    <n v="26"/>
    <n v="597.84615384615381"/>
    <n v="1.6854636591478696"/>
    <n v="1007.6479660690186"/>
    <n v="15544"/>
    <n v="22"/>
    <n v="0.71403479701739858"/>
    <n v="16"/>
    <n v="31"/>
    <n v="683.02571623465212"/>
    <n v="1.9375"/>
    <n v="1281.382948421053"/>
    <n v="21000"/>
    <n v="51"/>
    <n v="0.70588235294117652"/>
    <n v="36"/>
    <n v="73"/>
    <n v="577.39726027397262"/>
    <n v="2.0277777777777777"/>
    <n v="1170.8333333333333"/>
    <n v="42150"/>
    <n v="2730"/>
    <n v="157"/>
    <n v="1359"/>
    <n v="2.0071428571428571"/>
    <n v="2.7116572310859497"/>
    <n v="1.7116572310859495"/>
  </r>
  <r>
    <s v="RA-238"/>
    <s v="Avinash Rathore"/>
    <x v="0"/>
    <x v="14"/>
    <x v="14"/>
    <s v="Fri"/>
    <n v="24.229739776951671"/>
    <n v="0.6611433305716653"/>
    <n v="16.019330855018588"/>
    <n v="27"/>
    <n v="810.33333333333337"/>
    <n v="1.6854636591478696"/>
    <n v="1365.7873851294903"/>
    <n v="21879"/>
    <n v="43"/>
    <n v="0.71403479701739858"/>
    <n v="31"/>
    <n v="59"/>
    <n v="683.02571623465212"/>
    <n v="1.903225806451613"/>
    <n v="1281.382948421053"/>
    <n v="40000"/>
    <n v="36"/>
    <n v="0.69444444444444442"/>
    <n v="25"/>
    <n v="61"/>
    <n v="637.36065573770497"/>
    <n v="2.44"/>
    <n v="1555.16"/>
    <n v="38879"/>
    <n v="3239"/>
    <n v="-629"/>
    <m/>
    <n v="0.97197500000000003"/>
    <n v="1.777000777000777"/>
    <n v="0.77700077700077697"/>
  </r>
  <r>
    <s v="RA-238"/>
    <s v="Avinash Rathore"/>
    <x v="0"/>
    <x v="15"/>
    <x v="15"/>
    <s v="Sat"/>
    <n v="17.050557620817845"/>
    <n v="0.6611433305716653"/>
    <n v="11.2728624535316"/>
    <n v="19"/>
    <n v="632.68421052631584"/>
    <n v="1.6854636591478696"/>
    <n v="1066.3662445587652"/>
    <n v="12021"/>
    <n v="43"/>
    <n v="0.71403479701739858"/>
    <n v="31"/>
    <n v="59"/>
    <n v="683.02571623465212"/>
    <n v="1.903225806451613"/>
    <n v="1281.382948421053"/>
    <n v="40000"/>
    <n v="37"/>
    <n v="0.70270270270270274"/>
    <n v="26"/>
    <n v="45"/>
    <n v="475.44444444444446"/>
    <n v="1.7307692307692308"/>
    <n v="822.88461538461536"/>
    <n v="21395"/>
    <n v="1"/>
    <n v="468"/>
    <n v="-809"/>
    <n v="0.53487499999999999"/>
    <n v="1.7798020131436652"/>
    <n v="0.77980201314366526"/>
  </r>
  <r>
    <s v="RA-238"/>
    <s v="Avinash Rathore"/>
    <x v="0"/>
    <x v="16"/>
    <x v="16"/>
    <s v="Sun"/>
    <n v="41.280297397769516"/>
    <n v="0.6611433305716653"/>
    <n v="27.292193308550186"/>
    <n v="46"/>
    <n v="600.97826086956525"/>
    <n v="1.6854636591478698"/>
    <n v="1012.9270186335403"/>
    <n v="27645"/>
    <n v="55"/>
    <n v="0.71403479701739858"/>
    <n v="39"/>
    <n v="73"/>
    <n v="683.02571623465212"/>
    <n v="1.8717948717948718"/>
    <n v="1281.382948421053"/>
    <n v="50000"/>
    <n v="64"/>
    <n v="0.703125"/>
    <n v="45"/>
    <n v="80"/>
    <n v="597.72500000000002"/>
    <n v="1.7777777777777777"/>
    <n v="1062.6222222222223"/>
    <n v="47818"/>
    <m/>
    <n v="2861"/>
    <n v="749"/>
    <n v="0.95635999999999999"/>
    <n v="1.7297160426840297"/>
    <n v="0.72971604268402968"/>
  </r>
  <r>
    <s v="RA-238"/>
    <s v="Avinash Rathore"/>
    <x v="0"/>
    <x v="17"/>
    <x v="17"/>
    <s v="Mon"/>
    <n v="15.255762081784386"/>
    <n v="0.6611433305716653"/>
    <n v="10.086245353159851"/>
    <n v="17"/>
    <n v="640.29411764705878"/>
    <n v="1.6854636591478696"/>
    <n v="1079.1924664602684"/>
    <n v="10885"/>
    <n v="22"/>
    <n v="0.71403479701739858"/>
    <n v="16"/>
    <n v="29"/>
    <n v="683.02571623465212"/>
    <n v="1.8125"/>
    <n v="1281.382948421053"/>
    <n v="20000"/>
    <n v="18"/>
    <n v="0.72222222222222221"/>
    <n v="13"/>
    <n v="25"/>
    <n v="790.56"/>
    <n v="1.9230769230769231"/>
    <n v="1520.3076923076924"/>
    <n v="19764"/>
    <n v="1833"/>
    <n v="958"/>
    <n v="1549"/>
    <n v="0.98819999999999997"/>
    <n v="1.8157096922370235"/>
    <n v="0.81570969223702339"/>
  </r>
  <r>
    <s v="RA-238"/>
    <s v="Avinash Rathore"/>
    <x v="0"/>
    <x v="18"/>
    <x v="18"/>
    <s v="Tue"/>
    <n v="21.537546468401487"/>
    <n v="0.6611433305716653"/>
    <n v="14.239405204460967"/>
    <n v="24"/>
    <n v="506.125"/>
    <n v="1.6854636591478696"/>
    <n v="853.05529448621553"/>
    <n v="12147"/>
    <n v="21"/>
    <n v="0.71403479701739858"/>
    <n v="15"/>
    <n v="28"/>
    <n v="683.02571623465212"/>
    <n v="1.8666666666666667"/>
    <n v="1281.382948421053"/>
    <n v="19000"/>
    <n v="27"/>
    <n v="0.70370370370370372"/>
    <n v="19"/>
    <n v="26"/>
    <n v="844.23076923076928"/>
    <n v="1.368421052631579"/>
    <n v="1155.2631578947369"/>
    <n v="21950"/>
    <m/>
    <n v="899"/>
    <m/>
    <n v="1.1552631578947368"/>
    <n v="1.8070305425207871"/>
    <n v="0.80703054252078699"/>
  </r>
  <r>
    <s v="RA-238"/>
    <s v="Avinash Rathore"/>
    <x v="0"/>
    <x v="19"/>
    <x v="19"/>
    <s v="Wed"/>
    <n v="12.563568773234199"/>
    <n v="0.6611433305716653"/>
    <n v="8.3063197026022291"/>
    <n v="14"/>
    <n v="860"/>
    <n v="1.68546365914787"/>
    <n v="1449.4987468671682"/>
    <n v="12040"/>
    <n v="21"/>
    <n v="0.71403479701739858"/>
    <n v="15"/>
    <n v="28"/>
    <n v="683.02571623465212"/>
    <n v="1.8666666666666667"/>
    <n v="1281.382948421053"/>
    <n v="19000"/>
    <n v="17"/>
    <n v="0.70588235294117652"/>
    <n v="12"/>
    <n v="25"/>
    <n v="817.96"/>
    <n v="2.0833333333333335"/>
    <n v="1704.0833333333333"/>
    <n v="20449"/>
    <n v="2499"/>
    <n v="1839"/>
    <m/>
    <n v="1.0762631578947368"/>
    <n v="1.6984219269102989"/>
    <n v="0.69842192691029903"/>
  </r>
  <r>
    <s v="RA-238"/>
    <s v="Avinash Rathore"/>
    <x v="0"/>
    <x v="20"/>
    <x v="20"/>
    <s v="Thu"/>
    <n v="20.640148698884758"/>
    <n v="0.6611433305716653"/>
    <n v="13.646096654275093"/>
    <n v="23"/>
    <n v="770.47826086956525"/>
    <n v="1.6854636591478698"/>
    <n v="1298.6131088591044"/>
    <n v="17721"/>
    <n v="21"/>
    <n v="0.71403479701739858"/>
    <n v="15"/>
    <n v="28"/>
    <n v="683.02571623465212"/>
    <n v="1.8666666666666667"/>
    <n v="1281.382948421053"/>
    <n v="19000"/>
    <n v="23"/>
    <n v="0.69565217391304346"/>
    <n v="16"/>
    <n v="22"/>
    <n v="950.22727272727275"/>
    <n v="1.375"/>
    <n v="1306.5625"/>
    <n v="20905"/>
    <m/>
    <m/>
    <m/>
    <n v="1.1002631578947368"/>
    <n v="1.1796738333051182"/>
    <n v="0.17967383330511821"/>
  </r>
  <r>
    <s v="RA-238"/>
    <s v="Avinash Rathore"/>
    <x v="0"/>
    <x v="21"/>
    <x v="21"/>
    <s v="Fri"/>
    <n v="28.716728624535314"/>
    <n v="0.6611433305716653"/>
    <n v="18.985873605947955"/>
    <n v="32"/>
    <n v="672.15625"/>
    <n v="1.6854636591478698"/>
    <n v="1132.8949326441102"/>
    <n v="21509"/>
    <n v="21"/>
    <n v="0.71403479701739858"/>
    <n v="15"/>
    <n v="28"/>
    <n v="683.02571623465212"/>
    <n v="1.8666666666666667"/>
    <n v="1281.382948421053"/>
    <n v="19000"/>
    <n v="52"/>
    <n v="0.71153846153846156"/>
    <n v="37"/>
    <n v="57"/>
    <n v="706.22807017543857"/>
    <n v="1.5405405405405406"/>
    <n v="1087.9729729729729"/>
    <n v="40255"/>
    <n v="-688"/>
    <n v="81"/>
    <m/>
    <n v="2.1186842105263159"/>
    <n v="1.8715421451485426"/>
    <n v="0.87154214514854245"/>
  </r>
  <r>
    <s v="RA-238"/>
    <s v="Avinash Rathore"/>
    <x v="0"/>
    <x v="22"/>
    <x v="22"/>
    <s v="Sat"/>
    <n v="15.255762081784386"/>
    <n v="0.6611433305716653"/>
    <n v="10.086245353159851"/>
    <n v="17"/>
    <n v="497.88235294117646"/>
    <n v="1.6854636591478696"/>
    <n v="839.16261241338634"/>
    <n v="8464"/>
    <n v="42"/>
    <n v="0.71403479701739858"/>
    <n v="30"/>
    <n v="56"/>
    <n v="683.02571623465212"/>
    <n v="1.8666666666666667"/>
    <n v="1281.382948421053"/>
    <n v="38000"/>
    <n v="29"/>
    <n v="0.68965517241379315"/>
    <n v="20"/>
    <n v="37"/>
    <n v="634.94594594594594"/>
    <n v="1.85"/>
    <n v="1174.6500000000001"/>
    <n v="23493"/>
    <n v="3096"/>
    <n v="1029"/>
    <m/>
    <n v="0.6182368421052632"/>
    <n v="2.7756379962192819"/>
    <n v="1.7756379962192816"/>
  </r>
  <r>
    <s v="RA-238"/>
    <s v="Avinash Rathore"/>
    <x v="0"/>
    <x v="23"/>
    <x v="23"/>
    <s v="Sun"/>
    <n v="51.15167286245353"/>
    <n v="0.6611433305716653"/>
    <n v="33.818587360594798"/>
    <n v="57"/>
    <n v="582.12280701754389"/>
    <n v="1.6854636591478696"/>
    <n v="981.14683638921861"/>
    <n v="33181"/>
    <n v="56"/>
    <n v="0.71403479701739858"/>
    <n v="40"/>
    <n v="75"/>
    <n v="683.02571623465212"/>
    <n v="1.875"/>
    <n v="1281.382948421053"/>
    <n v="51000"/>
    <n v="57"/>
    <n v="0.7192982456140351"/>
    <n v="41"/>
    <n v="75"/>
    <n v="591.82666666666671"/>
    <n v="1.8292682926829269"/>
    <n v="1082.6097560975609"/>
    <n v="44387"/>
    <m/>
    <m/>
    <m/>
    <n v="0.87033333333333329"/>
    <n v="1.3377233959193515"/>
    <n v="0.33772339591935141"/>
  </r>
  <r>
    <s v="RA-238"/>
    <s v="Avinash Rathore"/>
    <x v="0"/>
    <x v="24"/>
    <x v="24"/>
    <s v="Mon"/>
    <n v="18.845353159851303"/>
    <n v="0.6611433305716653"/>
    <n v="12.459479553903346"/>
    <n v="21"/>
    <n v="521.57142857142856"/>
    <n v="1.6854636591478696"/>
    <n v="879.0896885069817"/>
    <n v="10953"/>
    <n v="22"/>
    <n v="0.71403479701739858"/>
    <n v="16"/>
    <n v="29"/>
    <n v="683.02571623465212"/>
    <n v="1.8125"/>
    <n v="1281.382948421053"/>
    <n v="20000"/>
    <n v="12"/>
    <n v="0.66666666666666663"/>
    <n v="8"/>
    <n v="23"/>
    <n v="804.60869565217388"/>
    <n v="2.875"/>
    <n v="2313.25"/>
    <n v="18506"/>
    <n v="3097"/>
    <n v="5157"/>
    <n v="1997"/>
    <n v="0.92530000000000001"/>
    <n v="1.6895827627134119"/>
    <n v="0.6895827627134119"/>
  </r>
  <r>
    <s v="RA-238"/>
    <s v="Avinash Rathore"/>
    <x v="0"/>
    <x v="25"/>
    <x v="25"/>
    <s v="Tue"/>
    <n v="17.050557620817845"/>
    <n v="0.6611433305716653"/>
    <n v="11.2728624535316"/>
    <n v="19"/>
    <n v="728.52631578947364"/>
    <n v="1.6854636591478696"/>
    <n v="1227.9046299960426"/>
    <n v="13842"/>
    <n v="21"/>
    <n v="0.71403479701739858"/>
    <n v="15"/>
    <n v="28"/>
    <n v="683.02571623465212"/>
    <n v="1.8666666666666667"/>
    <n v="1281.382948421053"/>
    <n v="19000"/>
    <n v="15"/>
    <n v="0.73333333333333328"/>
    <n v="11"/>
    <n v="17"/>
    <n v="869.41176470588232"/>
    <n v="1.5454545454545454"/>
    <n v="1343.6363636363637"/>
    <n v="14780"/>
    <m/>
    <m/>
    <m/>
    <n v="0.77789473684210531"/>
    <n v="1.0677647738766074"/>
    <n v="6.7764773876607426E-2"/>
  </r>
  <r>
    <s v="RA-238"/>
    <s v="Avinash Rathore"/>
    <x v="0"/>
    <x v="26"/>
    <x v="26"/>
    <s v="Wed"/>
    <n v="32.306319702602231"/>
    <n v="0.6611433305716653"/>
    <n v="21.359107806691451"/>
    <n v="36"/>
    <n v="688.30555555555554"/>
    <n v="1.6854636591478696"/>
    <n v="1160.1140002784739"/>
    <n v="24779"/>
    <n v="21"/>
    <n v="0.71403479701739858"/>
    <n v="15"/>
    <n v="28"/>
    <n v="683.02571623465212"/>
    <n v="1.8666666666666667"/>
    <n v="1281.382948421053"/>
    <n v="19000"/>
    <n v="17"/>
    <n v="0.70588235294117652"/>
    <n v="12"/>
    <n v="28"/>
    <n v="597.78571428571433"/>
    <n v="2.3333333333333335"/>
    <n v="1394.8333333333333"/>
    <n v="16738"/>
    <n v="2447"/>
    <n v="4652"/>
    <n v="599"/>
    <n v="0.88094736842105259"/>
    <n v="0.67549134347633077"/>
    <n v="-0.32450865652366923"/>
  </r>
  <r>
    <s v="RA-238"/>
    <s v="Avinash Rathore"/>
    <x v="0"/>
    <x v="27"/>
    <x v="27"/>
    <s v="Thu"/>
    <n v="18.845353159851303"/>
    <n v="0.6611433305716653"/>
    <n v="12.459479553903346"/>
    <n v="21"/>
    <n v="521.52380952380952"/>
    <n v="1.6854636591478696"/>
    <n v="879.00942833273655"/>
    <n v="10952"/>
    <n v="21"/>
    <n v="0.71403479701739858"/>
    <n v="15"/>
    <n v="28"/>
    <n v="683.02571623465212"/>
    <n v="1.8666666666666667"/>
    <n v="1281.382948421053"/>
    <n v="19000"/>
    <n v="30"/>
    <n v="0.7"/>
    <n v="21"/>
    <n v="26"/>
    <n v="745.84615384615381"/>
    <n v="1.2380952380952381"/>
    <n v="923.42857142857144"/>
    <n v="19392"/>
    <m/>
    <n v="1121"/>
    <m/>
    <n v="1.0206315789473683"/>
    <n v="1.7706355003652301"/>
    <n v="0.7706355003652301"/>
  </r>
  <r>
    <s v="RA-238"/>
    <s v="Avinash Rathore"/>
    <x v="0"/>
    <x v="28"/>
    <x v="28"/>
    <s v="Fri"/>
    <n v="24.229739776951671"/>
    <n v="0.6611433305716653"/>
    <n v="16.019330855018588"/>
    <n v="27"/>
    <n v="706.7037037037037"/>
    <n v="1.6854636591478696"/>
    <n v="1191.1234103777963"/>
    <n v="19081"/>
    <n v="20"/>
    <n v="0.71403479701739858"/>
    <n v="14"/>
    <n v="26"/>
    <n v="683.02571623465212"/>
    <n v="1.8571428571428572"/>
    <n v="1281.382948421053"/>
    <n v="18000"/>
    <n v="28"/>
    <n v="0.7142857142857143"/>
    <n v="20"/>
    <n v="34"/>
    <n v="897.91176470588232"/>
    <n v="1.7"/>
    <n v="1526.45"/>
    <n v="30529"/>
    <m/>
    <n v="4061"/>
    <n v="1461"/>
    <n v="1.6960555555555556"/>
    <n v="1.5999685551071747"/>
    <n v="0.59996855510717473"/>
  </r>
  <r>
    <s v="RA-238"/>
    <s v="Avinash Rathore"/>
    <x v="0"/>
    <x v="29"/>
    <x v="29"/>
    <s v="Sat"/>
    <n v="34.101115241635689"/>
    <n v="0.6611433305716653"/>
    <n v="22.5457249070632"/>
    <n v="38"/>
    <n v="690.10526315789468"/>
    <n v="1.6854636591478696"/>
    <n v="1163.1473420393086"/>
    <n v="26224"/>
    <n v="46"/>
    <n v="0.71403479701739858"/>
    <n v="33"/>
    <n v="61"/>
    <n v="683.02571623465212"/>
    <n v="1.8484848484848484"/>
    <n v="1281.382948421053"/>
    <n v="42000"/>
    <n v="17"/>
    <n v="0.70588235294117652"/>
    <n v="12"/>
    <n v="21"/>
    <n v="754.14285714285711"/>
    <n v="1.75"/>
    <n v="1319.75"/>
    <n v="15837"/>
    <m/>
    <n v="839"/>
    <m/>
    <n v="0.37707142857142856"/>
    <n v="0.60391244661378884"/>
    <n v="-0.3960875533862111"/>
  </r>
  <r>
    <s v="RA-238"/>
    <s v="Avinash Rathore"/>
    <x v="0"/>
    <x v="30"/>
    <x v="30"/>
    <s v="Sun"/>
    <n v="62.98218829516513"/>
    <n v="0.6785714285714286"/>
    <n v="42.737913486004913"/>
    <n v="68"/>
    <n v="798.67647058823525"/>
    <n v="1.5910931174089133"/>
    <n v="1270.7686353893837"/>
    <n v="54310"/>
    <n v="69.299881419300107"/>
    <n v="0.7301428571428572"/>
    <n v="50.598813419148982"/>
    <n v="77.709329883536014"/>
    <n v="772.10806076854328"/>
    <n v="1.5357935222672066"/>
    <n v="1185.7985582186234"/>
    <n v="60000"/>
    <n v="69"/>
    <n v="0.69565217391304346"/>
    <n v="48"/>
    <n v="86"/>
    <n v="583.43023255813955"/>
    <n v="1.7916666666666667"/>
    <n v="1045.3125"/>
    <n v="50175"/>
    <m/>
    <m/>
    <m/>
    <n v="0.83625000000000005"/>
    <n v="0.92386300865402315"/>
    <n v="-7.6136991345976804E-2"/>
  </r>
  <r>
    <s v="RA-238"/>
    <s v="Avinash Rathore"/>
    <x v="0"/>
    <x v="31"/>
    <x v="31"/>
    <s v="Mon"/>
    <n v="22.229007633587788"/>
    <n v="0.6785714285714286"/>
    <n v="15.083969465648856"/>
    <n v="24"/>
    <n v="723.16666666666663"/>
    <n v="1.5910931174089067"/>
    <n v="1150.6255060728745"/>
    <n v="17356"/>
    <n v="31.184946638685052"/>
    <n v="0.7301428571428572"/>
    <n v="22.769466038617043"/>
    <n v="34.969198447591204"/>
    <n v="772.10806076854328"/>
    <n v="1.5357935222672063"/>
    <n v="1185.7985582186234"/>
    <n v="27000"/>
    <n v="20"/>
    <n v="0.7"/>
    <n v="14"/>
    <n v="24"/>
    <n v="962.91666666666663"/>
    <n v="1.7142857142857142"/>
    <n v="1650.7142857142858"/>
    <n v="23110"/>
    <n v="849"/>
    <n v="75"/>
    <n v="3511"/>
    <n v="0.85592592592592598"/>
    <n v="1.3315280018437428"/>
    <n v="0.33152800184374281"/>
  </r>
  <r>
    <s v="RA-238"/>
    <s v="Avinash Rathore"/>
    <x v="0"/>
    <x v="32"/>
    <x v="32"/>
    <s v="Tue"/>
    <n v="32.417302798982192"/>
    <n v="0.6785714285714286"/>
    <n v="21.997455470737915"/>
    <n v="35"/>
    <n v="630.48571428571427"/>
    <n v="1.5910931174089067"/>
    <n v="1003.1614806246384"/>
    <n v="22067"/>
    <n v="28.874950591375047"/>
    <n v="0.7301428571428572"/>
    <n v="21.082838924645412"/>
    <n v="32.378887451473339"/>
    <n v="772.10806076854328"/>
    <n v="1.5357935222672063"/>
    <n v="1185.7985582186234"/>
    <n v="25000"/>
    <n v="18"/>
    <n v="0.72222222222222221"/>
    <n v="13"/>
    <n v="27"/>
    <n v="711.66666666666663"/>
    <n v="2.0769230769230771"/>
    <n v="1478.0769230769231"/>
    <n v="19215"/>
    <n v="522"/>
    <n v="5321"/>
    <m/>
    <n v="0.76859999999999995"/>
    <n v="0.87075723931662663"/>
    <n v="-0.12924276068337337"/>
  </r>
  <r>
    <s v="RA-238"/>
    <s v="Avinash Rathore"/>
    <x v="0"/>
    <x v="33"/>
    <x v="33"/>
    <s v="Wed"/>
    <n v="27.78625954198473"/>
    <n v="0.6785714285714286"/>
    <n v="18.854961832061068"/>
    <n v="30"/>
    <n v="569.20000000000005"/>
    <n v="1.5910931174089069"/>
    <n v="905.65020242914977"/>
    <n v="17076"/>
    <n v="28.874950591375047"/>
    <n v="0.7301428571428572"/>
    <n v="21.082838924645412"/>
    <n v="32.378887451473339"/>
    <n v="772.10806076854328"/>
    <n v="1.5357935222672063"/>
    <n v="1185.7985582186234"/>
    <n v="25000"/>
    <n v="17"/>
    <n v="0.70588235294117652"/>
    <n v="12"/>
    <n v="19"/>
    <n v="660.10526315789468"/>
    <n v="1.5833333333333333"/>
    <n v="1045.1666666666667"/>
    <n v="12542"/>
    <m/>
    <n v="839"/>
    <n v="749"/>
    <n v="0.50168000000000001"/>
    <n v="0.73448114312485357"/>
    <n v="-0.26551885687514643"/>
  </r>
  <r>
    <s v="RA-238"/>
    <s v="Avinash Rathore"/>
    <x v="0"/>
    <x v="34"/>
    <x v="34"/>
    <s v="Thu"/>
    <n v="25.933842239185747"/>
    <n v="0.6785714285714286"/>
    <n v="17.59796437659033"/>
    <n v="28"/>
    <n v="532.21428571428567"/>
    <n v="1.5910931174089069"/>
    <n v="846.80248698669755"/>
    <n v="14902"/>
    <n v="28.874950591375047"/>
    <n v="0.7301428571428572"/>
    <n v="21.082838924645412"/>
    <n v="32.378887451473339"/>
    <n v="772.10806076854328"/>
    <n v="1.5357935222672063"/>
    <n v="1185.7985582186234"/>
    <n v="25000"/>
    <n v="16"/>
    <n v="0.6875"/>
    <n v="11"/>
    <n v="17"/>
    <n v="934.41176470588232"/>
    <n v="1.5454545454545454"/>
    <n v="1444.090909090909"/>
    <n v="15885"/>
    <m/>
    <m/>
    <m/>
    <n v="0.63539999999999996"/>
    <n v="1.0659643000939472"/>
    <n v="6.5964300093947117E-2"/>
  </r>
  <r>
    <s v="RA-238"/>
    <s v="Avinash Rathore"/>
    <x v="0"/>
    <x v="35"/>
    <x v="35"/>
    <s v="Fri"/>
    <n v="35.195928753180659"/>
    <n v="0.6785714285714286"/>
    <n v="23.882951653944019"/>
    <n v="38"/>
    <n v="694.68421052631584"/>
    <n v="1.5910931174089069"/>
    <n v="1105.3072661410613"/>
    <n v="26398"/>
    <n v="28.874950591375047"/>
    <n v="0.7301428571428572"/>
    <n v="21.082838924645412"/>
    <n v="32.378887451473339"/>
    <n v="772.10806076854328"/>
    <n v="1.5357935222672063"/>
    <n v="1185.7985582186234"/>
    <n v="25000"/>
    <n v="27"/>
    <n v="0.70370370370370372"/>
    <n v="19"/>
    <n v="27"/>
    <n v="732.37037037037032"/>
    <n v="1.4210526315789473"/>
    <n v="1040.7368421052631"/>
    <n v="19774"/>
    <m/>
    <m/>
    <m/>
    <n v="0.79096"/>
    <n v="0.74907189938631713"/>
    <n v="-0.25092810061368287"/>
  </r>
  <r>
    <s v="RA-238"/>
    <s v="Avinash Rathore"/>
    <x v="0"/>
    <x v="36"/>
    <x v="36"/>
    <s v="Sat"/>
    <n v="44.458015267175576"/>
    <n v="0.6785714285714286"/>
    <n v="30.167938931297712"/>
    <n v="48"/>
    <n v="746.79166666666663"/>
    <n v="1.5910931174089067"/>
    <n v="1188.2150809716597"/>
    <n v="35846"/>
    <n v="34.649940709650053"/>
    <n v="0.7301428571428572"/>
    <n v="25.299406709574491"/>
    <n v="38.854664941768007"/>
    <n v="772.10806076854328"/>
    <n v="1.5357935222672066"/>
    <n v="1185.7985582186234"/>
    <n v="30000"/>
    <n v="13"/>
    <n v="0.69230769230769229"/>
    <n v="9"/>
    <n v="23"/>
    <n v="719.91304347826087"/>
    <n v="2.5555555555555554"/>
    <n v="1839.7777777777778"/>
    <n v="16558"/>
    <n v="3787"/>
    <n v="2118"/>
    <n v="559"/>
    <n v="0.55193333333333339"/>
    <n v="0.46192043742677008"/>
    <n v="-0.53807956257322997"/>
  </r>
  <r>
    <s v="RA-238"/>
    <s v="Avinash Rathore"/>
    <x v="0"/>
    <x v="37"/>
    <x v="37"/>
    <s v="Sun"/>
    <n v="60.203562340966918"/>
    <n v="0.6785714285714286"/>
    <n v="40.852417302798983"/>
    <n v="65"/>
    <n v="638.35384615384612"/>
    <n v="1.5910931174089069"/>
    <n v="1015.6804110868887"/>
    <n v="41493"/>
    <n v="46.199920946200074"/>
    <n v="0.7301428571428572"/>
    <n v="33.732542279432657"/>
    <n v="51.806219922357343"/>
    <n v="772.10806076854328"/>
    <n v="1.5357935222672066"/>
    <n v="1185.7985582186234"/>
    <n v="40000"/>
    <n v="46"/>
    <n v="0.69565217391304346"/>
    <n v="32"/>
    <n v="56"/>
    <n v="817.94642857142856"/>
    <n v="1.75"/>
    <n v="1431.40625"/>
    <n v="45805"/>
    <m/>
    <m/>
    <m/>
    <n v="1.1451249999999999"/>
    <n v="1.1039211433253802"/>
    <n v="0.10392114332538019"/>
  </r>
  <r>
    <s v="RA-238"/>
    <s v="Avinash Rathore"/>
    <x v="0"/>
    <x v="38"/>
    <x v="38"/>
    <s v="Mon"/>
    <n v="39.826972010178118"/>
    <n v="0.6785714285714286"/>
    <n v="27.025445292620866"/>
    <n v="43"/>
    <n v="733.04651162790697"/>
    <n v="1.5910931174089069"/>
    <n v="1166.3452593917709"/>
    <n v="31521"/>
    <n v="23.099960473100037"/>
    <n v="0.7301428571428572"/>
    <n v="16.866271139716329"/>
    <n v="25.903109961178671"/>
    <n v="772.10806076854328"/>
    <n v="1.5357935222672066"/>
    <n v="1185.7985582186234"/>
    <n v="20000"/>
    <n v="17"/>
    <n v="0.70588235294117652"/>
    <n v="12"/>
    <n v="19"/>
    <n v="984.42105263157896"/>
    <n v="1.5833333333333333"/>
    <n v="1558.6666666666667"/>
    <n v="18704"/>
    <n v="1948"/>
    <n v="450"/>
    <n v="1433"/>
    <n v="0.93520000000000003"/>
    <n v="0.59338218965134359"/>
    <n v="-0.40661781034865646"/>
  </r>
  <r>
    <s v="RA-238"/>
    <s v="Avinash Rathore"/>
    <x v="0"/>
    <x v="39"/>
    <x v="39"/>
    <s v="Tue"/>
    <n v="27.78625954198473"/>
    <n v="0.6785714285714286"/>
    <n v="18.854961832061068"/>
    <n v="30"/>
    <n v="652.86666666666667"/>
    <n v="1.5910931174089069"/>
    <n v="1038.7716599190283"/>
    <n v="19586"/>
    <n v="23.099960473100037"/>
    <n v="0.7301428571428572"/>
    <n v="16.866271139716329"/>
    <n v="25.903109961178671"/>
    <n v="772.10806076854328"/>
    <n v="1.5357935222672066"/>
    <n v="1185.7985582186234"/>
    <n v="20000"/>
    <n v="20"/>
    <n v="0.7"/>
    <n v="14"/>
    <n v="22"/>
    <n v="993.59090909090912"/>
    <n v="1.5714285714285714"/>
    <n v="1561.3571428571429"/>
    <n v="21859"/>
    <n v="929"/>
    <n v="406"/>
    <m/>
    <n v="1.0929500000000001"/>
    <n v="1.1160522822424181"/>
    <n v="0.11605228224241805"/>
  </r>
  <r>
    <s v="RA-238"/>
    <s v="Avinash Rathore"/>
    <x v="0"/>
    <x v="40"/>
    <x v="40"/>
    <s v="Wed"/>
    <n v="34.269720101781175"/>
    <n v="0.6785714285714286"/>
    <n v="23.254452926208653"/>
    <n v="37"/>
    <n v="616.62162162162167"/>
    <n v="1.5910931174089067"/>
    <n v="981.10241820768124"/>
    <n v="22815"/>
    <n v="23.099960473100037"/>
    <n v="0.7301428571428572"/>
    <n v="16.866271139716329"/>
    <n v="25.903109961178671"/>
    <n v="772.10806076854328"/>
    <n v="1.5357935222672066"/>
    <n v="1185.7985582186234"/>
    <n v="20000"/>
    <n v="31"/>
    <n v="0.70967741935483875"/>
    <n v="22"/>
    <n v="42"/>
    <n v="677.97619047619048"/>
    <n v="1.9090909090909092"/>
    <n v="1294.3181818181818"/>
    <n v="28475"/>
    <n v="749"/>
    <n v="-2572"/>
    <n v="3149"/>
    <n v="1.4237500000000001"/>
    <n v="1.2480824019285557"/>
    <n v="0.24808240192855577"/>
  </r>
  <r>
    <s v="RA-238"/>
    <s v="Avinash Rathore"/>
    <x v="0"/>
    <x v="41"/>
    <x v="41"/>
    <s v="Thu"/>
    <n v="30.564885496183205"/>
    <n v="0.6785714285714286"/>
    <n v="20.740458015267176"/>
    <n v="33"/>
    <n v="550.4848484848485"/>
    <n v="1.5910931174089069"/>
    <n v="875.87265366212728"/>
    <n v="18166"/>
    <n v="23.099960473100037"/>
    <n v="0.7301428571428572"/>
    <n v="16.866271139716329"/>
    <n v="25.903109961178671"/>
    <n v="772.10806076854328"/>
    <n v="1.5357935222672066"/>
    <n v="1185.7985582186234"/>
    <n v="20000"/>
    <n v="19"/>
    <n v="0.68421052631578949"/>
    <n v="13"/>
    <n v="23"/>
    <n v="659.78260869565213"/>
    <n v="1.7692307692307692"/>
    <n v="1167.3076923076924"/>
    <n v="15175"/>
    <n v="1248"/>
    <n v="1898"/>
    <m/>
    <n v="0.75875000000000004"/>
    <n v="0.83535175602774414"/>
    <n v="-0.16464824397225586"/>
  </r>
  <r>
    <s v="RA-238"/>
    <s v="Avinash Rathore"/>
    <x v="0"/>
    <x v="42"/>
    <x v="42"/>
    <s v="Fri"/>
    <n v="36.122137404580151"/>
    <n v="0.6785714285714286"/>
    <n v="24.511450381679388"/>
    <n v="39"/>
    <n v="596.9487179487179"/>
    <n v="1.5910931174089069"/>
    <n v="949.80099657427593"/>
    <n v="23281"/>
    <n v="23.099960473100037"/>
    <n v="0.7301428571428572"/>
    <n v="16.866271139716329"/>
    <n v="25.903109961178671"/>
    <n v="772.10806076854328"/>
    <n v="1.5357935222672066"/>
    <n v="1185.7985582186234"/>
    <n v="20000"/>
    <n v="13"/>
    <n v="0.69230769230769229"/>
    <n v="9"/>
    <n v="23"/>
    <n v="760.56521739130437"/>
    <n v="2.5555555555555554"/>
    <n v="1943.6666666666667"/>
    <n v="17493"/>
    <m/>
    <m/>
    <m/>
    <n v="0.87465000000000004"/>
    <n v="0.75138524977449417"/>
    <n v="-0.24861475022550578"/>
  </r>
  <r>
    <s v="RA-238"/>
    <s v="Avinash Rathore"/>
    <x v="0"/>
    <x v="43"/>
    <x v="43"/>
    <s v="Sat"/>
    <n v="22.229007633587788"/>
    <n v="0.6785714285714286"/>
    <n v="15.083969465648856"/>
    <n v="24"/>
    <n v="665.25"/>
    <n v="1.5910931174089067"/>
    <n v="1058.4746963562752"/>
    <n v="15966"/>
    <n v="34.649940709650053"/>
    <n v="0.7301428571428572"/>
    <n v="25.299406709574491"/>
    <n v="38.854664941768007"/>
    <n v="772.10806076854328"/>
    <n v="1.5357935222672066"/>
    <n v="1185.7985582186234"/>
    <n v="30000"/>
    <n v="24"/>
    <n v="0.70833333333333337"/>
    <n v="17"/>
    <n v="26"/>
    <n v="679.19230769230774"/>
    <n v="1.5294117647058822"/>
    <n v="1038.7647058823529"/>
    <n v="17659"/>
    <m/>
    <n v="2847"/>
    <m/>
    <n v="0.58863333333333334"/>
    <n v="1.1060378303895779"/>
    <n v="0.10603783038957786"/>
  </r>
  <r>
    <s v="RA-238"/>
    <s v="Avinash Rathore"/>
    <x v="0"/>
    <x v="44"/>
    <x v="44"/>
    <s v="Sun"/>
    <n v="46.310432569974552"/>
    <n v="0.6785714285714286"/>
    <n v="31.424936386768447"/>
    <n v="50"/>
    <n v="779.1"/>
    <n v="1.5910931174089069"/>
    <n v="1239.6206477732794"/>
    <n v="38955"/>
    <n v="46.199920946200074"/>
    <n v="0.7301428571428572"/>
    <n v="33.732542279432657"/>
    <n v="51.806219922357343"/>
    <n v="772.10806076854328"/>
    <n v="1.5357935222672066"/>
    <n v="1185.7985582186234"/>
    <n v="40000"/>
    <n v="38"/>
    <n v="0.71052631578947367"/>
    <n v="27"/>
    <n v="34"/>
    <n v="894.41176470588232"/>
    <n v="1.2592592592592593"/>
    <n v="1126.2962962962963"/>
    <n v="30410"/>
    <m/>
    <m/>
    <m/>
    <n v="0.76024999999999998"/>
    <n v="0.78064433320498006"/>
    <n v="-0.21935566679501989"/>
  </r>
  <r>
    <s v="RA-238"/>
    <s v="Avinash Rathore"/>
    <x v="0"/>
    <x v="45"/>
    <x v="45"/>
    <s v="Mon"/>
    <n v="30.564885496183205"/>
    <n v="0.6785714285714286"/>
    <n v="20.740458015267176"/>
    <n v="33"/>
    <n v="620.15151515151513"/>
    <n v="1.5910931174089069"/>
    <n v="986.7188075082812"/>
    <n v="20465"/>
    <n v="23.099960473100037"/>
    <n v="0.7301428571428572"/>
    <n v="16.866271139716329"/>
    <n v="25.903109961178671"/>
    <n v="772.10806076854328"/>
    <n v="1.5357935222672066"/>
    <n v="1185.7985582186234"/>
    <n v="20000"/>
    <n v="33"/>
    <n v="0.72727272727272729"/>
    <n v="24"/>
    <n v="23"/>
    <n v="792.08695652173913"/>
    <n v="0.95833333333333337"/>
    <n v="759.08333333333337"/>
    <n v="18218"/>
    <n v="1329"/>
    <n v="3396"/>
    <n v="549"/>
    <n v="0.91090000000000004"/>
    <n v="0.89020278524309793"/>
    <n v="-0.10979721475690203"/>
  </r>
  <r>
    <s v="RA-238"/>
    <s v="Avinash Rathore"/>
    <x v="0"/>
    <x v="46"/>
    <x v="46"/>
    <s v="Tue"/>
    <n v="32.417302798982192"/>
    <n v="0.6785714285714286"/>
    <n v="21.997455470737915"/>
    <n v="35"/>
    <n v="632.57142857142856"/>
    <n v="1.5910931174089067"/>
    <n v="1006.4800462695199"/>
    <n v="22140"/>
    <n v="23.099960473100037"/>
    <n v="0.7301428571428572"/>
    <n v="16.866271139716329"/>
    <n v="25.903109961178671"/>
    <n v="772.10806076854328"/>
    <n v="1.5357935222672066"/>
    <n v="1185.7985582186234"/>
    <n v="20000"/>
    <n v="16"/>
    <n v="0.6875"/>
    <n v="11"/>
    <n v="16"/>
    <n v="911.875"/>
    <n v="1.4545454545454546"/>
    <n v="1326.3636363636363"/>
    <n v="14590"/>
    <n v="1210"/>
    <n v="699"/>
    <m/>
    <n v="0.72950000000000004"/>
    <n v="0.65898825654923221"/>
    <n v="-0.34101174345076785"/>
  </r>
  <r>
    <s v="RA-238"/>
    <s v="Avinash Rathore"/>
    <x v="0"/>
    <x v="47"/>
    <x v="47"/>
    <s v="Wed"/>
    <n v="20.376590330788805"/>
    <n v="0.6785714285714286"/>
    <n v="13.826972010178118"/>
    <n v="22"/>
    <n v="600.4545454545455"/>
    <n v="1.5910931174089069"/>
    <n v="955.37909458962088"/>
    <n v="13210"/>
    <n v="23.099960473100037"/>
    <n v="0.7301428571428572"/>
    <n v="16.866271139716329"/>
    <n v="25.903109961178671"/>
    <n v="772.10806076854328"/>
    <n v="1.5357935222672066"/>
    <n v="1185.7985582186234"/>
    <n v="20000"/>
    <n v="7"/>
    <n v="0.7142857142857143"/>
    <n v="5"/>
    <n v="9"/>
    <n v="968"/>
    <n v="1.8"/>
    <n v="1742.4"/>
    <n v="8712"/>
    <n v="599"/>
    <n v="2578"/>
    <n v="549"/>
    <n v="0.43559999999999999"/>
    <n v="0.65950037850113552"/>
    <n v="-0.34049962149886448"/>
  </r>
  <r>
    <s v="RA-238"/>
    <s v="Avinash Rathore"/>
    <x v="0"/>
    <x v="48"/>
    <x v="48"/>
    <s v="Thu"/>
    <n v="25.933842239185747"/>
    <n v="0.6785714285714286"/>
    <n v="17.59796437659033"/>
    <n v="28"/>
    <n v="548.85714285714289"/>
    <n v="1.5910931174089069"/>
    <n v="873.28282244071727"/>
    <n v="15368"/>
    <n v="23.099960473100037"/>
    <n v="0.7301428571428572"/>
    <n v="16.866271139716329"/>
    <n v="25.903109961178671"/>
    <n v="772.10806076854328"/>
    <n v="1.5357935222672066"/>
    <n v="1185.7985582186234"/>
    <n v="20000"/>
    <n v="30"/>
    <n v="0.7"/>
    <n v="21"/>
    <n v="35"/>
    <n v="751.91428571428571"/>
    <n v="1.6666666666666667"/>
    <n v="1253.1904761904761"/>
    <n v="26317"/>
    <m/>
    <m/>
    <m/>
    <n v="1.31585"/>
    <n v="1.7124544508068715"/>
    <n v="0.71245445080687142"/>
  </r>
  <r>
    <s v="RA-238"/>
    <s v="Avinash Rathore"/>
    <x v="0"/>
    <x v="49"/>
    <x v="49"/>
    <s v="Fri"/>
    <n v="37.048346055979643"/>
    <n v="0.6785714285714286"/>
    <n v="25.139949109414758"/>
    <n v="40"/>
    <n v="690.72500000000002"/>
    <n v="1.5910931174089069"/>
    <n v="1099.0077935222673"/>
    <n v="27629"/>
    <n v="23.099960473100037"/>
    <n v="0.7301428571428572"/>
    <n v="16.866271139716329"/>
    <n v="25.903109961178671"/>
    <n v="772.10806076854328"/>
    <n v="1.5357935222672066"/>
    <n v="1185.7985582186234"/>
    <n v="20000"/>
    <n v="18"/>
    <n v="0.72222222222222221"/>
    <n v="13"/>
    <n v="23"/>
    <n v="746.73913043478262"/>
    <n v="1.7692307692307692"/>
    <n v="1321.1538461538462"/>
    <n v="17175"/>
    <n v="1948"/>
    <m/>
    <m/>
    <n v="0.85875000000000001"/>
    <n v="0.62162944731984504"/>
    <n v="-0.3783705526801549"/>
  </r>
  <r>
    <s v="RA-238"/>
    <s v="Avinash Rathore"/>
    <x v="0"/>
    <x v="50"/>
    <x v="50"/>
    <s v="Sat"/>
    <n v="39.826972010178118"/>
    <n v="0.6785714285714286"/>
    <n v="27.025445292620866"/>
    <n v="43"/>
    <n v="782.83720930232562"/>
    <n v="1.5910931174089069"/>
    <n v="1245.5668957725261"/>
    <n v="33662"/>
    <n v="34.649940709650053"/>
    <n v="0.7301428571428572"/>
    <n v="25.299406709574491"/>
    <n v="38.854664941768007"/>
    <n v="772.10806076854328"/>
    <n v="1.5357935222672066"/>
    <n v="1185.7985582186234"/>
    <n v="30000"/>
    <n v="17"/>
    <n v="0.70588235294117652"/>
    <n v="12"/>
    <n v="23"/>
    <n v="791.3478260869565"/>
    <n v="1.9166666666666667"/>
    <n v="1516.75"/>
    <n v="18201"/>
    <m/>
    <m/>
    <m/>
    <n v="0.60670000000000002"/>
    <n v="0.54069871071237596"/>
    <n v="-0.45930128928762404"/>
  </r>
  <r>
    <s v="RA-238"/>
    <s v="Avinash Rathore"/>
    <x v="0"/>
    <x v="51"/>
    <x v="51"/>
    <s v="Sun"/>
    <n v="70.391857506361319"/>
    <n v="0.6785714285714286"/>
    <n v="47.765903307888038"/>
    <n v="76"/>
    <n v="656.75"/>
    <n v="1.5910931174089069"/>
    <n v="1044.9504048582996"/>
    <n v="49913"/>
    <n v="46.199920946200074"/>
    <n v="0.7301428571428572"/>
    <n v="33.732542279432657"/>
    <n v="51.806219922357343"/>
    <n v="772.10806076854328"/>
    <n v="1.5357935222672066"/>
    <n v="1185.7985582186234"/>
    <n v="40000"/>
    <n v="31"/>
    <n v="0.70967741935483875"/>
    <n v="22"/>
    <n v="38"/>
    <n v="761.42105263157896"/>
    <n v="1.7272727272727273"/>
    <n v="1315.1818181818182"/>
    <n v="28934"/>
    <m/>
    <m/>
    <m/>
    <n v="0.72335000000000005"/>
    <n v="0.57968865826538174"/>
    <n v="-0.42031134173461826"/>
  </r>
  <r>
    <s v="RA-238"/>
    <s v="Avinash Rathore"/>
    <x v="0"/>
    <x v="52"/>
    <x v="52"/>
    <s v="Mon"/>
    <n v="13.893129770992365"/>
    <n v="0.6785714285714286"/>
    <n v="9.4274809160305342"/>
    <n v="15"/>
    <n v="458.86666666666667"/>
    <n v="1.5910931174089069"/>
    <n v="730.09959514170043"/>
    <n v="6883"/>
    <n v="23.099960473100037"/>
    <n v="0.7301428571428572"/>
    <n v="16.866271139716329"/>
    <n v="25.903109961178671"/>
    <n v="772.10806076854328"/>
    <n v="1.5357935222672066"/>
    <n v="1185.7985582186234"/>
    <n v="20000"/>
    <n v="16"/>
    <n v="0.75"/>
    <n v="12"/>
    <n v="24"/>
    <n v="729.375"/>
    <n v="2"/>
    <n v="1458.75"/>
    <n v="17505"/>
    <n v="2047"/>
    <n v="1069"/>
    <n v="549"/>
    <n v="0.87524999999999997"/>
    <n v="2.5432224320790353"/>
    <n v="1.5432224320790353"/>
  </r>
  <r>
    <s v="RA-238"/>
    <s v="Avinash Rathore"/>
    <x v="0"/>
    <x v="53"/>
    <x v="53"/>
    <s v="Tue"/>
    <n v="15.745547073791348"/>
    <n v="0.6785714285714286"/>
    <n v="10.684478371501273"/>
    <n v="17"/>
    <n v="710.41176470588232"/>
    <n v="1.5910931174089069"/>
    <n v="1130.3312693498451"/>
    <n v="12077"/>
    <n v="23.099960473100037"/>
    <n v="0.7301428571428572"/>
    <n v="16.866271139716329"/>
    <n v="25.903109961178671"/>
    <n v="772.10806076854328"/>
    <n v="1.5357935222672066"/>
    <n v="1185.7985582186234"/>
    <n v="20000"/>
    <n v="20"/>
    <n v="0.7"/>
    <n v="14"/>
    <n v="25"/>
    <n v="766.2"/>
    <n v="1.7857142857142858"/>
    <n v="1368.2142857142858"/>
    <n v="19155"/>
    <m/>
    <m/>
    <m/>
    <n v="0.95774999999999999"/>
    <n v="1.5860727001738844"/>
    <n v="0.58607270017388424"/>
  </r>
  <r>
    <s v="RA-238"/>
    <s v="Avinash Rathore"/>
    <x v="0"/>
    <x v="54"/>
    <x v="54"/>
    <s v="Wed"/>
    <n v="25.007633587786255"/>
    <n v="0.6785714285714286"/>
    <n v="16.96946564885496"/>
    <n v="27"/>
    <n v="448.77777777777777"/>
    <n v="1.5910931174089069"/>
    <n v="714.04723346828621"/>
    <n v="12117"/>
    <n v="23.099960473100037"/>
    <n v="0.7301428571428572"/>
    <n v="16.866271139716329"/>
    <n v="25.903109961178671"/>
    <n v="772.10806076854328"/>
    <n v="1.5357935222672066"/>
    <n v="1185.7985582186234"/>
    <n v="20000"/>
    <n v="26"/>
    <n v="0.69230769230769229"/>
    <n v="18"/>
    <n v="32"/>
    <n v="784.5625"/>
    <n v="1.7777777777777777"/>
    <n v="1394.7777777777778"/>
    <n v="25106"/>
    <n v="2279"/>
    <n v="1763"/>
    <n v="579"/>
    <n v="1.2553000000000001"/>
    <n v="2.0719650078402245"/>
    <n v="1.0719650078402245"/>
  </r>
  <r>
    <s v="RA-238"/>
    <s v="Avinash Rathore"/>
    <x v="0"/>
    <x v="55"/>
    <x v="55"/>
    <s v="Thu"/>
    <n v="30.564885496183205"/>
    <n v="0.6785714285714286"/>
    <n v="20.740458015267176"/>
    <n v="33"/>
    <n v="464.12121212121212"/>
    <n v="1.5910931174089069"/>
    <n v="738.46006624953986"/>
    <n v="15316"/>
    <n v="23.099960473100037"/>
    <n v="0.7301428571428572"/>
    <n v="16.866271139716329"/>
    <n v="25.903109961178671"/>
    <n v="772.10806076854328"/>
    <n v="1.5357935222672066"/>
    <n v="1185.7985582186234"/>
    <n v="20000"/>
    <n v="12"/>
    <n v="0.66666666666666663"/>
    <n v="8"/>
    <n v="12"/>
    <n v="688.41666666666663"/>
    <n v="1.5"/>
    <n v="1032.625"/>
    <n v="8261"/>
    <n v="849"/>
    <n v="974"/>
    <m/>
    <n v="0.41304999999999997"/>
    <n v="0.53937059284408462"/>
    <n v="-0.46062940715591538"/>
  </r>
  <r>
    <s v="RA-238"/>
    <s v="Avinash Rathore"/>
    <x v="0"/>
    <x v="56"/>
    <x v="56"/>
    <s v="Fri"/>
    <n v="33.343511450381676"/>
    <n v="0.6785714285714286"/>
    <n v="22.625954198473281"/>
    <n v="36"/>
    <n v="628.88888888888891"/>
    <n v="1.5910931174089069"/>
    <n v="1000.6207827260459"/>
    <n v="22640"/>
    <n v="23.099960473100037"/>
    <n v="0.7301428571428572"/>
    <n v="16.866271139716329"/>
    <n v="25.903109961178671"/>
    <n v="772.10806076854328"/>
    <n v="1.5357935222672066"/>
    <n v="1185.7985582186234"/>
    <n v="20000"/>
    <n v="21"/>
    <n v="0.7142857142857143"/>
    <n v="15"/>
    <n v="20"/>
    <n v="960.55"/>
    <n v="1.3333333333333333"/>
    <n v="1280.7333333333333"/>
    <n v="19211"/>
    <m/>
    <n v="1599"/>
    <m/>
    <n v="0.96055000000000001"/>
    <n v="0.84854240282685511"/>
    <n v="-0.15145759717314489"/>
  </r>
  <r>
    <s v="RA-238"/>
    <s v="Avinash Rathore"/>
    <x v="0"/>
    <x v="57"/>
    <x v="57"/>
    <s v="Sat"/>
    <n v="27.78625954198473"/>
    <n v="0.6785714285714286"/>
    <n v="18.854961832061068"/>
    <n v="30"/>
    <n v="666.63333333333333"/>
    <n v="1.5910931174089069"/>
    <n v="1060.6757085020242"/>
    <n v="19999"/>
    <n v="32.339944662340052"/>
    <n v="0.7301428571428572"/>
    <n v="23.612779595602859"/>
    <n v="36.264353945650136"/>
    <n v="772.10806076854328"/>
    <n v="1.5357935222672063"/>
    <n v="1185.7985582186234"/>
    <n v="28000"/>
    <n v="15"/>
    <n v="0.66666666666666663"/>
    <n v="10"/>
    <n v="16"/>
    <n v="872.8125"/>
    <n v="1.6"/>
    <n v="1396.5"/>
    <n v="13965"/>
    <n v="2559"/>
    <n v="1873"/>
    <m/>
    <n v="0.49875000000000003"/>
    <n v="0.69828491424571226"/>
    <n v="-0.30171508575428774"/>
  </r>
  <r>
    <s v="RA-238"/>
    <s v="Avinash Rathore"/>
    <x v="0"/>
    <x v="58"/>
    <x v="58"/>
    <s v="Sun"/>
    <n v="50.941475826972002"/>
    <n v="0.6785714285714286"/>
    <n v="34.56743002544529"/>
    <n v="55"/>
    <n v="626.9636363636364"/>
    <n v="1.5910931174089069"/>
    <n v="997.55752668384253"/>
    <n v="34483"/>
    <n v="40.424930827925067"/>
    <n v="0.7301428571428572"/>
    <n v="29.515974494503574"/>
    <n v="45.330442432062675"/>
    <n v="772.10806076854328"/>
    <n v="1.5357935222672066"/>
    <n v="1185.7985582186234"/>
    <n v="35000"/>
    <n v="38"/>
    <n v="0.68421052631578949"/>
    <n v="26"/>
    <n v="35"/>
    <n v="714.57142857142856"/>
    <n v="1.3461538461538463"/>
    <n v="961.92307692307691"/>
    <n v="25010"/>
    <m/>
    <m/>
    <m/>
    <n v="0.71457142857142852"/>
    <n v="0.72528492300553893"/>
    <n v="-0.27471507699446102"/>
  </r>
  <r>
    <s v="RA-238"/>
    <s v="Avinash Rathore"/>
    <x v="0"/>
    <x v="59"/>
    <x v="59"/>
    <s v="Mon"/>
    <n v="41.679389312977101"/>
    <n v="0.6785714285714286"/>
    <n v="28.282442748091604"/>
    <n v="45"/>
    <n v="589.75555555555559"/>
    <n v="1.5910931174089069"/>
    <n v="938.3560053981106"/>
    <n v="26539"/>
    <n v="23.099960473100037"/>
    <n v="0.7301428571428572"/>
    <n v="16.866271139716329"/>
    <n v="25.903109961178671"/>
    <n v="772.10806076854328"/>
    <n v="1.5357935222672066"/>
    <n v="1185.7985582186234"/>
    <n v="20000"/>
    <n v="21"/>
    <n v="0.7142857142857143"/>
    <n v="15"/>
    <n v="22"/>
    <n v="543.90909090909088"/>
    <n v="1.4666666666666666"/>
    <n v="797.73333333333335"/>
    <n v="11966"/>
    <m/>
    <m/>
    <m/>
    <n v="0.59830000000000005"/>
    <n v="0.45088360526018312"/>
    <n v="-0.54911639473981688"/>
  </r>
  <r>
    <s v="RA-238"/>
    <s v="Avinash Rathore"/>
    <x v="0"/>
    <x v="60"/>
    <x v="60"/>
    <s v="Tue"/>
    <n v="48.162849872773528"/>
    <n v="0.6785714285714286"/>
    <n v="32.681933842239182"/>
    <n v="52"/>
    <n v="619.13461538461536"/>
    <n v="1.5910931174089071"/>
    <n v="985.10082528807231"/>
    <n v="32195"/>
    <n v="23.099960473100037"/>
    <n v="0.7301428571428572"/>
    <n v="16.866271139716329"/>
    <n v="25.903109961178671"/>
    <n v="772.10806076854328"/>
    <n v="1.5357935222672066"/>
    <n v="1185.7985582186234"/>
    <n v="20000"/>
    <n v="13"/>
    <n v="0.69230769230769229"/>
    <n v="9"/>
    <n v="17"/>
    <n v="938.23529411764707"/>
    <n v="1.8888888888888888"/>
    <n v="1772.2222222222222"/>
    <n v="15950"/>
    <m/>
    <n v="749"/>
    <m/>
    <n v="0.79749999999999999"/>
    <n v="0.49541854325205775"/>
    <n v="-0.50458145674794219"/>
  </r>
  <r>
    <s v="RA-238"/>
    <s v="Avinash Rathore"/>
    <x v="0"/>
    <x v="61"/>
    <x v="61"/>
    <s v="Wed"/>
    <n v="47"/>
    <n v="0.66814159292035402"/>
    <n v="32"/>
    <n v="52"/>
    <n v="592.36034115138591"/>
    <n v="1.6487795035018555"/>
    <n v="919.92384105960264"/>
    <n v="29013"/>
    <n v="25"/>
    <n v="0.72159292035398237"/>
    <n v="18"/>
    <n v="30"/>
    <n v="724.56150644202182"/>
    <n v="1.6666666666666667"/>
    <n v="1237.0304243708611"/>
    <n v="22000"/>
    <n v="17"/>
    <n v="0.70588235294117652"/>
    <n v="12"/>
    <n v="18"/>
    <n v="794.27777777777783"/>
    <n v="1.5"/>
    <n v="1191.4166666666667"/>
    <n v="14297"/>
    <m/>
    <m/>
    <m/>
    <n v="0.64986363636363631"/>
    <n v="0.49277909902457517"/>
    <n v="-0.50722090097542483"/>
  </r>
  <r>
    <s v="RA-238"/>
    <s v="Avinash Rathore"/>
    <x v="0"/>
    <x v="62"/>
    <x v="62"/>
    <s v="Thu"/>
    <n v="41"/>
    <n v="0.66814159292035402"/>
    <n v="27"/>
    <n v="34"/>
    <n v="592.36034115138591"/>
    <n v="1.2436346161441945"/>
    <n v="919.92384105960264"/>
    <n v="25150"/>
    <n v="25"/>
    <n v="0.72159292035398237"/>
    <n v="18"/>
    <n v="30"/>
    <n v="724.56150644202182"/>
    <n v="1.6666666666666667"/>
    <n v="1237.0304243708611"/>
    <n v="22000"/>
    <n v="24"/>
    <n v="0.66666666666666663"/>
    <n v="16"/>
    <n v="19"/>
    <n v="842.31578947368416"/>
    <n v="1.1875"/>
    <n v="1000.25"/>
    <n v="16004"/>
    <m/>
    <n v="809"/>
    <n v="560"/>
    <n v="0.72745454545454546"/>
    <n v="0.63634194831013913"/>
    <n v="-0.36365805168986082"/>
  </r>
  <r>
    <s v="RA-238"/>
    <s v="Avinash Rathore"/>
    <x v="0"/>
    <x v="63"/>
    <x v="63"/>
    <s v="Fri"/>
    <n v="38"/>
    <n v="0.66814159292035402"/>
    <n v="26"/>
    <n v="30"/>
    <n v="592.36034115138591"/>
    <n v="1.1717779904801324"/>
    <n v="919.92384105960264"/>
    <n v="23552"/>
    <n v="25"/>
    <n v="0.72159292035398237"/>
    <n v="18"/>
    <n v="30"/>
    <n v="724.56150644202182"/>
    <n v="1.6666666666666667"/>
    <n v="1237.0304243708611"/>
    <n v="22000"/>
    <n v="23"/>
    <n v="0.69565217391304346"/>
    <n v="16"/>
    <n v="19"/>
    <n v="898.84210526315792"/>
    <n v="1.1875"/>
    <n v="1067.375"/>
    <n v="17078"/>
    <n v="77"/>
    <n v="3129"/>
    <m/>
    <n v="0.77627272727272723"/>
    <n v="0.72511888586956519"/>
    <n v="-0.27488111413043476"/>
  </r>
  <r>
    <s v="RA-238"/>
    <s v="Avinash Rathore"/>
    <x v="0"/>
    <x v="64"/>
    <x v="64"/>
    <s v="Sat"/>
    <n v="42"/>
    <n v="0.66814159292035402"/>
    <n v="28"/>
    <n v="40"/>
    <n v="592.36034115138591"/>
    <n v="1.4146689340042331"/>
    <n v="919.92384105960264"/>
    <n v="26011"/>
    <n v="33"/>
    <n v="0.72159292035398237"/>
    <n v="24"/>
    <n v="41"/>
    <n v="724.56150644202182"/>
    <n v="1.7083333333333333"/>
    <n v="1237.0304243708611"/>
    <n v="30000"/>
    <n v="18"/>
    <n v="0.72222222222222221"/>
    <n v="13"/>
    <n v="16"/>
    <n v="771.0625"/>
    <n v="1.2307692307692308"/>
    <n v="949"/>
    <n v="12337"/>
    <n v="1499"/>
    <n v="3955"/>
    <m/>
    <n v="0.41123333333333334"/>
    <n v="0.47429933489677445"/>
    <n v="-0.52570066510322555"/>
  </r>
  <r>
    <s v="RA-238"/>
    <s v="Avinash Rathore"/>
    <x v="0"/>
    <x v="65"/>
    <x v="65"/>
    <s v="Sun"/>
    <n v="47"/>
    <n v="0.66814159292035402"/>
    <n v="31"/>
    <n v="43"/>
    <n v="592.36034115138591"/>
    <n v="1.3689816634560621"/>
    <n v="919.92384105960264"/>
    <n v="28895"/>
    <n v="44"/>
    <n v="0.72159292035398237"/>
    <n v="32"/>
    <n v="55"/>
    <n v="724.56150644202182"/>
    <n v="1.71875"/>
    <n v="1237.0304243708611"/>
    <n v="40000"/>
    <n v="45"/>
    <n v="0.71111111111111114"/>
    <n v="32"/>
    <n v="46"/>
    <n v="655.97826086956525"/>
    <n v="1.4375"/>
    <n v="942.96875"/>
    <n v="30175"/>
    <m/>
    <m/>
    <m/>
    <n v="0.75437500000000002"/>
    <n v="1.0442983215089117"/>
    <n v="4.4298321508911574E-2"/>
  </r>
  <r>
    <s v="RA-238"/>
    <s v="Avinash Rathore"/>
    <x v="0"/>
    <x v="66"/>
    <x v="66"/>
    <s v="Mon"/>
    <n v="22"/>
    <n v="0.66814159292035402"/>
    <n v="14"/>
    <n v="20"/>
    <n v="592.36034115138591"/>
    <n v="1.3813707351296685"/>
    <n v="919.92384105960264"/>
    <n v="13319"/>
    <n v="25"/>
    <n v="0.72159292035398237"/>
    <n v="18"/>
    <n v="30"/>
    <n v="724.56150644202182"/>
    <n v="1.6666666666666667"/>
    <n v="1237.0304243708611"/>
    <n v="22000"/>
    <n v="30"/>
    <n v="0.7"/>
    <n v="21"/>
    <n v="18"/>
    <n v="961.88888888888891"/>
    <n v="0.8571428571428571"/>
    <n v="824.47619047619048"/>
    <n v="17314"/>
    <n v="2008"/>
    <n v="-2575"/>
    <n v="3098"/>
    <n v="0.78700000000000003"/>
    <n v="1.2999474435017644"/>
    <n v="0.29994744350176439"/>
  </r>
  <r>
    <s v="RA-238"/>
    <s v="Avinash Rathore"/>
    <x v="0"/>
    <x v="67"/>
    <x v="67"/>
    <s v="Tue"/>
    <n v="30"/>
    <n v="0.66814159292035402"/>
    <n v="20"/>
    <n v="23"/>
    <n v="592.36034115138591"/>
    <n v="1.1329717988953607"/>
    <n v="919.92384105960264"/>
    <n v="18675"/>
    <n v="22"/>
    <n v="0.72159292035398237"/>
    <n v="16"/>
    <n v="28"/>
    <n v="724.56150644202182"/>
    <n v="1.75"/>
    <n v="1237.0304243708611"/>
    <n v="20000"/>
    <n v="29"/>
    <n v="0.72413793103448276"/>
    <n v="21"/>
    <n v="26"/>
    <n v="593.46153846153845"/>
    <n v="1.2380952380952381"/>
    <n v="734.76190476190482"/>
    <n v="15430"/>
    <n v="1198"/>
    <n v="514"/>
    <m/>
    <n v="0.77149999999999996"/>
    <n v="0.82623828647925035"/>
    <n v="-0.17376171352074968"/>
  </r>
  <r>
    <s v="RA-238"/>
    <s v="Avinash Rathore"/>
    <x v="0"/>
    <x v="68"/>
    <x v="68"/>
    <s v="Wed"/>
    <n v="13"/>
    <n v="0.66814159292035402"/>
    <n v="9"/>
    <n v="19"/>
    <n v="592.36034115138591"/>
    <n v="2.2311147536548952"/>
    <n v="919.92384105960264"/>
    <n v="7834"/>
    <n v="25"/>
    <n v="0.72159292035398237"/>
    <n v="18"/>
    <n v="30"/>
    <n v="724.56150644202182"/>
    <n v="1.6666666666666667"/>
    <n v="1237.0304243708611"/>
    <n v="22000"/>
    <n v="20"/>
    <n v="0.7"/>
    <n v="14"/>
    <n v="17"/>
    <n v="871.70588235294122"/>
    <n v="1.2142857142857142"/>
    <n v="1058.5"/>
    <n v="14819"/>
    <m/>
    <m/>
    <m/>
    <n v="0.67359090909090913"/>
    <n v="1.8916262445749299"/>
    <n v="0.89162624457492978"/>
  </r>
  <r>
    <s v="RA-238"/>
    <s v="Avinash Rathore"/>
    <x v="0"/>
    <x v="69"/>
    <x v="69"/>
    <s v="Thu"/>
    <n v="18"/>
    <n v="0.66814159292035402"/>
    <n v="12"/>
    <n v="21"/>
    <n v="592.36034115138591"/>
    <n v="1.7519180794641929"/>
    <n v="919.92384105960264"/>
    <n v="11027"/>
    <n v="22"/>
    <n v="0.72159292035398237"/>
    <n v="16"/>
    <n v="28"/>
    <n v="724.56150644202182"/>
    <n v="1.75"/>
    <n v="1237.0304243708611"/>
    <n v="20000"/>
    <n v="25"/>
    <n v="0.72"/>
    <n v="18"/>
    <n v="20"/>
    <n v="943.1"/>
    <n v="1.1111111111111112"/>
    <n v="1047.8888888888889"/>
    <n v="18862"/>
    <m/>
    <n v="2059"/>
    <m/>
    <n v="0.94310000000000005"/>
    <n v="1.710528702276231"/>
    <n v="0.71052870227623111"/>
  </r>
  <r>
    <s v="RA-238"/>
    <s v="Avinash Rathore"/>
    <x v="0"/>
    <x v="70"/>
    <x v="70"/>
    <s v="Fri"/>
    <n v="19"/>
    <n v="0.66814159292035402"/>
    <n v="13"/>
    <n v="16"/>
    <n v="592.36034115138591"/>
    <n v="1.2599538997563466"/>
    <n v="919.92384105960264"/>
    <n v="11682"/>
    <n v="22"/>
    <n v="0.72159292035398237"/>
    <n v="16"/>
    <n v="28"/>
    <n v="724.56150644202182"/>
    <n v="1.75"/>
    <n v="1237.0304243708611"/>
    <n v="20000"/>
    <n v="29"/>
    <n v="0.68965517241379315"/>
    <n v="20"/>
    <n v="46"/>
    <n v="495.6521739130435"/>
    <n v="2.2999999999999998"/>
    <n v="1140"/>
    <n v="22800"/>
    <m/>
    <n v="599"/>
    <m/>
    <n v="1.1399999999999999"/>
    <n v="1.9517205957883923"/>
    <n v="0.95172059578839241"/>
  </r>
  <r>
    <s v="RA-238"/>
    <s v="Avinash Rathore"/>
    <x v="0"/>
    <x v="71"/>
    <x v="71"/>
    <s v="Sat"/>
    <n v="28"/>
    <n v="0.66814159292035402"/>
    <n v="19"/>
    <n v="26"/>
    <n v="592.36034115138591"/>
    <n v="1.3886449063835153"/>
    <n v="919.92384105960264"/>
    <n v="17224"/>
    <n v="33"/>
    <n v="0.72159292035398237"/>
    <n v="24"/>
    <n v="41"/>
    <n v="724.56150644202182"/>
    <n v="1.7083333333333333"/>
    <n v="1237.0304243708611"/>
    <n v="30000"/>
    <n v="42"/>
    <n v="0.7142857142857143"/>
    <n v="30"/>
    <n v="60"/>
    <n v="520.2833333333333"/>
    <n v="2"/>
    <n v="1040.5666666666666"/>
    <n v="31217"/>
    <n v="1269"/>
    <n v="138"/>
    <n v="-115"/>
    <n v="1.0405666666666666"/>
    <n v="1.8124129122155133"/>
    <n v="0.81241291221551326"/>
  </r>
  <r>
    <s v="RA-238"/>
    <s v="Avinash Rathore"/>
    <x v="0"/>
    <x v="72"/>
    <x v="72"/>
    <s v="Sun"/>
    <n v="35"/>
    <n v="0.66814159292035402"/>
    <n v="24"/>
    <n v="36"/>
    <n v="592.36034115138591"/>
    <n v="1.5310091201583698"/>
    <n v="919.92384105960264"/>
    <n v="21631"/>
    <n v="44"/>
    <n v="0.72159292035398237"/>
    <n v="32"/>
    <n v="55"/>
    <n v="724.56150644202182"/>
    <n v="1.71875"/>
    <n v="1237.0304243708611"/>
    <n v="40000"/>
    <n v="80"/>
    <n v="0.71250000000000002"/>
    <n v="57"/>
    <n v="118"/>
    <n v="453.27118644067798"/>
    <n v="2.0701754385964914"/>
    <n v="938.35087719298247"/>
    <n v="53486"/>
    <n v="-2167"/>
    <n v="3819"/>
    <n v="-749"/>
    <n v="1.3371500000000001"/>
    <n v="2.4726549858998661"/>
    <n v="1.4726549858998659"/>
  </r>
  <r>
    <s v="RA-238"/>
    <s v="Avinash Rathore"/>
    <x v="0"/>
    <x v="73"/>
    <x v="73"/>
    <s v="Mon"/>
    <n v="18"/>
    <n v="0.66814159292035402"/>
    <n v="12"/>
    <n v="19"/>
    <n v="592.36034115138591"/>
    <n v="1.5377928013489752"/>
    <n v="919.92384105960264"/>
    <n v="11366"/>
    <n v="22"/>
    <n v="0.72159292035398237"/>
    <n v="16"/>
    <n v="28"/>
    <n v="724.56150644202182"/>
    <n v="1.75"/>
    <n v="1237.0304243708611"/>
    <n v="20000"/>
    <n v="37"/>
    <n v="0.70270270270270274"/>
    <n v="26"/>
    <n v="44"/>
    <n v="586.36363636363637"/>
    <n v="1.6923076923076923"/>
    <n v="992.30769230769226"/>
    <n v="25800"/>
    <n v="-313"/>
    <n v="878"/>
    <n v="479"/>
    <n v="1.29"/>
    <n v="2.2699278550061588"/>
    <n v="1.2699278550061588"/>
  </r>
  <r>
    <s v="RA-238"/>
    <s v="Avinash Rathore"/>
    <x v="0"/>
    <x v="74"/>
    <x v="74"/>
    <s v="Tue"/>
    <n v="41"/>
    <n v="0.66814159292035402"/>
    <n v="27"/>
    <n v="36"/>
    <n v="592.36034115138591"/>
    <n v="1.3234727362085159"/>
    <n v="919.92384105960264"/>
    <n v="25023"/>
    <n v="22"/>
    <n v="0.72159292035398237"/>
    <n v="16"/>
    <n v="28"/>
    <n v="724.56150644202182"/>
    <n v="1.75"/>
    <n v="1237.0304243708611"/>
    <n v="20000"/>
    <n v="25"/>
    <n v="0.72"/>
    <n v="18"/>
    <n v="32"/>
    <n v="607.1875"/>
    <n v="1.7777777777777777"/>
    <n v="1079.4444444444443"/>
    <n v="19430"/>
    <n v="1607"/>
    <m/>
    <m/>
    <n v="0.97150000000000003"/>
    <n v="0.77648563321743991"/>
    <n v="-0.22351436678256004"/>
  </r>
  <r>
    <s v="RA-238"/>
    <s v="Avinash Rathore"/>
    <x v="0"/>
    <x v="75"/>
    <x v="75"/>
    <s v="Wed"/>
    <n v="22"/>
    <n v="0.66814159292035402"/>
    <n v="15"/>
    <n v="23"/>
    <n v="592.36034115138591"/>
    <n v="1.541584578824835"/>
    <n v="919.92384105960264"/>
    <n v="13725"/>
    <n v="22"/>
    <n v="0.72159292035398237"/>
    <n v="16"/>
    <n v="28"/>
    <n v="724.56150644202182"/>
    <n v="1.75"/>
    <n v="1237.0304243708611"/>
    <n v="20000"/>
    <n v="37"/>
    <n v="0.70270270270270274"/>
    <n v="26"/>
    <n v="40"/>
    <n v="611.85"/>
    <n v="1.5384615384615385"/>
    <n v="941.30769230769226"/>
    <n v="24474"/>
    <m/>
    <m/>
    <m/>
    <n v="1.2237"/>
    <n v="1.7831693989071038"/>
    <n v="0.7831693989071038"/>
  </r>
  <r>
    <s v="RA-238"/>
    <s v="Avinash Rathore"/>
    <x v="0"/>
    <x v="76"/>
    <x v="76"/>
    <s v="Thu"/>
    <n v="16"/>
    <n v="0.66814159292035402"/>
    <n v="11"/>
    <n v="18"/>
    <n v="592.36034115138591"/>
    <n v="1.6580183377463551"/>
    <n v="919.92384105960264"/>
    <n v="9987"/>
    <n v="22"/>
    <n v="0.72159292035398237"/>
    <n v="16"/>
    <n v="28"/>
    <n v="724.56150644202182"/>
    <n v="1.75"/>
    <n v="1237.0304243708611"/>
    <n v="20000"/>
    <n v="23"/>
    <n v="0.69565217391304346"/>
    <n v="16"/>
    <n v="41"/>
    <n v="651.80487804878044"/>
    <n v="2.5625"/>
    <n v="1670.25"/>
    <n v="26724"/>
    <n v="4357"/>
    <n v="5184"/>
    <n v="749"/>
    <n v="1.3362000000000001"/>
    <n v="2.6758786422349052"/>
    <n v="1.6758786422349055"/>
  </r>
  <r>
    <s v="RA-238"/>
    <s v="Avinash Rathore"/>
    <x v="0"/>
    <x v="77"/>
    <x v="77"/>
    <s v="Fri"/>
    <n v="9"/>
    <n v="0.66814159292035402"/>
    <n v="6"/>
    <n v="14"/>
    <n v="592.36034115138591"/>
    <n v="2.3652770936335057"/>
    <n v="919.92384105960264"/>
    <n v="5445"/>
    <n v="22"/>
    <n v="0.72159292035398237"/>
    <n v="16"/>
    <n v="28"/>
    <n v="724.56150644202182"/>
    <n v="1.75"/>
    <n v="1237.0304243708611"/>
    <n v="20000"/>
    <n v="42"/>
    <n v="0.7142857142857143"/>
    <n v="30"/>
    <n v="44"/>
    <n v="615.56818181818187"/>
    <n v="1.4666666666666666"/>
    <n v="902.83333333333337"/>
    <n v="27085"/>
    <n v="699"/>
    <n v="3011"/>
    <m/>
    <n v="1.35425"/>
    <n v="4.9742883379247012"/>
    <n v="3.9742883379247016"/>
  </r>
  <r>
    <s v="RA-238"/>
    <s v="Avinash Rathore"/>
    <x v="0"/>
    <x v="78"/>
    <x v="78"/>
    <s v="Sat"/>
    <n v="38"/>
    <n v="0.66814159292035402"/>
    <n v="25"/>
    <n v="34"/>
    <n v="592.36034115138591"/>
    <n v="1.3387583185389929"/>
    <n v="919.92384105960264"/>
    <n v="23363"/>
    <n v="33"/>
    <n v="0.72159292035398237"/>
    <n v="24"/>
    <n v="41"/>
    <n v="724.56150644202182"/>
    <n v="1.7083333333333333"/>
    <n v="1237.0304243708611"/>
    <n v="30000"/>
    <n v="30"/>
    <n v="0.7"/>
    <n v="21"/>
    <n v="39"/>
    <n v="579.38461538461536"/>
    <n v="1.8571428571428572"/>
    <n v="1076"/>
    <n v="22596"/>
    <m/>
    <n v="5577"/>
    <n v="799"/>
    <n v="0.75319999999999998"/>
    <n v="0.96717031203184523"/>
    <n v="-3.2829687968154775E-2"/>
  </r>
  <r>
    <s v="RA-238"/>
    <s v="Avinash Rathore"/>
    <x v="0"/>
    <x v="79"/>
    <x v="79"/>
    <s v="Sun"/>
    <n v="51"/>
    <n v="0.66814159292035402"/>
    <n v="34"/>
    <n v="60"/>
    <n v="592.36034115138591"/>
    <n v="1.7680076384117416"/>
    <n v="919.92384105960264"/>
    <n v="31219"/>
    <n v="44"/>
    <n v="0.72159292035398237"/>
    <n v="32"/>
    <n v="55"/>
    <n v="724.56150644202182"/>
    <n v="1.71875"/>
    <n v="1237.0304243708611"/>
    <n v="40000"/>
    <n v="75"/>
    <n v="0.68"/>
    <n v="51"/>
    <n v="103"/>
    <n v="593.15533980582529"/>
    <n v="2.0196078431372548"/>
    <n v="1197.9411764705883"/>
    <n v="61095"/>
    <n v="1365"/>
    <m/>
    <m/>
    <n v="1.5273749999999999"/>
    <n v="1.9569813254748711"/>
    <n v="0.95698132547487103"/>
  </r>
  <r>
    <s v="RA-238"/>
    <s v="Avinash Rathore"/>
    <x v="0"/>
    <x v="80"/>
    <x v="80"/>
    <s v="Mon"/>
    <n v="22"/>
    <n v="0.66814159292035402"/>
    <n v="15"/>
    <n v="22"/>
    <n v="592.36034115138591"/>
    <n v="1.5156387705617658"/>
    <n v="919.92384105960264"/>
    <n v="13353"/>
    <n v="22"/>
    <n v="0.72159292035398237"/>
    <n v="16"/>
    <n v="28"/>
    <n v="724.56150644202182"/>
    <n v="1.75"/>
    <n v="1237.0304243708611"/>
    <n v="20000"/>
    <n v="24"/>
    <n v="0.70833333333333337"/>
    <n v="17"/>
    <n v="47"/>
    <n v="610.10638297872345"/>
    <n v="2.7647058823529411"/>
    <n v="1686.7647058823529"/>
    <n v="28675"/>
    <n v="3751"/>
    <n v="5838"/>
    <n v="1211"/>
    <n v="1.4337500000000001"/>
    <n v="2.1474575001872238"/>
    <n v="1.1474575001872238"/>
  </r>
  <r>
    <s v="RA-238"/>
    <s v="Avinash Rathore"/>
    <x v="0"/>
    <x v="81"/>
    <x v="81"/>
    <s v="Tue"/>
    <n v="25"/>
    <n v="0.66814159292035402"/>
    <n v="17"/>
    <n v="39"/>
    <n v="592.36034115138591"/>
    <n v="2.3404677279225323"/>
    <n v="919.92384105960264"/>
    <n v="15329"/>
    <n v="22"/>
    <n v="0.72159292035398237"/>
    <n v="16"/>
    <n v="28"/>
    <n v="724.56150644202182"/>
    <n v="1.75"/>
    <n v="1237.0304243708611"/>
    <n v="20000"/>
    <n v="27"/>
    <n v="0.70370370370370372"/>
    <n v="19"/>
    <n v="35"/>
    <n v="615.54285714285709"/>
    <n v="1.8421052631578947"/>
    <n v="1133.8947368421052"/>
    <n v="21544"/>
    <m/>
    <m/>
    <m/>
    <n v="1.0771999999999999"/>
    <n v="1.4054406680148737"/>
    <n v="0.40544066801487377"/>
  </r>
  <r>
    <s v="RA-238"/>
    <s v="Avinash Rathore"/>
    <x v="0"/>
    <x v="82"/>
    <x v="82"/>
    <s v="Wed"/>
    <n v="26"/>
    <n v="0.66814159292035402"/>
    <n v="17"/>
    <n v="27"/>
    <n v="592.36034115138591"/>
    <n v="1.5831438401816096"/>
    <n v="919.92384105960264"/>
    <n v="15689"/>
    <n v="22"/>
    <n v="0.72159292035398237"/>
    <n v="16"/>
    <n v="28"/>
    <n v="724.56150644202182"/>
    <n v="1.75"/>
    <n v="1237.0304243708611"/>
    <n v="20000"/>
    <n v="30"/>
    <n v="0.7"/>
    <n v="21"/>
    <n v="39"/>
    <n v="719.43589743589746"/>
    <n v="1.8571428571428572"/>
    <n v="1336.0952380952381"/>
    <n v="28058"/>
    <n v="1937"/>
    <n v="3670"/>
    <n v="594"/>
    <n v="1.4029"/>
    <n v="1.788386767799095"/>
    <n v="0.78838676779909489"/>
  </r>
  <r>
    <s v="RA-238"/>
    <s v="Avinash Rathore"/>
    <x v="0"/>
    <x v="83"/>
    <x v="83"/>
    <s v="Thu"/>
    <n v="18"/>
    <n v="0.66814159292035402"/>
    <n v="12"/>
    <n v="20"/>
    <n v="592.36034115138591"/>
    <n v="1.6230131281926652"/>
    <n v="919.92384105960264"/>
    <n v="11336"/>
    <n v="22"/>
    <n v="0.72159292035398237"/>
    <n v="16"/>
    <n v="28"/>
    <n v="724.56150644202182"/>
    <n v="1.75"/>
    <n v="1237.0304243708611"/>
    <n v="20000"/>
    <n v="27"/>
    <n v="0.70370370370370372"/>
    <n v="19"/>
    <n v="31"/>
    <n v="558.83870967741939"/>
    <n v="1.631578947368421"/>
    <n v="911.78947368421052"/>
    <n v="17324"/>
    <n v="2116"/>
    <n v="1199"/>
    <n v="719"/>
    <n v="0.86619999999999997"/>
    <n v="1.5282286520818631"/>
    <n v="0.52822865208186309"/>
  </r>
  <r>
    <s v="RA-238"/>
    <s v="Avinash Rathore"/>
    <x v="0"/>
    <x v="84"/>
    <x v="84"/>
    <s v="Fri"/>
    <n v="27"/>
    <n v="0.66814159292035402"/>
    <n v="18"/>
    <n v="34"/>
    <n v="592.36034115138591"/>
    <n v="1.861085957159734"/>
    <n v="919.92384105960264"/>
    <n v="16806"/>
    <n v="22"/>
    <n v="0.72159292035398237"/>
    <n v="16"/>
    <n v="28"/>
    <n v="724.56150644202182"/>
    <n v="1.75"/>
    <n v="1237.0304243708611"/>
    <n v="20000"/>
    <n v="38"/>
    <n v="0.68421052631578949"/>
    <n v="26"/>
    <n v="41"/>
    <n v="496.8780487804878"/>
    <n v="1.5769230769230769"/>
    <n v="783.53846153846155"/>
    <n v="20372"/>
    <n v="1548"/>
    <n v="2398"/>
    <m/>
    <n v="1.0185999999999999"/>
    <n v="1.212186124003332"/>
    <n v="0.21218612400333214"/>
  </r>
  <r>
    <s v="RA-238"/>
    <s v="Avinash Rathore"/>
    <x v="0"/>
    <x v="85"/>
    <x v="85"/>
    <s v="Sat"/>
    <n v="40"/>
    <n v="0.66814159292035402"/>
    <n v="26"/>
    <n v="43"/>
    <n v="592.36034115138591"/>
    <n v="1.6247730701373087"/>
    <n v="919.92384105960264"/>
    <n v="24346"/>
    <n v="33"/>
    <n v="0.72159292035398237"/>
    <n v="24"/>
    <n v="41"/>
    <n v="724.56150644202182"/>
    <n v="1.7083333333333333"/>
    <n v="1237.0304243708611"/>
    <n v="30000"/>
    <n v="61"/>
    <n v="0.70491803278688525"/>
    <n v="43"/>
    <n v="77"/>
    <n v="682.93506493506493"/>
    <n v="1.7906976744186047"/>
    <n v="1222.9302325581396"/>
    <n v="52586"/>
    <n v="799"/>
    <n v="4254"/>
    <n v="799"/>
    <n v="1.7528666666666666"/>
    <n v="2.1599441386675431"/>
    <n v="1.1599441386675429"/>
  </r>
  <r>
    <s v="RA-238"/>
    <s v="Avinash Rathore"/>
    <x v="0"/>
    <x v="86"/>
    <x v="86"/>
    <s v="Sun"/>
    <n v="57"/>
    <n v="0.66814159292035402"/>
    <n v="38"/>
    <n v="78"/>
    <n v="592.36034115138591"/>
    <n v="2.0482433090502687"/>
    <n v="919.92384105960264"/>
    <n v="35032"/>
    <n v="44"/>
    <n v="0.72159292035398237"/>
    <n v="32"/>
    <n v="55"/>
    <n v="724.56150644202182"/>
    <n v="1.71875"/>
    <n v="1237.0304243708611"/>
    <n v="40000"/>
    <n v="73"/>
    <n v="0.69863013698630139"/>
    <n v="51"/>
    <n v="113"/>
    <n v="577.61061946902657"/>
    <n v="2.215686274509804"/>
    <n v="1279.8039215686274"/>
    <n v="65270"/>
    <n v="672"/>
    <n v="1528"/>
    <m/>
    <n v="1.63175"/>
    <n v="1.8631536880566339"/>
    <n v="0.86315368805663395"/>
  </r>
  <r>
    <s v="RA-238"/>
    <s v="Avinash Rathore"/>
    <x v="0"/>
    <x v="87"/>
    <x v="87"/>
    <s v="Mon"/>
    <n v="25"/>
    <n v="0.66814159292035402"/>
    <n v="17"/>
    <n v="28"/>
    <n v="592.36034115138591"/>
    <n v="1.6708528509126153"/>
    <n v="919.92384105960264"/>
    <n v="15416"/>
    <n v="22"/>
    <n v="0.72159292035398237"/>
    <n v="16"/>
    <n v="28"/>
    <n v="724.56150644202182"/>
    <n v="1.75"/>
    <n v="1237.0304243708611"/>
    <n v="20000"/>
    <n v="48"/>
    <n v="0.72916666666666663"/>
    <n v="35"/>
    <n v="39"/>
    <n v="580.41025641025647"/>
    <n v="1.1142857142857143"/>
    <n v="646.74285714285713"/>
    <n v="22636"/>
    <n v="2250"/>
    <n v="3990"/>
    <n v="674"/>
    <n v="1.1317999999999999"/>
    <n v="1.4683445770627919"/>
    <n v="0.46834457706279192"/>
  </r>
  <r>
    <s v="RA-238"/>
    <s v="Avinash Rathore"/>
    <x v="0"/>
    <x v="88"/>
    <x v="88"/>
    <s v="Tue"/>
    <n v="42"/>
    <n v="0.66814159292035402"/>
    <n v="28"/>
    <n v="37"/>
    <n v="592.36034115138591"/>
    <n v="1.3337976456446294"/>
    <n v="919.92384105960264"/>
    <n v="25519"/>
    <n v="22"/>
    <n v="0.72159292035398237"/>
    <n v="16"/>
    <n v="28"/>
    <n v="724.56150644202182"/>
    <n v="1.75"/>
    <n v="1237.0304243708611"/>
    <n v="20000"/>
    <n v="47"/>
    <n v="0.7021276595744681"/>
    <n v="33"/>
    <n v="53"/>
    <n v="549.62264150943395"/>
    <n v="1.606060606060606"/>
    <n v="882.72727272727275"/>
    <n v="29130"/>
    <n v="566"/>
    <n v="-119"/>
    <n v="-599"/>
    <n v="1.4564999999999999"/>
    <n v="1.1415024099690427"/>
    <n v="0.14150240996904268"/>
  </r>
  <r>
    <s v="RA-238"/>
    <s v="Avinash Rathore"/>
    <x v="0"/>
    <x v="89"/>
    <x v="89"/>
    <s v="Wed"/>
    <n v="22"/>
    <n v="0.66814159292035402"/>
    <n v="15"/>
    <n v="26"/>
    <n v="592.36034115138591"/>
    <n v="1.7544208807708992"/>
    <n v="919.92384105960264"/>
    <n v="13633"/>
    <n v="22"/>
    <n v="0.72159292035398237"/>
    <n v="16"/>
    <n v="28"/>
    <n v="724.56150644202182"/>
    <n v="1.75"/>
    <n v="1237.0304243708611"/>
    <n v="20000"/>
    <n v="30"/>
    <n v="0.7"/>
    <n v="21"/>
    <n v="36"/>
    <n v="472.69444444444446"/>
    <n v="1.7142857142857142"/>
    <n v="810.33333333333337"/>
    <n v="17017"/>
    <m/>
    <m/>
    <m/>
    <n v="0.85085"/>
    <n v="1.2482212279028828"/>
    <n v="0.2482212279028827"/>
  </r>
  <r>
    <s v="RA-238"/>
    <s v="Avinash Rathore"/>
    <x v="0"/>
    <x v="90"/>
    <x v="90"/>
    <s v="Thu"/>
    <n v="24"/>
    <n v="0.66814159292035402"/>
    <n v="16"/>
    <n v="20"/>
    <n v="592.36034115138591"/>
    <n v="1.2237911947048061"/>
    <n v="919.92384105960264"/>
    <n v="15034"/>
    <n v="22"/>
    <n v="0.72159292035398237"/>
    <n v="16"/>
    <n v="28"/>
    <n v="724.56150644202182"/>
    <n v="1.75"/>
    <n v="1237.0304243708611"/>
    <n v="20000"/>
    <n v="29"/>
    <n v="0.72413793103448276"/>
    <n v="21"/>
    <n v="34"/>
    <n v="547.70588235294122"/>
    <n v="1.6190476190476191"/>
    <n v="886.76190476190482"/>
    <n v="18622"/>
    <m/>
    <n v="3172"/>
    <m/>
    <n v="0.93110000000000004"/>
    <n v="1.2386590395104431"/>
    <n v="0.23865903951044298"/>
  </r>
  <r>
    <s v="RA-238"/>
    <s v="Avinash Rathore"/>
    <x v="0"/>
    <x v="91"/>
    <x v="91"/>
    <s v="Fri"/>
    <n v="33"/>
    <n v="0.66"/>
    <n v="21"/>
    <n v="33"/>
    <n v="608"/>
    <n v="1.57"/>
    <n v="1020"/>
    <n v="20067"/>
    <n v="35"/>
    <n v="0.71"/>
    <n v="21"/>
    <n v="55"/>
    <n v="591"/>
    <n v="2.62"/>
    <n v="1205"/>
    <n v="30000"/>
    <n v="37"/>
    <n v="0.70270270270270274"/>
    <n v="26"/>
    <n v="46"/>
    <n v="583.5"/>
    <n v="1.7692307692307692"/>
    <n v="1032.3461538461538"/>
    <n v="26841"/>
    <n v="2307"/>
    <m/>
    <n v="1498"/>
    <n v="0.89470000000000005"/>
    <n v="1.3375691433697114"/>
    <n v="0.33756914336971144"/>
  </r>
  <r>
    <s v="RA-238"/>
    <s v="Avinash Rathore"/>
    <x v="0"/>
    <x v="92"/>
    <x v="92"/>
    <s v="Sat"/>
    <n v="27"/>
    <n v="0.66"/>
    <n v="18"/>
    <n v="38"/>
    <n v="496"/>
    <n v="2.11"/>
    <n v="1020"/>
    <n v="18848"/>
    <n v="46"/>
    <n v="0.71"/>
    <n v="33"/>
    <n v="68"/>
    <n v="591"/>
    <n v="2.06"/>
    <n v="1205"/>
    <n v="40000"/>
    <n v="49"/>
    <n v="0.7142857142857143"/>
    <n v="35"/>
    <n v="66"/>
    <n v="554.5"/>
    <n v="1.8857142857142857"/>
    <n v="1045.6285714285714"/>
    <n v="36597"/>
    <m/>
    <m/>
    <m/>
    <n v="0.91492499999999999"/>
    <n v="1.9416914261460101"/>
    <n v="0.9416914261460102"/>
  </r>
  <r>
    <s v="RA-238"/>
    <s v="Avinash Rathore"/>
    <x v="0"/>
    <x v="93"/>
    <x v="93"/>
    <s v="Sun"/>
    <n v="76"/>
    <n v="0.66"/>
    <n v="50"/>
    <n v="105"/>
    <n v="490"/>
    <n v="2.1"/>
    <n v="1020"/>
    <n v="51454"/>
    <n v="70"/>
    <n v="0.71"/>
    <n v="50"/>
    <n v="102"/>
    <n v="591"/>
    <n v="2.04"/>
    <n v="1205"/>
    <n v="60000"/>
    <n v="79"/>
    <n v="0.72151898734177211"/>
    <n v="57"/>
    <n v="92"/>
    <n v="551.3478260869565"/>
    <n v="1.6140350877192982"/>
    <n v="889.89473684210532"/>
    <n v="50724"/>
    <m/>
    <n v="5869"/>
    <n v="-2799"/>
    <n v="0.84540000000000004"/>
    <n v="0.9858125704512769"/>
    <n v="-1.4187429548723131E-2"/>
  </r>
  <r>
    <s v="RA-238"/>
    <s v="Avinash Rathore"/>
    <x v="0"/>
    <x v="94"/>
    <x v="94"/>
    <s v="Mon"/>
    <n v="18"/>
    <n v="0.66"/>
    <n v="12"/>
    <n v="24"/>
    <n v="500"/>
    <n v="2"/>
    <n v="1020"/>
    <n v="12006"/>
    <n v="35"/>
    <n v="0.71"/>
    <n v="25"/>
    <n v="51"/>
    <n v="591"/>
    <n v="2.04"/>
    <n v="1205"/>
    <n v="30000"/>
    <n v="43"/>
    <n v="0.72093023255813948"/>
    <n v="31"/>
    <n v="52"/>
    <n v="628.05769230769226"/>
    <n v="1.6774193548387097"/>
    <n v="1053.516129032258"/>
    <n v="32659"/>
    <n v="4416"/>
    <n v="2567"/>
    <m/>
    <n v="1.0886333333333333"/>
    <n v="2.7202232217224722"/>
    <n v="1.720223221722472"/>
  </r>
  <r>
    <s v="RA-238"/>
    <s v="Avinash Rathore"/>
    <x v="0"/>
    <x v="95"/>
    <x v="95"/>
    <s v="Tue"/>
    <n v="21"/>
    <n v="0.66"/>
    <n v="14"/>
    <n v="24"/>
    <n v="602"/>
    <n v="1.71"/>
    <n v="1020"/>
    <n v="14455"/>
    <n v="29"/>
    <n v="0.71"/>
    <n v="21"/>
    <n v="42"/>
    <n v="591"/>
    <n v="2"/>
    <n v="1205"/>
    <n v="25000"/>
    <n v="37"/>
    <n v="0.70270270270270274"/>
    <n v="26"/>
    <n v="46"/>
    <n v="559.32608695652175"/>
    <n v="1.7692307692307692"/>
    <n v="989.57692307692309"/>
    <n v="25729"/>
    <n v="672"/>
    <m/>
    <n v="999"/>
    <n v="1.0291600000000001"/>
    <n v="1.7799377378069872"/>
    <n v="0.77993773780698716"/>
  </r>
  <r>
    <s v="RA-238"/>
    <s v="Avinash Rathore"/>
    <x v="0"/>
    <x v="96"/>
    <x v="96"/>
    <s v="Wed"/>
    <n v="9"/>
    <n v="0.66"/>
    <n v="6"/>
    <n v="11"/>
    <n v="590"/>
    <n v="1.83"/>
    <n v="1020"/>
    <n v="6492"/>
    <n v="29"/>
    <n v="0.71"/>
    <n v="21"/>
    <n v="42"/>
    <n v="591"/>
    <n v="2"/>
    <n v="1205"/>
    <n v="25000"/>
    <n v="30"/>
    <n v="0.7"/>
    <n v="21"/>
    <n v="52"/>
    <n v="581.63461538461536"/>
    <n v="2.4761904761904763"/>
    <n v="1440.2380952380952"/>
    <n v="30245"/>
    <n v="749"/>
    <n v="2657"/>
    <m/>
    <n v="1.2098"/>
    <n v="4.6588108441158349"/>
    <n v="3.6588108441158349"/>
  </r>
  <r>
    <s v="RA-238"/>
    <s v="Avinash Rathore"/>
    <x v="0"/>
    <x v="97"/>
    <x v="97"/>
    <s v="Thu"/>
    <n v="11"/>
    <n v="0.66"/>
    <n v="7"/>
    <n v="18"/>
    <n v="419"/>
    <n v="2.57"/>
    <n v="1020"/>
    <n v="7545"/>
    <n v="29"/>
    <n v="0.71"/>
    <n v="21"/>
    <n v="42"/>
    <n v="591"/>
    <n v="2"/>
    <n v="1205"/>
    <n v="25000"/>
    <n v="27"/>
    <n v="0.70370370370370372"/>
    <n v="19"/>
    <n v="37"/>
    <n v="544.24324324324323"/>
    <n v="1.9473684210526316"/>
    <n v="1059.8421052631579"/>
    <n v="20137"/>
    <n v="3454"/>
    <n v="1196"/>
    <n v="699"/>
    <n v="0.80547999999999997"/>
    <n v="2.6689198144466535"/>
    <n v="1.6689198144466535"/>
  </r>
  <r>
    <s v="RA-238"/>
    <s v="Avinash Rathore"/>
    <x v="0"/>
    <x v="98"/>
    <x v="98"/>
    <s v="Fri"/>
    <n v="44"/>
    <n v="0.66"/>
    <n v="29"/>
    <n v="69"/>
    <n v="431"/>
    <n v="2.38"/>
    <n v="1020"/>
    <n v="29740"/>
    <n v="29"/>
    <n v="0.71"/>
    <n v="21"/>
    <n v="42"/>
    <n v="591"/>
    <n v="2"/>
    <n v="1205"/>
    <n v="25000"/>
    <n v="28"/>
    <n v="0.7142857142857143"/>
    <n v="20"/>
    <n v="33"/>
    <n v="547.90909090909088"/>
    <n v="1.65"/>
    <n v="904.05"/>
    <n v="18081"/>
    <n v="3279"/>
    <n v="-205"/>
    <m/>
    <n v="0.72323999999999999"/>
    <n v="0.60796906523201077"/>
    <n v="-0.39203093476798923"/>
  </r>
  <r>
    <s v="RA-238"/>
    <s v="Avinash Rathore"/>
    <x v="0"/>
    <x v="99"/>
    <x v="99"/>
    <s v="Sat"/>
    <n v="97"/>
    <n v="0.66"/>
    <n v="64"/>
    <n v="174"/>
    <n v="374"/>
    <n v="2.72"/>
    <n v="1020"/>
    <n v="65116"/>
    <n v="41"/>
    <n v="0.71"/>
    <n v="29"/>
    <n v="59"/>
    <n v="591"/>
    <n v="2.0299999999999998"/>
    <n v="1205"/>
    <n v="35000"/>
    <n v="45"/>
    <n v="0.71111111111111114"/>
    <n v="32"/>
    <n v="51"/>
    <n v="540.29411764705878"/>
    <n v="1.59375"/>
    <n v="861.09375"/>
    <n v="27555"/>
    <n v="521"/>
    <n v="2677"/>
    <m/>
    <n v="0.78728571428571426"/>
    <n v="0.42316788500522146"/>
    <n v="-0.5768321149947786"/>
  </r>
  <r>
    <s v="RA-238"/>
    <s v="Avinash Rathore"/>
    <x v="0"/>
    <x v="100"/>
    <x v="100"/>
    <s v="Sun"/>
    <n v="123"/>
    <n v="0.66"/>
    <n v="81"/>
    <n v="192"/>
    <n v="430"/>
    <n v="2.37"/>
    <n v="1020"/>
    <n v="82496"/>
    <n v="65"/>
    <n v="0.71"/>
    <n v="46"/>
    <n v="93"/>
    <n v="591"/>
    <n v="2.02"/>
    <n v="1205"/>
    <n v="55000"/>
    <n v="54"/>
    <n v="0.70370370370370372"/>
    <n v="38"/>
    <n v="85"/>
    <n v="554.04705882352937"/>
    <n v="2.236842105263158"/>
    <n v="1239.3157894736842"/>
    <n v="47094"/>
    <n v="2936"/>
    <n v="5293"/>
    <n v="-1378"/>
    <n v="0.85625454545454549"/>
    <n v="0.57086404189294027"/>
    <n v="-0.42913595810705973"/>
  </r>
  <r>
    <s v="RA-238"/>
    <s v="Avinash Rathore"/>
    <x v="0"/>
    <x v="101"/>
    <x v="101"/>
    <s v="Mon"/>
    <n v="21"/>
    <n v="0.66"/>
    <n v="14"/>
    <n v="35"/>
    <n v="403"/>
    <n v="2.5"/>
    <n v="1020"/>
    <n v="14092"/>
    <n v="29"/>
    <n v="0.71"/>
    <n v="21"/>
    <n v="42"/>
    <n v="591"/>
    <n v="2"/>
    <n v="1205"/>
    <n v="25000"/>
    <n v="41"/>
    <n v="0.70731707317073167"/>
    <n v="29"/>
    <n v="49"/>
    <n v="529.81632653061229"/>
    <n v="1.6896551724137931"/>
    <n v="895.20689655172418"/>
    <n v="25961"/>
    <n v="949"/>
    <n v="1188"/>
    <n v="679"/>
    <n v="1.03844"/>
    <n v="1.8422509225092252"/>
    <n v="0.84225092250922506"/>
  </r>
  <r>
    <s v="RA-238"/>
    <s v="Avinash Rathore"/>
    <x v="0"/>
    <x v="102"/>
    <x v="102"/>
    <s v="Tue"/>
    <n v="24"/>
    <n v="0.66"/>
    <n v="16"/>
    <n v="35"/>
    <n v="464"/>
    <n v="2.19"/>
    <n v="1020"/>
    <n v="16252"/>
    <n v="29"/>
    <n v="0.71"/>
    <n v="21"/>
    <n v="42"/>
    <n v="591"/>
    <n v="2"/>
    <n v="1205"/>
    <n v="25000"/>
    <n v="40"/>
    <n v="0.72499999999999998"/>
    <n v="29"/>
    <n v="39"/>
    <n v="645.71794871794873"/>
    <n v="1.3448275862068966"/>
    <n v="868.37931034482756"/>
    <n v="25183"/>
    <n v="4749"/>
    <n v="-176"/>
    <n v="979"/>
    <n v="1.00732"/>
    <n v="1.5495323652473543"/>
    <n v="0.54953236524735416"/>
  </r>
  <r>
    <s v="RA-238"/>
    <s v="Avinash Rathore"/>
    <x v="0"/>
    <x v="103"/>
    <x v="103"/>
    <s v="Wed"/>
    <n v="36"/>
    <n v="0.66"/>
    <n v="24"/>
    <n v="53"/>
    <n v="453"/>
    <n v="2.21"/>
    <n v="1020"/>
    <n v="23984"/>
    <n v="29"/>
    <n v="0.71"/>
    <n v="21"/>
    <n v="42"/>
    <n v="591"/>
    <n v="2"/>
    <n v="1205"/>
    <n v="25000"/>
    <n v="43"/>
    <n v="0.72093023255813948"/>
    <n v="31"/>
    <n v="41"/>
    <n v="601.07317073170736"/>
    <n v="1.3225806451612903"/>
    <n v="794.9677419354839"/>
    <n v="24644"/>
    <n v="2264"/>
    <n v="3190"/>
    <n v="944"/>
    <n v="0.98575999999999997"/>
    <n v="1.0275183455637091"/>
    <n v="2.7518345563709138E-2"/>
  </r>
  <r>
    <s v="RA-238"/>
    <s v="Avinash Rathore"/>
    <x v="0"/>
    <x v="104"/>
    <x v="104"/>
    <s v="Thu"/>
    <n v="41"/>
    <n v="0.66"/>
    <n v="27"/>
    <n v="60"/>
    <n v="464"/>
    <n v="2.2200000000000002"/>
    <n v="1020"/>
    <n v="27820"/>
    <n v="29"/>
    <n v="0.71"/>
    <n v="21"/>
    <n v="42"/>
    <n v="591"/>
    <n v="2"/>
    <n v="1205"/>
    <n v="25000"/>
    <n v="25"/>
    <n v="0.72"/>
    <n v="18"/>
    <n v="27"/>
    <n v="759.77777777777783"/>
    <n v="1.5"/>
    <n v="1139.6666666666667"/>
    <n v="20514"/>
    <n v="3483"/>
    <m/>
    <m/>
    <n v="0.82055999999999996"/>
    <n v="0.73738317757009342"/>
    <n v="-0.26261682242990653"/>
  </r>
  <r>
    <s v="RA-238"/>
    <s v="Avinash Rathore"/>
    <x v="0"/>
    <x v="105"/>
    <x v="105"/>
    <s v="Fri"/>
    <n v="29"/>
    <n v="0.66"/>
    <n v="19"/>
    <n v="45"/>
    <n v="432"/>
    <n v="2.37"/>
    <n v="1020"/>
    <n v="19443"/>
    <n v="29"/>
    <n v="0.71"/>
    <n v="21"/>
    <n v="42"/>
    <n v="591"/>
    <n v="2"/>
    <n v="1205"/>
    <n v="25000"/>
    <n v="30"/>
    <n v="0.7"/>
    <n v="21"/>
    <n v="42"/>
    <n v="505.71428571428572"/>
    <n v="2"/>
    <n v="1011.4285714285714"/>
    <n v="21240"/>
    <n v="-1268"/>
    <n v="5255"/>
    <m/>
    <n v="0.84960000000000002"/>
    <n v="1.0924240086406418"/>
    <n v="9.2424008640641875E-2"/>
  </r>
  <r>
    <s v="RA-238"/>
    <s v="Avinash Rathore"/>
    <x v="0"/>
    <x v="106"/>
    <x v="106"/>
    <s v="Sat"/>
    <n v="70"/>
    <n v="0.66"/>
    <n v="46"/>
    <n v="88"/>
    <n v="533"/>
    <n v="1.91"/>
    <n v="1020"/>
    <n v="46881"/>
    <n v="41"/>
    <n v="0.71"/>
    <n v="29"/>
    <n v="59"/>
    <n v="591"/>
    <n v="2.0299999999999998"/>
    <n v="1205"/>
    <n v="35000"/>
    <n v="52"/>
    <n v="0.71153846153846156"/>
    <n v="37"/>
    <n v="45"/>
    <n v="687"/>
    <n v="1.2162162162162162"/>
    <n v="835.54054054054052"/>
    <n v="30915"/>
    <n v="2632"/>
    <n v="5732"/>
    <m/>
    <n v="0.88328571428571434"/>
    <n v="0.65943559224419279"/>
    <n v="-0.34056440775580726"/>
  </r>
  <r>
    <s v="RA-238"/>
    <s v="Avinash Rathore"/>
    <x v="0"/>
    <x v="107"/>
    <x v="107"/>
    <s v="Sun"/>
    <n v="142"/>
    <n v="0.66"/>
    <n v="94"/>
    <n v="188"/>
    <n v="511"/>
    <n v="2"/>
    <n v="1020"/>
    <n v="96070"/>
    <n v="58"/>
    <n v="0.71"/>
    <n v="41"/>
    <n v="85"/>
    <n v="591"/>
    <n v="2.0699999999999998"/>
    <n v="1205"/>
    <n v="50000"/>
    <n v="90"/>
    <n v="0.72222222222222221"/>
    <n v="65"/>
    <n v="143"/>
    <n v="493.43356643356645"/>
    <n v="2.2000000000000002"/>
    <n v="1085.5538461538461"/>
    <n v="70561"/>
    <n v="1893"/>
    <n v="4462"/>
    <m/>
    <n v="1.4112199999999999"/>
    <n v="0.73447486207973356"/>
    <n v="-0.2655251379202665"/>
  </r>
  <r>
    <s v="RA-238"/>
    <s v="Avinash Rathore"/>
    <x v="0"/>
    <x v="108"/>
    <x v="108"/>
    <s v="Mon"/>
    <n v="33"/>
    <n v="0.66"/>
    <n v="22"/>
    <n v="56"/>
    <n v="403"/>
    <n v="2.5499999999999998"/>
    <n v="1020"/>
    <n v="22564"/>
    <n v="29"/>
    <n v="0.71"/>
    <n v="21"/>
    <n v="42"/>
    <n v="591"/>
    <n v="2"/>
    <n v="1205"/>
    <n v="25000"/>
    <n v="28"/>
    <n v="0.7142857142857143"/>
    <n v="20"/>
    <n v="26"/>
    <n v="616.57692307692309"/>
    <n v="1.3"/>
    <n v="801.55"/>
    <n v="16031"/>
    <n v="2250"/>
    <n v="1378"/>
    <m/>
    <n v="0.64124000000000003"/>
    <n v="0.71046800212728245"/>
    <n v="-0.28953199787271761"/>
  </r>
  <r>
    <s v="RA-238"/>
    <s v="Avinash Rathore"/>
    <x v="0"/>
    <x v="109"/>
    <x v="109"/>
    <s v="Tue"/>
    <n v="23"/>
    <n v="0.66"/>
    <n v="15"/>
    <n v="31"/>
    <n v="505"/>
    <n v="2.0699999999999998"/>
    <n v="1020"/>
    <n v="15653"/>
    <n v="29"/>
    <n v="0.71"/>
    <n v="21"/>
    <n v="42"/>
    <n v="591"/>
    <n v="2"/>
    <n v="1205"/>
    <n v="25000"/>
    <n v="38"/>
    <n v="0.71052631578947367"/>
    <n v="27"/>
    <n v="42"/>
    <n v="610.95238095238096"/>
    <n v="1.5555555555555556"/>
    <n v="950.37037037037032"/>
    <n v="25660"/>
    <n v="3986"/>
    <n v="1858"/>
    <n v="-749"/>
    <n v="1.0264"/>
    <n v="1.6393023701526863"/>
    <n v="0.63930237015268643"/>
  </r>
  <r>
    <s v="RA-238"/>
    <s v="Avinash Rathore"/>
    <x v="0"/>
    <x v="110"/>
    <x v="110"/>
    <s v="Wed"/>
    <n v="21"/>
    <n v="0.66"/>
    <n v="14"/>
    <n v="32"/>
    <n v="450"/>
    <n v="2.29"/>
    <n v="1020"/>
    <n v="14401"/>
    <n v="29"/>
    <n v="0.71"/>
    <n v="21"/>
    <n v="42"/>
    <n v="591"/>
    <n v="2"/>
    <n v="1205"/>
    <n v="25000"/>
    <n v="40"/>
    <n v="0.72499999999999998"/>
    <n v="29"/>
    <n v="33"/>
    <n v="573.5454545454545"/>
    <n v="1.1379310344827587"/>
    <n v="652.65517241379314"/>
    <n v="18927"/>
    <n v="1092"/>
    <n v="7576"/>
    <m/>
    <n v="0.75707999999999998"/>
    <n v="1.3142837302965071"/>
    <n v="0.31428373029650719"/>
  </r>
  <r>
    <s v="RA-238"/>
    <s v="Avinash Rathore"/>
    <x v="0"/>
    <x v="111"/>
    <x v="111"/>
    <s v="Thu"/>
    <n v="41"/>
    <n v="0.66"/>
    <n v="27"/>
    <n v="53"/>
    <n v="511"/>
    <n v="1.96"/>
    <n v="1020"/>
    <n v="27109"/>
    <n v="29"/>
    <n v="0.71"/>
    <n v="21"/>
    <n v="42"/>
    <n v="591"/>
    <n v="2"/>
    <n v="1205"/>
    <n v="25000"/>
    <n v="38"/>
    <n v="0.71052631578947367"/>
    <n v="27"/>
    <n v="45"/>
    <n v="617.73333333333335"/>
    <n v="1.6666666666666667"/>
    <n v="1029.5555555555557"/>
    <n v="27798"/>
    <m/>
    <n v="3107"/>
    <m/>
    <n v="1.11192"/>
    <n v="1.0254159135342507"/>
    <n v="2.5415913534250618E-2"/>
  </r>
  <r>
    <s v="RA-238"/>
    <s v="Avinash Rathore"/>
    <x v="0"/>
    <x v="112"/>
    <x v="112"/>
    <s v="Fri"/>
    <n v="45"/>
    <n v="0.66"/>
    <n v="30"/>
    <n v="75"/>
    <n v="405"/>
    <n v="2.5"/>
    <n v="1020"/>
    <n v="30359"/>
    <n v="29"/>
    <n v="0.71"/>
    <n v="21"/>
    <n v="42"/>
    <n v="591"/>
    <n v="2"/>
    <n v="1205"/>
    <n v="25000"/>
    <n v="31"/>
    <n v="0.70967741935483875"/>
    <n v="22"/>
    <n v="24"/>
    <n v="674.70833333333337"/>
    <n v="1.0909090909090908"/>
    <n v="736.0454545454545"/>
    <n v="16193"/>
    <m/>
    <n v="6253"/>
    <n v="699"/>
    <n v="0.64771999999999996"/>
    <n v="0.53338384004743244"/>
    <n v="-0.46661615995256761"/>
  </r>
  <r>
    <s v="RA-238"/>
    <s v="Avinash Rathore"/>
    <x v="0"/>
    <x v="113"/>
    <x v="113"/>
    <s v="Sat"/>
    <n v="53"/>
    <n v="0.66"/>
    <n v="35"/>
    <n v="89"/>
    <n v="397"/>
    <n v="2.54"/>
    <n v="1020"/>
    <n v="35336"/>
    <n v="41"/>
    <n v="0.71"/>
    <n v="29"/>
    <n v="59"/>
    <n v="591"/>
    <n v="2.0299999999999998"/>
    <n v="1205"/>
    <n v="35000"/>
    <n v="21"/>
    <n v="0.7142857142857143"/>
    <n v="15"/>
    <n v="29"/>
    <n v="622.48275862068965"/>
    <n v="1.9333333333333333"/>
    <n v="1203.4666666666667"/>
    <n v="18052"/>
    <n v="1298"/>
    <n v="5274"/>
    <m/>
    <n v="0.51577142857142855"/>
    <n v="0.51086710436948157"/>
    <n v="-0.48913289563051843"/>
  </r>
  <r>
    <s v="RA-238"/>
    <s v="Avinash Rathore"/>
    <x v="0"/>
    <x v="114"/>
    <x v="114"/>
    <s v="Sun"/>
    <n v="83"/>
    <n v="0.66"/>
    <n v="55"/>
    <n v="130"/>
    <n v="435"/>
    <n v="2.36"/>
    <n v="1020"/>
    <n v="56534"/>
    <n v="58"/>
    <n v="0.71"/>
    <n v="41"/>
    <n v="85"/>
    <n v="591"/>
    <n v="2.0699999999999998"/>
    <n v="1205"/>
    <n v="50000"/>
    <n v="63"/>
    <n v="0.7142857142857143"/>
    <n v="45"/>
    <n v="88"/>
    <n v="572.10227272727275"/>
    <n v="1.9555555555555555"/>
    <n v="1118.7777777777778"/>
    <n v="50345"/>
    <m/>
    <m/>
    <m/>
    <n v="1.0068999999999999"/>
    <n v="0.89052605511727456"/>
    <n v="-0.10947394488272544"/>
  </r>
  <r>
    <s v="RA-238"/>
    <s v="Avinash Rathore"/>
    <x v="0"/>
    <x v="115"/>
    <x v="115"/>
    <s v="Mon"/>
    <n v="20"/>
    <n v="0.66"/>
    <n v="13"/>
    <n v="29"/>
    <n v="469"/>
    <n v="2.23"/>
    <n v="1020"/>
    <n v="13591"/>
    <n v="29"/>
    <n v="0.71"/>
    <n v="21"/>
    <n v="42"/>
    <n v="591"/>
    <n v="2"/>
    <n v="1205"/>
    <n v="25000"/>
    <n v="36"/>
    <n v="0.72222222222222221"/>
    <n v="26"/>
    <n v="35"/>
    <n v="691.51428571428573"/>
    <n v="1.3461538461538463"/>
    <n v="930.88461538461536"/>
    <n v="24203"/>
    <n v="1445"/>
    <n v="10178"/>
    <m/>
    <n v="0.96811999999999998"/>
    <n v="1.7808108306967847"/>
    <n v="0.78081083069678459"/>
  </r>
  <r>
    <s v="RA-238"/>
    <s v="Avinash Rathore"/>
    <x v="0"/>
    <x v="116"/>
    <x v="116"/>
    <s v="Tue"/>
    <n v="41"/>
    <n v="0.66"/>
    <n v="27"/>
    <n v="54"/>
    <n v="504"/>
    <n v="2"/>
    <n v="1020"/>
    <n v="27232"/>
    <n v="29"/>
    <n v="0.71"/>
    <n v="21"/>
    <n v="42"/>
    <n v="591"/>
    <n v="2"/>
    <n v="1205"/>
    <n v="25000"/>
    <n v="22"/>
    <n v="0.68181818181818177"/>
    <n v="15"/>
    <n v="20"/>
    <n v="683"/>
    <n v="1.3333333333333333"/>
    <n v="910.66666666666663"/>
    <n v="13660"/>
    <n v="2699"/>
    <n v="1948"/>
    <n v="510"/>
    <n v="0.5464"/>
    <n v="0.50161574618096361"/>
    <n v="-0.49838425381903645"/>
  </r>
  <r>
    <s v="RA-238"/>
    <s v="Avinash Rathore"/>
    <x v="0"/>
    <x v="117"/>
    <x v="117"/>
    <s v="Wed"/>
    <n v="29"/>
    <n v="0.66"/>
    <n v="19"/>
    <n v="47"/>
    <n v="409"/>
    <n v="2.4700000000000002"/>
    <n v="1020"/>
    <n v="19240"/>
    <n v="29"/>
    <n v="0.71"/>
    <n v="21"/>
    <n v="42"/>
    <n v="591"/>
    <n v="2"/>
    <n v="1205"/>
    <n v="25000"/>
    <n v="17"/>
    <n v="0.70588235294117652"/>
    <n v="12"/>
    <n v="17"/>
    <n v="785.23529411764707"/>
    <n v="1.4166666666666667"/>
    <n v="1112.4166666666667"/>
    <n v="13349"/>
    <m/>
    <n v="1998"/>
    <m/>
    <n v="0.53395999999999999"/>
    <n v="0.69381496881496885"/>
    <n v="-0.30618503118503121"/>
  </r>
  <r>
    <s v="RA-238"/>
    <s v="Avinash Rathore"/>
    <x v="0"/>
    <x v="118"/>
    <x v="118"/>
    <s v="Thu"/>
    <n v="36"/>
    <n v="0.66"/>
    <n v="24"/>
    <n v="57"/>
    <n v="434"/>
    <n v="2.38"/>
    <n v="1020"/>
    <n v="24724"/>
    <n v="29"/>
    <n v="0.71"/>
    <n v="21"/>
    <n v="42"/>
    <n v="591"/>
    <n v="2"/>
    <n v="1205"/>
    <n v="25000"/>
    <n v="15"/>
    <n v="0.73333333333333328"/>
    <n v="11"/>
    <n v="14"/>
    <n v="640.5"/>
    <n v="1.2727272727272727"/>
    <n v="815.18181818181813"/>
    <n v="8967"/>
    <m/>
    <n v="3276"/>
    <n v="449"/>
    <n v="0.35868"/>
    <n v="0.36268403171007929"/>
    <n v="-0.63731596828992076"/>
  </r>
  <r>
    <s v="RA-238"/>
    <s v="Avinash Rathore"/>
    <x v="0"/>
    <x v="119"/>
    <x v="119"/>
    <s v="Fri"/>
    <n v="15"/>
    <n v="0.66"/>
    <n v="10"/>
    <n v="23"/>
    <n v="435"/>
    <n v="2.2999999999999998"/>
    <n v="1020"/>
    <n v="9994"/>
    <n v="29"/>
    <n v="0.71"/>
    <n v="21"/>
    <n v="42"/>
    <n v="591"/>
    <n v="2"/>
    <n v="1205"/>
    <n v="25000"/>
    <n v="21"/>
    <n v="0.7142857142857143"/>
    <n v="15"/>
    <n v="19"/>
    <n v="648.26315789473688"/>
    <n v="1.2666666666666666"/>
    <n v="821.13333333333333"/>
    <n v="12317"/>
    <m/>
    <n v="549"/>
    <n v="1348"/>
    <n v="0.49268000000000001"/>
    <n v="1.232439463678207"/>
    <n v="0.23243946367820692"/>
  </r>
  <r>
    <s v="RA-238"/>
    <s v="Avinash Rathore"/>
    <x v="0"/>
    <x v="120"/>
    <x v="120"/>
    <s v="Sat"/>
    <n v="53"/>
    <n v="0.66"/>
    <n v="35"/>
    <n v="83"/>
    <n v="424"/>
    <n v="2.37"/>
    <n v="1020"/>
    <n v="35225"/>
    <n v="41"/>
    <n v="0.71"/>
    <n v="29"/>
    <n v="59"/>
    <n v="591"/>
    <n v="2.0299999999999998"/>
    <n v="1205"/>
    <n v="35000"/>
    <n v="29"/>
    <n v="0.72413793103448276"/>
    <n v="21"/>
    <n v="32"/>
    <n v="502.90625"/>
    <n v="1.5238095238095237"/>
    <n v="766.33333333333337"/>
    <n v="16093"/>
    <n v="799"/>
    <n v="830"/>
    <m/>
    <n v="0.45979999999999999"/>
    <n v="0.45686302342086588"/>
    <n v="-0.54313697657913418"/>
  </r>
  <r>
    <s v="RA-238"/>
    <s v="Avinash Rathore"/>
    <x v="0"/>
    <x v="121"/>
    <x v="121"/>
    <s v="Sun"/>
    <n v="106"/>
    <n v="0.66"/>
    <n v="70"/>
    <n v="164"/>
    <n v="436"/>
    <n v="2.34"/>
    <n v="1020"/>
    <n v="71580"/>
    <n v="58"/>
    <n v="0.71"/>
    <n v="41"/>
    <n v="85"/>
    <n v="591"/>
    <n v="2.0699999999999998"/>
    <n v="1205"/>
    <n v="50000"/>
    <n v="71"/>
    <n v="0.70422535211267601"/>
    <n v="50"/>
    <n v="94"/>
    <n v="538.08510638297878"/>
    <n v="1.88"/>
    <n v="1011.6"/>
    <n v="50580"/>
    <m/>
    <n v="2817"/>
    <n v="799"/>
    <n v="1.0116000000000001"/>
    <n v="0.7066219614417435"/>
    <n v="-0.2933780385582565"/>
  </r>
  <r>
    <s v="RA-238"/>
    <s v="Avinash Rathore"/>
    <x v="0"/>
    <x v="122"/>
    <x v="122"/>
    <s v="Mon"/>
    <n v="35"/>
    <n v="0.66"/>
    <n v="23"/>
    <n v="44"/>
    <n v="543"/>
    <n v="1.91"/>
    <n v="910"/>
    <n v="23889"/>
    <n v="27"/>
    <n v="0.85"/>
    <n v="23"/>
    <n v="54"/>
    <n v="592"/>
    <n v="2.35"/>
    <n v="1145"/>
    <n v="30000"/>
    <n v="30"/>
    <n v="0.73333333333333328"/>
    <n v="22"/>
    <n v="33"/>
    <n v="548.33333333333337"/>
    <n v="1.5"/>
    <n v="822.5"/>
    <n v="18095"/>
    <n v="699"/>
    <n v="400"/>
    <m/>
    <n v="0.60316666666666663"/>
    <n v="0.7574615932018921"/>
    <n v="-0.24253840679810793"/>
  </r>
  <r>
    <s v="RA-238"/>
    <s v="Avinash Rathore"/>
    <x v="0"/>
    <x v="123"/>
    <x v="123"/>
    <s v="Tue"/>
    <n v="26"/>
    <n v="0.66"/>
    <n v="17"/>
    <n v="37"/>
    <n v="414"/>
    <n v="2.1800000000000002"/>
    <n v="910"/>
    <n v="15306"/>
    <n v="37"/>
    <n v="0.71"/>
    <n v="26"/>
    <n v="51"/>
    <n v="592"/>
    <n v="1.96"/>
    <n v="1145"/>
    <n v="30000"/>
    <n v="30"/>
    <n v="0.7"/>
    <n v="21"/>
    <n v="29"/>
    <n v="653.68965517241384"/>
    <n v="1.3809523809523809"/>
    <n v="902.71428571428567"/>
    <n v="18957"/>
    <n v="549"/>
    <m/>
    <m/>
    <n v="0.63190000000000002"/>
    <n v="1.2385339082712661"/>
    <n v="0.23853390827126617"/>
  </r>
  <r>
    <s v="RA-238"/>
    <s v="Avinash Rathore"/>
    <x v="0"/>
    <x v="124"/>
    <x v="124"/>
    <s v="Wed"/>
    <n v="29"/>
    <n v="0.66"/>
    <n v="19"/>
    <n v="37"/>
    <n v="466"/>
    <n v="1.95"/>
    <n v="910"/>
    <n v="17254"/>
    <n v="37"/>
    <n v="0.71"/>
    <n v="26"/>
    <n v="51"/>
    <n v="592"/>
    <n v="1.96"/>
    <n v="1145"/>
    <n v="30000"/>
    <n v="22"/>
    <n v="0.72727272727272729"/>
    <n v="16"/>
    <n v="19"/>
    <n v="830.10526315789468"/>
    <n v="1.1875"/>
    <n v="985.75"/>
    <n v="15772"/>
    <n v="3075"/>
    <n v="5375"/>
    <n v="1823"/>
    <n v="0.52573333333333339"/>
    <n v="0.9141068737684015"/>
    <n v="-8.5893126231598477E-2"/>
  </r>
  <r>
    <s v="RA-238"/>
    <s v="Avinash Rathore"/>
    <x v="0"/>
    <x v="125"/>
    <x v="125"/>
    <s v="Thu"/>
    <n v="39"/>
    <n v="0.66"/>
    <n v="26"/>
    <n v="49"/>
    <n v="474"/>
    <n v="1.88"/>
    <n v="910"/>
    <n v="23222"/>
    <n v="37"/>
    <n v="0.71"/>
    <n v="26"/>
    <n v="51"/>
    <n v="592"/>
    <n v="1.96"/>
    <n v="1145"/>
    <n v="30000"/>
    <n v="22"/>
    <n v="0.72727272727272729"/>
    <n v="16"/>
    <n v="34"/>
    <n v="496.23529411764707"/>
    <n v="2.125"/>
    <n v="1054.5"/>
    <n v="16872"/>
    <m/>
    <m/>
    <m/>
    <n v="0.56240000000000001"/>
    <n v="0.72655240720006886"/>
    <n v="-0.27344759279993108"/>
  </r>
  <r>
    <s v="RA-238"/>
    <s v="Avinash Rathore"/>
    <x v="0"/>
    <x v="126"/>
    <x v="126"/>
    <s v="Fri"/>
    <n v="41"/>
    <n v="0.66"/>
    <n v="27"/>
    <n v="55"/>
    <n v="447"/>
    <n v="2.04"/>
    <n v="910"/>
    <n v="24570"/>
    <n v="37"/>
    <n v="0.71"/>
    <n v="26"/>
    <n v="51"/>
    <n v="592"/>
    <n v="1.96"/>
    <n v="1145"/>
    <n v="30000"/>
    <n v="44"/>
    <n v="0.70454545454545459"/>
    <n v="31"/>
    <n v="51"/>
    <n v="669.56862745098044"/>
    <n v="1.6451612903225807"/>
    <n v="1101.5483870967741"/>
    <n v="34148"/>
    <m/>
    <m/>
    <m/>
    <n v="1.1382666666666668"/>
    <n v="1.3898249898249899"/>
    <n v="0.38982498982498981"/>
  </r>
  <r>
    <s v="RA-238"/>
    <s v="Avinash Rathore"/>
    <x v="0"/>
    <x v="127"/>
    <x v="127"/>
    <s v="Sat"/>
    <n v="115"/>
    <n v="0.66"/>
    <n v="76"/>
    <n v="135"/>
    <n v="510"/>
    <n v="1.78"/>
    <n v="910"/>
    <n v="68851"/>
    <n v="44"/>
    <n v="0.71"/>
    <n v="31"/>
    <n v="59"/>
    <n v="592"/>
    <n v="1.9"/>
    <n v="1145"/>
    <n v="35000"/>
    <n v="43"/>
    <n v="0.72093023255813948"/>
    <n v="31"/>
    <n v="64"/>
    <n v="549.453125"/>
    <n v="2.064516129032258"/>
    <n v="1134.3548387096773"/>
    <n v="35165"/>
    <n v="-168"/>
    <n v="2597"/>
    <n v="599"/>
    <n v="1.0047142857142857"/>
    <n v="0.5107405847409624"/>
    <n v="-0.48925941525903766"/>
  </r>
  <r>
    <s v="RA-238"/>
    <s v="Avinash Rathore"/>
    <x v="0"/>
    <x v="128"/>
    <x v="128"/>
    <s v="Sun"/>
    <n v="106"/>
    <n v="0.66"/>
    <n v="70"/>
    <n v="139"/>
    <n v="458"/>
    <n v="1.99"/>
    <n v="910"/>
    <n v="63698"/>
    <n v="62"/>
    <n v="0.71"/>
    <n v="44"/>
    <n v="84"/>
    <n v="592"/>
    <n v="1.91"/>
    <n v="1145"/>
    <n v="50000"/>
    <n v="39"/>
    <n v="0.71794871794871795"/>
    <n v="28"/>
    <n v="56"/>
    <n v="500.39285714285717"/>
    <n v="2"/>
    <n v="1000.7857142857143"/>
    <n v="28022"/>
    <n v="1820"/>
    <n v="447"/>
    <n v="1497"/>
    <n v="0.56044000000000005"/>
    <n v="0.43991962071022639"/>
    <n v="-0.56008037928977361"/>
  </r>
  <r>
    <s v="RA-238"/>
    <s v="Avinash Rathore"/>
    <x v="0"/>
    <x v="129"/>
    <x v="129"/>
    <s v="Mon"/>
    <n v="97"/>
    <n v="0.66"/>
    <n v="64"/>
    <n v="104"/>
    <n v="559"/>
    <n v="1.63"/>
    <n v="910"/>
    <n v="58165"/>
    <n v="31"/>
    <n v="0.71"/>
    <n v="22"/>
    <n v="42"/>
    <n v="592"/>
    <n v="1.91"/>
    <n v="1145"/>
    <n v="25000"/>
    <n v="30"/>
    <n v="0.7"/>
    <n v="21"/>
    <n v="31"/>
    <n v="660.64516129032256"/>
    <n v="1.4761904761904763"/>
    <n v="975.23809523809518"/>
    <n v="20480"/>
    <n v="1232"/>
    <n v="2663"/>
    <n v="419"/>
    <n v="0.81920000000000004"/>
    <n v="0.35210177942061377"/>
    <n v="-0.64789822057938617"/>
  </r>
  <r>
    <s v="RA-238"/>
    <s v="Avinash Rathore"/>
    <x v="0"/>
    <x v="130"/>
    <x v="130"/>
    <s v="Tue"/>
    <n v="23"/>
    <n v="0.66"/>
    <n v="15"/>
    <n v="30"/>
    <n v="445"/>
    <n v="2"/>
    <n v="910"/>
    <n v="13357"/>
    <n v="31"/>
    <n v="0.71"/>
    <n v="22"/>
    <n v="42"/>
    <n v="592"/>
    <n v="1.91"/>
    <n v="1145"/>
    <n v="25000"/>
    <n v="47"/>
    <n v="0.72340425531914898"/>
    <n v="34"/>
    <n v="85"/>
    <n v="451.23529411764707"/>
    <n v="2.5"/>
    <n v="1128.0882352941176"/>
    <n v="38355"/>
    <n v="1456"/>
    <n v="495"/>
    <n v="1673"/>
    <n v="1.5342"/>
    <n v="2.8715280377330239"/>
    <n v="1.8715280377330239"/>
  </r>
  <r>
    <s v="RA-238"/>
    <s v="Avinash Rathore"/>
    <x v="0"/>
    <x v="131"/>
    <x v="131"/>
    <s v="Wed"/>
    <n v="36"/>
    <n v="0.66"/>
    <n v="24"/>
    <n v="50"/>
    <n v="434"/>
    <n v="2.08"/>
    <n v="910"/>
    <n v="21697"/>
    <n v="31"/>
    <n v="0.71"/>
    <n v="22"/>
    <n v="42"/>
    <n v="592"/>
    <n v="1.91"/>
    <n v="1145"/>
    <n v="25000"/>
    <n v="36"/>
    <n v="0.72222222222222221"/>
    <n v="26"/>
    <n v="37"/>
    <n v="442.81081081081084"/>
    <n v="1.4230769230769231"/>
    <n v="630.15384615384619"/>
    <n v="16384"/>
    <m/>
    <n v="3565"/>
    <n v="300"/>
    <n v="0.65536000000000005"/>
    <n v="0.75512743697285334"/>
    <n v="-0.24487256302714661"/>
  </r>
  <r>
    <s v="RA-238"/>
    <s v="Avinash Rathore"/>
    <x v="0"/>
    <x v="132"/>
    <x v="132"/>
    <s v="Thu"/>
    <n v="89"/>
    <n v="0.66"/>
    <n v="59"/>
    <n v="107"/>
    <n v="500"/>
    <n v="1.81"/>
    <n v="910"/>
    <n v="53495"/>
    <n v="31"/>
    <n v="0.71"/>
    <n v="22"/>
    <n v="42"/>
    <n v="592"/>
    <n v="1.91"/>
    <n v="1145"/>
    <n v="25000"/>
    <n v="43"/>
    <n v="0.72093023255813948"/>
    <n v="31"/>
    <n v="60"/>
    <n v="621.88333333333333"/>
    <n v="1.935483870967742"/>
    <n v="1203.6451612903227"/>
    <n v="37313"/>
    <m/>
    <m/>
    <m/>
    <n v="1.4925200000000001"/>
    <n v="0.69750443966725861"/>
    <n v="-0.30249556033274139"/>
  </r>
  <r>
    <s v="RA-238"/>
    <s v="Avinash Rathore"/>
    <x v="0"/>
    <x v="133"/>
    <x v="133"/>
    <s v="Fri"/>
    <n v="59"/>
    <n v="0.66"/>
    <n v="39"/>
    <n v="62"/>
    <n v="568"/>
    <n v="1.59"/>
    <n v="910"/>
    <n v="35200"/>
    <n v="31"/>
    <n v="0.71"/>
    <n v="22"/>
    <n v="42"/>
    <n v="592"/>
    <n v="1.91"/>
    <n v="1145"/>
    <n v="25000"/>
    <n v="50"/>
    <n v="0.72"/>
    <n v="36"/>
    <n v="42"/>
    <n v="612.54761904761904"/>
    <n v="1.1666666666666667"/>
    <n v="714.63888888888891"/>
    <n v="25727"/>
    <n v="1798"/>
    <n v="549"/>
    <n v="800"/>
    <n v="1.02908"/>
    <n v="0.73088068181818178"/>
    <n v="-0.26911931818181817"/>
  </r>
  <r>
    <s v="RA-238"/>
    <s v="Avinash Rathore"/>
    <x v="0"/>
    <x v="134"/>
    <x v="134"/>
    <s v="Sat"/>
    <n v="64"/>
    <n v="0.66"/>
    <n v="42"/>
    <n v="79"/>
    <n v="480"/>
    <n v="1.88"/>
    <n v="910"/>
    <n v="37907"/>
    <n v="49"/>
    <n v="0.71"/>
    <n v="35"/>
    <n v="68"/>
    <n v="592"/>
    <n v="1.94"/>
    <n v="1145"/>
    <n v="40000"/>
    <n v="67"/>
    <n v="0.71641791044776115"/>
    <n v="48"/>
    <n v="85"/>
    <n v="538.564705882353"/>
    <n v="1.7708333333333333"/>
    <n v="953.70833333333337"/>
    <n v="45778"/>
    <n v="672"/>
    <n v="956"/>
    <n v="672"/>
    <n v="1.14445"/>
    <n v="1.2076397499142639"/>
    <n v="0.20763974991426384"/>
  </r>
  <r>
    <s v="RA-238"/>
    <s v="Avinash Rathore"/>
    <x v="0"/>
    <x v="135"/>
    <x v="135"/>
    <s v="Sun"/>
    <n v="106"/>
    <n v="0.66"/>
    <n v="70"/>
    <n v="129"/>
    <n v="493"/>
    <n v="1.84"/>
    <n v="910"/>
    <n v="63547"/>
    <n v="73"/>
    <n v="0.71"/>
    <n v="52"/>
    <n v="101"/>
    <n v="592"/>
    <n v="1.94"/>
    <n v="1145"/>
    <n v="60000"/>
    <n v="96"/>
    <n v="0.71875"/>
    <n v="69"/>
    <n v="145"/>
    <n v="485.22068965517241"/>
    <n v="2.1014492753623188"/>
    <n v="1019.6666666666666"/>
    <n v="70357"/>
    <n v="2738"/>
    <m/>
    <m/>
    <n v="1.1726166666666666"/>
    <n v="1.1071647756778447"/>
    <n v="0.10716477567784474"/>
  </r>
  <r>
    <s v="RA-238"/>
    <s v="Avinash Rathore"/>
    <x v="0"/>
    <x v="136"/>
    <x v="136"/>
    <s v="Mon"/>
    <n v="18"/>
    <n v="0.66"/>
    <n v="12"/>
    <n v="20"/>
    <n v="546"/>
    <n v="1.67"/>
    <n v="910"/>
    <n v="10910"/>
    <n v="37"/>
    <n v="0.71"/>
    <n v="26"/>
    <n v="51"/>
    <n v="592"/>
    <n v="1.96"/>
    <n v="1145"/>
    <n v="30000"/>
    <n v="81"/>
    <n v="0.7407407407407407"/>
    <n v="60"/>
    <n v="93"/>
    <n v="540.95698924731187"/>
    <n v="1.55"/>
    <n v="838.48333333333335"/>
    <n v="50309"/>
    <n v="1388"/>
    <n v="1388"/>
    <n v="997"/>
    <n v="1.6769666666666667"/>
    <n v="4.6112740604949591"/>
    <n v="3.6112740604949587"/>
  </r>
  <r>
    <s v="RA-238"/>
    <s v="Avinash Rathore"/>
    <x v="0"/>
    <x v="137"/>
    <x v="137"/>
    <s v="Tue"/>
    <n v="14"/>
    <n v="0.66"/>
    <n v="9"/>
    <n v="11"/>
    <n v="711"/>
    <n v="1.22"/>
    <n v="910"/>
    <n v="7825"/>
    <n v="31"/>
    <n v="0.71"/>
    <n v="22"/>
    <n v="42"/>
    <n v="592"/>
    <n v="1.91"/>
    <n v="1145"/>
    <n v="25000"/>
    <n v="12"/>
    <n v="0.75"/>
    <n v="9"/>
    <n v="10"/>
    <n v="1010.3"/>
    <n v="1.1111111111111112"/>
    <n v="1122.5555555555557"/>
    <n v="10103"/>
    <n v="2398"/>
    <n v="3907"/>
    <m/>
    <n v="0.40411999999999998"/>
    <n v="1.2911182108626198"/>
    <n v="0.2911182108626198"/>
  </r>
  <r>
    <s v="RA-238"/>
    <s v="Avinash Rathore"/>
    <x v="0"/>
    <x v="138"/>
    <x v="138"/>
    <s v="Wed"/>
    <n v="29"/>
    <n v="0.66"/>
    <n v="19"/>
    <n v="30"/>
    <n v="571"/>
    <n v="1.58"/>
    <n v="910"/>
    <n v="17130"/>
    <n v="31"/>
    <n v="0.71"/>
    <n v="22"/>
    <n v="42"/>
    <n v="592"/>
    <n v="1.91"/>
    <n v="1145"/>
    <n v="25000"/>
    <n v="24"/>
    <n v="0.70833333333333337"/>
    <n v="17"/>
    <n v="23"/>
    <n v="781.21739130434787"/>
    <n v="1.3529411764705883"/>
    <n v="1056.9411764705883"/>
    <n v="17968"/>
    <n v="1399"/>
    <n v="2498"/>
    <n v="1281"/>
    <n v="0.71872000000000003"/>
    <n v="1.0489200233508464"/>
    <n v="4.892002335084647E-2"/>
  </r>
  <r>
    <s v="RA-238"/>
    <s v="Avinash Rathore"/>
    <x v="0"/>
    <x v="139"/>
    <x v="139"/>
    <s v="Thu"/>
    <n v="14"/>
    <n v="0.66"/>
    <n v="9"/>
    <n v="15"/>
    <n v="547"/>
    <n v="1.67"/>
    <n v="910"/>
    <n v="8206"/>
    <n v="31"/>
    <n v="0.71"/>
    <n v="22"/>
    <n v="42"/>
    <n v="592"/>
    <n v="1.91"/>
    <n v="1145"/>
    <n v="25000"/>
    <n v="24"/>
    <n v="0.70833333333333337"/>
    <n v="17"/>
    <n v="24"/>
    <n v="768.54166666666663"/>
    <n v="1.411764705882353"/>
    <n v="1085"/>
    <n v="18445"/>
    <m/>
    <n v="1428"/>
    <n v="1034"/>
    <n v="0.73780000000000001"/>
    <n v="2.2477455520350964"/>
    <n v="1.2477455520350962"/>
  </r>
  <r>
    <s v="RA-238"/>
    <s v="Avinash Rathore"/>
    <x v="0"/>
    <x v="140"/>
    <x v="140"/>
    <s v="Fri"/>
    <n v="26"/>
    <n v="0.66"/>
    <n v="17"/>
    <n v="32"/>
    <n v="490"/>
    <n v="1.88"/>
    <n v="910"/>
    <n v="15668"/>
    <n v="31"/>
    <n v="0.71"/>
    <n v="22"/>
    <n v="42"/>
    <n v="592"/>
    <n v="1.91"/>
    <n v="1145"/>
    <n v="25000"/>
    <n v="24"/>
    <n v="0.70833333333333337"/>
    <n v="17"/>
    <n v="26"/>
    <n v="741.57692307692309"/>
    <n v="1.5294117647058822"/>
    <n v="1134.1764705882354"/>
    <n v="19281"/>
    <m/>
    <n v="1034"/>
    <m/>
    <n v="0.77124000000000004"/>
    <n v="1.2305973959663008"/>
    <n v="0.23059739596630074"/>
  </r>
  <r>
    <s v="RA-238"/>
    <s v="Avinash Rathore"/>
    <x v="0"/>
    <x v="141"/>
    <x v="141"/>
    <s v="Sat"/>
    <n v="45"/>
    <n v="0.66"/>
    <n v="30"/>
    <n v="48"/>
    <n v="577"/>
    <n v="1.6"/>
    <n v="910"/>
    <n v="27711"/>
    <n v="49"/>
    <n v="0.71"/>
    <n v="35"/>
    <n v="68"/>
    <n v="592"/>
    <n v="1.94"/>
    <n v="1145"/>
    <n v="40000"/>
    <n v="15"/>
    <n v="0.73333333333333328"/>
    <n v="11"/>
    <n v="17"/>
    <n v="728.23529411764707"/>
    <n v="1.5454545454545454"/>
    <n v="1125.4545454545455"/>
    <n v="12380"/>
    <n v="2059"/>
    <n v="1124"/>
    <m/>
    <n v="0.3095"/>
    <n v="0.44675399660784526"/>
    <n v="-0.55324600339215479"/>
  </r>
  <r>
    <s v="RA-238"/>
    <s v="Avinash Rathore"/>
    <x v="0"/>
    <x v="142"/>
    <x v="142"/>
    <s v="Sun"/>
    <n v="85"/>
    <n v="0.66"/>
    <n v="56"/>
    <n v="103"/>
    <n v="496"/>
    <n v="1.84"/>
    <n v="910"/>
    <n v="51072"/>
    <n v="62"/>
    <n v="0.71"/>
    <n v="44"/>
    <n v="84"/>
    <n v="592"/>
    <n v="1.91"/>
    <n v="1145"/>
    <n v="50000"/>
    <n v="37"/>
    <n v="0.70270270270270274"/>
    <n v="26"/>
    <n v="44"/>
    <n v="885.61363636363637"/>
    <n v="1.6923076923076923"/>
    <n v="1498.7307692307693"/>
    <n v="38967"/>
    <m/>
    <n v="1199"/>
    <m/>
    <n v="0.77934000000000003"/>
    <n v="0.76298167293233088"/>
    <n v="-0.23701832706766918"/>
  </r>
  <r>
    <s v="RA-238"/>
    <s v="Avinash Rathore"/>
    <x v="0"/>
    <x v="143"/>
    <x v="143"/>
    <s v="Mon"/>
    <n v="21"/>
    <n v="0.66"/>
    <n v="14"/>
    <n v="32"/>
    <n v="395"/>
    <n v="2.29"/>
    <n v="910"/>
    <n v="12625"/>
    <n v="31"/>
    <n v="0.71"/>
    <n v="22"/>
    <n v="42"/>
    <n v="592"/>
    <n v="1.91"/>
    <n v="1145"/>
    <n v="25000"/>
    <n v="24"/>
    <n v="0.70833333333333337"/>
    <n v="17"/>
    <n v="26"/>
    <n v="762.19230769230774"/>
    <n v="1.5294117647058822"/>
    <n v="1165.7058823529412"/>
    <n v="19817"/>
    <n v="1234"/>
    <n v="3355"/>
    <n v="434"/>
    <n v="0.79268000000000005"/>
    <n v="1.5696633663366337"/>
    <n v="0.56966336633663361"/>
  </r>
  <r>
    <s v="RA-238"/>
    <s v="Avinash Rathore"/>
    <x v="0"/>
    <x v="144"/>
    <x v="144"/>
    <s v="Tue"/>
    <n v="32"/>
    <n v="0.66"/>
    <n v="21"/>
    <n v="30"/>
    <n v="648"/>
    <n v="1.43"/>
    <n v="910"/>
    <n v="19427"/>
    <n v="31"/>
    <n v="0.71"/>
    <n v="22"/>
    <n v="42"/>
    <n v="592"/>
    <n v="1.91"/>
    <n v="1145"/>
    <n v="25000"/>
    <n v="10"/>
    <n v="0.7"/>
    <n v="7"/>
    <n v="11"/>
    <n v="840.72727272727275"/>
    <n v="1.5714285714285714"/>
    <n v="1321.1428571428571"/>
    <n v="9248"/>
    <m/>
    <m/>
    <m/>
    <n v="0.36992000000000003"/>
    <n v="0.47603850311422247"/>
    <n v="-0.52396149688577753"/>
  </r>
  <r>
    <s v="RA-238"/>
    <s v="Avinash Rathore"/>
    <x v="0"/>
    <x v="145"/>
    <x v="145"/>
    <s v="Wed"/>
    <n v="27"/>
    <n v="0.66"/>
    <n v="18"/>
    <n v="35"/>
    <n v="459"/>
    <n v="1.94"/>
    <n v="910"/>
    <n v="16066"/>
    <n v="31"/>
    <n v="0.71"/>
    <n v="22"/>
    <n v="42"/>
    <n v="592"/>
    <n v="1.91"/>
    <n v="1145"/>
    <n v="25000"/>
    <n v="22"/>
    <n v="0.63636363636363635"/>
    <n v="14"/>
    <n v="15"/>
    <n v="754.4666666666667"/>
    <n v="1.0714285714285714"/>
    <n v="808.35714285714289"/>
    <n v="11317"/>
    <m/>
    <n v="2198"/>
    <n v="749"/>
    <n v="0.45268000000000003"/>
    <n v="0.70440682185982817"/>
    <n v="-0.29559317814017178"/>
  </r>
  <r>
    <s v="RA-238"/>
    <s v="Avinash Rathore"/>
    <x v="0"/>
    <x v="146"/>
    <x v="146"/>
    <s v="Thu"/>
    <n v="29"/>
    <n v="0.66"/>
    <n v="19"/>
    <n v="31"/>
    <n v="558"/>
    <n v="1.63"/>
    <n v="910"/>
    <n v="17285"/>
    <n v="31"/>
    <n v="0.71"/>
    <n v="22"/>
    <n v="42"/>
    <n v="592"/>
    <n v="1.91"/>
    <n v="1145"/>
    <n v="25000"/>
    <n v="30"/>
    <n v="0.7"/>
    <n v="21"/>
    <n v="33"/>
    <n v="565.39393939393938"/>
    <n v="1.5714285714285714"/>
    <n v="888.47619047619048"/>
    <n v="18658"/>
    <m/>
    <m/>
    <m/>
    <n v="0.74631999999999998"/>
    <n v="1.0794330344229099"/>
    <n v="7.943303442291004E-2"/>
  </r>
  <r>
    <s v="RA-238"/>
    <s v="Avinash Rathore"/>
    <x v="0"/>
    <x v="147"/>
    <x v="147"/>
    <s v="Fri"/>
    <n v="23"/>
    <n v="0.66"/>
    <n v="15"/>
    <n v="26"/>
    <n v="516"/>
    <n v="1.73"/>
    <n v="910"/>
    <n v="13425"/>
    <n v="31"/>
    <n v="0.71"/>
    <n v="22"/>
    <n v="42"/>
    <n v="592"/>
    <n v="1.91"/>
    <n v="1145"/>
    <n v="25000"/>
    <n v="30"/>
    <n v="0.73333333333333328"/>
    <n v="22"/>
    <n v="39"/>
    <n v="604.97435897435901"/>
    <n v="1.7727272727272727"/>
    <n v="1072.4545454545455"/>
    <n v="23594"/>
    <m/>
    <n v="3876"/>
    <m/>
    <n v="0.94376000000000004"/>
    <n v="1.7574674115456239"/>
    <n v="0.7574674115456238"/>
  </r>
  <r>
    <s v="RA-238"/>
    <s v="Avinash Rathore"/>
    <x v="0"/>
    <x v="148"/>
    <x v="148"/>
    <s v="Sat"/>
    <n v="38"/>
    <n v="0.66"/>
    <n v="25"/>
    <n v="45"/>
    <n v="500"/>
    <n v="1.8"/>
    <n v="910"/>
    <n v="22505"/>
    <n v="37"/>
    <n v="0.71"/>
    <n v="26"/>
    <n v="51"/>
    <n v="592"/>
    <n v="1.96"/>
    <n v="1145"/>
    <n v="30000"/>
    <n v="29"/>
    <n v="0.72413793103448276"/>
    <n v="21"/>
    <n v="51"/>
    <n v="327.92156862745099"/>
    <n v="2.4285714285714284"/>
    <n v="796.38095238095241"/>
    <n v="16724"/>
    <m/>
    <n v="1298"/>
    <m/>
    <n v="0.55746666666666667"/>
    <n v="0.74312375027771604"/>
    <n v="-0.25687624972228396"/>
  </r>
  <r>
    <s v="RA-238"/>
    <s v="Avinash Rathore"/>
    <x v="0"/>
    <x v="149"/>
    <x v="149"/>
    <s v="Sun"/>
    <n v="65"/>
    <n v="0.66"/>
    <n v="43"/>
    <n v="71"/>
    <n v="556"/>
    <n v="1.65"/>
    <n v="910"/>
    <n v="39484"/>
    <n v="62"/>
    <n v="0.71"/>
    <n v="44"/>
    <n v="84"/>
    <n v="592"/>
    <n v="1.91"/>
    <n v="1145"/>
    <n v="50000"/>
    <n v="42"/>
    <n v="0.7142857142857143"/>
    <n v="30"/>
    <n v="57"/>
    <n v="625.68421052631584"/>
    <n v="1.9"/>
    <n v="1188.8"/>
    <n v="35664"/>
    <m/>
    <n v="2977"/>
    <m/>
    <n v="0.71328000000000003"/>
    <n v="0.90325195015702564"/>
    <n v="-9.6748049842974373E-2"/>
  </r>
  <r>
    <s v="RA-238"/>
    <s v="Avinash Rathore"/>
    <x v="0"/>
    <x v="150"/>
    <x v="150"/>
    <s v="Mon"/>
    <n v="44"/>
    <n v="0.66"/>
    <n v="29"/>
    <n v="53"/>
    <n v="491"/>
    <n v="1.83"/>
    <n v="910"/>
    <n v="26031"/>
    <n v="31"/>
    <n v="0.71"/>
    <n v="22"/>
    <n v="42"/>
    <n v="592"/>
    <n v="1.91"/>
    <n v="1145"/>
    <n v="25000"/>
    <n v="17"/>
    <n v="0.70588235294117652"/>
    <n v="12"/>
    <n v="13"/>
    <n v="971.23076923076928"/>
    <n v="1.0833333333333333"/>
    <n v="1052.1666666666667"/>
    <n v="12626"/>
    <n v="1378"/>
    <n v="3027"/>
    <m/>
    <n v="0.50504000000000004"/>
    <n v="0.48503707118435713"/>
    <n v="-0.51496292881564287"/>
  </r>
  <r>
    <s v="RA-238"/>
    <s v="Avinash Rathore"/>
    <x v="0"/>
    <x v="151"/>
    <x v="151"/>
    <s v="Tue"/>
    <n v="55"/>
    <n v="0.66"/>
    <n v="36"/>
    <n v="54"/>
    <n v="608"/>
    <n v="1.5"/>
    <n v="910"/>
    <n v="32840"/>
    <n v="31"/>
    <n v="0.71"/>
    <n v="22"/>
    <n v="42"/>
    <n v="592"/>
    <n v="1.91"/>
    <n v="1145"/>
    <n v="25000"/>
    <n v="24"/>
    <n v="0.70833333333333337"/>
    <n v="17"/>
    <n v="22"/>
    <n v="639.5454545454545"/>
    <n v="1.2941176470588236"/>
    <n v="827.64705882352939"/>
    <n v="14070"/>
    <m/>
    <n v="999"/>
    <m/>
    <n v="0.56279999999999997"/>
    <n v="0.4284409257003654"/>
    <n v="-0.5715590742996346"/>
  </r>
  <r>
    <s v="RA-238"/>
    <s v="Avinash Rathore"/>
    <x v="0"/>
    <x v="152"/>
    <x v="152"/>
    <s v="Wed"/>
    <n v="36"/>
    <n v="0.66"/>
    <n v="24"/>
    <n v="36"/>
    <n v="598"/>
    <n v="1.5"/>
    <n v="910"/>
    <n v="21527"/>
    <n v="31"/>
    <n v="0.71"/>
    <n v="22"/>
    <n v="42"/>
    <n v="592"/>
    <n v="1.91"/>
    <n v="1145"/>
    <n v="25000"/>
    <n v="38"/>
    <n v="0.71052631578947367"/>
    <n v="27"/>
    <n v="48"/>
    <n v="575.4375"/>
    <n v="1.7777777777777777"/>
    <n v="1023"/>
    <n v="27621"/>
    <n v="749"/>
    <n v="5304"/>
    <m/>
    <n v="1.10484"/>
    <n v="1.2830863566683699"/>
    <n v="0.28308635666836995"/>
  </r>
  <r>
    <s v="RA-238"/>
    <s v="Avinash Rathore"/>
    <x v="0"/>
    <x v="153"/>
    <x v="153"/>
    <s v="Thu"/>
    <n v="40"/>
    <n v="0.64936336924583737"/>
    <n v="26"/>
    <n v="45"/>
    <n v="607"/>
    <n v="1.7307692307692308"/>
    <n v="969"/>
    <n v="27326"/>
    <n v="26"/>
    <n v="0.69416944172380013"/>
    <n v="19"/>
    <n v="34"/>
    <n v="682.84970297029702"/>
    <n v="1.7894736842105263"/>
    <n v="1257.0243391855204"/>
    <n v="25000"/>
    <n v="22"/>
    <n v="0.72727272727272729"/>
    <n v="16"/>
    <n v="22"/>
    <n v="669.59090909090912"/>
    <n v="1.375"/>
    <n v="920.6875"/>
    <n v="14731"/>
    <n v="549"/>
    <n v="2377"/>
    <m/>
    <n v="0.58923999999999999"/>
    <n v="0.5390836565907926"/>
    <n v="-0.46091634340920734"/>
  </r>
  <r>
    <s v="RA-238"/>
    <s v="Avinash Rathore"/>
    <x v="0"/>
    <x v="154"/>
    <x v="154"/>
    <s v="Fri"/>
    <n v="17"/>
    <n v="0.64936336924583737"/>
    <n v="11"/>
    <n v="16"/>
    <n v="665"/>
    <n v="1.4545454545454546"/>
    <n v="969"/>
    <n v="10642"/>
    <n v="29"/>
    <n v="0.69416944172380013"/>
    <n v="20"/>
    <n v="37"/>
    <n v="682.84970297029702"/>
    <n v="1.85"/>
    <n v="1257.0243391855204"/>
    <n v="25000"/>
    <n v="24"/>
    <n v="0.70833333333333337"/>
    <n v="17"/>
    <n v="25"/>
    <n v="493.52"/>
    <n v="1.4705882352941178"/>
    <n v="725.76470588235293"/>
    <n v="12338"/>
    <m/>
    <n v="1428"/>
    <n v="549"/>
    <n v="0.49352000000000001"/>
    <n v="1.1593685397481677"/>
    <n v="0.15936853974816764"/>
  </r>
  <r>
    <s v="RA-238"/>
    <s v="Avinash Rathore"/>
    <x v="0"/>
    <x v="155"/>
    <x v="155"/>
    <s v="Sat"/>
    <n v="32"/>
    <n v="0.64936336924583737"/>
    <n v="21"/>
    <n v="51"/>
    <n v="395"/>
    <n v="2.4285714285714284"/>
    <n v="969"/>
    <n v="20143"/>
    <n v="35"/>
    <n v="0.69416944172380013"/>
    <n v="24"/>
    <n v="44"/>
    <n v="682.84970297029702"/>
    <n v="1.8333333333333333"/>
    <n v="1257.0243391855204"/>
    <n v="30000"/>
    <n v="28"/>
    <n v="0.7142857142857143"/>
    <n v="20"/>
    <n v="30"/>
    <n v="768.26666666666665"/>
    <n v="1.5"/>
    <n v="1152.4000000000001"/>
    <n v="23048"/>
    <n v="749"/>
    <n v="3905"/>
    <m/>
    <n v="0.76826666666666665"/>
    <n v="1.144218835327409"/>
    <n v="0.14421883532740903"/>
  </r>
  <r>
    <s v="RA-238"/>
    <s v="Avinash Rathore"/>
    <x v="0"/>
    <x v="156"/>
    <x v="156"/>
    <s v="Sun"/>
    <n v="40"/>
    <n v="0.64936336924583737"/>
    <n v="26"/>
    <n v="44"/>
    <n v="572"/>
    <n v="1.6923076923076923"/>
    <n v="969"/>
    <n v="25177"/>
    <n v="55"/>
    <n v="0.69416944172380013"/>
    <n v="38"/>
    <n v="70"/>
    <n v="682.84970297029702"/>
    <n v="1.8421052631578947"/>
    <n v="1257.0243391855204"/>
    <n v="48000"/>
    <n v="62"/>
    <n v="0.70967741935483875"/>
    <n v="44"/>
    <n v="66"/>
    <n v="675.4545454545455"/>
    <n v="1.5"/>
    <n v="1013.1818181818181"/>
    <n v="44580"/>
    <n v="1848"/>
    <n v="4525"/>
    <m/>
    <n v="0.92874999999999996"/>
    <n v="1.7706637009969417"/>
    <n v="0.7706637009969417"/>
  </r>
  <r>
    <s v="RA-238"/>
    <s v="Avinash Rathore"/>
    <x v="0"/>
    <x v="157"/>
    <x v="157"/>
    <s v="Mon"/>
    <n v="34"/>
    <n v="0.64936336924583737"/>
    <n v="22"/>
    <n v="35"/>
    <n v="617"/>
    <n v="1.5909090909090908"/>
    <n v="969"/>
    <n v="21607"/>
    <n v="29"/>
    <n v="0.69416944172380013"/>
    <n v="20"/>
    <n v="37"/>
    <n v="682.84970297029702"/>
    <n v="1.85"/>
    <n v="1257.0243391855204"/>
    <n v="25000"/>
    <n v="32"/>
    <n v="0.71875"/>
    <n v="23"/>
    <n v="38"/>
    <n v="625.68421052631584"/>
    <n v="1.6521739130434783"/>
    <n v="1033.7391304347825"/>
    <n v="23776"/>
    <n v="883"/>
    <n v="8041"/>
    <m/>
    <n v="0.95104"/>
    <n v="1.1003841347711389"/>
    <n v="0.10038413477113899"/>
  </r>
  <r>
    <s v="RA-238"/>
    <s v="Avinash Rathore"/>
    <x v="0"/>
    <x v="158"/>
    <x v="158"/>
    <s v="Tue"/>
    <n v="43"/>
    <n v="0.64936336924583737"/>
    <n v="28"/>
    <n v="54"/>
    <n v="500"/>
    <n v="1.9285714285714286"/>
    <n v="969"/>
    <n v="27000"/>
    <n v="29"/>
    <n v="0.69416944172380013"/>
    <n v="20"/>
    <n v="37"/>
    <n v="682.84970297029702"/>
    <n v="1.85"/>
    <n v="1257.0243391855204"/>
    <n v="25000"/>
    <n v="35"/>
    <n v="0.68571428571428572"/>
    <n v="24"/>
    <n v="36"/>
    <n v="547.55555555555554"/>
    <n v="1.5"/>
    <n v="821.33333333333337"/>
    <n v="19712"/>
    <m/>
    <n v="4524"/>
    <m/>
    <n v="0.78847999999999996"/>
    <n v="0.7300740740740741"/>
    <n v="-0.2699259259259259"/>
  </r>
  <r>
    <s v="RA-238"/>
    <s v="Avinash Rathore"/>
    <x v="0"/>
    <x v="159"/>
    <x v="159"/>
    <s v="Wed"/>
    <n v="40"/>
    <n v="0.64936336924583737"/>
    <n v="26"/>
    <n v="42"/>
    <n v="599"/>
    <n v="1.6153846153846154"/>
    <n v="969"/>
    <n v="25154"/>
    <n v="29"/>
    <n v="0.69416944172380013"/>
    <n v="20"/>
    <n v="37"/>
    <n v="682.84970297029702"/>
    <n v="1.85"/>
    <n v="1257.0243391855204"/>
    <n v="25000"/>
    <n v="35"/>
    <n v="0.45714285714285713"/>
    <n v="16"/>
    <n v="18"/>
    <n v="717.61111111111109"/>
    <n v="1.125"/>
    <n v="807.3125"/>
    <n v="12917"/>
    <m/>
    <n v="4796"/>
    <m/>
    <n v="0.51668000000000003"/>
    <n v="0.51351673690069177"/>
    <n v="-0.48648326309930828"/>
  </r>
  <r>
    <s v="RA-238"/>
    <s v="Avinash Rathore"/>
    <x v="0"/>
    <x v="160"/>
    <x v="160"/>
    <s v="Thu"/>
    <n v="11"/>
    <n v="0.64936336924583737"/>
    <n v="7"/>
    <n v="15"/>
    <n v="458"/>
    <n v="2.1428571428571428"/>
    <n v="969"/>
    <n v="6877"/>
    <n v="29"/>
    <n v="0.69416944172380013"/>
    <n v="20"/>
    <n v="37"/>
    <n v="682.84970297029702"/>
    <n v="1.85"/>
    <n v="1257.0243391855204"/>
    <n v="25000"/>
    <n v="28"/>
    <n v="0.7142857142857143"/>
    <n v="20"/>
    <n v="30"/>
    <n v="670.2"/>
    <n v="1.5"/>
    <n v="1005.3"/>
    <n v="20106"/>
    <n v="549"/>
    <n v="215"/>
    <m/>
    <n v="0.80423999999999995"/>
    <n v="2.9236585720517669"/>
    <n v="1.9236585720517667"/>
  </r>
  <r>
    <s v="RA-238"/>
    <s v="Avinash Rathore"/>
    <x v="0"/>
    <x v="161"/>
    <x v="161"/>
    <s v="Fri"/>
    <n v="32"/>
    <n v="0.64936336924583737"/>
    <n v="21"/>
    <n v="37"/>
    <n v="538"/>
    <n v="1.7619047619047619"/>
    <n v="969"/>
    <n v="19924"/>
    <n v="29"/>
    <n v="0.69416944172380013"/>
    <n v="20"/>
    <n v="37"/>
    <n v="682.84970297029702"/>
    <n v="1.85"/>
    <n v="1257.0243391855204"/>
    <n v="25000"/>
    <n v="29"/>
    <n v="0.68965517241379315"/>
    <n v="20"/>
    <n v="28"/>
    <n v="704"/>
    <n v="1.4"/>
    <n v="985.6"/>
    <n v="19712"/>
    <m/>
    <n v="680"/>
    <m/>
    <n v="0.78847999999999996"/>
    <n v="0.98935956635213818"/>
    <n v="-1.0640433647861875E-2"/>
  </r>
  <r>
    <s v="RA-238"/>
    <s v="Avinash Rathore"/>
    <x v="0"/>
    <x v="162"/>
    <x v="162"/>
    <s v="Sat"/>
    <n v="43"/>
    <n v="0.64936336924583737"/>
    <n v="28"/>
    <n v="47"/>
    <n v="568"/>
    <n v="1.6785714285714286"/>
    <n v="969"/>
    <n v="26701"/>
    <n v="35"/>
    <n v="0.69416944172380013"/>
    <n v="24"/>
    <n v="44"/>
    <n v="682.84970297029702"/>
    <n v="1.8333333333333333"/>
    <n v="1257.0243391855204"/>
    <n v="30000"/>
    <n v="47"/>
    <n v="0.7021276595744681"/>
    <n v="33"/>
    <n v="60"/>
    <n v="619.83333333333337"/>
    <n v="1.8181818181818181"/>
    <n v="1126.969696969697"/>
    <n v="37190"/>
    <n v="2098"/>
    <n v="24"/>
    <m/>
    <n v="1.2396666666666667"/>
    <n v="1.3928317291487211"/>
    <n v="0.392831729148721"/>
  </r>
  <r>
    <s v="RA-238"/>
    <s v="Avinash Rathore"/>
    <x v="0"/>
    <x v="163"/>
    <x v="163"/>
    <s v="Sun"/>
    <n v="71"/>
    <n v="0.64936336924583737"/>
    <n v="46"/>
    <n v="90"/>
    <n v="490"/>
    <n v="1.9565217391304348"/>
    <n v="969"/>
    <n v="44127"/>
    <n v="46"/>
    <n v="0.69416944172380013"/>
    <n v="32"/>
    <n v="59"/>
    <n v="682.84970297029702"/>
    <n v="1.84375"/>
    <n v="1257.0243391855204"/>
    <n v="40000"/>
    <n v="42"/>
    <n v="0.69047619047619047"/>
    <n v="29"/>
    <n v="63"/>
    <n v="609.14285714285711"/>
    <n v="2.1724137931034484"/>
    <n v="1323.3103448275863"/>
    <n v="38376"/>
    <m/>
    <n v="2197"/>
    <m/>
    <n v="0.95940000000000003"/>
    <n v="0.86967162961452171"/>
    <n v="-0.13032837038547829"/>
  </r>
  <r>
    <s v="RA-238"/>
    <s v="Avinash Rathore"/>
    <x v="0"/>
    <x v="164"/>
    <x v="164"/>
    <s v="Mon"/>
    <n v="42"/>
    <n v="0.64936336924583737"/>
    <n v="27"/>
    <n v="54"/>
    <n v="483"/>
    <n v="2"/>
    <n v="969"/>
    <n v="26069"/>
    <n v="24"/>
    <n v="0.69416944172380013"/>
    <n v="17"/>
    <n v="31"/>
    <n v="682.84970297029702"/>
    <n v="1.8235294117647058"/>
    <n v="1257.0243391855204"/>
    <n v="21000"/>
    <n v="27"/>
    <n v="0.70370370370370372"/>
    <n v="19"/>
    <n v="30"/>
    <n v="611.86666666666667"/>
    <n v="1.5789473684210527"/>
    <n v="966.10526315789468"/>
    <n v="18356"/>
    <n v="649"/>
    <n v="1299"/>
    <m/>
    <n v="0.87409523809523815"/>
    <n v="0.7041313437416088"/>
    <n v="-0.2958686562583912"/>
  </r>
  <r>
    <s v="RA-238"/>
    <s v="Avinash Rathore"/>
    <x v="0"/>
    <x v="165"/>
    <x v="165"/>
    <s v="Tue"/>
    <n v="28"/>
    <n v="0.64936336924583737"/>
    <n v="18"/>
    <n v="36"/>
    <n v="488"/>
    <n v="2"/>
    <n v="969"/>
    <n v="17553"/>
    <n v="24"/>
    <n v="0.69416944172380013"/>
    <n v="17"/>
    <n v="31"/>
    <n v="682.84970297029702"/>
    <n v="1.8235294117647058"/>
    <n v="1257.0243391855204"/>
    <n v="21000"/>
    <n v="30"/>
    <n v="0.7"/>
    <n v="21"/>
    <n v="30"/>
    <n v="545.86666666666667"/>
    <n v="1.4285714285714286"/>
    <n v="779.80952380952385"/>
    <n v="16376"/>
    <m/>
    <n v="3415"/>
    <m/>
    <n v="0.77980952380952384"/>
    <n v="0.93294593516777757"/>
    <n v="-6.7054064832222413E-2"/>
  </r>
  <r>
    <s v="RA-238"/>
    <s v="Avinash Rathore"/>
    <x v="0"/>
    <x v="166"/>
    <x v="166"/>
    <s v="Wed"/>
    <n v="20"/>
    <n v="0.64936336924583737"/>
    <n v="13"/>
    <n v="21"/>
    <n v="591"/>
    <n v="1.6153846153846154"/>
    <n v="969"/>
    <n v="12419"/>
    <n v="24"/>
    <n v="0.69416944172380013"/>
    <n v="17"/>
    <n v="31"/>
    <n v="682.84970297029702"/>
    <n v="1.8235294117647058"/>
    <n v="1257.0243391855204"/>
    <n v="21000"/>
    <n v="25"/>
    <n v="0.72"/>
    <n v="18"/>
    <n v="27"/>
    <n v="695.55555555555554"/>
    <n v="1.5"/>
    <n v="1043.3333333333333"/>
    <n v="18780"/>
    <n v="1959"/>
    <n v="4696"/>
    <m/>
    <n v="0.89428571428571424"/>
    <n v="1.5121990498429825"/>
    <n v="0.51219904984298248"/>
  </r>
  <r>
    <s v="RA-238"/>
    <s v="Avinash Rathore"/>
    <x v="0"/>
    <x v="167"/>
    <x v="167"/>
    <s v="Thu"/>
    <n v="32"/>
    <n v="0.64936336924583737"/>
    <n v="21"/>
    <n v="26"/>
    <n v="787"/>
    <n v="1.2380952380952381"/>
    <n v="969"/>
    <n v="20457"/>
    <n v="24"/>
    <n v="0.69416944172380013"/>
    <n v="17"/>
    <n v="31"/>
    <n v="682.84970297029702"/>
    <n v="1.8235294117647058"/>
    <n v="1257.0243391855204"/>
    <n v="21000"/>
    <n v="23"/>
    <n v="0.69565217391304346"/>
    <n v="16"/>
    <n v="26"/>
    <n v="552.03846153846155"/>
    <n v="1.625"/>
    <n v="897.0625"/>
    <n v="14353"/>
    <m/>
    <n v="4925"/>
    <m/>
    <n v="0.68347619047619046"/>
    <n v="0.7016180280588552"/>
    <n v="-0.29838197194114485"/>
  </r>
  <r>
    <s v="RA-238"/>
    <s v="Avinash Rathore"/>
    <x v="0"/>
    <x v="168"/>
    <x v="168"/>
    <s v="Fri"/>
    <n v="15"/>
    <n v="0.64936336924583737"/>
    <n v="10"/>
    <n v="27"/>
    <n v="356"/>
    <n v="2.7"/>
    <n v="969"/>
    <n v="9611"/>
    <n v="24"/>
    <n v="0.69416944172380013"/>
    <n v="17"/>
    <n v="31"/>
    <n v="682.84970297029702"/>
    <n v="1.8235294117647058"/>
    <n v="1257.0243391855204"/>
    <n v="21000"/>
    <n v="31"/>
    <n v="0.70967741935483875"/>
    <n v="22"/>
    <n v="32"/>
    <n v="590.8125"/>
    <n v="1.4545454545454546"/>
    <n v="859.36363636363637"/>
    <n v="18906"/>
    <n v="1329"/>
    <n v="2008"/>
    <m/>
    <n v="0.90028571428571424"/>
    <n v="1.9671210071792737"/>
    <n v="0.96712100717927374"/>
  </r>
  <r>
    <s v="RA-238"/>
    <s v="Avinash Rathore"/>
    <x v="0"/>
    <x v="169"/>
    <x v="169"/>
    <s v="Sat"/>
    <n v="34"/>
    <n v="0.64936336924583737"/>
    <n v="22"/>
    <n v="42"/>
    <n v="513"/>
    <n v="1.9090909090909092"/>
    <n v="969"/>
    <n v="21539"/>
    <n v="32"/>
    <n v="0.69416944172380013"/>
    <n v="22"/>
    <n v="41"/>
    <n v="682.84970297029702"/>
    <n v="1.8636363636363635"/>
    <n v="1257.0243391855204"/>
    <n v="28000"/>
    <n v="43"/>
    <n v="0.69767441860465118"/>
    <n v="30"/>
    <n v="49"/>
    <n v="629.69387755102036"/>
    <n v="1.6333333333333333"/>
    <n v="1028.5"/>
    <n v="30855"/>
    <m/>
    <n v="639"/>
    <n v="827"/>
    <n v="1.1019642857142857"/>
    <n v="1.4325177584846094"/>
    <n v="0.43251775848460933"/>
  </r>
  <r>
    <s v="RA-238"/>
    <s v="Avinash Rathore"/>
    <x v="0"/>
    <x v="170"/>
    <x v="170"/>
    <s v="Sun"/>
    <n v="97"/>
    <n v="0.64936336924583737"/>
    <n v="63"/>
    <n v="89"/>
    <n v="681"/>
    <n v="1.4126984126984128"/>
    <n v="969"/>
    <n v="60617"/>
    <n v="43"/>
    <n v="0.69416944172380013"/>
    <n v="30"/>
    <n v="56"/>
    <n v="682.84970297029702"/>
    <n v="1.8666666666666667"/>
    <n v="1257.0243391855204"/>
    <n v="38000"/>
    <n v="52"/>
    <n v="0.69230769230769229"/>
    <n v="36"/>
    <n v="67"/>
    <n v="658.40298507462683"/>
    <n v="1.8611111111111112"/>
    <n v="1225.3611111111111"/>
    <n v="44113"/>
    <m/>
    <n v="603"/>
    <m/>
    <n v="1.1608684210526317"/>
    <n v="0.72773314416747781"/>
    <n v="-0.27226685583252225"/>
  </r>
  <r>
    <s v="RA-238"/>
    <s v="Avinash Rathore"/>
    <x v="0"/>
    <x v="171"/>
    <x v="171"/>
    <s v="Mon"/>
    <n v="15"/>
    <n v="0.64936336924583737"/>
    <n v="10"/>
    <n v="11"/>
    <n v="917"/>
    <n v="1.1000000000000001"/>
    <n v="969"/>
    <n v="10082"/>
    <n v="23"/>
    <n v="0.69416944172380013"/>
    <n v="16"/>
    <n v="29"/>
    <n v="682.84970297029702"/>
    <n v="1.8125"/>
    <n v="1257.0243391855204"/>
    <n v="20000"/>
    <n v="14"/>
    <n v="0.7142857142857143"/>
    <n v="10"/>
    <n v="11"/>
    <n v="949"/>
    <n v="1.1000000000000001"/>
    <n v="1043.9000000000001"/>
    <n v="10439"/>
    <m/>
    <n v="4177"/>
    <m/>
    <n v="0.52195000000000003"/>
    <n v="1.035409640944257"/>
    <n v="3.5409640944257095E-2"/>
  </r>
  <r>
    <s v="RA-238"/>
    <s v="Avinash Rathore"/>
    <x v="0"/>
    <x v="172"/>
    <x v="172"/>
    <s v="Tue"/>
    <n v="18"/>
    <n v="0.64936336924583737"/>
    <n v="12"/>
    <n v="21"/>
    <n v="575"/>
    <n v="1.75"/>
    <n v="969"/>
    <n v="12065"/>
    <n v="23"/>
    <n v="0.69416944172380013"/>
    <n v="16"/>
    <n v="29"/>
    <n v="682.84970297029702"/>
    <n v="1.8125"/>
    <n v="1257.0243391855204"/>
    <n v="20000"/>
    <n v="23"/>
    <n v="0.69565217391304346"/>
    <n v="16"/>
    <n v="24"/>
    <n v="557.54166666666663"/>
    <n v="1.5"/>
    <n v="836.3125"/>
    <n v="13381"/>
    <m/>
    <n v="2418"/>
    <m/>
    <n v="0.66905000000000003"/>
    <n v="1.1090758392043101"/>
    <n v="0.10907583920430999"/>
  </r>
  <r>
    <s v="RA-238"/>
    <s v="Avinash Rathore"/>
    <x v="0"/>
    <x v="173"/>
    <x v="173"/>
    <s v="Wed"/>
    <n v="14"/>
    <n v="0.64936336924583737"/>
    <n v="9"/>
    <n v="13"/>
    <n v="638"/>
    <n v="1.4444444444444444"/>
    <n v="969"/>
    <n v="8296"/>
    <n v="23"/>
    <n v="0.69416944172380013"/>
    <n v="16"/>
    <n v="29"/>
    <n v="682.84970297029702"/>
    <n v="1.8125"/>
    <n v="1257.0243391855204"/>
    <n v="20000"/>
    <n v="20"/>
    <n v="0.7"/>
    <n v="14"/>
    <n v="22"/>
    <n v="494.09090909090907"/>
    <n v="1.5714285714285714"/>
    <n v="776.42857142857144"/>
    <n v="10870"/>
    <n v="1036"/>
    <n v="4106"/>
    <m/>
    <n v="0.54349999999999998"/>
    <n v="1.3102700096432016"/>
    <n v="0.31027000964320156"/>
  </r>
  <r>
    <s v="RA-238"/>
    <s v="Avinash Rathore"/>
    <x v="0"/>
    <x v="174"/>
    <x v="174"/>
    <s v="Thu"/>
    <n v="17"/>
    <n v="0.64936336924583737"/>
    <n v="11"/>
    <n v="23"/>
    <n v="453"/>
    <n v="2.0909090909090908"/>
    <n v="969"/>
    <n v="10430"/>
    <n v="23"/>
    <n v="0.69416944172380013"/>
    <n v="16"/>
    <n v="29"/>
    <n v="682.84970297029702"/>
    <n v="1.8125"/>
    <n v="1257.0243391855204"/>
    <n v="20000"/>
    <n v="30"/>
    <n v="0.7"/>
    <n v="21"/>
    <n v="26"/>
    <n v="815.57692307692309"/>
    <n v="1.2380952380952381"/>
    <n v="1009.7619047619048"/>
    <n v="21205"/>
    <n v="521"/>
    <n v="2038"/>
    <m/>
    <n v="1.0602499999999999"/>
    <n v="2.0330776605944392"/>
    <n v="1.0330776605944392"/>
  </r>
  <r>
    <s v="RA-238"/>
    <s v="Avinash Rathore"/>
    <x v="0"/>
    <x v="175"/>
    <x v="175"/>
    <s v="Fri"/>
    <n v="25"/>
    <n v="0.64936336924583737"/>
    <n v="16"/>
    <n v="27"/>
    <n v="587"/>
    <n v="1.6875"/>
    <n v="969"/>
    <n v="15853"/>
    <n v="23"/>
    <n v="0.69416944172380013"/>
    <n v="16"/>
    <n v="29"/>
    <n v="682.84970297029702"/>
    <n v="1.8125"/>
    <n v="1257.0243391855204"/>
    <n v="20000"/>
    <n v="23"/>
    <n v="0.69565217391304346"/>
    <n v="16"/>
    <n v="19"/>
    <n v="945.42105263157896"/>
    <n v="1.1875"/>
    <n v="1122.6875"/>
    <n v="17963"/>
    <n v="1498"/>
    <n v="8521"/>
    <m/>
    <n v="0.89815"/>
    <n v="1.1330978363716646"/>
    <n v="0.13309783637166467"/>
  </r>
  <r>
    <s v="RA-238"/>
    <s v="Avinash Rathore"/>
    <x v="0"/>
    <x v="176"/>
    <x v="176"/>
    <s v="Sat"/>
    <n v="28"/>
    <n v="0.64936336924583737"/>
    <n v="18"/>
    <n v="30"/>
    <n v="574"/>
    <n v="1.6666666666666667"/>
    <n v="969"/>
    <n v="17226"/>
    <n v="32"/>
    <n v="0.69416944172380013"/>
    <n v="22"/>
    <n v="41"/>
    <n v="682.84970297029702"/>
    <n v="1.8636363636363635"/>
    <n v="1257.0243391855204"/>
    <n v="28000"/>
    <n v="34"/>
    <n v="0.58823529411764708"/>
    <n v="20"/>
    <n v="25"/>
    <n v="812.92"/>
    <n v="1.25"/>
    <n v="1016.15"/>
    <n v="20323"/>
    <n v="250"/>
    <n v="8591"/>
    <n v="1698"/>
    <n v="0.72582142857142862"/>
    <n v="1.1797863694415418"/>
    <n v="0.17978636944154186"/>
  </r>
  <r>
    <s v="RA-238"/>
    <s v="Avinash Rathore"/>
    <x v="0"/>
    <x v="177"/>
    <x v="177"/>
    <s v="Sun"/>
    <n v="75"/>
    <n v="0.64936336924583737"/>
    <n v="49"/>
    <n v="81"/>
    <n v="583"/>
    <n v="1.653061224489796"/>
    <n v="969"/>
    <n v="47224"/>
    <n v="43"/>
    <n v="0.69416944172380013"/>
    <n v="30"/>
    <n v="56"/>
    <n v="682.84970297029702"/>
    <n v="1.8666666666666667"/>
    <n v="1257.0243391855204"/>
    <n v="38000"/>
    <n v="37"/>
    <n v="0.70270270270270274"/>
    <n v="26"/>
    <n v="50"/>
    <n v="782.14"/>
    <n v="1.9230769230769231"/>
    <n v="1504.1153846153845"/>
    <n v="39107"/>
    <n v="900"/>
    <n v="159"/>
    <n v="1848"/>
    <n v="1.0291315789473685"/>
    <n v="0.82811705912248013"/>
    <n v="-0.1718829408775199"/>
  </r>
  <r>
    <s v="RA-238"/>
    <s v="Avinash Rathore"/>
    <x v="0"/>
    <x v="178"/>
    <x v="178"/>
    <s v="Mon"/>
    <n v="23"/>
    <n v="0.64936336924583737"/>
    <n v="15"/>
    <n v="21"/>
    <n v="684"/>
    <n v="1.4"/>
    <n v="969"/>
    <n v="14371"/>
    <n v="32"/>
    <n v="0.69416944172380013"/>
    <n v="22"/>
    <n v="41"/>
    <n v="682.84970297029702"/>
    <n v="1.8636363636363635"/>
    <n v="1257.0243391855204"/>
    <n v="28000"/>
    <n v="22"/>
    <n v="0.72727272727272729"/>
    <n v="16"/>
    <n v="22"/>
    <n v="894.18181818181813"/>
    <n v="1.375"/>
    <n v="1229.5"/>
    <n v="19672"/>
    <m/>
    <n v="1548"/>
    <m/>
    <n v="0.70257142857142862"/>
    <n v="1.3688678588824716"/>
    <n v="0.36886785888247164"/>
  </r>
  <r>
    <s v="RA-238"/>
    <s v="Avinash Rathore"/>
    <x v="0"/>
    <x v="179"/>
    <x v="179"/>
    <s v="Tue"/>
    <n v="23"/>
    <n v="0.64936336924583737"/>
    <n v="15"/>
    <n v="22"/>
    <n v="641"/>
    <n v="1.4666666666666666"/>
    <n v="969"/>
    <n v="14091"/>
    <n v="32"/>
    <n v="0.69416944172380013"/>
    <n v="22"/>
    <n v="41"/>
    <n v="682.84970297029702"/>
    <n v="1.8636363636363635"/>
    <n v="1257.0243391855204"/>
    <n v="28000"/>
    <n v="28"/>
    <n v="0.7142857142857143"/>
    <n v="20"/>
    <n v="36"/>
    <n v="696.86111111111109"/>
    <n v="1.8"/>
    <n v="1254.3499999999999"/>
    <n v="25087"/>
    <n v="327"/>
    <n v="5456"/>
    <n v="-1403"/>
    <n v="0.89596428571428577"/>
    <n v="1.7803562557660919"/>
    <n v="0.7803562557660918"/>
  </r>
  <r>
    <s v="RA-238"/>
    <s v="Avinash Rathore"/>
    <x v="0"/>
    <x v="180"/>
    <x v="180"/>
    <s v="Wed"/>
    <n v="65"/>
    <n v="0.64936336924583737"/>
    <n v="42"/>
    <n v="72"/>
    <n v="571"/>
    <n v="1.7142857142857142"/>
    <n v="969"/>
    <n v="41100"/>
    <n v="32"/>
    <n v="0.69416944172380013"/>
    <n v="22"/>
    <n v="41"/>
    <n v="682.84970297029702"/>
    <n v="1.8636363636363635"/>
    <n v="1257.0243391855204"/>
    <n v="28000"/>
    <n v="25"/>
    <n v="0.72"/>
    <n v="18"/>
    <n v="23"/>
    <n v="744.304347826087"/>
    <n v="1.2777777777777777"/>
    <n v="951.05555555555554"/>
    <n v="17119"/>
    <m/>
    <n v="8445"/>
    <m/>
    <n v="0.61139285714285718"/>
    <n v="0.4165206812652068"/>
    <n v="-0.5834793187347932"/>
  </r>
  <r>
    <s v="RA-238"/>
    <s v="Avinash Rathore"/>
    <x v="0"/>
    <x v="181"/>
    <x v="181"/>
    <s v="Thu"/>
    <n v="32"/>
    <n v="0.64936336924583737"/>
    <n v="21"/>
    <n v="30"/>
    <n v="673"/>
    <n v="1.4285714285714286"/>
    <n v="969"/>
    <n v="20192"/>
    <n v="32"/>
    <n v="0.69416944172380013"/>
    <n v="22"/>
    <n v="41"/>
    <n v="682.84970297029702"/>
    <n v="1.8636363636363635"/>
    <n v="1257.0243391855204"/>
    <n v="28000"/>
    <n v="24"/>
    <n v="0.70833333333333337"/>
    <n v="17"/>
    <n v="35"/>
    <n v="680.14285714285711"/>
    <n v="2.0588235294117645"/>
    <n v="1400.2941176470588"/>
    <n v="23805"/>
    <m/>
    <n v="4054"/>
    <m/>
    <n v="0.85017857142857145"/>
    <n v="1.1789322503961965"/>
    <n v="0.17893225039619651"/>
  </r>
  <r>
    <s v="RA-238"/>
    <s v="Avinash Rathore"/>
    <x v="0"/>
    <x v="182"/>
    <x v="182"/>
    <s v="Fri"/>
    <n v="14"/>
    <n v="0.64936336924583737"/>
    <n v="9"/>
    <n v="16"/>
    <n v="532"/>
    <n v="1.7777777777777777"/>
    <n v="969"/>
    <n v="8504"/>
    <n v="32"/>
    <n v="0.69416944172380013"/>
    <n v="22"/>
    <n v="41"/>
    <n v="682.84970297029702"/>
    <n v="1.8636363636363635"/>
    <n v="1257.0243391855204"/>
    <n v="28000"/>
    <n v="13"/>
    <n v="0.69230769230769229"/>
    <n v="9"/>
    <n v="22"/>
    <n v="830.09090909090912"/>
    <n v="2.4444444444444446"/>
    <n v="2029.1111111111111"/>
    <n v="18262"/>
    <m/>
    <n v="8610"/>
    <m/>
    <n v="0.65221428571428575"/>
    <n v="2.1474600188146753"/>
    <n v="1.1474600188146755"/>
  </r>
  <r>
    <s v="BI-28"/>
    <s v="Avinash Rathore"/>
    <x v="1"/>
    <x v="0"/>
    <x v="0"/>
    <s v="Fri"/>
    <n v="69.131257888093842"/>
    <n v="0.687813783660429"/>
    <n v="47.549432057214744"/>
    <n v="75"/>
    <n v="570.29333333333329"/>
    <n v="1.5773059057730667"/>
    <n v="899.52704268967477"/>
    <n v="42772"/>
    <n v="50"/>
    <n v="0.74283888635326334"/>
    <n v="37"/>
    <n v="64"/>
    <n v="686.19101976284583"/>
    <n v="1.7297297297297298"/>
    <n v="1176.4219121008625"/>
    <n v="44000"/>
    <n v="28"/>
    <n v="0.75"/>
    <n v="21"/>
    <n v="29"/>
    <n v="612.27586206896547"/>
    <n v="1.3809523809523809"/>
    <n v="845.52380952380952"/>
    <n v="17756"/>
    <n v="952"/>
    <m/>
    <n v="699"/>
    <n v="0.40354545454545454"/>
    <n v="0.41513139437014868"/>
    <n v="-0.58486860562985132"/>
  </r>
  <r>
    <s v="BI-28"/>
    <s v="Avinash Rathore"/>
    <x v="1"/>
    <x v="1"/>
    <x v="1"/>
    <s v="Sat"/>
    <n v="103.23601177955406"/>
    <n v="0.687813783660429"/>
    <n v="71.007151872107698"/>
    <n v="112"/>
    <n v="493.625"/>
    <n v="1.577305905773059"/>
    <n v="778.59762773722628"/>
    <n v="55286"/>
    <n v="65"/>
    <n v="0.74283888635326334"/>
    <n v="48"/>
    <n v="82"/>
    <n v="686.19101976284583"/>
    <n v="1.7083333333333333"/>
    <n v="1176.4219121008625"/>
    <n v="56000"/>
    <n v="81"/>
    <n v="0.75308641975308643"/>
    <n v="61"/>
    <n v="121"/>
    <n v="613.34710743801656"/>
    <n v="1.9836065573770492"/>
    <n v="1216.639344262295"/>
    <n v="74215"/>
    <n v="745"/>
    <m/>
    <n v="599"/>
    <n v="1.3252678571428571"/>
    <n v="1.3423832434974496"/>
    <n v="0.34238324349744964"/>
  </r>
  <r>
    <s v="BI-28"/>
    <s v="Avinash Rathore"/>
    <x v="1"/>
    <x v="2"/>
    <x v="2"/>
    <s v="Sun"/>
    <n v="169.60201935212456"/>
    <n v="0.687813783660429"/>
    <n v="116.65460664703409"/>
    <n v="184"/>
    <n v="473.30978260869563"/>
    <n v="1.577305905773059"/>
    <n v="746.55431536885828"/>
    <n v="87089"/>
    <n v="97"/>
    <n v="0.74283888635326334"/>
    <n v="72"/>
    <n v="124"/>
    <n v="686.19101976284583"/>
    <n v="1.7222222222222223"/>
    <n v="1176.4219121008625"/>
    <n v="85000"/>
    <n v="102"/>
    <n v="0.75490196078431371"/>
    <n v="77"/>
    <n v="197"/>
    <n v="521.34010152284259"/>
    <n v="2.5584415584415585"/>
    <n v="1333.8181818181818"/>
    <n v="102704"/>
    <m/>
    <m/>
    <n v="764"/>
    <n v="1.2082823529411764"/>
    <n v="1.1792993374593805"/>
    <n v="0.17929933745938062"/>
  </r>
  <r>
    <s v="BI-28"/>
    <s v="Avinash Rathore"/>
    <x v="1"/>
    <x v="3"/>
    <x v="3"/>
    <s v="Mon"/>
    <n v="45.165755153554905"/>
    <n v="0.687813783660429"/>
    <n v="31.06562894404712"/>
    <n v="49"/>
    <n v="409.22448979591837"/>
    <n v="1.577305905773059"/>
    <n v="645.47220454206899"/>
    <n v="20052"/>
    <n v="42"/>
    <n v="0.74283888635326334"/>
    <n v="31"/>
    <n v="52"/>
    <n v="686.19101976284583"/>
    <n v="1.6774193548387097"/>
    <n v="1176.4219121008625"/>
    <n v="36000"/>
    <n v="24"/>
    <n v="0.75"/>
    <n v="18"/>
    <n v="26"/>
    <n v="656.23076923076928"/>
    <n v="1.4444444444444444"/>
    <n v="947.88888888888891"/>
    <n v="17062"/>
    <n v="1298"/>
    <m/>
    <n v="1199"/>
    <n v="0.47394444444444445"/>
    <n v="0.85088769200079795"/>
    <n v="-0.14911230799920208"/>
  </r>
  <r>
    <s v="BI-28"/>
    <s v="Avinash Rathore"/>
    <x v="1"/>
    <x v="4"/>
    <x v="4"/>
    <s v="Tue"/>
    <n v="82.035759360538492"/>
    <n v="0.687813783660429"/>
    <n v="56.425326041228438"/>
    <n v="89"/>
    <n v="482.71910112359552"/>
    <n v="1.5773059057730592"/>
    <n v="761.39568903170971"/>
    <n v="42962"/>
    <n v="53"/>
    <n v="0.74283888635326334"/>
    <n v="39"/>
    <n v="67"/>
    <n v="686.19101976284583"/>
    <n v="1.7179487179487178"/>
    <n v="1176.4219121008625"/>
    <n v="46000"/>
    <n v="46"/>
    <n v="0.76086956521739135"/>
    <n v="35"/>
    <n v="79"/>
    <n v="588.69620253164555"/>
    <n v="2.2571428571428571"/>
    <n v="1328.7714285714285"/>
    <n v="46507"/>
    <m/>
    <m/>
    <m/>
    <n v="1.0110217391304348"/>
    <n v="1.082514780503701"/>
    <n v="8.2514780503700952E-2"/>
  </r>
  <r>
    <s v="BI-28"/>
    <s v="Avinash Rathore"/>
    <x v="1"/>
    <x v="5"/>
    <x v="5"/>
    <s v="Wed"/>
    <n v="82.957509465713088"/>
    <n v="0.687813783660429"/>
    <n v="57.05931846865797"/>
    <n v="90"/>
    <n v="563.83333333333337"/>
    <n v="1.5773059057730592"/>
    <n v="889.33764653837648"/>
    <n v="50745"/>
    <n v="50"/>
    <n v="0.74283888635326334"/>
    <n v="37"/>
    <n v="63"/>
    <n v="686.19101976284583"/>
    <n v="1.7027027027027026"/>
    <n v="1176.4219121008625"/>
    <n v="43000"/>
    <n v="43"/>
    <n v="0.76744186046511631"/>
    <n v="33"/>
    <n v="63"/>
    <n v="597.61904761904759"/>
    <n v="1.9090909090909092"/>
    <n v="1140.909090909091"/>
    <n v="37650"/>
    <n v="1512"/>
    <m/>
    <n v="1189"/>
    <n v="0.87558139534883717"/>
    <n v="0.74194501921371558"/>
    <n v="-0.25805498078628436"/>
  </r>
  <r>
    <s v="BI-28"/>
    <s v="Avinash Rathore"/>
    <x v="1"/>
    <x v="6"/>
    <x v="6"/>
    <s v="Thu"/>
    <n v="94.018510727808163"/>
    <n v="0.687813783660429"/>
    <n v="64.667227597812371"/>
    <n v="102"/>
    <n v="516.79411764705878"/>
    <n v="1.577305905773059"/>
    <n v="815.14241383348292"/>
    <n v="52713"/>
    <n v="50"/>
    <n v="0.74283888635326334"/>
    <n v="37"/>
    <n v="64"/>
    <n v="686.19101976284583"/>
    <n v="1.7297297297297298"/>
    <n v="1176.4219121008625"/>
    <n v="44000"/>
    <n v="49"/>
    <n v="0.73469387755102045"/>
    <n v="36"/>
    <n v="61"/>
    <n v="563.8360655737705"/>
    <n v="1.6944444444444444"/>
    <n v="955.38888888888891"/>
    <n v="34394"/>
    <n v="2181"/>
    <m/>
    <n v="2699"/>
    <n v="0.78168181818181814"/>
    <n v="0.65247661867091611"/>
    <n v="-0.34752338132908389"/>
  </r>
  <r>
    <s v="BI-28"/>
    <s v="Avinash Rathore"/>
    <x v="1"/>
    <x v="7"/>
    <x v="7"/>
    <s v="Fri"/>
    <n v="94.018510727808163"/>
    <n v="0.687813783660429"/>
    <n v="64.667227597812371"/>
    <n v="102"/>
    <n v="490.97058823529414"/>
    <n v="1.577305905773059"/>
    <n v="774.41080838440223"/>
    <n v="50079"/>
    <n v="48"/>
    <n v="0.74283888635326334"/>
    <n v="36"/>
    <n v="61"/>
    <n v="686.19101976284583"/>
    <n v="1.6944444444444444"/>
    <n v="1176.4219121008625"/>
    <n v="42000"/>
    <n v="42"/>
    <n v="0.76190476190476186"/>
    <n v="32"/>
    <n v="74"/>
    <n v="587.75675675675677"/>
    <n v="2.3125"/>
    <n v="1359.1875"/>
    <n v="43494"/>
    <n v="1845"/>
    <n v="639"/>
    <m/>
    <n v="1.0355714285714286"/>
    <n v="0.86850775774276645"/>
    <n v="-0.13149224225723358"/>
  </r>
  <r>
    <s v="BI-28"/>
    <s v="Avinash Rathore"/>
    <x v="1"/>
    <x v="8"/>
    <x v="8"/>
    <s v="Sat"/>
    <n v="108.76651241060161"/>
    <n v="0.687813783660429"/>
    <n v="74.811106436684895"/>
    <n v="118"/>
    <n v="523.42372881355936"/>
    <n v="1.5773059057730592"/>
    <n v="825.59933867938321"/>
    <n v="61764"/>
    <n v="83"/>
    <n v="0.74283888635326334"/>
    <n v="62"/>
    <n v="106"/>
    <n v="686.19101976284583"/>
    <n v="1.7096774193548387"/>
    <n v="1176.4219121008625"/>
    <n v="73000"/>
    <n v="76"/>
    <n v="0.77631578947368418"/>
    <n v="59"/>
    <n v="109"/>
    <n v="568.02752293577987"/>
    <n v="1.847457627118644"/>
    <n v="1049.406779661017"/>
    <n v="61915"/>
    <n v="1209"/>
    <m/>
    <m/>
    <n v="0.8481506849315068"/>
    <n v="1.0024447898452173"/>
    <n v="2.4447898452172787E-3"/>
  </r>
  <r>
    <s v="BI-28"/>
    <s v="Avinash Rathore"/>
    <x v="1"/>
    <x v="9"/>
    <x v="9"/>
    <s v="Sun"/>
    <n v="204.62852334875896"/>
    <n v="0.687813783660429"/>
    <n v="140.74631888935633"/>
    <n v="222"/>
    <n v="520.41441441441441"/>
    <n v="1.577305905773059"/>
    <n v="820.85272930528402"/>
    <n v="115532"/>
    <n v="93"/>
    <n v="0.74283888635326334"/>
    <n v="69"/>
    <n v="118"/>
    <n v="686.19101976284583"/>
    <n v="1.7101449275362319"/>
    <n v="1176.4219121008625"/>
    <n v="81000"/>
    <n v="90"/>
    <n v="0.74444444444444446"/>
    <n v="67"/>
    <n v="121"/>
    <n v="584.18181818181813"/>
    <n v="1.8059701492537314"/>
    <n v="1055.0149253731342"/>
    <n v="70686"/>
    <n v="560"/>
    <m/>
    <n v="979"/>
    <n v="0.8726666666666667"/>
    <n v="0.61183048852266042"/>
    <n v="-0.38816951147733963"/>
  </r>
  <r>
    <s v="BI-28"/>
    <s v="Avinash Rathore"/>
    <x v="1"/>
    <x v="10"/>
    <x v="10"/>
    <s v="Mon"/>
    <n v="69.13125788809424"/>
    <n v="0.687813783660429"/>
    <n v="47.549432057214979"/>
    <n v="75"/>
    <n v="512.65333333333331"/>
    <n v="1.577305905773059"/>
    <n v="808.61113028091131"/>
    <n v="38449"/>
    <n v="48"/>
    <n v="0.74283888635326334"/>
    <n v="36"/>
    <n v="61"/>
    <n v="686.19101976284583"/>
    <n v="1.6944444444444444"/>
    <n v="1176.4219121008625"/>
    <n v="42000"/>
    <n v="28"/>
    <n v="0.75"/>
    <n v="21"/>
    <n v="28"/>
    <n v="682.96428571428567"/>
    <n v="1.3333333333333333"/>
    <n v="910.61904761904759"/>
    <n v="19123"/>
    <n v="1071"/>
    <m/>
    <n v="1318"/>
    <n v="0.45530952380952383"/>
    <n v="0.49736013940544616"/>
    <n v="-0.50263986059455379"/>
  </r>
  <r>
    <s v="BI-28"/>
    <s v="Avinash Rathore"/>
    <x v="1"/>
    <x v="11"/>
    <x v="11"/>
    <s v="Tue"/>
    <n v="58.070256625999157"/>
    <n v="0.687813783660429"/>
    <n v="39.941522928060579"/>
    <n v="63"/>
    <n v="666.73015873015868"/>
    <n v="1.5773059057730592"/>
    <n v="1051.6374169220885"/>
    <n v="42004"/>
    <n v="43"/>
    <n v="0.74283888635326334"/>
    <n v="32"/>
    <n v="55"/>
    <n v="686.19101976284583"/>
    <n v="1.71875"/>
    <n v="1176.4219121008625"/>
    <n v="38000"/>
    <n v="44"/>
    <n v="0.75"/>
    <n v="33"/>
    <n v="53"/>
    <n v="638.88679245283015"/>
    <n v="1.606060606060606"/>
    <n v="1026.090909090909"/>
    <n v="33861"/>
    <n v="5546"/>
    <m/>
    <n v="649"/>
    <n v="0.89107894736842108"/>
    <n v="0.80613751071326545"/>
    <n v="-0.19386248928673461"/>
  </r>
  <r>
    <s v="BI-28"/>
    <s v="Avinash Rathore"/>
    <x v="1"/>
    <x v="12"/>
    <x v="12"/>
    <s v="Wed"/>
    <n v="79.27050904501472"/>
    <n v="0.687813783660429"/>
    <n v="54.523348758939839"/>
    <n v="86"/>
    <n v="593.67441860465112"/>
    <n v="1.5773059057730592"/>
    <n v="936.40616657150349"/>
    <n v="51056"/>
    <n v="50"/>
    <n v="0.74283888635326334"/>
    <n v="37"/>
    <n v="64"/>
    <n v="686.19101976284583"/>
    <n v="1.7297297297297298"/>
    <n v="1176.4219121008625"/>
    <n v="44000"/>
    <n v="60"/>
    <n v="0.83333333333333337"/>
    <n v="50"/>
    <n v="88"/>
    <n v="635.36363636363637"/>
    <n v="1.76"/>
    <n v="1118.24"/>
    <n v="55912"/>
    <n v="4090"/>
    <m/>
    <m/>
    <n v="1.2707272727272727"/>
    <n v="1.0951112503917266"/>
    <n v="9.5111250391726729E-2"/>
  </r>
  <r>
    <s v="BI-28"/>
    <s v="Avinash Rathore"/>
    <x v="1"/>
    <x v="13"/>
    <x v="13"/>
    <s v="Thu"/>
    <n v="68.209507782919658"/>
    <n v="0.687813783660429"/>
    <n v="46.915439629785446"/>
    <n v="74"/>
    <n v="609.70270270270271"/>
    <n v="1.577305905773059"/>
    <n v="961.68767373876858"/>
    <n v="45118"/>
    <n v="43"/>
    <n v="0.74283888635326334"/>
    <n v="32"/>
    <n v="55"/>
    <n v="686.19101976284583"/>
    <n v="1.71875"/>
    <n v="1176.4219121008625"/>
    <n v="38000"/>
    <n v="81"/>
    <n v="0.7407407407407407"/>
    <n v="60"/>
    <n v="134"/>
    <n v="621.18656716417911"/>
    <n v="2.2333333333333334"/>
    <n v="1387.3166666666666"/>
    <n v="83239"/>
    <n v="4373"/>
    <m/>
    <n v="-1198"/>
    <n v="2.1905000000000001"/>
    <n v="1.8449177711778004"/>
    <n v="0.84491777117780043"/>
  </r>
  <r>
    <s v="BI-28"/>
    <s v="Avinash Rathore"/>
    <x v="1"/>
    <x v="14"/>
    <x v="14"/>
    <s v="Fri"/>
    <n v="63.600757257046702"/>
    <n v="0.687813783660429"/>
    <n v="43.745477492637782"/>
    <n v="69"/>
    <n v="579.304347826087"/>
    <n v="1.577305905773059"/>
    <n v="913.74016906609722"/>
    <n v="39972"/>
    <n v="51"/>
    <n v="0.74283888635326334"/>
    <n v="38"/>
    <n v="66"/>
    <n v="686.19101976284583"/>
    <n v="1.736842105263158"/>
    <n v="1176.4219121008625"/>
    <n v="45000"/>
    <n v="59"/>
    <n v="0.76271186440677963"/>
    <n v="45"/>
    <n v="82"/>
    <n v="604.53658536585363"/>
    <n v="1.8222222222222222"/>
    <n v="1101.5999999999999"/>
    <n v="49572"/>
    <n v="2482"/>
    <n v="1799"/>
    <n v="1049"/>
    <n v="1.1015999999999999"/>
    <n v="1.2401681176823776"/>
    <n v="0.24016811768237767"/>
  </r>
  <r>
    <s v="BI-28"/>
    <s v="Avinash Rathore"/>
    <x v="1"/>
    <x v="15"/>
    <x v="15"/>
    <s v="Sat"/>
    <n v="47.009255363904082"/>
    <n v="0.687813783660429"/>
    <n v="32.333613798906185"/>
    <n v="51"/>
    <n v="570.70588235294122"/>
    <n v="1.577305905773059"/>
    <n v="900.1777586947187"/>
    <n v="29106"/>
    <n v="101"/>
    <n v="0.74283888635326334"/>
    <n v="75"/>
    <n v="128"/>
    <n v="686.19101976284583"/>
    <n v="1.7066666666666668"/>
    <n v="1176.4219121008625"/>
    <n v="88000"/>
    <n v="55"/>
    <n v="0.76363636363636367"/>
    <n v="42"/>
    <n v="77"/>
    <n v="660.57142857142856"/>
    <n v="1.8333333333333333"/>
    <n v="1211.047619047619"/>
    <n v="50864"/>
    <m/>
    <m/>
    <m/>
    <n v="0.57799999999999996"/>
    <n v="1.7475434618291761"/>
    <n v="0.74754346182917608"/>
  </r>
  <r>
    <s v="BI-28"/>
    <s v="Avinash Rathore"/>
    <x v="1"/>
    <x v="16"/>
    <x v="16"/>
    <s v="Sun"/>
    <n v="101.39251156920488"/>
    <n v="0.687813783660429"/>
    <n v="69.739167017248633"/>
    <n v="110"/>
    <n v="699.29090909090905"/>
    <n v="1.577305905773059"/>
    <n v="1102.9956807625022"/>
    <n v="76922"/>
    <n v="113"/>
    <n v="0.74283888635326334"/>
    <n v="84"/>
    <n v="144"/>
    <n v="686.19101976284583"/>
    <n v="1.7142857142857142"/>
    <n v="1176.4219121008625"/>
    <n v="99000"/>
    <n v="85"/>
    <n v="0.76470588235294112"/>
    <n v="65"/>
    <n v="131"/>
    <n v="620.48091603053433"/>
    <n v="2.0153846153846153"/>
    <n v="1250.5076923076922"/>
    <n v="81283"/>
    <n v="749"/>
    <m/>
    <n v="599"/>
    <n v="0.82104040404040401"/>
    <n v="1.056693793713112"/>
    <n v="5.6693793713111985E-2"/>
  </r>
  <r>
    <s v="BI-28"/>
    <s v="Avinash Rathore"/>
    <x v="1"/>
    <x v="17"/>
    <x v="17"/>
    <s v="Mon"/>
    <n v="28.574253260412284"/>
    <n v="0.687813783660429"/>
    <n v="19.653765250315523"/>
    <n v="31"/>
    <n v="682.70967741935488"/>
    <n v="1.5773059057730592"/>
    <n v="1076.8420061219686"/>
    <n v="21164"/>
    <n v="48"/>
    <n v="0.74283888635326334"/>
    <n v="36"/>
    <n v="61"/>
    <n v="686.19101976284583"/>
    <n v="1.6944444444444444"/>
    <n v="1176.4219121008625"/>
    <n v="42000"/>
    <n v="20"/>
    <n v="0.75"/>
    <n v="15"/>
    <n v="27"/>
    <n v="652.81481481481478"/>
    <n v="1.8"/>
    <n v="1175.0666666666666"/>
    <n v="17626"/>
    <n v="849"/>
    <m/>
    <m/>
    <n v="0.41966666666666669"/>
    <n v="0.8328293328293328"/>
    <n v="-0.16717066717066717"/>
  </r>
  <r>
    <s v="BI-28"/>
    <s v="Avinash Rathore"/>
    <x v="1"/>
    <x v="18"/>
    <x v="18"/>
    <s v="Tue"/>
    <n v="58.99200673117376"/>
    <n v="0.687813783660429"/>
    <n v="40.575515355490118"/>
    <n v="64"/>
    <n v="519.625"/>
    <n v="1.577305905773059"/>
    <n v="819.60758128732573"/>
    <n v="33256"/>
    <n v="46"/>
    <n v="0.74283888635326334"/>
    <n v="34"/>
    <n v="58"/>
    <n v="686.19101976284583"/>
    <n v="1.7058823529411764"/>
    <n v="1176.4219121008625"/>
    <n v="40000"/>
    <n v="62"/>
    <n v="0.74193548387096775"/>
    <n v="46"/>
    <n v="85"/>
    <n v="528.90588235294115"/>
    <n v="1.8478260869565217"/>
    <n v="977.32608695652175"/>
    <n v="44957"/>
    <n v="300"/>
    <n v="699"/>
    <m/>
    <n v="1.1239250000000001"/>
    <n v="1.3518462833774356"/>
    <n v="0.35184628337743568"/>
  </r>
  <r>
    <s v="BI-28"/>
    <s v="Avinash Rathore"/>
    <x v="1"/>
    <x v="19"/>
    <x v="19"/>
    <s v="Wed"/>
    <n v="44.244005048380309"/>
    <n v="0.687813783660429"/>
    <n v="30.431636516617584"/>
    <n v="48"/>
    <n v="581.9375"/>
    <n v="1.5773059057730592"/>
    <n v="917.89345554080955"/>
    <n v="27933"/>
    <n v="46"/>
    <n v="0.74283888635326334"/>
    <n v="34"/>
    <n v="58"/>
    <n v="686.19101976284583"/>
    <n v="1.7058823529411764"/>
    <n v="1176.4219121008625"/>
    <n v="40000"/>
    <n v="36"/>
    <n v="0.75"/>
    <n v="27"/>
    <n v="53"/>
    <n v="670.28301886792451"/>
    <n v="1.962962962962963"/>
    <n v="1315.7407407407406"/>
    <n v="35525"/>
    <m/>
    <m/>
    <m/>
    <n v="0.88812500000000005"/>
    <n v="1.2717932194894928"/>
    <n v="0.2717932194894927"/>
  </r>
  <r>
    <s v="BI-28"/>
    <s v="Avinash Rathore"/>
    <x v="1"/>
    <x v="20"/>
    <x v="20"/>
    <s v="Thu"/>
    <n v="26.730753050063104"/>
    <n v="0.687813783660429"/>
    <n v="18.385780395456457"/>
    <n v="29"/>
    <n v="644.89655172413791"/>
    <n v="1.5773059057730592"/>
    <n v="1017.1991396471639"/>
    <n v="18702"/>
    <n v="47"/>
    <n v="0.74283888635326334"/>
    <n v="35"/>
    <n v="60"/>
    <n v="686.19101976284583"/>
    <n v="1.7142857142857142"/>
    <n v="1176.4219121008625"/>
    <n v="41000"/>
    <n v="48"/>
    <n v="0.75"/>
    <n v="36"/>
    <n v="65"/>
    <n v="488.13846153846151"/>
    <n v="1.8055555555555556"/>
    <n v="881.36111111111109"/>
    <n v="31729"/>
    <m/>
    <m/>
    <n v="549"/>
    <n v="0.77387804878048783"/>
    <n v="1.6965565180194631"/>
    <n v="0.69655651801946317"/>
  </r>
  <r>
    <s v="BI-28"/>
    <s v="Avinash Rathore"/>
    <x v="1"/>
    <x v="21"/>
    <x v="21"/>
    <s v="Fri"/>
    <n v="51.618005889777031"/>
    <n v="0.687813783660429"/>
    <n v="35.503575936053849"/>
    <n v="56"/>
    <n v="523.21428571428567"/>
    <n v="1.577305905773059"/>
    <n v="825.26898284197557"/>
    <n v="29300"/>
    <n v="47"/>
    <n v="0.74283888635326334"/>
    <n v="35"/>
    <n v="60"/>
    <n v="686.19101976284583"/>
    <n v="1.7142857142857142"/>
    <n v="1176.4219121008625"/>
    <n v="41000"/>
    <n v="49"/>
    <n v="0.75510204081632648"/>
    <n v="37"/>
    <n v="69"/>
    <n v="635.37681159420288"/>
    <n v="1.8648648648648649"/>
    <n v="1184.8918918918919"/>
    <n v="43841"/>
    <m/>
    <m/>
    <m/>
    <n v="1.0692926829268292"/>
    <n v="1.4962798634812287"/>
    <n v="0.49627986348122866"/>
  </r>
  <r>
    <s v="BI-28"/>
    <s v="Avinash Rathore"/>
    <x v="1"/>
    <x v="22"/>
    <x v="22"/>
    <s v="Sat"/>
    <n v="45.165755153554905"/>
    <n v="0.687813783660429"/>
    <n v="31.06562894404712"/>
    <n v="49"/>
    <n v="518.65306122448976"/>
    <n v="1.577305905773059"/>
    <n v="818.07453651666367"/>
    <n v="25414"/>
    <n v="74"/>
    <n v="0.74283888635326334"/>
    <n v="55"/>
    <n v="95"/>
    <n v="686.19101976284583"/>
    <n v="1.7272727272727273"/>
    <n v="1176.4219121008625"/>
    <n v="65000"/>
    <n v="54"/>
    <n v="0.7592592592592593"/>
    <n v="41"/>
    <n v="62"/>
    <n v="693.32258064516134"/>
    <n v="1.5121951219512195"/>
    <n v="1048.439024390244"/>
    <n v="42986"/>
    <n v="699"/>
    <m/>
    <m/>
    <n v="0.6613230769230769"/>
    <n v="1.6914299205162509"/>
    <n v="0.69142992051625085"/>
  </r>
  <r>
    <s v="BI-28"/>
    <s v="Avinash Rathore"/>
    <x v="1"/>
    <x v="23"/>
    <x v="23"/>
    <s v="Sun"/>
    <n v="150.24526714345814"/>
    <n v="0.687813783660429"/>
    <n v="103.34076567101387"/>
    <n v="163"/>
    <n v="618.92024539877298"/>
    <n v="1.5773059057730592"/>
    <n v="976.22655826999573"/>
    <n v="100884"/>
    <n v="93"/>
    <n v="0.74283888635326334"/>
    <n v="69"/>
    <n v="118"/>
    <n v="686.19101976284583"/>
    <n v="1.7101449275362319"/>
    <n v="1176.4219121008625"/>
    <n v="81000"/>
    <n v="101"/>
    <n v="0.74257425742574257"/>
    <n v="75"/>
    <n v="126"/>
    <n v="712.94444444444446"/>
    <n v="1.68"/>
    <n v="1197.7466666666667"/>
    <n v="89831"/>
    <m/>
    <n v="649"/>
    <n v="1509"/>
    <n v="1.1090246913580246"/>
    <n v="0.89043852345267838"/>
    <n v="-0.10956147654732168"/>
  </r>
  <r>
    <s v="BI-28"/>
    <s v="Avinash Rathore"/>
    <x v="1"/>
    <x v="24"/>
    <x v="24"/>
    <s v="Mon"/>
    <n v="23.965502734539339"/>
    <n v="0.687813783660429"/>
    <n v="16.483803113167859"/>
    <n v="26"/>
    <n v="768.38461538461536"/>
    <n v="1.577305905773059"/>
    <n v="1211.9775917513143"/>
    <n v="19978"/>
    <n v="47"/>
    <n v="0.74283888635326334"/>
    <n v="35"/>
    <n v="60"/>
    <n v="686.19101976284583"/>
    <n v="1.7142857142857142"/>
    <n v="1176.4219121008625"/>
    <n v="41000"/>
    <n v="49"/>
    <n v="0.75510204081632648"/>
    <n v="37"/>
    <n v="60"/>
    <n v="527.6"/>
    <n v="1.6216216216216217"/>
    <n v="855.56756756756761"/>
    <n v="31656"/>
    <m/>
    <n v="699"/>
    <n v="2436"/>
    <n v="0.77209756097560978"/>
    <n v="1.5845429972970266"/>
    <n v="0.58454299729702675"/>
  </r>
  <r>
    <s v="BI-28"/>
    <s v="Avinash Rathore"/>
    <x v="1"/>
    <x v="25"/>
    <x v="25"/>
    <s v="Tue"/>
    <n v="41.478754732856544"/>
    <n v="0.687813783660429"/>
    <n v="28.529659234328985"/>
    <n v="45"/>
    <n v="678.97777777777776"/>
    <n v="1.5773059057730592"/>
    <n v="1070.9556587775567"/>
    <n v="30554"/>
    <n v="46"/>
    <n v="0.74283888635326334"/>
    <n v="34"/>
    <n v="58"/>
    <n v="686.19101976284583"/>
    <n v="1.7058823529411764"/>
    <n v="1176.4219121008625"/>
    <n v="40000"/>
    <n v="59"/>
    <n v="0.72881355932203384"/>
    <n v="43"/>
    <n v="78"/>
    <n v="525.65384615384619"/>
    <n v="1.8139534883720929"/>
    <n v="953.51162790697674"/>
    <n v="41001"/>
    <n v="879"/>
    <m/>
    <m/>
    <n v="1.0250250000000001"/>
    <n v="1.3419192249787262"/>
    <n v="0.34191922497872618"/>
  </r>
  <r>
    <s v="BI-28"/>
    <s v="Avinash Rathore"/>
    <x v="1"/>
    <x v="26"/>
    <x v="26"/>
    <s v="Wed"/>
    <n v="43.322254943205728"/>
    <n v="0.687813783660429"/>
    <n v="29.797644089188054"/>
    <n v="47"/>
    <n v="603.95744680851067"/>
    <n v="1.577305905773059"/>
    <n v="952.62564768668199"/>
    <n v="28386"/>
    <n v="44"/>
    <n v="0.74283888635326334"/>
    <n v="33"/>
    <n v="57"/>
    <n v="686.19101976284583"/>
    <n v="1.7272727272727273"/>
    <n v="1176.4219121008625"/>
    <n v="39000"/>
    <n v="63"/>
    <n v="0.74603174603174605"/>
    <n v="47"/>
    <n v="68"/>
    <n v="587.95588235294122"/>
    <n v="1.446808510638298"/>
    <n v="850.65957446808511"/>
    <n v="39981"/>
    <n v="999"/>
    <m/>
    <n v="1410"/>
    <n v="1.0251538461538461"/>
    <n v="1.4084760093003594"/>
    <n v="0.40847600930035932"/>
  </r>
  <r>
    <s v="BI-28"/>
    <s v="Avinash Rathore"/>
    <x v="1"/>
    <x v="27"/>
    <x v="27"/>
    <s v="Thu"/>
    <n v="36.870004206983594"/>
    <n v="0.687813783660429"/>
    <n v="25.359697097181321"/>
    <n v="40"/>
    <n v="631.42499999999995"/>
    <n v="1.577305905773059"/>
    <n v="995.95038155275381"/>
    <n v="25257"/>
    <n v="46"/>
    <n v="0.74283888635326334"/>
    <n v="34"/>
    <n v="58"/>
    <n v="686.19101976284583"/>
    <n v="1.7058823529411764"/>
    <n v="1176.4219121008625"/>
    <n v="40000"/>
    <n v="40"/>
    <n v="0.75"/>
    <n v="30"/>
    <n v="45"/>
    <n v="578.4666666666667"/>
    <n v="1.5"/>
    <n v="867.7"/>
    <n v="26031"/>
    <m/>
    <m/>
    <n v="949"/>
    <n v="0.65077499999999999"/>
    <n v="1.0306449697113671"/>
    <n v="3.0644969711367147E-2"/>
  </r>
  <r>
    <s v="BI-28"/>
    <s v="Avinash Rathore"/>
    <x v="1"/>
    <x v="28"/>
    <x v="28"/>
    <s v="Fri"/>
    <n v="46.087505258729486"/>
    <n v="0.687813783660429"/>
    <n v="31.699621371476649"/>
    <n v="50"/>
    <n v="665.62"/>
    <n v="1.5773059057730592"/>
    <n v="1049.8863570006636"/>
    <n v="33281"/>
    <n v="43"/>
    <n v="0.74283888635326334"/>
    <n v="32"/>
    <n v="55"/>
    <n v="686.19101976284583"/>
    <n v="1.71875"/>
    <n v="1176.4219121008625"/>
    <n v="38000"/>
    <n v="58"/>
    <n v="0.74137931034482762"/>
    <n v="43"/>
    <n v="74"/>
    <n v="560.08108108108104"/>
    <n v="1.7209302325581395"/>
    <n v="963.8604651162791"/>
    <n v="41446"/>
    <m/>
    <m/>
    <n v="1139"/>
    <n v="1.0906842105263157"/>
    <n v="1.2453351762266758"/>
    <n v="0.24533517622667589"/>
  </r>
  <r>
    <s v="BI-28"/>
    <s v="Avinash Rathore"/>
    <x v="1"/>
    <x v="29"/>
    <x v="29"/>
    <s v="Sat"/>
    <n v="53.461506100126208"/>
    <n v="0.687813783660429"/>
    <n v="36.771560790912915"/>
    <n v="58"/>
    <n v="632.37931034482756"/>
    <n v="1.5773059057730592"/>
    <n v="997.45562089559076"/>
    <n v="36678"/>
    <n v="55"/>
    <n v="0.74283888635326334"/>
    <n v="41"/>
    <n v="70"/>
    <n v="686.19101976284583"/>
    <n v="1.7073170731707317"/>
    <n v="1176.4219121008625"/>
    <n v="48000"/>
    <n v="63"/>
    <n v="0.74603174603174605"/>
    <n v="47"/>
    <n v="97"/>
    <n v="532.54639175257728"/>
    <n v="2.0638297872340425"/>
    <n v="1099.0851063829787"/>
    <n v="51657"/>
    <m/>
    <m/>
    <n v="1268"/>
    <n v="1.0761875000000001"/>
    <n v="1.408391951578603"/>
    <n v="0.40839195157860297"/>
  </r>
  <r>
    <s v="BI-28"/>
    <s v="Avinash Rathore"/>
    <x v="1"/>
    <x v="30"/>
    <x v="30"/>
    <s v="Sun"/>
    <n v="93.419668938655931"/>
    <n v="0.67824310520939735"/>
    <n v="63.361246348587883"/>
    <n v="98"/>
    <n v="578.84693877551024"/>
    <n v="1.5466867469879575"/>
    <n v="895.29488873863136"/>
    <n v="56727"/>
    <n v="94.516244766702869"/>
    <n v="0.72978958120531157"/>
    <n v="68.97697068539081"/>
    <n v="103.6396644314588"/>
    <n v="675.4170846075433"/>
    <n v="1.5025256024096385"/>
    <n v="1014.8314619277106"/>
    <n v="70000"/>
    <n v="107"/>
    <n v="0.74766355140186913"/>
    <n v="80"/>
    <n v="144"/>
    <n v="567.70833333333337"/>
    <n v="1.8"/>
    <n v="1021.875"/>
    <n v="81750"/>
    <m/>
    <m/>
    <n v="749"/>
    <n v="1.1678571428571429"/>
    <n v="1.4411126976572002"/>
    <n v="0.44111269765720029"/>
  </r>
  <r>
    <s v="BI-28"/>
    <s v="Avinash Rathore"/>
    <x v="1"/>
    <x v="31"/>
    <x v="31"/>
    <s v="Mon"/>
    <n v="26.691333982473221"/>
    <n v="0.67824310520939735"/>
    <n v="18.103213242453748"/>
    <n v="28"/>
    <n v="820.25"/>
    <n v="1.5466867469879519"/>
    <n v="1268.6698042168675"/>
    <n v="22967"/>
    <n v="40.506962042872658"/>
    <n v="0.72978958120531157"/>
    <n v="29.561558865167491"/>
    <n v="44.416999042053767"/>
    <n v="675.4170846075433"/>
    <n v="1.5025256024096383"/>
    <n v="1014.8314619277106"/>
    <n v="30000"/>
    <n v="54"/>
    <n v="0.7592592592592593"/>
    <n v="41"/>
    <n v="70"/>
    <n v="547.20000000000005"/>
    <n v="1.7073170731707317"/>
    <n v="934.2439024390244"/>
    <n v="38304"/>
    <m/>
    <m/>
    <n v="599"/>
    <n v="1.2767999999999999"/>
    <n v="1.667784212130448"/>
    <n v="0.66778421213044803"/>
  </r>
  <r>
    <s v="BI-28"/>
    <s v="Avinash Rathore"/>
    <x v="1"/>
    <x v="32"/>
    <x v="32"/>
    <s v="Tue"/>
    <n v="61.008763388510225"/>
    <n v="0.67824310520939735"/>
    <n v="41.378773125608568"/>
    <n v="64"/>
    <n v="573.96875"/>
    <n v="1.5466867469879519"/>
    <n v="887.74985881024099"/>
    <n v="36734"/>
    <n v="40.506962042872658"/>
    <n v="0.72978958120531157"/>
    <n v="29.561558865167491"/>
    <n v="44.416999042053767"/>
    <n v="675.4170846075433"/>
    <n v="1.5025256024096383"/>
    <n v="1014.8314619277106"/>
    <n v="30000"/>
    <n v="68"/>
    <n v="0.75"/>
    <n v="51"/>
    <n v="110"/>
    <n v="521.20000000000005"/>
    <n v="2.1568627450980391"/>
    <n v="1124.1568627450981"/>
    <n v="57332"/>
    <n v="-3625"/>
    <n v="-2598"/>
    <n v="-902"/>
    <n v="1.9110666666666667"/>
    <n v="1.5607339249741383"/>
    <n v="0.56073392497413843"/>
  </r>
  <r>
    <s v="BI-28"/>
    <s v="Avinash Rathore"/>
    <x v="1"/>
    <x v="33"/>
    <x v="33"/>
    <s v="Wed"/>
    <n v="76.260954235637783"/>
    <n v="0.67824310520939735"/>
    <n v="51.723466407010712"/>
    <n v="80"/>
    <n v="487.96249999999998"/>
    <n v="1.5466867469879517"/>
    <n v="754.72513177710846"/>
    <n v="39037"/>
    <n v="40.506962042872658"/>
    <n v="0.72978958120531157"/>
    <n v="29.561558865167491"/>
    <n v="44.416999042053767"/>
    <n v="675.4170846075433"/>
    <n v="1.5025256024096383"/>
    <n v="1014.8314619277106"/>
    <n v="30000"/>
    <n v="45"/>
    <n v="0.75555555555555554"/>
    <n v="34"/>
    <n v="55"/>
    <n v="537.76363636363635"/>
    <n v="1.6176470588235294"/>
    <n v="869.91176470588232"/>
    <n v="29577"/>
    <n v="2397"/>
    <n v="-2598"/>
    <n v="1118"/>
    <n v="0.9859"/>
    <n v="0.75766580423700591"/>
    <n v="-0.24233419576299409"/>
  </r>
  <r>
    <s v="BI-28"/>
    <s v="Avinash Rathore"/>
    <x v="1"/>
    <x v="34"/>
    <x v="34"/>
    <s v="Thu"/>
    <n v="62.915287244401171"/>
    <n v="0.67824310520939735"/>
    <n v="42.671859785783838"/>
    <n v="66"/>
    <n v="546.42424242424238"/>
    <n v="1.5466867469879517"/>
    <n v="845.14713399050743"/>
    <n v="36064"/>
    <n v="40.506962042872658"/>
    <n v="0.72978958120531157"/>
    <n v="29.561558865167491"/>
    <n v="44.416999042053767"/>
    <n v="675.4170846075433"/>
    <n v="1.5025256024096383"/>
    <n v="1014.8314619277106"/>
    <n v="30000"/>
    <n v="36"/>
    <n v="0.75"/>
    <n v="27"/>
    <n v="39"/>
    <n v="678.51282051282055"/>
    <n v="1.4444444444444444"/>
    <n v="980.07407407407402"/>
    <n v="26462"/>
    <m/>
    <m/>
    <m/>
    <n v="0.88206666666666667"/>
    <n v="0.73375110913930786"/>
    <n v="-0.26624889086069209"/>
  </r>
  <r>
    <s v="BI-28"/>
    <s v="Avinash Rathore"/>
    <x v="1"/>
    <x v="35"/>
    <x v="35"/>
    <s v="Fri"/>
    <n v="51.476144109055504"/>
    <n v="0.67824310520939735"/>
    <n v="34.913339824732233"/>
    <n v="54"/>
    <n v="601.59259259259261"/>
    <n v="1.5466867469879517"/>
    <n v="930.47529004908517"/>
    <n v="32486"/>
    <n v="40.506962042872658"/>
    <n v="0.72978958120531157"/>
    <n v="29.561558865167491"/>
    <n v="44.416999042053767"/>
    <n v="675.4170846075433"/>
    <n v="1.5025256024096383"/>
    <n v="1014.8314619277106"/>
    <n v="30000"/>
    <n v="40"/>
    <n v="0.75"/>
    <n v="30"/>
    <n v="43"/>
    <n v="635.62790697674416"/>
    <n v="1.4333333333333333"/>
    <n v="911.06666666666672"/>
    <n v="27332"/>
    <n v="569"/>
    <n v="719"/>
    <n v="719"/>
    <n v="0.91106666666666669"/>
    <n v="0.84134704180262265"/>
    <n v="-0.15865295819737732"/>
  </r>
  <r>
    <s v="BI-28"/>
    <s v="Avinash Rathore"/>
    <x v="1"/>
    <x v="36"/>
    <x v="36"/>
    <s v="Sat"/>
    <n v="88.653359298928919"/>
    <n v="0.67824310520939735"/>
    <n v="60.128529698149954"/>
    <n v="93"/>
    <n v="563.18279569892468"/>
    <n v="1.5466867469879517"/>
    <n v="871.06736623915015"/>
    <n v="52376"/>
    <n v="60.760443064308994"/>
    <n v="0.72978958120531157"/>
    <n v="44.34233829775124"/>
    <n v="66.625498563080654"/>
    <n v="675.4170846075433"/>
    <n v="1.5025256024096383"/>
    <n v="1014.8314619277106"/>
    <n v="45000"/>
    <n v="43"/>
    <n v="0.7441860465116279"/>
    <n v="32"/>
    <n v="54"/>
    <n v="683.18518518518522"/>
    <n v="1.6875"/>
    <n v="1152.875"/>
    <n v="36892"/>
    <m/>
    <m/>
    <n v="-910"/>
    <n v="0.81982222222222223"/>
    <n v="0.70436841301359399"/>
    <n v="-0.29563158698640601"/>
  </r>
  <r>
    <s v="BI-28"/>
    <s v="Avinash Rathore"/>
    <x v="1"/>
    <x v="37"/>
    <x v="37"/>
    <s v="Sun"/>
    <n v="82.933787731256089"/>
    <n v="0.67824310520939735"/>
    <n v="56.249269717624152"/>
    <n v="87"/>
    <n v="582.41379310344826"/>
    <n v="1.5466867469879517"/>
    <n v="900.81169505608636"/>
    <n v="50670"/>
    <n v="87.765084426224092"/>
    <n v="0.72978958120531157"/>
    <n v="64.050044207862896"/>
    <n v="96.236831257783166"/>
    <n v="675.4170846075433"/>
    <n v="1.5025256024096383"/>
    <n v="1014.8314619277106"/>
    <n v="65000"/>
    <n v="77"/>
    <n v="0.75324675324675328"/>
    <n v="58"/>
    <n v="125"/>
    <n v="624.98400000000004"/>
    <n v="2.1551724137931036"/>
    <n v="1346.9482758620691"/>
    <n v="78123"/>
    <m/>
    <m/>
    <n v="-549"/>
    <n v="1.2018923076923076"/>
    <n v="1.5417998815867378"/>
    <n v="0.54179988158673775"/>
  </r>
  <r>
    <s v="BI-28"/>
    <s v="Avinash Rathore"/>
    <x v="1"/>
    <x v="38"/>
    <x v="38"/>
    <s v="Mon"/>
    <n v="34.317429406037"/>
    <n v="0.67824310520939735"/>
    <n v="23.27555988315482"/>
    <n v="36"/>
    <n v="473.91666666666669"/>
    <n v="1.5466867469879517"/>
    <n v="733.0006275100402"/>
    <n v="17061"/>
    <n v="33.755801702393889"/>
    <n v="0.72978958120531157"/>
    <n v="24.634632387639577"/>
    <n v="37.014165868378143"/>
    <n v="675.4170846075433"/>
    <n v="1.5025256024096383"/>
    <n v="1014.8314619277106"/>
    <n v="25000"/>
    <n v="17"/>
    <n v="0.76470588235294112"/>
    <n v="13"/>
    <n v="19"/>
    <n v="678.57894736842104"/>
    <n v="1.4615384615384615"/>
    <n v="991.76923076923072"/>
    <n v="12893"/>
    <m/>
    <m/>
    <n v="1189"/>
    <n v="0.51571999999999996"/>
    <n v="0.75570013481038623"/>
    <n v="-0.24429986518961375"/>
  </r>
  <r>
    <s v="BI-28"/>
    <s v="Avinash Rathore"/>
    <x v="1"/>
    <x v="39"/>
    <x v="39"/>
    <s v="Tue"/>
    <n v="61.962025316455701"/>
    <n v="0.67824310520939735"/>
    <n v="42.025316455696206"/>
    <n v="65"/>
    <n v="546.21538461538466"/>
    <n v="1.5466867469879517"/>
    <n v="844.82409638554213"/>
    <n v="35504"/>
    <n v="40.506962042872658"/>
    <n v="0.72978958120531157"/>
    <n v="29.561558865167491"/>
    <n v="44.416999042053767"/>
    <n v="675.4170846075433"/>
    <n v="1.5025256024096383"/>
    <n v="1014.8314619277106"/>
    <n v="30000"/>
    <n v="38"/>
    <n v="0.76315789473684215"/>
    <n v="29"/>
    <n v="57"/>
    <n v="534.43859649122805"/>
    <n v="1.9655172413793103"/>
    <n v="1050.4482758620691"/>
    <n v="30463"/>
    <m/>
    <m/>
    <m/>
    <n v="1.0154333333333334"/>
    <n v="0.85801599819738616"/>
    <n v="-0.14198400180261378"/>
  </r>
  <r>
    <s v="BI-28"/>
    <s v="Avinash Rathore"/>
    <x v="1"/>
    <x v="40"/>
    <x v="40"/>
    <s v="Wed"/>
    <n v="62.915287244401171"/>
    <n v="0.67824310520939735"/>
    <n v="42.671859785783838"/>
    <n v="66"/>
    <n v="523.21212121212125"/>
    <n v="1.5466867469879517"/>
    <n v="809.24525374224163"/>
    <n v="34532"/>
    <n v="40.506962042872658"/>
    <n v="0.72978958120531157"/>
    <n v="29.561558865167491"/>
    <n v="44.416999042053767"/>
    <n v="675.4170846075433"/>
    <n v="1.5025256024096383"/>
    <n v="1014.8314619277106"/>
    <n v="30000"/>
    <n v="36"/>
    <n v="0.75"/>
    <n v="27"/>
    <n v="38"/>
    <n v="706.73684210526312"/>
    <n v="1.4074074074074074"/>
    <n v="994.66666666666663"/>
    <n v="26856"/>
    <n v="879"/>
    <n v="1399"/>
    <n v="1199"/>
    <n v="0.8952"/>
    <n v="0.77771342522877329"/>
    <n v="-0.22228657477122668"/>
  </r>
  <r>
    <s v="BI-28"/>
    <s v="Avinash Rathore"/>
    <x v="1"/>
    <x v="41"/>
    <x v="41"/>
    <s v="Thu"/>
    <n v="52.429406037000973"/>
    <n v="0.67824310520939735"/>
    <n v="35.559883154819865"/>
    <n v="55"/>
    <n v="533.58181818181822"/>
    <n v="1.5466867469879517"/>
    <n v="825.28392661555313"/>
    <n v="29347"/>
    <n v="40.506962042872658"/>
    <n v="0.72978958120531157"/>
    <n v="29.561558865167491"/>
    <n v="44.416999042053767"/>
    <n v="675.4170846075433"/>
    <n v="1.5025256024096383"/>
    <n v="1014.8314619277106"/>
    <n v="30000"/>
    <n v="38"/>
    <n v="0.76315789473684215"/>
    <n v="29"/>
    <n v="54"/>
    <n v="608.24074074074076"/>
    <n v="1.8620689655172413"/>
    <n v="1132.5862068965516"/>
    <n v="32845"/>
    <n v="-450"/>
    <m/>
    <n v="479"/>
    <n v="1.0948333333333333"/>
    <n v="1.1191944662146045"/>
    <n v="0.11919446621460456"/>
  </r>
  <r>
    <s v="BI-28"/>
    <s v="Avinash Rathore"/>
    <x v="1"/>
    <x v="42"/>
    <x v="42"/>
    <s v="Fri"/>
    <n v="54.335929892891926"/>
    <n v="0.67824310520939735"/>
    <n v="36.852969814995134"/>
    <n v="57"/>
    <n v="588.71929824561403"/>
    <n v="1.5466867469879517"/>
    <n v="910.56433629253854"/>
    <n v="33557"/>
    <n v="40.506962042872658"/>
    <n v="0.72978958120531157"/>
    <n v="29.561558865167491"/>
    <n v="44.416999042053767"/>
    <n v="675.4170846075433"/>
    <n v="1.5025256024096383"/>
    <n v="1014.8314619277106"/>
    <n v="30000"/>
    <n v="38"/>
    <n v="0.76315789473684215"/>
    <n v="29"/>
    <n v="52"/>
    <n v="546.44230769230774"/>
    <n v="1.7931034482758621"/>
    <n v="979.82758620689651"/>
    <n v="28415"/>
    <m/>
    <m/>
    <n v="809"/>
    <n v="0.94716666666666671"/>
    <n v="0.84676818547545962"/>
    <n v="-0.15323181452454032"/>
  </r>
  <r>
    <s v="BI-28"/>
    <s v="Avinash Rathore"/>
    <x v="1"/>
    <x v="43"/>
    <x v="43"/>
    <s v="Sat"/>
    <n v="66.728334956183048"/>
    <n v="0.67824310520939735"/>
    <n v="45.25803310613437"/>
    <n v="70"/>
    <n v="649.6"/>
    <n v="1.5466867469879519"/>
    <n v="1004.7277108433735"/>
    <n v="45472"/>
    <n v="60.760443064308994"/>
    <n v="0.72978958120531157"/>
    <n v="44.34233829775124"/>
    <n v="66.625498563080654"/>
    <n v="675.4170846075433"/>
    <n v="1.5025256024096383"/>
    <n v="1014.8314619277106"/>
    <n v="45000"/>
    <n v="25"/>
    <n v="0.76"/>
    <n v="19"/>
    <n v="40"/>
    <n v="626.07500000000005"/>
    <n v="2.1052631578947367"/>
    <n v="1318.0526315789473"/>
    <n v="25043"/>
    <n v="949"/>
    <m/>
    <m/>
    <n v="0.55651111111111107"/>
    <n v="0.55073451794510908"/>
    <n v="-0.44926548205489092"/>
  </r>
  <r>
    <s v="BI-28"/>
    <s v="Avinash Rathore"/>
    <x v="1"/>
    <x v="44"/>
    <x v="44"/>
    <s v="Sun"/>
    <n v="91.513145082765334"/>
    <n v="0.67824310520939735"/>
    <n v="62.068159688412848"/>
    <n v="96"/>
    <n v="571.44791666666663"/>
    <n v="1.5466867469879519"/>
    <n v="883.85091930220892"/>
    <n v="54859"/>
    <n v="81.013924085745316"/>
    <n v="0.72978958120531157"/>
    <n v="59.123117730334982"/>
    <n v="88.833998084107535"/>
    <n v="675.4170846075433"/>
    <n v="1.5025256024096383"/>
    <n v="1014.8314619277106"/>
    <n v="60000"/>
    <n v="68"/>
    <n v="0.75"/>
    <n v="51"/>
    <n v="103"/>
    <n v="692.76699029126212"/>
    <n v="2.0196078431372548"/>
    <n v="1399.1176470588234"/>
    <n v="71355"/>
    <n v="1348"/>
    <m/>
    <n v="599"/>
    <n v="1.1892499999999999"/>
    <n v="1.30069815344793"/>
    <n v="0.30069815344793016"/>
  </r>
  <r>
    <s v="BI-28"/>
    <s v="Avinash Rathore"/>
    <x v="1"/>
    <x v="45"/>
    <x v="45"/>
    <s v="Mon"/>
    <n v="35.270691333982469"/>
    <n v="0.67824310520939735"/>
    <n v="23.922103213242451"/>
    <n v="37"/>
    <n v="726.78378378378375"/>
    <n v="1.5466867469879519"/>
    <n v="1124.1068463041356"/>
    <n v="26891"/>
    <n v="33.755801702393889"/>
    <n v="0.72978958120531157"/>
    <n v="24.634632387639577"/>
    <n v="37.014165868378143"/>
    <n v="675.4170846075433"/>
    <n v="1.5025256024096383"/>
    <n v="1014.8314619277106"/>
    <n v="25000"/>
    <n v="20"/>
    <n v="0.75"/>
    <n v="15"/>
    <n v="23"/>
    <n v="725.52173913043475"/>
    <n v="1.5333333333333334"/>
    <n v="1112.4666666666667"/>
    <n v="16687"/>
    <n v="1398"/>
    <m/>
    <m/>
    <n v="0.66747999999999996"/>
    <n v="0.62054218883641366"/>
    <n v="-0.37945781116358634"/>
  </r>
  <r>
    <s v="BI-28"/>
    <s v="Avinash Rathore"/>
    <x v="1"/>
    <x v="46"/>
    <x v="46"/>
    <s v="Tue"/>
    <n v="74.35443037974683"/>
    <n v="0.67824310520939735"/>
    <n v="50.430379746835442"/>
    <n v="78"/>
    <n v="536.01282051282055"/>
    <n v="1.5466867469879519"/>
    <n v="829.04392570281129"/>
    <n v="41809"/>
    <n v="40.506962042872658"/>
    <n v="0.72978958120531157"/>
    <n v="29.561558865167491"/>
    <n v="44.416999042053767"/>
    <n v="675.4170846075433"/>
    <n v="1.5025256024096383"/>
    <n v="1014.8314619277106"/>
    <n v="30000"/>
    <n v="28"/>
    <n v="0.75"/>
    <n v="21"/>
    <n v="39"/>
    <n v="553.79487179487182"/>
    <n v="1.8571428571428572"/>
    <n v="1028.4761904761904"/>
    <n v="21598"/>
    <m/>
    <m/>
    <n v="979"/>
    <n v="0.71993333333333331"/>
    <n v="0.51658733765457199"/>
    <n v="-0.48341266234542801"/>
  </r>
  <r>
    <s v="BI-28"/>
    <s v="Avinash Rathore"/>
    <x v="1"/>
    <x v="47"/>
    <x v="47"/>
    <s v="Wed"/>
    <n v="65.775073028237586"/>
    <n v="0.67824310520939735"/>
    <n v="44.611489776046739"/>
    <n v="69"/>
    <n v="570.27536231884062"/>
    <n v="1.5466867469879517"/>
    <n v="882.03734503230316"/>
    <n v="39349"/>
    <n v="40.506962042872658"/>
    <n v="0.72978958120531157"/>
    <n v="29.561558865167491"/>
    <n v="44.416999042053767"/>
    <n v="675.4170846075433"/>
    <n v="1.5025256024096383"/>
    <n v="1014.8314619277106"/>
    <n v="30000"/>
    <n v="36"/>
    <n v="0.75"/>
    <n v="27"/>
    <n v="39"/>
    <n v="671.9487179487179"/>
    <n v="1.4444444444444444"/>
    <n v="970.59259259259261"/>
    <n v="26206"/>
    <n v="949"/>
    <m/>
    <n v="719"/>
    <n v="0.87353333333333338"/>
    <n v="0.66598897049480288"/>
    <n v="-0.33401102950519707"/>
  </r>
  <r>
    <s v="BI-28"/>
    <s v="Avinash Rathore"/>
    <x v="1"/>
    <x v="48"/>
    <x v="48"/>
    <s v="Thu"/>
    <n v="35.270691333982469"/>
    <n v="0.67824310520939735"/>
    <n v="23.922103213242451"/>
    <n v="37"/>
    <n v="490.24324324324323"/>
    <n v="1.5466867469879519"/>
    <n v="758.25272712471519"/>
    <n v="18139"/>
    <n v="40.506962042872658"/>
    <n v="0.72978958120531157"/>
    <n v="29.561558865167491"/>
    <n v="44.416999042053767"/>
    <n v="675.4170846075433"/>
    <n v="1.5025256024096383"/>
    <n v="1014.8314619277106"/>
    <n v="30000"/>
    <n v="34"/>
    <n v="0.73529411764705888"/>
    <n v="25"/>
    <n v="53"/>
    <n v="590.39622641509436"/>
    <n v="2.12"/>
    <n v="1251.6400000000001"/>
    <n v="31291"/>
    <m/>
    <m/>
    <n v="1228"/>
    <n v="1.0430333333333333"/>
    <n v="1.7250675340426704"/>
    <n v="0.72506753404267044"/>
  </r>
  <r>
    <s v="BI-28"/>
    <s v="Avinash Rathore"/>
    <x v="1"/>
    <x v="49"/>
    <x v="49"/>
    <s v="Fri"/>
    <n v="61.008763388510225"/>
    <n v="0.67824310520939735"/>
    <n v="41.378773125608568"/>
    <n v="64"/>
    <n v="571.75"/>
    <n v="1.5466867469879519"/>
    <n v="884.31814759036149"/>
    <n v="36592"/>
    <n v="40.506962042872658"/>
    <n v="0.72978958120531157"/>
    <n v="29.561558865167491"/>
    <n v="44.416999042053767"/>
    <n v="675.4170846075433"/>
    <n v="1.5025256024096383"/>
    <n v="1014.8314619277106"/>
    <n v="30000"/>
    <n v="28"/>
    <n v="0.75"/>
    <n v="21"/>
    <n v="33"/>
    <n v="590.33333333333337"/>
    <n v="1.5714285714285714"/>
    <n v="927.66666666666663"/>
    <n v="19481"/>
    <m/>
    <m/>
    <m/>
    <n v="0.64936666666666665"/>
    <n v="0.532384127678181"/>
    <n v="-0.467615872321819"/>
  </r>
  <r>
    <s v="BI-28"/>
    <s v="Avinash Rathore"/>
    <x v="1"/>
    <x v="50"/>
    <x v="50"/>
    <s v="Sat"/>
    <n v="53.382667964946442"/>
    <n v="0.67824310520939735"/>
    <n v="36.206426484907496"/>
    <n v="56"/>
    <n v="529.51785714285711"/>
    <n v="1.5466867469879519"/>
    <n v="818.99825193631671"/>
    <n v="29653"/>
    <n v="54.009282723830211"/>
    <n v="0.72978958120531157"/>
    <n v="39.415411820223319"/>
    <n v="59.222665389405023"/>
    <n v="675.4170846075433"/>
    <n v="1.5025256024096383"/>
    <n v="1014.8314619277106"/>
    <n v="40000"/>
    <n v="33"/>
    <n v="0.75757575757575757"/>
    <n v="25"/>
    <n v="49"/>
    <n v="657.42857142857144"/>
    <n v="1.96"/>
    <n v="1288.56"/>
    <n v="32214"/>
    <n v="1228"/>
    <m/>
    <m/>
    <n v="0.80535000000000001"/>
    <n v="1.0863656291100394"/>
    <n v="8.6365629110039463E-2"/>
  </r>
  <r>
    <s v="BI-28"/>
    <s v="Avinash Rathore"/>
    <x v="1"/>
    <x v="51"/>
    <x v="51"/>
    <s v="Sun"/>
    <n v="105.81207400194741"/>
    <n v="0.67824310520939735"/>
    <n v="71.766309639727353"/>
    <n v="111"/>
    <n v="556.05405405405406"/>
    <n v="1.5466867469879519"/>
    <n v="860.0414360143277"/>
    <n v="61722"/>
    <n v="81.013924085745316"/>
    <n v="0.72978958120531157"/>
    <n v="59.123117730334982"/>
    <n v="88.833998084107535"/>
    <n v="675.4170846075433"/>
    <n v="1.5025256024096383"/>
    <n v="1014.8314619277106"/>
    <n v="60000"/>
    <n v="49"/>
    <n v="0.75510204081632648"/>
    <n v="37"/>
    <n v="77"/>
    <n v="606.9480519480519"/>
    <n v="2.0810810810810811"/>
    <n v="1263.1081081081081"/>
    <n v="46735"/>
    <n v="699"/>
    <m/>
    <n v="610"/>
    <n v="0.7789166666666667"/>
    <n v="0.75718544441204105"/>
    <n v="-0.24281455558795892"/>
  </r>
  <r>
    <s v="BI-28"/>
    <s v="Avinash Rathore"/>
    <x v="1"/>
    <x v="52"/>
    <x v="52"/>
    <s v="Mon"/>
    <n v="32.410905550146055"/>
    <n v="0.67824310520939735"/>
    <n v="21.98247322297955"/>
    <n v="34"/>
    <n v="470.88235294117646"/>
    <n v="1.5466867469879519"/>
    <n v="728.30749468462091"/>
    <n v="16010"/>
    <n v="33.755801702393889"/>
    <n v="0.72978958120531157"/>
    <n v="24.634632387639577"/>
    <n v="37.014165868378143"/>
    <n v="675.4170846075433"/>
    <n v="1.5025256024096383"/>
    <n v="1014.8314619277106"/>
    <n v="25000"/>
    <n v="20"/>
    <n v="0.75"/>
    <n v="15"/>
    <n v="26"/>
    <n v="554.03846153846155"/>
    <n v="1.7333333333333334"/>
    <n v="960.33333333333337"/>
    <n v="14405"/>
    <m/>
    <m/>
    <n v="649"/>
    <n v="0.57620000000000005"/>
    <n v="0.89975015615240472"/>
    <n v="-0.10024984384759525"/>
  </r>
  <r>
    <s v="BI-28"/>
    <s v="Avinash Rathore"/>
    <x v="1"/>
    <x v="53"/>
    <x v="53"/>
    <s v="Tue"/>
    <n v="71.494644595910415"/>
    <n v="0.67824310520939735"/>
    <n v="48.490749756572541"/>
    <n v="75"/>
    <n v="608.66666666666663"/>
    <n v="1.5466867469879517"/>
    <n v="941.41666666666663"/>
    <n v="45650"/>
    <n v="33.755801702393889"/>
    <n v="0.72978958120531157"/>
    <n v="24.634632387639577"/>
    <n v="37.014165868378143"/>
    <n v="675.4170846075433"/>
    <n v="1.5025256024096383"/>
    <n v="1014.8314619277106"/>
    <n v="25000"/>
    <n v="43"/>
    <n v="0.7441860465116279"/>
    <n v="32"/>
    <n v="64"/>
    <n v="699.765625"/>
    <n v="2"/>
    <n v="1399.53125"/>
    <n v="44785"/>
    <n v="3517"/>
    <n v="1210"/>
    <m/>
    <n v="1.7914000000000001"/>
    <n v="0.98105147864184006"/>
    <n v="-1.8948521358159911E-2"/>
  </r>
  <r>
    <s v="BI-28"/>
    <s v="Avinash Rathore"/>
    <x v="1"/>
    <x v="54"/>
    <x v="54"/>
    <s v="Wed"/>
    <n v="60.055501460564756"/>
    <n v="0.67824310520939735"/>
    <n v="40.732229795520936"/>
    <n v="63"/>
    <n v="532.50793650793651"/>
    <n v="1.5466867469879517"/>
    <n v="823.62296806272707"/>
    <n v="33548"/>
    <n v="33.755801702393889"/>
    <n v="0.72978958120531157"/>
    <n v="24.634632387639577"/>
    <n v="37.014165868378143"/>
    <n v="675.4170846075433"/>
    <n v="1.5025256024096383"/>
    <n v="1014.8314619277106"/>
    <n v="25000"/>
    <n v="31"/>
    <n v="0.74193548387096775"/>
    <n v="23"/>
    <n v="54"/>
    <n v="492.59259259259261"/>
    <n v="2.347826086956522"/>
    <n v="1156.5217391304348"/>
    <n v="26600"/>
    <m/>
    <m/>
    <m/>
    <n v="1.0640000000000001"/>
    <n v="0.79289376415881718"/>
    <n v="-0.20710623584118279"/>
  </r>
  <r>
    <s v="BI-28"/>
    <s v="Avinash Rathore"/>
    <x v="1"/>
    <x v="55"/>
    <x v="55"/>
    <s v="Thu"/>
    <n v="64.821811100292109"/>
    <n v="0.67824310520939735"/>
    <n v="43.9649464459591"/>
    <n v="68"/>
    <n v="586.25"/>
    <n v="1.5466867469879519"/>
    <n v="906.74510542168684"/>
    <n v="39865"/>
    <n v="33.755801702393889"/>
    <n v="0.72978958120531157"/>
    <n v="24.634632387639577"/>
    <n v="37.014165868378143"/>
    <n v="675.4170846075433"/>
    <n v="1.5025256024096383"/>
    <n v="1014.8314619277106"/>
    <n v="25000"/>
    <n v="39"/>
    <n v="0.76923076923076927"/>
    <n v="30"/>
    <n v="53"/>
    <n v="552.96226415094338"/>
    <n v="1.7666666666666666"/>
    <n v="976.9"/>
    <n v="29307"/>
    <n v="799"/>
    <m/>
    <m/>
    <n v="1.17228"/>
    <n v="0.73515615201304407"/>
    <n v="-0.26484384798695598"/>
  </r>
  <r>
    <s v="BI-28"/>
    <s v="Avinash Rathore"/>
    <x v="1"/>
    <x v="56"/>
    <x v="56"/>
    <s v="Fri"/>
    <n v="57.195715676728341"/>
    <n v="0.67824310520939735"/>
    <n v="38.792599805258035"/>
    <n v="60"/>
    <n v="546.68333333333328"/>
    <n v="1.5466867469879517"/>
    <n v="845.54786646586342"/>
    <n v="32801"/>
    <n v="33.755801702393889"/>
    <n v="0.72978958120531157"/>
    <n v="24.634632387639577"/>
    <n v="37.014165868378143"/>
    <n v="675.4170846075433"/>
    <n v="1.5025256024096383"/>
    <n v="1014.8314619277106"/>
    <n v="25000"/>
    <n v="43"/>
    <n v="0.76744186046511631"/>
    <n v="33"/>
    <n v="74"/>
    <n v="601.24324324324323"/>
    <n v="2.2424242424242422"/>
    <n v="1348.2424242424242"/>
    <n v="44492"/>
    <n v="1599"/>
    <m/>
    <n v="749"/>
    <n v="1.7796799999999999"/>
    <n v="1.3564220603030395"/>
    <n v="0.35642206030303952"/>
  </r>
  <r>
    <s v="BI-28"/>
    <s v="Avinash Rathore"/>
    <x v="1"/>
    <x v="57"/>
    <x v="57"/>
    <s v="Sat"/>
    <n v="59.102239532619272"/>
    <n v="0.67824310520939735"/>
    <n v="40.085686465433298"/>
    <n v="62"/>
    <n v="533.17741935483866"/>
    <n v="1.5466867469879519"/>
    <n v="824.65844830936658"/>
    <n v="33057"/>
    <n v="54.009282723830211"/>
    <n v="0.72978958120531157"/>
    <n v="39.415411820223319"/>
    <n v="59.222665389405023"/>
    <n v="675.4170846075433"/>
    <n v="1.5025256024096383"/>
    <n v="1014.8314619277106"/>
    <n v="40000"/>
    <n v="32"/>
    <n v="0.75"/>
    <n v="24"/>
    <n v="43"/>
    <n v="570.72093023255809"/>
    <n v="1.7916666666666667"/>
    <n v="1022.5416666666666"/>
    <n v="24541"/>
    <m/>
    <m/>
    <m/>
    <n v="0.61352499999999999"/>
    <n v="0.74238436639743477"/>
    <n v="-0.25761563360256529"/>
  </r>
  <r>
    <s v="BI-28"/>
    <s v="Avinash Rathore"/>
    <x v="1"/>
    <x v="58"/>
    <x v="58"/>
    <s v="Sun"/>
    <n v="114.39143135345668"/>
    <n v="0.67824310520939735"/>
    <n v="77.585199610516071"/>
    <n v="120"/>
    <n v="551.63333333333333"/>
    <n v="1.5466867469879517"/>
    <n v="853.20396586345373"/>
    <n v="66196"/>
    <n v="81.013924085745316"/>
    <n v="0.72978958120531157"/>
    <n v="59.123117730334982"/>
    <n v="88.833998084107535"/>
    <n v="675.4170846075433"/>
    <n v="1.5025256024096383"/>
    <n v="1014.8314619277106"/>
    <n v="60000"/>
    <n v="92"/>
    <n v="0.76086956521739135"/>
    <n v="70"/>
    <n v="139"/>
    <n v="655.78417266187046"/>
    <n v="1.9857142857142858"/>
    <n v="1302.2"/>
    <n v="91154"/>
    <n v="640"/>
    <m/>
    <m/>
    <n v="1.5192333333333334"/>
    <n v="1.3770318448244607"/>
    <n v="0.37703184482446067"/>
  </r>
  <r>
    <s v="BI-28"/>
    <s v="Avinash Rathore"/>
    <x v="1"/>
    <x v="59"/>
    <x v="59"/>
    <s v="Mon"/>
    <n v="27.644595910418694"/>
    <n v="0.67824310520939735"/>
    <n v="18.749756572541383"/>
    <n v="29"/>
    <n v="524.82758620689651"/>
    <n v="1.5466867469879517"/>
    <n v="811.74387203988363"/>
    <n v="15220"/>
    <n v="33.755801702393889"/>
    <n v="0.72978958120531157"/>
    <n v="24.634632387639577"/>
    <n v="37.014165868378143"/>
    <n v="675.4170846075433"/>
    <n v="1.5025256024096383"/>
    <n v="1014.8314619277106"/>
    <n v="25000"/>
    <n v="32"/>
    <n v="0.75"/>
    <n v="24"/>
    <n v="53"/>
    <n v="475.92452830188677"/>
    <n v="2.2083333333333335"/>
    <n v="1051"/>
    <n v="25224"/>
    <m/>
    <m/>
    <m/>
    <n v="1.0089600000000001"/>
    <n v="1.657293035479632"/>
    <n v="0.65729303547963203"/>
  </r>
  <r>
    <s v="BI-28"/>
    <s v="Avinash Rathore"/>
    <x v="1"/>
    <x v="60"/>
    <x v="60"/>
    <s v="Tue"/>
    <n v="72.447906523855892"/>
    <n v="0.67824310520939735"/>
    <n v="49.137293086660172"/>
    <n v="76"/>
    <n v="545.17105263157896"/>
    <n v="1.5466867469879519"/>
    <n v="843.20884194673431"/>
    <n v="41433"/>
    <n v="33.755801702393889"/>
    <n v="0.72978958120531157"/>
    <n v="24.634632387639577"/>
    <n v="37.014165868378143"/>
    <n v="675.4170846075433"/>
    <n v="1.5025256024096383"/>
    <n v="1014.8314619277106"/>
    <n v="25000"/>
    <n v="29"/>
    <n v="0.75862068965517238"/>
    <n v="22"/>
    <n v="37"/>
    <n v="682.51351351351354"/>
    <n v="1.6818181818181819"/>
    <n v="1147.8636363636363"/>
    <n v="25253"/>
    <n v="1463"/>
    <m/>
    <m/>
    <n v="1.0101199999999999"/>
    <n v="0.60949002003234132"/>
    <n v="-0.39050997996765863"/>
  </r>
  <r>
    <s v="BI-28"/>
    <s v="Avinash Rathore"/>
    <x v="1"/>
    <x v="61"/>
    <x v="61"/>
    <s v="Wed"/>
    <n v="62"/>
    <n v="0.68131868131868134"/>
    <n v="42"/>
    <n v="62"/>
    <n v="530.26766833611578"/>
    <n v="1.4728291446412562"/>
    <n v="768.46048387096778"/>
    <n v="32349"/>
    <n v="45"/>
    <n v="0.73582417582417592"/>
    <n v="33"/>
    <n v="50"/>
    <n v="654.94503791982652"/>
    <n v="1.5151515151515151"/>
    <n v="996.47352248387085"/>
    <n v="33000"/>
    <n v="38"/>
    <n v="0.76315789473684215"/>
    <n v="29"/>
    <n v="45"/>
    <n v="611.51111111111106"/>
    <n v="1.5517241379310345"/>
    <n v="948.89655172413791"/>
    <n v="27518"/>
    <m/>
    <m/>
    <m/>
    <n v="0.83387878787878789"/>
    <n v="0.85065998948962873"/>
    <n v="-0.14934001051037127"/>
  </r>
  <r>
    <s v="BI-28"/>
    <s v="Avinash Rathore"/>
    <x v="1"/>
    <x v="62"/>
    <x v="62"/>
    <s v="Thu"/>
    <n v="51"/>
    <n v="0.68131868131868134"/>
    <n v="35"/>
    <n v="49"/>
    <n v="530.26766833611578"/>
    <n v="1.403293098411561"/>
    <n v="768.46048387096778"/>
    <n v="26833"/>
    <n v="45"/>
    <n v="0.73582417582417592"/>
    <n v="33"/>
    <n v="50"/>
    <n v="654.94503791982652"/>
    <n v="1.5151515151515151"/>
    <n v="996.47352248387085"/>
    <n v="33000"/>
    <n v="36"/>
    <n v="0.75"/>
    <n v="27"/>
    <n v="48"/>
    <n v="616.6875"/>
    <n v="1.7777777777777777"/>
    <n v="1096.3333333333333"/>
    <n v="29601"/>
    <m/>
    <m/>
    <m/>
    <n v="0.89700000000000002"/>
    <n v="1.1031565609510676"/>
    <n v="0.10315656095106772"/>
  </r>
  <r>
    <s v="BI-28"/>
    <s v="Avinash Rathore"/>
    <x v="1"/>
    <x v="63"/>
    <x v="63"/>
    <s v="Fri"/>
    <n v="63"/>
    <n v="0.68131868131868134"/>
    <n v="43"/>
    <n v="61"/>
    <n v="530.26766833611578"/>
    <n v="1.413292616863514"/>
    <n v="768.46048387096778"/>
    <n v="33168"/>
    <n v="45"/>
    <n v="0.73582417582417592"/>
    <n v="33"/>
    <n v="50"/>
    <n v="654.94503791982652"/>
    <n v="1.5151515151515151"/>
    <n v="996.47352248387085"/>
    <n v="33000"/>
    <n v="48"/>
    <n v="0.75"/>
    <n v="36"/>
    <n v="74"/>
    <n v="527.37837837837833"/>
    <n v="2.0555555555555554"/>
    <n v="1084.0555555555557"/>
    <n v="39026"/>
    <n v="799"/>
    <m/>
    <m/>
    <n v="1.1826060606060607"/>
    <n v="1.1766160154365655"/>
    <n v="0.17661601543656535"/>
  </r>
  <r>
    <s v="BI-28"/>
    <s v="Avinash Rathore"/>
    <x v="1"/>
    <x v="64"/>
    <x v="64"/>
    <s v="Sat"/>
    <n v="79"/>
    <n v="0.68131868131868134"/>
    <n v="54"/>
    <n v="71"/>
    <n v="530.26766833611578"/>
    <n v="1.3199955086572486"/>
    <n v="768.46048387096778"/>
    <n v="41334"/>
    <n v="54"/>
    <n v="0.73582417582417592"/>
    <n v="40"/>
    <n v="61"/>
    <n v="654.94503791982652"/>
    <n v="1.5249999999999999"/>
    <n v="996.47352248387085"/>
    <n v="40000"/>
    <n v="43"/>
    <n v="0.7441860465116279"/>
    <n v="32"/>
    <n v="56"/>
    <n v="615.16071428571433"/>
    <n v="1.75"/>
    <n v="1076.53125"/>
    <n v="34449"/>
    <m/>
    <m/>
    <n v="560"/>
    <n v="0.86122500000000002"/>
    <n v="0.83343010596603284"/>
    <n v="-0.16656989403396719"/>
  </r>
  <r>
    <s v="BI-28"/>
    <s v="Avinash Rathore"/>
    <x v="1"/>
    <x v="65"/>
    <x v="65"/>
    <s v="Sun"/>
    <n v="102"/>
    <n v="0.68131868131868134"/>
    <n v="70"/>
    <n v="86"/>
    <n v="530.26766833611578"/>
    <n v="1.2321730514198419"/>
    <n v="768.46048387096778"/>
    <n v="53635"/>
    <n v="84"/>
    <n v="0.73582417582417592"/>
    <n v="62"/>
    <n v="95"/>
    <n v="654.94503791982652"/>
    <n v="1.532258064516129"/>
    <n v="996.47352248387085"/>
    <n v="62000"/>
    <n v="82"/>
    <n v="0.75609756097560976"/>
    <n v="62"/>
    <n v="104"/>
    <n v="653.99038461538464"/>
    <n v="1.6774193548387097"/>
    <n v="1097.016129032258"/>
    <n v="68015"/>
    <n v="6306"/>
    <n v="599"/>
    <n v="1398"/>
    <n v="1.097016129032258"/>
    <n v="1.2681085112333363"/>
    <n v="0.26810851123333646"/>
  </r>
  <r>
    <s v="BI-28"/>
    <s v="Avinash Rathore"/>
    <x v="1"/>
    <x v="66"/>
    <x v="66"/>
    <s v="Mon"/>
    <n v="27"/>
    <n v="0.68131868131868134"/>
    <n v="18"/>
    <n v="20"/>
    <n v="530.26766833611578"/>
    <n v="1.0970171075959569"/>
    <n v="768.46048387096778"/>
    <n v="14010"/>
    <n v="34"/>
    <n v="0.73582417582417592"/>
    <n v="25"/>
    <n v="38"/>
    <n v="654.94503791982652"/>
    <n v="1.52"/>
    <n v="996.47352248387085"/>
    <n v="25000"/>
    <n v="24"/>
    <n v="0.75"/>
    <n v="18"/>
    <n v="39"/>
    <n v="614.17948717948718"/>
    <n v="2.1666666666666665"/>
    <n v="1330.7222222222222"/>
    <n v="23953"/>
    <m/>
    <n v="3098"/>
    <m/>
    <n v="0.95811999999999997"/>
    <n v="1.709707351891506"/>
    <n v="0.70970735189150602"/>
  </r>
  <r>
    <s v="BI-28"/>
    <s v="Avinash Rathore"/>
    <x v="1"/>
    <x v="67"/>
    <x v="67"/>
    <s v="Tue"/>
    <n v="43"/>
    <n v="0.68131868131868134"/>
    <n v="29"/>
    <n v="36"/>
    <n v="530.26766833611578"/>
    <n v="1.2400635357638101"/>
    <n v="768.46048387096778"/>
    <n v="22309"/>
    <n v="45"/>
    <n v="0.73582417582417592"/>
    <n v="33"/>
    <n v="50"/>
    <n v="654.94503791982652"/>
    <n v="1.5151515151515151"/>
    <n v="996.47352248387085"/>
    <n v="33000"/>
    <n v="28"/>
    <n v="0.75"/>
    <n v="21"/>
    <n v="42"/>
    <n v="489.47619047619048"/>
    <n v="2"/>
    <n v="978.95238095238096"/>
    <n v="20558"/>
    <m/>
    <m/>
    <n v="594"/>
    <n v="0.62296969696969695"/>
    <n v="0.92151149760186468"/>
    <n v="-7.8488502398135276E-2"/>
  </r>
  <r>
    <s v="BI-28"/>
    <s v="Avinash Rathore"/>
    <x v="1"/>
    <x v="68"/>
    <x v="68"/>
    <s v="Wed"/>
    <n v="29"/>
    <n v="0.68131868131868134"/>
    <n v="20"/>
    <n v="32"/>
    <n v="530.26766833611578"/>
    <n v="1.6205835958791994"/>
    <n v="768.46048387096778"/>
    <n v="15174"/>
    <n v="45"/>
    <n v="0.73582417582417592"/>
    <n v="33"/>
    <n v="50"/>
    <n v="654.94503791982652"/>
    <n v="1.5151515151515151"/>
    <n v="996.47352248387085"/>
    <n v="33000"/>
    <n v="29"/>
    <n v="0.75862068965517238"/>
    <n v="22"/>
    <n v="43"/>
    <n v="665.11627906976742"/>
    <n v="1.9545454545454546"/>
    <n v="1300"/>
    <n v="28600"/>
    <m/>
    <m/>
    <m/>
    <n v="0.8666666666666667"/>
    <n v="1.8848029524186107"/>
    <n v="0.88480295241861073"/>
  </r>
  <r>
    <s v="BI-28"/>
    <s v="Avinash Rathore"/>
    <x v="1"/>
    <x v="69"/>
    <x v="69"/>
    <s v="Thu"/>
    <n v="66"/>
    <n v="0.68131868131868134"/>
    <n v="45"/>
    <n v="63"/>
    <n v="530.26766833611578"/>
    <n v="1.4058836823054643"/>
    <n v="768.46048387096778"/>
    <n v="34436"/>
    <n v="45"/>
    <n v="0.73582417582417592"/>
    <n v="33"/>
    <n v="50"/>
    <n v="654.94503791982652"/>
    <n v="1.5151515151515151"/>
    <n v="996.47352248387085"/>
    <n v="33000"/>
    <n v="31"/>
    <n v="0.74193548387096775"/>
    <n v="23"/>
    <n v="39"/>
    <n v="654.38461538461536"/>
    <n v="1.6956521739130435"/>
    <n v="1109.608695652174"/>
    <n v="25521"/>
    <m/>
    <m/>
    <m/>
    <n v="0.77336363636363636"/>
    <n v="0.74111395051690088"/>
    <n v="-0.25888604948309907"/>
  </r>
  <r>
    <s v="BI-28"/>
    <s v="Avinash Rathore"/>
    <x v="1"/>
    <x v="70"/>
    <x v="70"/>
    <s v="Fri"/>
    <n v="63"/>
    <n v="0.68131868131868134"/>
    <n v="43"/>
    <n v="44"/>
    <n v="530.26766833611578"/>
    <n v="1.0258263186894385"/>
    <n v="768.46048387096778"/>
    <n v="32961"/>
    <n v="45"/>
    <n v="0.73582417582417592"/>
    <n v="33"/>
    <n v="50"/>
    <n v="654.94503791982652"/>
    <n v="1.5151515151515151"/>
    <n v="996.47352248387085"/>
    <n v="33000"/>
    <n v="45"/>
    <n v="0.75555555555555554"/>
    <n v="34"/>
    <n v="70"/>
    <n v="471.91428571428571"/>
    <n v="2.0588235294117645"/>
    <n v="971.58823529411768"/>
    <n v="33034"/>
    <n v="699"/>
    <m/>
    <n v="599"/>
    <n v="1.0010303030303029"/>
    <n v="1.0022147386305027"/>
    <n v="2.2147386305027155E-3"/>
  </r>
  <r>
    <s v="BI-28"/>
    <s v="Avinash Rathore"/>
    <x v="1"/>
    <x v="71"/>
    <x v="71"/>
    <s v="Sat"/>
    <n v="69"/>
    <n v="0.68131868131868134"/>
    <n v="47"/>
    <n v="66"/>
    <n v="530.26766833611578"/>
    <n v="1.4062660659758186"/>
    <n v="768.46048387096778"/>
    <n v="36066"/>
    <n v="54"/>
    <n v="0.73582417582417592"/>
    <n v="40"/>
    <n v="61"/>
    <n v="654.94503791982652"/>
    <n v="1.5249999999999999"/>
    <n v="996.47352248387085"/>
    <n v="40000"/>
    <n v="54"/>
    <n v="0.7592592592592593"/>
    <n v="41"/>
    <n v="80"/>
    <n v="539"/>
    <n v="1.9512195121951219"/>
    <n v="1051.7073170731708"/>
    <n v="43120"/>
    <n v="1832"/>
    <n v="719"/>
    <m/>
    <n v="1.0780000000000001"/>
    <n v="1.1955858703488049"/>
    <n v="0.19558587034880498"/>
  </r>
  <r>
    <s v="BI-28"/>
    <s v="Avinash Rathore"/>
    <x v="1"/>
    <x v="72"/>
    <x v="72"/>
    <s v="Sun"/>
    <n v="78"/>
    <n v="0.68131868131868134"/>
    <n v="53"/>
    <n v="78"/>
    <n v="530.26766833611578"/>
    <n v="1.4665635228385772"/>
    <n v="768.46048387096778"/>
    <n v="40871"/>
    <n v="84"/>
    <n v="0.73582417582417592"/>
    <n v="62"/>
    <n v="95"/>
    <n v="654.94503791982652"/>
    <n v="1.532258064516129"/>
    <n v="996.47352248387085"/>
    <n v="62000"/>
    <n v="85"/>
    <n v="0.76470588235294112"/>
    <n v="65"/>
    <n v="135"/>
    <n v="534.02962962962965"/>
    <n v="2.0769230769230771"/>
    <n v="1109.1384615384616"/>
    <n v="72094"/>
    <n v="-1938"/>
    <n v="559"/>
    <n v="-1268"/>
    <n v="1.1628064516129033"/>
    <n v="1.763940202099288"/>
    <n v="0.76394020209928803"/>
  </r>
  <r>
    <s v="BI-28"/>
    <s v="Avinash Rathore"/>
    <x v="1"/>
    <x v="73"/>
    <x v="73"/>
    <s v="Mon"/>
    <n v="30"/>
    <n v="0.68131868131868134"/>
    <n v="20"/>
    <n v="24"/>
    <n v="530.26766833611578"/>
    <n v="1.1919505986494687"/>
    <n v="768.46048387096778"/>
    <n v="15473"/>
    <n v="34"/>
    <n v="0.73582417582417592"/>
    <n v="25"/>
    <n v="38"/>
    <n v="654.94503791982652"/>
    <n v="1.52"/>
    <n v="996.47352248387085"/>
    <n v="25000"/>
    <n v="27"/>
    <n v="0.7407407407407407"/>
    <n v="20"/>
    <n v="26"/>
    <n v="520.80769230769226"/>
    <n v="1.3"/>
    <n v="677.05"/>
    <n v="13541"/>
    <n v="1248"/>
    <n v="1378"/>
    <n v="549"/>
    <n v="0.54164000000000001"/>
    <n v="0.87513733600465327"/>
    <n v="-0.12486266399534673"/>
  </r>
  <r>
    <s v="BI-28"/>
    <s v="Avinash Rathore"/>
    <x v="1"/>
    <x v="74"/>
    <x v="74"/>
    <s v="Tue"/>
    <n v="78"/>
    <n v="0.68131868131868134"/>
    <n v="53"/>
    <n v="69"/>
    <n v="530.26766833611578"/>
    <n v="1.2954112524943022"/>
    <n v="768.46048387096778"/>
    <n v="40932"/>
    <n v="45"/>
    <n v="0.73582417582417592"/>
    <n v="33"/>
    <n v="50"/>
    <n v="654.94503791982652"/>
    <n v="1.5151515151515151"/>
    <n v="996.47352248387085"/>
    <n v="33000"/>
    <n v="49"/>
    <n v="0.75510204081632648"/>
    <n v="37"/>
    <n v="61"/>
    <n v="560.08196721311481"/>
    <n v="1.6486486486486487"/>
    <n v="923.37837837837833"/>
    <n v="34165"/>
    <m/>
    <m/>
    <m/>
    <n v="1.0353030303030304"/>
    <n v="0.83467702531027066"/>
    <n v="-0.16532297468972931"/>
  </r>
  <r>
    <s v="BI-28"/>
    <s v="Avinash Rathore"/>
    <x v="1"/>
    <x v="75"/>
    <x v="75"/>
    <s v="Wed"/>
    <n v="45"/>
    <n v="0.68131868131868134"/>
    <n v="31"/>
    <n v="43"/>
    <n v="530.26766833611578"/>
    <n v="1.3878701670146423"/>
    <n v="768.46048387096778"/>
    <n v="23809"/>
    <n v="45"/>
    <n v="0.73582417582417592"/>
    <n v="33"/>
    <n v="50"/>
    <n v="654.94503791982652"/>
    <n v="1.5151515151515151"/>
    <n v="996.47352248387085"/>
    <n v="33000"/>
    <n v="48"/>
    <n v="0.77083333333333337"/>
    <n v="37"/>
    <n v="58"/>
    <n v="512.13793103448279"/>
    <n v="1.5675675675675675"/>
    <n v="802.81081081081084"/>
    <n v="29704"/>
    <m/>
    <m/>
    <n v="2441"/>
    <n v="0.9001212121212121"/>
    <n v="1.2475954470998363"/>
    <n v="0.24759544709983619"/>
  </r>
  <r>
    <s v="BI-28"/>
    <s v="Avinash Rathore"/>
    <x v="1"/>
    <x v="76"/>
    <x v="76"/>
    <s v="Thu"/>
    <n v="81"/>
    <n v="0.68131868131868134"/>
    <n v="55"/>
    <n v="77"/>
    <n v="530.26766833611578"/>
    <n v="1.3935483681040135"/>
    <n v="768.46048387096778"/>
    <n v="42461"/>
    <n v="45"/>
    <n v="0.73582417582417592"/>
    <n v="33"/>
    <n v="50"/>
    <n v="654.94503791982652"/>
    <n v="1.5151515151515151"/>
    <n v="996.47352248387085"/>
    <n v="33000"/>
    <n v="27"/>
    <n v="0.7407407407407407"/>
    <n v="20"/>
    <n v="40"/>
    <n v="633.52499999999998"/>
    <n v="2"/>
    <n v="1267.05"/>
    <n v="25341"/>
    <n v="1371"/>
    <n v="999"/>
    <m/>
    <n v="0.76790909090909087"/>
    <n v="0.59680648124160995"/>
    <n v="-0.40319351875839005"/>
  </r>
  <r>
    <s v="BI-28"/>
    <s v="Avinash Rathore"/>
    <x v="1"/>
    <x v="77"/>
    <x v="77"/>
    <s v="Fri"/>
    <n v="77"/>
    <n v="0.68131868131868134"/>
    <n v="53"/>
    <n v="67"/>
    <n v="530.26766833611578"/>
    <n v="1.2716256864668143"/>
    <n v="768.46048387096778"/>
    <n v="40489"/>
    <n v="45"/>
    <n v="0.73582417582417592"/>
    <n v="33"/>
    <n v="50"/>
    <n v="654.94503791982652"/>
    <n v="1.5151515151515151"/>
    <n v="996.47352248387085"/>
    <n v="33000"/>
    <n v="31"/>
    <n v="0.74193548387096775"/>
    <n v="23"/>
    <n v="52"/>
    <n v="522.17307692307691"/>
    <n v="2.2608695652173911"/>
    <n v="1180.5652173913043"/>
    <n v="27153"/>
    <n v="510"/>
    <n v="714"/>
    <n v="699"/>
    <n v="0.82281818181818178"/>
    <n v="0.67062658993800783"/>
    <n v="-0.32937341006199217"/>
  </r>
  <r>
    <s v="BI-28"/>
    <s v="Avinash Rathore"/>
    <x v="1"/>
    <x v="78"/>
    <x v="78"/>
    <s v="Sat"/>
    <n v="61"/>
    <n v="0.68131868131868134"/>
    <n v="41"/>
    <n v="59"/>
    <n v="530.26766833611578"/>
    <n v="1.4275107379612448"/>
    <n v="768.46048387096778"/>
    <n v="31761"/>
    <n v="54"/>
    <n v="0.73582417582417592"/>
    <n v="40"/>
    <n v="61"/>
    <n v="654.94503791982652"/>
    <n v="1.5249999999999999"/>
    <n v="996.47352248387085"/>
    <n v="40000"/>
    <n v="63"/>
    <n v="0.74603174603174605"/>
    <n v="47"/>
    <n v="87"/>
    <n v="486.09195402298849"/>
    <n v="1.8510638297872339"/>
    <n v="899.78723404255322"/>
    <n v="42290"/>
    <n v="-5494"/>
    <n v="524"/>
    <n v="-594"/>
    <n v="1.05725"/>
    <n v="1.3315071943578602"/>
    <n v="0.33150719435786025"/>
  </r>
  <r>
    <s v="BI-28"/>
    <s v="Avinash Rathore"/>
    <x v="1"/>
    <x v="79"/>
    <x v="79"/>
    <s v="Sun"/>
    <n v="91"/>
    <n v="0.68131868131868134"/>
    <n v="62"/>
    <n v="108"/>
    <n v="530.26766833611578"/>
    <n v="1.7490776029096844"/>
    <n v="768.46048387096778"/>
    <n v="47450"/>
    <n v="84"/>
    <n v="0.73582417582417592"/>
    <n v="62"/>
    <n v="95"/>
    <n v="654.94503791982652"/>
    <n v="1.532258064516129"/>
    <n v="996.47352248387085"/>
    <n v="62000"/>
    <n v="118"/>
    <n v="0.75423728813559321"/>
    <n v="89"/>
    <n v="199"/>
    <n v="504.3467336683417"/>
    <n v="2.2359550561797752"/>
    <n v="1127.6966292134832"/>
    <n v="100365"/>
    <n v="2108"/>
    <m/>
    <m/>
    <n v="1.6187903225806453"/>
    <n v="2.1151738672286617"/>
    <n v="1.1151738672286617"/>
  </r>
  <r>
    <s v="BI-28"/>
    <s v="Avinash Rathore"/>
    <x v="1"/>
    <x v="80"/>
    <x v="80"/>
    <s v="Mon"/>
    <n v="26"/>
    <n v="0.68131868131868134"/>
    <n v="18"/>
    <n v="28"/>
    <n v="530.26766833611578"/>
    <n v="1.580845900256197"/>
    <n v="768.46048387096778"/>
    <n v="13611"/>
    <n v="34"/>
    <n v="0.73582417582417592"/>
    <n v="25"/>
    <n v="38"/>
    <n v="654.94503791982652"/>
    <n v="1.52"/>
    <n v="996.47352248387085"/>
    <n v="25000"/>
    <n v="28"/>
    <n v="0.75"/>
    <n v="21"/>
    <n v="45"/>
    <n v="651.20000000000005"/>
    <n v="2.1428571428571428"/>
    <n v="1395.4285714285713"/>
    <n v="29304"/>
    <n v="849"/>
    <n v="559"/>
    <m/>
    <n v="1.1721600000000001"/>
    <n v="2.1529645139960327"/>
    <n v="1.1529645139960327"/>
  </r>
  <r>
    <s v="BI-28"/>
    <s v="Avinash Rathore"/>
    <x v="1"/>
    <x v="81"/>
    <x v="81"/>
    <s v="Tue"/>
    <n v="56"/>
    <n v="0.68131868131868134"/>
    <n v="38"/>
    <n v="56"/>
    <n v="530.26766833611578"/>
    <n v="1.4608027121346343"/>
    <n v="768.46048387096778"/>
    <n v="29459"/>
    <n v="45"/>
    <n v="0.73582417582417592"/>
    <n v="33"/>
    <n v="50"/>
    <n v="654.94503791982652"/>
    <n v="1.5151515151515151"/>
    <n v="996.47352248387085"/>
    <n v="33000"/>
    <n v="33"/>
    <n v="0.75757575757575757"/>
    <n v="25"/>
    <n v="53"/>
    <n v="386.81132075471697"/>
    <n v="2.12"/>
    <n v="820.04"/>
    <n v="20501"/>
    <n v="749"/>
    <m/>
    <m/>
    <n v="0.62124242424242426"/>
    <n v="0.69591635832852439"/>
    <n v="-0.30408364167147561"/>
  </r>
  <r>
    <s v="BI-28"/>
    <s v="Avinash Rathore"/>
    <x v="1"/>
    <x v="82"/>
    <x v="82"/>
    <s v="Wed"/>
    <n v="35"/>
    <n v="0.68131868131868134"/>
    <n v="24"/>
    <n v="41"/>
    <n v="530.26766833611578"/>
    <n v="1.7384065238749549"/>
    <n v="768.46048387096778"/>
    <n v="18124"/>
    <n v="45"/>
    <n v="0.73582417582417592"/>
    <n v="33"/>
    <n v="50"/>
    <n v="654.94503791982652"/>
    <n v="1.5151515151515151"/>
    <n v="996.47352248387085"/>
    <n v="33000"/>
    <n v="31"/>
    <n v="0.74193548387096775"/>
    <n v="23"/>
    <n v="48"/>
    <n v="471.79166666666669"/>
    <n v="2.0869565217391304"/>
    <n v="984.60869565217388"/>
    <n v="22646"/>
    <n v="896"/>
    <m/>
    <m/>
    <n v="0.68624242424242421"/>
    <n v="1.2495034208783933"/>
    <n v="0.24950342087839328"/>
  </r>
  <r>
    <s v="BI-28"/>
    <s v="Avinash Rathore"/>
    <x v="1"/>
    <x v="83"/>
    <x v="83"/>
    <s v="Thu"/>
    <n v="53"/>
    <n v="0.68131868131868134"/>
    <n v="36"/>
    <n v="51"/>
    <n v="530.26766833611578"/>
    <n v="1.4241609316261259"/>
    <n v="768.46048387096778"/>
    <n v="27519"/>
    <n v="45"/>
    <n v="0.73582417582417592"/>
    <n v="33"/>
    <n v="50"/>
    <n v="654.94503791982652"/>
    <n v="1.5151515151515151"/>
    <n v="996.47352248387085"/>
    <n v="33000"/>
    <n v="45"/>
    <n v="0.75555555555555554"/>
    <n v="34"/>
    <n v="58"/>
    <n v="517.22413793103453"/>
    <n v="1.7058823529411764"/>
    <n v="882.32352941176475"/>
    <n v="29999"/>
    <n v="2458"/>
    <n v="999"/>
    <m/>
    <n v="0.90906060606060601"/>
    <n v="1.0901195537628547"/>
    <n v="9.0119553762854757E-2"/>
  </r>
  <r>
    <s v="BI-28"/>
    <s v="Avinash Rathore"/>
    <x v="1"/>
    <x v="84"/>
    <x v="84"/>
    <s v="Fri"/>
    <n v="53"/>
    <n v="0.68131868131868134"/>
    <n v="36"/>
    <n v="54"/>
    <n v="530.26766833611578"/>
    <n v="1.4854261930495509"/>
    <n v="768.46048387096778"/>
    <n v="27936"/>
    <n v="45"/>
    <n v="0.73582417582417592"/>
    <n v="33"/>
    <n v="50"/>
    <n v="654.94503791982652"/>
    <n v="1.5151515151515151"/>
    <n v="996.47352248387085"/>
    <n v="33000"/>
    <n v="43"/>
    <n v="0.7441860465116279"/>
    <n v="32"/>
    <n v="52"/>
    <n v="651.55769230769226"/>
    <n v="1.625"/>
    <n v="1058.78125"/>
    <n v="33881"/>
    <n v="2019"/>
    <m/>
    <n v="2010"/>
    <n v="1.0266969696969697"/>
    <n v="1.2128078465063001"/>
    <n v="0.21280784650630011"/>
  </r>
  <r>
    <s v="BI-28"/>
    <s v="Avinash Rathore"/>
    <x v="1"/>
    <x v="85"/>
    <x v="85"/>
    <s v="Sat"/>
    <n v="59"/>
    <n v="0.68131868131868134"/>
    <n v="40"/>
    <n v="64"/>
    <n v="530.26766833611578"/>
    <n v="1.6041969785289953"/>
    <n v="768.46048387096778"/>
    <n v="30658"/>
    <n v="52"/>
    <n v="0.73582417582417592"/>
    <n v="38"/>
    <n v="58"/>
    <n v="654.94503791982652"/>
    <n v="1.5263157894736843"/>
    <n v="996.47352248387085"/>
    <n v="38000"/>
    <n v="59"/>
    <n v="0.76271186440677963"/>
    <n v="45"/>
    <n v="84"/>
    <n v="589.83333333333337"/>
    <n v="1.8666666666666667"/>
    <n v="1101.0222222222221"/>
    <n v="49546"/>
    <n v="2541"/>
    <m/>
    <m/>
    <n v="1.3038421052631579"/>
    <n v="1.616087155065562"/>
    <n v="0.616087155065562"/>
  </r>
  <r>
    <s v="BI-28"/>
    <s v="Avinash Rathore"/>
    <x v="1"/>
    <x v="86"/>
    <x v="86"/>
    <s v="Sun"/>
    <n v="119"/>
    <n v="0.68131868131868134"/>
    <n v="81"/>
    <n v="150"/>
    <n v="530.26766833611578"/>
    <n v="1.8510280953325704"/>
    <n v="768.46048387096778"/>
    <n v="62273"/>
    <n v="84"/>
    <n v="0.73582417582417592"/>
    <n v="62"/>
    <n v="95"/>
    <n v="654.94503791982652"/>
    <n v="1.532258064516129"/>
    <n v="996.47352248387085"/>
    <n v="62000"/>
    <n v="80"/>
    <n v="0.76249999999999996"/>
    <n v="61"/>
    <n v="119"/>
    <n v="451.64705882352939"/>
    <n v="1.9508196721311475"/>
    <n v="881.08196721311481"/>
    <n v="53746"/>
    <n v="799"/>
    <n v="719"/>
    <n v="879"/>
    <n v="0.86687096774193551"/>
    <n v="0.86307067268318538"/>
    <n v="-0.13692932731681468"/>
  </r>
  <r>
    <s v="BI-28"/>
    <s v="Avinash Rathore"/>
    <x v="1"/>
    <x v="87"/>
    <x v="87"/>
    <s v="Mon"/>
    <n v="37"/>
    <n v="0.68131868131868134"/>
    <n v="25"/>
    <n v="36"/>
    <n v="530.26766833611578"/>
    <n v="1.4443237662814472"/>
    <n v="768.46048387096778"/>
    <n v="19154"/>
    <n v="34"/>
    <n v="0.73582417582417592"/>
    <n v="25"/>
    <n v="38"/>
    <n v="654.94503791982652"/>
    <n v="1.52"/>
    <n v="996.47352248387085"/>
    <n v="25000"/>
    <n v="29"/>
    <n v="0.75862068965517238"/>
    <n v="22"/>
    <n v="33"/>
    <n v="461.66666666666669"/>
    <n v="1.5"/>
    <n v="692.5"/>
    <n v="15235"/>
    <n v="3219"/>
    <m/>
    <m/>
    <n v="0.60940000000000005"/>
    <n v="0.79539521770909472"/>
    <n v="-0.20460478229090528"/>
  </r>
  <r>
    <s v="BI-28"/>
    <s v="Avinash Rathore"/>
    <x v="1"/>
    <x v="88"/>
    <x v="88"/>
    <s v="Tue"/>
    <n v="64"/>
    <n v="0.68131868131868134"/>
    <n v="43"/>
    <n v="65"/>
    <n v="530.26766833611578"/>
    <n v="1.4987827122637172"/>
    <n v="768.46048387096778"/>
    <n v="33327"/>
    <n v="45"/>
    <n v="0.73582417582417592"/>
    <n v="33"/>
    <n v="50"/>
    <n v="654.94503791982652"/>
    <n v="1.5151515151515151"/>
    <n v="996.47352248387085"/>
    <n v="33000"/>
    <n v="31"/>
    <n v="0.74193548387096775"/>
    <n v="23"/>
    <n v="32"/>
    <n v="577.78125"/>
    <n v="1.3913043478260869"/>
    <n v="803.86956521739125"/>
    <n v="18489"/>
    <m/>
    <m/>
    <m/>
    <n v="0.56027272727272726"/>
    <n v="0.55477540732739217"/>
    <n v="-0.44522459267260778"/>
  </r>
  <r>
    <s v="BI-28"/>
    <s v="Avinash Rathore"/>
    <x v="1"/>
    <x v="89"/>
    <x v="89"/>
    <s v="Wed"/>
    <n v="60"/>
    <n v="0.68131868131868134"/>
    <n v="41"/>
    <n v="66"/>
    <n v="530.26766833611578"/>
    <n v="1.6267887203863065"/>
    <n v="768.46048387096778"/>
    <n v="31177"/>
    <n v="45"/>
    <n v="0.73582417582417592"/>
    <n v="33"/>
    <n v="50"/>
    <n v="654.94503791982652"/>
    <n v="1.5151515151515151"/>
    <n v="996.47352248387085"/>
    <n v="33000"/>
    <n v="29"/>
    <n v="0.75862068965517238"/>
    <n v="22"/>
    <n v="37"/>
    <n v="578.8648648648649"/>
    <n v="1.6818181818181819"/>
    <n v="973.5454545454545"/>
    <n v="21418"/>
    <n v="1477"/>
    <m/>
    <m/>
    <n v="0.64903030303030307"/>
    <n v="0.68698078711870936"/>
    <n v="-0.3130192128812907"/>
  </r>
  <r>
    <s v="BI-28"/>
    <s v="Avinash Rathore"/>
    <x v="1"/>
    <x v="90"/>
    <x v="90"/>
    <s v="Thu"/>
    <n v="65"/>
    <n v="0.68131868131868134"/>
    <n v="44"/>
    <n v="71"/>
    <n v="530.26766833611578"/>
    <n v="1.5985202846255335"/>
    <n v="768.46048387096778"/>
    <n v="34132"/>
    <n v="45"/>
    <n v="0.73582417582417592"/>
    <n v="33"/>
    <n v="50"/>
    <n v="654.94503791982652"/>
    <n v="1.5151515151515151"/>
    <n v="996.47352248387085"/>
    <n v="33000"/>
    <n v="44"/>
    <n v="0.75"/>
    <n v="33"/>
    <n v="63"/>
    <n v="464.47619047619048"/>
    <n v="1.9090909090909092"/>
    <n v="886.72727272727275"/>
    <n v="29262"/>
    <n v="1599"/>
    <m/>
    <m/>
    <n v="0.8867272727272727"/>
    <n v="0.85731864525958046"/>
    <n v="-0.14268135474041954"/>
  </r>
  <r>
    <s v="BI-28"/>
    <s v="Avinash Rathore"/>
    <x v="1"/>
    <x v="91"/>
    <x v="91"/>
    <s v="Fri"/>
    <n v="63"/>
    <n v="0.65"/>
    <n v="41"/>
    <n v="68"/>
    <n v="508"/>
    <n v="1.66"/>
    <n v="857"/>
    <n v="34515"/>
    <n v="52"/>
    <n v="0.71"/>
    <n v="37"/>
    <n v="71"/>
    <n v="602"/>
    <n v="1.92"/>
    <n v="1014"/>
    <n v="40000"/>
    <n v="43"/>
    <n v="0.7441860465116279"/>
    <n v="32"/>
    <n v="60"/>
    <n v="480.43333333333334"/>
    <n v="1.875"/>
    <n v="900.8125"/>
    <n v="28826"/>
    <n v="1198"/>
    <m/>
    <m/>
    <n v="0.72065000000000001"/>
    <n v="0.83517311313921483"/>
    <n v="-0.16482688686078517"/>
  </r>
  <r>
    <s v="BI-28"/>
    <s v="Avinash Rathore"/>
    <x v="1"/>
    <x v="92"/>
    <x v="92"/>
    <s v="Sat"/>
    <n v="50"/>
    <n v="0.65"/>
    <n v="33"/>
    <n v="67"/>
    <n v="421"/>
    <n v="2.0299999999999998"/>
    <n v="857"/>
    <n v="28198"/>
    <n v="69"/>
    <n v="0.71"/>
    <n v="49"/>
    <n v="83"/>
    <n v="602"/>
    <n v="1.69"/>
    <n v="1014"/>
    <n v="50000"/>
    <n v="46"/>
    <n v="0.73913043478260865"/>
    <n v="34"/>
    <n v="56"/>
    <n v="490.46428571428572"/>
    <n v="1.6470588235294117"/>
    <n v="807.82352941176475"/>
    <n v="27466"/>
    <n v="1599"/>
    <n v="1148"/>
    <n v="1178"/>
    <n v="0.54932000000000003"/>
    <n v="0.97404071210724164"/>
    <n v="-2.5959287892758351E-2"/>
  </r>
  <r>
    <s v="BI-28"/>
    <s v="Avinash Rathore"/>
    <x v="1"/>
    <x v="93"/>
    <x v="93"/>
    <s v="Sun"/>
    <n v="150"/>
    <n v="0.65"/>
    <n v="98"/>
    <n v="158"/>
    <n v="534"/>
    <n v="1.61"/>
    <n v="857"/>
    <n v="84409"/>
    <n v="112"/>
    <n v="0.71"/>
    <n v="79"/>
    <n v="133"/>
    <n v="602"/>
    <n v="1.68"/>
    <n v="1014"/>
    <n v="80000"/>
    <n v="65"/>
    <n v="0.75384615384615383"/>
    <n v="49"/>
    <n v="94"/>
    <n v="594.25531914893622"/>
    <n v="1.9183673469387754"/>
    <n v="1140"/>
    <n v="55860"/>
    <n v="3271"/>
    <m/>
    <n v="1210"/>
    <n v="0.69825000000000004"/>
    <n v="0.66177777251240977"/>
    <n v="-0.33822222748759018"/>
  </r>
  <r>
    <s v="BI-28"/>
    <s v="Avinash Rathore"/>
    <x v="1"/>
    <x v="94"/>
    <x v="94"/>
    <s v="Mon"/>
    <n v="47"/>
    <n v="0.65"/>
    <n v="31"/>
    <n v="45"/>
    <n v="596"/>
    <n v="1.45"/>
    <n v="857"/>
    <n v="26801"/>
    <n v="42"/>
    <n v="0.71"/>
    <n v="30"/>
    <n v="50"/>
    <n v="602"/>
    <n v="1.67"/>
    <n v="1014"/>
    <n v="30000"/>
    <n v="32"/>
    <n v="0.75"/>
    <n v="24"/>
    <n v="44"/>
    <n v="605.59090909090912"/>
    <n v="1.8333333333333333"/>
    <n v="1110.25"/>
    <n v="26646"/>
    <n v="1509"/>
    <m/>
    <m/>
    <n v="0.88819999999999999"/>
    <n v="0.99421663370769753"/>
    <n v="-5.7833662923025258E-3"/>
  </r>
  <r>
    <s v="BI-28"/>
    <s v="Avinash Rathore"/>
    <x v="1"/>
    <x v="95"/>
    <x v="95"/>
    <s v="Tue"/>
    <n v="43"/>
    <n v="0.65"/>
    <n v="28"/>
    <n v="48"/>
    <n v="507"/>
    <n v="1.71"/>
    <n v="857"/>
    <n v="24354"/>
    <n v="55"/>
    <n v="0.71"/>
    <n v="39"/>
    <n v="66"/>
    <n v="602"/>
    <n v="1.69"/>
    <n v="1014"/>
    <n v="40000"/>
    <n v="28"/>
    <n v="0.75"/>
    <n v="21"/>
    <n v="38"/>
    <n v="570.97368421052636"/>
    <n v="1.8095238095238095"/>
    <n v="1033.1904761904761"/>
    <n v="21697"/>
    <n v="1509"/>
    <m/>
    <m/>
    <n v="0.54242500000000005"/>
    <n v="0.89090087870575674"/>
    <n v="-0.10909912129424325"/>
  </r>
  <r>
    <s v="BI-28"/>
    <s v="Avinash Rathore"/>
    <x v="1"/>
    <x v="96"/>
    <x v="96"/>
    <s v="Wed"/>
    <n v="46"/>
    <n v="0.65"/>
    <n v="30"/>
    <n v="49"/>
    <n v="523"/>
    <n v="1.63"/>
    <n v="857"/>
    <n v="25606"/>
    <n v="55"/>
    <n v="0.71"/>
    <n v="39"/>
    <n v="66"/>
    <n v="602"/>
    <n v="1.69"/>
    <n v="1014"/>
    <n v="40000"/>
    <n v="51"/>
    <n v="0.74509803921568629"/>
    <n v="38"/>
    <n v="69"/>
    <n v="517.36231884057975"/>
    <n v="1.8157894736842106"/>
    <n v="939.42105263157896"/>
    <n v="35698"/>
    <n v="2991"/>
    <n v="749"/>
    <m/>
    <n v="0.89244999999999997"/>
    <n v="1.3941263766304772"/>
    <n v="0.39412637663047723"/>
  </r>
  <r>
    <s v="BI-28"/>
    <s v="Avinash Rathore"/>
    <x v="1"/>
    <x v="97"/>
    <x v="97"/>
    <s v="Thu"/>
    <n v="43"/>
    <n v="0.65"/>
    <n v="28"/>
    <n v="48"/>
    <n v="505"/>
    <n v="1.71"/>
    <n v="857"/>
    <n v="24221"/>
    <n v="55"/>
    <n v="0.71"/>
    <n v="39"/>
    <n v="66"/>
    <n v="602"/>
    <n v="1.69"/>
    <n v="1014"/>
    <n v="40000"/>
    <n v="39"/>
    <n v="0.74358974358974361"/>
    <n v="29"/>
    <n v="48"/>
    <n v="630.20833333333337"/>
    <n v="1.6551724137931034"/>
    <n v="1043.1034482758621"/>
    <n v="30250"/>
    <n v="749"/>
    <m/>
    <n v="560"/>
    <n v="0.75624999999999998"/>
    <n v="1.2489162297180132"/>
    <n v="0.2489162297180133"/>
  </r>
  <r>
    <s v="BI-28"/>
    <s v="Avinash Rathore"/>
    <x v="1"/>
    <x v="98"/>
    <x v="98"/>
    <s v="Fri"/>
    <n v="72"/>
    <n v="0.65"/>
    <n v="47"/>
    <n v="79"/>
    <n v="506"/>
    <n v="1.68"/>
    <n v="857"/>
    <n v="39990"/>
    <n v="55"/>
    <n v="0.71"/>
    <n v="39"/>
    <n v="66"/>
    <n v="602"/>
    <n v="1.69"/>
    <n v="1014"/>
    <n v="40000"/>
    <n v="35"/>
    <n v="0.74285714285714288"/>
    <n v="26"/>
    <n v="46"/>
    <n v="519.1521739130435"/>
    <n v="1.7692307692307692"/>
    <n v="918.5"/>
    <n v="23881"/>
    <n v="1568"/>
    <m/>
    <m/>
    <n v="0.59702500000000003"/>
    <n v="0.59717429357339336"/>
    <n v="-0.40282570642660664"/>
  </r>
  <r>
    <s v="BI-28"/>
    <s v="Avinash Rathore"/>
    <x v="1"/>
    <x v="99"/>
    <x v="99"/>
    <s v="Sat"/>
    <n v="101"/>
    <n v="0.65"/>
    <n v="66"/>
    <n v="106"/>
    <n v="533"/>
    <n v="1.61"/>
    <n v="857"/>
    <n v="56527"/>
    <n v="69"/>
    <n v="0.71"/>
    <n v="49"/>
    <n v="83"/>
    <n v="602"/>
    <n v="1.69"/>
    <n v="1014"/>
    <n v="50000"/>
    <n v="63"/>
    <n v="0.74603174603174605"/>
    <n v="47"/>
    <n v="100"/>
    <n v="506.9"/>
    <n v="2.1276595744680851"/>
    <n v="1078.5106382978724"/>
    <n v="50690"/>
    <n v="1599"/>
    <m/>
    <m/>
    <n v="1.0138"/>
    <n v="0.89673961115926903"/>
    <n v="-0.10326038884073098"/>
  </r>
  <r>
    <s v="BI-28"/>
    <s v="Avinash Rathore"/>
    <x v="1"/>
    <x v="100"/>
    <x v="100"/>
    <s v="Sun"/>
    <n v="168"/>
    <n v="0.65"/>
    <n v="110"/>
    <n v="200"/>
    <n v="470"/>
    <n v="1.82"/>
    <n v="857"/>
    <n v="93981"/>
    <n v="112"/>
    <n v="0.71"/>
    <n v="79"/>
    <n v="133"/>
    <n v="602"/>
    <n v="1.68"/>
    <n v="1014"/>
    <n v="80000"/>
    <n v="56"/>
    <n v="0.75"/>
    <n v="42"/>
    <n v="75"/>
    <n v="560.36"/>
    <n v="1.7857142857142858"/>
    <n v="1000.6428571428571"/>
    <n v="42027"/>
    <n v="1199"/>
    <m/>
    <m/>
    <n v="0.52533750000000001"/>
    <n v="0.44718613336738278"/>
    <n v="-0.55281386663261722"/>
  </r>
  <r>
    <s v="BI-28"/>
    <s v="Avinash Rathore"/>
    <x v="1"/>
    <x v="101"/>
    <x v="101"/>
    <s v="Mon"/>
    <n v="35"/>
    <n v="0.65"/>
    <n v="23"/>
    <n v="43"/>
    <n v="449"/>
    <n v="1.87"/>
    <n v="857"/>
    <n v="19325"/>
    <n v="42"/>
    <n v="0.71"/>
    <n v="30"/>
    <n v="50"/>
    <n v="602"/>
    <n v="1.67"/>
    <n v="1014"/>
    <n v="30000"/>
    <n v="32"/>
    <n v="0.75"/>
    <n v="24"/>
    <n v="37"/>
    <n v="426.94594594594594"/>
    <n v="1.5416666666666667"/>
    <n v="658.20833333333337"/>
    <n v="15797"/>
    <n v="672"/>
    <m/>
    <m/>
    <n v="0.52656666666666663"/>
    <n v="0.81743855109961194"/>
    <n v="-0.18256144890038808"/>
  </r>
  <r>
    <s v="BI-28"/>
    <s v="Avinash Rathore"/>
    <x v="1"/>
    <x v="102"/>
    <x v="102"/>
    <s v="Tue"/>
    <n v="47"/>
    <n v="0.65"/>
    <n v="31"/>
    <n v="52"/>
    <n v="511"/>
    <n v="1.68"/>
    <n v="857"/>
    <n v="26575"/>
    <n v="55"/>
    <n v="0.71"/>
    <n v="39"/>
    <n v="66"/>
    <n v="602"/>
    <n v="1.69"/>
    <n v="1014"/>
    <n v="40000"/>
    <n v="37"/>
    <n v="0.7567567567567568"/>
    <n v="28"/>
    <n v="51"/>
    <n v="689.47058823529414"/>
    <n v="1.8214285714285714"/>
    <n v="1255.8214285714287"/>
    <n v="35163"/>
    <n v="1260"/>
    <m/>
    <m/>
    <n v="0.87907500000000005"/>
    <n v="1.3231608654750706"/>
    <n v="0.32316086547507056"/>
  </r>
  <r>
    <s v="BI-28"/>
    <s v="Avinash Rathore"/>
    <x v="1"/>
    <x v="103"/>
    <x v="103"/>
    <s v="Wed"/>
    <n v="61"/>
    <n v="0.65"/>
    <n v="40"/>
    <n v="74"/>
    <n v="465"/>
    <n v="1.85"/>
    <n v="857"/>
    <n v="34390"/>
    <n v="55"/>
    <n v="0.71"/>
    <n v="39"/>
    <n v="66"/>
    <n v="602"/>
    <n v="1.69"/>
    <n v="1014"/>
    <n v="40000"/>
    <n v="27"/>
    <n v="0.7407407407407407"/>
    <n v="20"/>
    <n v="38"/>
    <n v="523.5"/>
    <n v="1.9"/>
    <n v="994.65"/>
    <n v="19893"/>
    <n v="1260"/>
    <m/>
    <m/>
    <n v="0.49732500000000002"/>
    <n v="0.57845303867403319"/>
    <n v="-0.42154696132596686"/>
  </r>
  <r>
    <s v="BI-28"/>
    <s v="Avinash Rathore"/>
    <x v="1"/>
    <x v="104"/>
    <x v="104"/>
    <s v="Thu"/>
    <n v="72"/>
    <n v="0.65"/>
    <n v="47"/>
    <n v="86"/>
    <n v="469"/>
    <n v="1.83"/>
    <n v="857"/>
    <n v="40372"/>
    <n v="50"/>
    <n v="0.71"/>
    <n v="35"/>
    <n v="58"/>
    <n v="602"/>
    <n v="1.66"/>
    <n v="1014"/>
    <n v="35000"/>
    <n v="27"/>
    <n v="0.7407407407407407"/>
    <n v="20"/>
    <n v="38"/>
    <n v="528.65789473684208"/>
    <n v="1.9"/>
    <n v="1004.45"/>
    <n v="20089"/>
    <n v="-95"/>
    <m/>
    <m/>
    <n v="0.57397142857142858"/>
    <n v="0.49759734469434264"/>
    <n v="-0.50240265530565742"/>
  </r>
  <r>
    <s v="BI-28"/>
    <s v="Avinash Rathore"/>
    <x v="1"/>
    <x v="105"/>
    <x v="105"/>
    <s v="Fri"/>
    <n v="66"/>
    <n v="0.65"/>
    <n v="43"/>
    <n v="83"/>
    <n v="440"/>
    <n v="1.93"/>
    <n v="857"/>
    <n v="36554"/>
    <n v="50"/>
    <n v="0.71"/>
    <n v="35"/>
    <n v="58"/>
    <n v="602"/>
    <n v="1.66"/>
    <n v="1014"/>
    <n v="35000"/>
    <n v="37"/>
    <n v="0.7567567567567568"/>
    <n v="28"/>
    <n v="38"/>
    <n v="547.68421052631584"/>
    <n v="1.3571428571428572"/>
    <n v="743.28571428571433"/>
    <n v="20812"/>
    <m/>
    <m/>
    <n v="1409"/>
    <n v="0.5946285714285714"/>
    <n v="0.56934945559993433"/>
    <n v="-0.43065054440006567"/>
  </r>
  <r>
    <s v="BI-28"/>
    <s v="Avinash Rathore"/>
    <x v="1"/>
    <x v="106"/>
    <x v="106"/>
    <s v="Sat"/>
    <n v="79"/>
    <n v="0.65"/>
    <n v="52"/>
    <n v="98"/>
    <n v="454"/>
    <n v="1.88"/>
    <n v="857"/>
    <n v="44514"/>
    <n v="69"/>
    <n v="0.71"/>
    <n v="49"/>
    <n v="83"/>
    <n v="602"/>
    <n v="1.69"/>
    <n v="1014"/>
    <n v="50000"/>
    <n v="52"/>
    <n v="0.75"/>
    <n v="39"/>
    <n v="66"/>
    <n v="520.60606060606062"/>
    <n v="1.6923076923076923"/>
    <n v="881.02564102564099"/>
    <n v="34360"/>
    <n v="1327"/>
    <m/>
    <n v="799"/>
    <n v="0.68720000000000003"/>
    <n v="0.77189198903715683"/>
    <n v="-0.22810801096284314"/>
  </r>
  <r>
    <s v="BI-28"/>
    <s v="Avinash Rathore"/>
    <x v="1"/>
    <x v="107"/>
    <x v="107"/>
    <s v="Sun"/>
    <n v="173"/>
    <n v="0.65"/>
    <n v="113"/>
    <n v="200"/>
    <n v="486"/>
    <n v="1.77"/>
    <n v="857"/>
    <n v="97257"/>
    <n v="98"/>
    <n v="0.71"/>
    <n v="69"/>
    <n v="116"/>
    <n v="602"/>
    <n v="1.68"/>
    <n v="1014"/>
    <n v="70000"/>
    <n v="77"/>
    <n v="0.75324675324675328"/>
    <n v="58"/>
    <n v="111"/>
    <n v="531.90990990990986"/>
    <n v="1.9137931034482758"/>
    <n v="1017.9655172413793"/>
    <n v="59042"/>
    <n v="2644"/>
    <m/>
    <n v="699"/>
    <n v="0.84345714285714291"/>
    <n v="0.60707198453581745"/>
    <n v="-0.39292801546418255"/>
  </r>
  <r>
    <s v="BI-28"/>
    <s v="Avinash Rathore"/>
    <x v="1"/>
    <x v="108"/>
    <x v="108"/>
    <s v="Mon"/>
    <n v="58"/>
    <n v="0.65"/>
    <n v="38"/>
    <n v="66"/>
    <n v="487"/>
    <n v="1.74"/>
    <n v="857"/>
    <n v="32169"/>
    <n v="42"/>
    <n v="0.71"/>
    <n v="30"/>
    <n v="50"/>
    <n v="602"/>
    <n v="1.67"/>
    <n v="1014"/>
    <n v="30000"/>
    <n v="27"/>
    <n v="0.7407407407407407"/>
    <n v="20"/>
    <n v="31"/>
    <n v="566.35483870967744"/>
    <n v="1.55"/>
    <n v="877.85"/>
    <n v="17557"/>
    <n v="1530"/>
    <n v="1210"/>
    <n v="699"/>
    <n v="0.58523333333333338"/>
    <n v="0.54577388168733876"/>
    <n v="-0.45422611831266124"/>
  </r>
  <r>
    <s v="BI-28"/>
    <s v="Avinash Rathore"/>
    <x v="1"/>
    <x v="109"/>
    <x v="109"/>
    <s v="Tue"/>
    <n v="76"/>
    <n v="0.65"/>
    <n v="50"/>
    <n v="84"/>
    <n v="514"/>
    <n v="1.68"/>
    <n v="857"/>
    <n v="43186"/>
    <n v="50"/>
    <n v="0.71"/>
    <n v="35"/>
    <n v="58"/>
    <n v="602"/>
    <n v="1.66"/>
    <n v="1014"/>
    <n v="35000"/>
    <n v="31"/>
    <n v="0.74193548387096775"/>
    <n v="23"/>
    <n v="43"/>
    <n v="516.88372093023258"/>
    <n v="1.8695652173913044"/>
    <n v="966.3478260869565"/>
    <n v="22226"/>
    <n v="595"/>
    <m/>
    <m/>
    <n v="0.63502857142857139"/>
    <n v="0.51465752790256103"/>
    <n v="-0.48534247209743897"/>
  </r>
  <r>
    <s v="BI-28"/>
    <s v="Avinash Rathore"/>
    <x v="1"/>
    <x v="110"/>
    <x v="110"/>
    <s v="Wed"/>
    <n v="76"/>
    <n v="0.65"/>
    <n v="50"/>
    <n v="84"/>
    <n v="506"/>
    <n v="1.68"/>
    <n v="857"/>
    <n v="42493"/>
    <n v="50"/>
    <n v="0.71"/>
    <n v="35"/>
    <n v="58"/>
    <n v="602"/>
    <n v="1.66"/>
    <n v="1014"/>
    <n v="35000"/>
    <n v="22"/>
    <n v="0.86363636363636365"/>
    <n v="19"/>
    <n v="37"/>
    <n v="654.43243243243239"/>
    <n v="1.9473684210526316"/>
    <n v="1274.421052631579"/>
    <n v="24214"/>
    <m/>
    <m/>
    <m/>
    <n v="0.69182857142857146"/>
    <n v="0.56983503165227212"/>
    <n v="-0.43016496834772788"/>
  </r>
  <r>
    <s v="BI-28"/>
    <s v="Avinash Rathore"/>
    <x v="1"/>
    <x v="111"/>
    <x v="111"/>
    <s v="Thu"/>
    <n v="60"/>
    <n v="0.65"/>
    <n v="39"/>
    <n v="81"/>
    <n v="417"/>
    <n v="2.08"/>
    <n v="857"/>
    <n v="33756"/>
    <n v="50"/>
    <n v="0.71"/>
    <n v="35"/>
    <n v="58"/>
    <n v="602"/>
    <n v="1.66"/>
    <n v="1014"/>
    <n v="35000"/>
    <n v="40"/>
    <n v="0.75"/>
    <n v="30"/>
    <n v="44"/>
    <n v="583.09090909090912"/>
    <n v="1.4666666666666666"/>
    <n v="855.2"/>
    <n v="25656"/>
    <n v="1904"/>
    <n v="1498"/>
    <m/>
    <n v="0.73302857142857147"/>
    <n v="0.76004265908282975"/>
    <n v="-0.23995734091717028"/>
  </r>
  <r>
    <s v="BI-28"/>
    <s v="Avinash Rathore"/>
    <x v="1"/>
    <x v="112"/>
    <x v="112"/>
    <s v="Fri"/>
    <n v="69"/>
    <n v="0.65"/>
    <n v="45"/>
    <n v="86"/>
    <n v="451"/>
    <n v="1.91"/>
    <n v="857"/>
    <n v="38754"/>
    <n v="50"/>
    <n v="0.71"/>
    <n v="35"/>
    <n v="58"/>
    <n v="602"/>
    <n v="1.66"/>
    <n v="1014"/>
    <n v="35000"/>
    <n v="34"/>
    <n v="0.73529411764705888"/>
    <n v="25"/>
    <n v="51"/>
    <n v="553.39215686274508"/>
    <n v="2.04"/>
    <n v="1128.92"/>
    <n v="28223"/>
    <n v="211"/>
    <n v="799"/>
    <n v="1199"/>
    <n v="0.80637142857142852"/>
    <n v="0.72826030861330449"/>
    <n v="-0.27173969138669557"/>
  </r>
  <r>
    <s v="BI-28"/>
    <s v="Avinash Rathore"/>
    <x v="1"/>
    <x v="113"/>
    <x v="113"/>
    <s v="Sat"/>
    <n v="84"/>
    <n v="0.65"/>
    <n v="55"/>
    <n v="115"/>
    <n v="408"/>
    <n v="2.09"/>
    <n v="857"/>
    <n v="46865"/>
    <n v="69"/>
    <n v="0.71"/>
    <n v="49"/>
    <n v="83"/>
    <n v="602"/>
    <n v="1.69"/>
    <n v="1014"/>
    <n v="50000"/>
    <n v="47"/>
    <n v="0.74468085106382975"/>
    <n v="35"/>
    <n v="63"/>
    <n v="563.55555555555554"/>
    <n v="1.8"/>
    <n v="1014.4"/>
    <n v="35504"/>
    <n v="1564"/>
    <m/>
    <m/>
    <n v="0.71008000000000004"/>
    <n v="0.75758028379387599"/>
    <n v="-0.24241971620612399"/>
  </r>
  <r>
    <s v="BI-28"/>
    <s v="Avinash Rathore"/>
    <x v="1"/>
    <x v="114"/>
    <x v="114"/>
    <s v="Sun"/>
    <n v="153"/>
    <n v="0.65"/>
    <n v="100"/>
    <n v="203"/>
    <n v="424"/>
    <n v="2.0299999999999998"/>
    <n v="857"/>
    <n v="85994"/>
    <n v="98"/>
    <n v="0.71"/>
    <n v="69"/>
    <n v="116"/>
    <n v="602"/>
    <n v="1.68"/>
    <n v="1014"/>
    <n v="70000"/>
    <n v="54"/>
    <n v="0.7407407407407407"/>
    <n v="40"/>
    <n v="72"/>
    <n v="626.31944444444446"/>
    <n v="1.8"/>
    <n v="1127.375"/>
    <n v="45095"/>
    <n v="840"/>
    <n v="549"/>
    <m/>
    <n v="0.64421428571428574"/>
    <n v="0.52439705095704348"/>
    <n v="-0.47560294904295647"/>
  </r>
  <r>
    <s v="BI-28"/>
    <s v="Avinash Rathore"/>
    <x v="1"/>
    <x v="115"/>
    <x v="115"/>
    <s v="Mon"/>
    <n v="0"/>
    <n v="0.65"/>
    <n v="0"/>
    <n v="0"/>
    <n v="0"/>
    <n v="0"/>
    <n v="857"/>
    <n v="0"/>
    <n v="42"/>
    <n v="0.71"/>
    <n v="30"/>
    <n v="50"/>
    <n v="602"/>
    <n v="1.67"/>
    <n v="1014"/>
    <n v="30000"/>
    <n v="25"/>
    <n v="0.76"/>
    <n v="19"/>
    <n v="34"/>
    <n v="540.85294117647061"/>
    <n v="1.7894736842105263"/>
    <n v="967.84210526315792"/>
    <n v="18389"/>
    <n v="2249"/>
    <m/>
    <n v="1098"/>
    <n v="0.61296666666666666"/>
    <s v="NA"/>
    <s v="NA"/>
  </r>
  <r>
    <s v="BI-28"/>
    <s v="Avinash Rathore"/>
    <x v="1"/>
    <x v="116"/>
    <x v="116"/>
    <s v="Tue"/>
    <n v="37"/>
    <n v="0.65"/>
    <n v="24"/>
    <n v="51"/>
    <n v="402"/>
    <n v="2.13"/>
    <n v="857"/>
    <n v="20480"/>
    <n v="50"/>
    <n v="0.71"/>
    <n v="35"/>
    <n v="58"/>
    <n v="602"/>
    <n v="1.66"/>
    <n v="1014"/>
    <n v="35000"/>
    <n v="40"/>
    <n v="0.75"/>
    <n v="30"/>
    <n v="54"/>
    <n v="574.37037037037032"/>
    <n v="1.8"/>
    <n v="1033.8666666666666"/>
    <n v="31016"/>
    <m/>
    <n v="699"/>
    <m/>
    <n v="0.88617142857142861"/>
    <n v="1.514453125"/>
    <n v="0.51445312499999996"/>
  </r>
  <r>
    <s v="BI-28"/>
    <s v="Avinash Rathore"/>
    <x v="1"/>
    <x v="117"/>
    <x v="117"/>
    <s v="Wed"/>
    <n v="57"/>
    <n v="0.65"/>
    <n v="37"/>
    <n v="83"/>
    <n v="381"/>
    <n v="2.2400000000000002"/>
    <n v="857"/>
    <n v="31639"/>
    <n v="50"/>
    <n v="0.71"/>
    <n v="35"/>
    <n v="58"/>
    <n v="602"/>
    <n v="1.66"/>
    <n v="1014"/>
    <n v="35000"/>
    <n v="36"/>
    <n v="0.75"/>
    <n v="27"/>
    <n v="50"/>
    <n v="543.52"/>
    <n v="1.8518518518518519"/>
    <n v="1006.5185185185185"/>
    <n v="27176"/>
    <n v="522"/>
    <m/>
    <m/>
    <n v="0.77645714285714285"/>
    <n v="0.85893991592654639"/>
    <n v="-0.14106008407345366"/>
  </r>
  <r>
    <s v="BI-28"/>
    <s v="Avinash Rathore"/>
    <x v="1"/>
    <x v="118"/>
    <x v="118"/>
    <s v="Thu"/>
    <n v="64"/>
    <n v="0.65"/>
    <n v="42"/>
    <n v="78"/>
    <n v="459"/>
    <n v="1.86"/>
    <n v="857"/>
    <n v="35815"/>
    <n v="50"/>
    <n v="0.71"/>
    <n v="35"/>
    <n v="58"/>
    <n v="602"/>
    <n v="1.66"/>
    <n v="1014"/>
    <n v="35000"/>
    <n v="37"/>
    <n v="0.7567567567567568"/>
    <n v="28"/>
    <n v="66"/>
    <n v="543.77272727272725"/>
    <n v="2.3571428571428572"/>
    <n v="1281.75"/>
    <n v="35889"/>
    <m/>
    <n v="-999"/>
    <n v="-100"/>
    <n v="1.0254000000000001"/>
    <n v="1.0020661733910372"/>
    <n v="2.0661733910372748E-3"/>
  </r>
  <r>
    <s v="BI-28"/>
    <s v="Avinash Rathore"/>
    <x v="1"/>
    <x v="119"/>
    <x v="119"/>
    <s v="Fri"/>
    <n v="90"/>
    <n v="0.65"/>
    <n v="59"/>
    <n v="109"/>
    <n v="467"/>
    <n v="1.85"/>
    <n v="857"/>
    <n v="50852"/>
    <n v="50"/>
    <n v="0.71"/>
    <n v="35"/>
    <n v="58"/>
    <n v="602"/>
    <n v="1.66"/>
    <n v="1014"/>
    <n v="35000"/>
    <n v="27"/>
    <n v="0.7407407407407407"/>
    <n v="20"/>
    <n v="37"/>
    <n v="496.43243243243245"/>
    <n v="1.85"/>
    <n v="918.4"/>
    <n v="18368"/>
    <m/>
    <m/>
    <m/>
    <n v="0.52480000000000004"/>
    <n v="0.36120506568079919"/>
    <n v="-0.63879493431920087"/>
  </r>
  <r>
    <s v="BI-28"/>
    <s v="Avinash Rathore"/>
    <x v="1"/>
    <x v="120"/>
    <x v="120"/>
    <s v="Sat"/>
    <n v="67"/>
    <n v="0.65"/>
    <n v="44"/>
    <n v="89"/>
    <n v="420"/>
    <n v="2.02"/>
    <n v="857"/>
    <n v="37372"/>
    <n v="55"/>
    <n v="0.71"/>
    <n v="39"/>
    <n v="66"/>
    <n v="602"/>
    <n v="1.69"/>
    <n v="1014"/>
    <n v="40000"/>
    <n v="28"/>
    <n v="0.75"/>
    <n v="21"/>
    <n v="42"/>
    <n v="639.61904761904759"/>
    <n v="2"/>
    <n v="1279.2380952380952"/>
    <n v="26864"/>
    <n v="1499"/>
    <m/>
    <m/>
    <n v="0.67159999999999997"/>
    <n v="0.71882692925184632"/>
    <n v="-0.28117307074815368"/>
  </r>
  <r>
    <s v="BI-28"/>
    <s v="Avinash Rathore"/>
    <x v="1"/>
    <x v="121"/>
    <x v="121"/>
    <s v="Sun"/>
    <n v="162"/>
    <n v="0.65"/>
    <n v="106"/>
    <n v="198"/>
    <n v="458"/>
    <n v="1.87"/>
    <n v="857"/>
    <n v="90749"/>
    <n v="83"/>
    <n v="0.71"/>
    <n v="59"/>
    <n v="100"/>
    <n v="602"/>
    <n v="1.69"/>
    <n v="1014"/>
    <n v="60000"/>
    <n v="96"/>
    <n v="0.76041666666666663"/>
    <n v="73"/>
    <n v="153"/>
    <n v="614.11111111111109"/>
    <n v="2.095890410958904"/>
    <n v="1287.1095890410959"/>
    <n v="93959"/>
    <m/>
    <m/>
    <m/>
    <n v="1.5659833333333333"/>
    <n v="1.0353722906037532"/>
    <n v="3.5372290603753208E-2"/>
  </r>
  <r>
    <s v="BI-28"/>
    <s v="Avinash Rathore"/>
    <x v="1"/>
    <x v="122"/>
    <x v="122"/>
    <s v="Mon"/>
    <n v="39"/>
    <n v="0.59"/>
    <n v="23"/>
    <n v="39"/>
    <n v="472"/>
    <n v="1.7"/>
    <n v="797"/>
    <n v="18393"/>
    <n v="54"/>
    <n v="0.67"/>
    <n v="36"/>
    <n v="54"/>
    <n v="616"/>
    <n v="1.5"/>
    <n v="1025"/>
    <n v="35000"/>
    <n v="33"/>
    <n v="0.75757575757575757"/>
    <n v="25"/>
    <n v="41"/>
    <n v="669.68292682926824"/>
    <n v="1.64"/>
    <n v="1098.28"/>
    <n v="27457"/>
    <m/>
    <m/>
    <m/>
    <n v="0.78448571428571423"/>
    <n v="1.492796172456913"/>
    <n v="0.49279617245691293"/>
  </r>
  <r>
    <s v="BI-28"/>
    <s v="Avinash Rathore"/>
    <x v="1"/>
    <x v="123"/>
    <x v="123"/>
    <s v="Tue"/>
    <n v="107"/>
    <n v="0.59"/>
    <n v="63"/>
    <n v="100"/>
    <n v="501"/>
    <n v="1.59"/>
    <n v="797"/>
    <n v="50093"/>
    <n v="62"/>
    <n v="0.63"/>
    <n v="39"/>
    <n v="65"/>
    <n v="616"/>
    <n v="1.67"/>
    <n v="1025"/>
    <n v="40000"/>
    <n v="40"/>
    <n v="0.75"/>
    <n v="30"/>
    <n v="66"/>
    <n v="489.43939393939394"/>
    <n v="2.2000000000000002"/>
    <n v="1076.7666666666667"/>
    <n v="32303"/>
    <m/>
    <m/>
    <m/>
    <n v="0.80757500000000004"/>
    <n v="0.64486055935959119"/>
    <n v="-0.35513944064040887"/>
  </r>
  <r>
    <s v="BI-28"/>
    <s v="Avinash Rathore"/>
    <x v="1"/>
    <x v="124"/>
    <x v="124"/>
    <s v="Wed"/>
    <n v="63"/>
    <n v="0.59"/>
    <n v="37"/>
    <n v="67"/>
    <n v="440"/>
    <n v="1.81"/>
    <n v="797"/>
    <n v="29500"/>
    <n v="62"/>
    <n v="0.63"/>
    <n v="39"/>
    <n v="65"/>
    <n v="616"/>
    <n v="1.67"/>
    <n v="1025"/>
    <n v="40000"/>
    <n v="38"/>
    <n v="0.76315789473684215"/>
    <n v="29"/>
    <n v="45"/>
    <n v="566.91111111111115"/>
    <n v="1.5517241379310345"/>
    <n v="879.68965517241384"/>
    <n v="25511"/>
    <m/>
    <m/>
    <m/>
    <n v="0.63777499999999998"/>
    <n v="0.86477966101694914"/>
    <n v="-0.13522033898305086"/>
  </r>
  <r>
    <s v="BI-28"/>
    <s v="Avinash Rathore"/>
    <x v="1"/>
    <x v="125"/>
    <x v="125"/>
    <s v="Thu"/>
    <n v="75"/>
    <n v="0.59"/>
    <n v="44"/>
    <n v="76"/>
    <n v="466"/>
    <n v="1.73"/>
    <n v="797"/>
    <n v="35437"/>
    <n v="62"/>
    <n v="0.63"/>
    <n v="39"/>
    <n v="65"/>
    <n v="616"/>
    <n v="1.67"/>
    <n v="1025"/>
    <n v="40000"/>
    <n v="41"/>
    <n v="0.75609756097560976"/>
    <n v="31"/>
    <n v="41"/>
    <n v="783.43902439024396"/>
    <n v="1.3225806451612903"/>
    <n v="1036.1612903225807"/>
    <n v="32121"/>
    <n v="1289"/>
    <m/>
    <n v="-699"/>
    <n v="0.80302499999999999"/>
    <n v="0.9064254874848322"/>
    <n v="-9.3574512515167768E-2"/>
  </r>
  <r>
    <s v="BI-28"/>
    <s v="Avinash Rathore"/>
    <x v="1"/>
    <x v="126"/>
    <x v="126"/>
    <s v="Fri"/>
    <n v="99"/>
    <n v="0.59"/>
    <n v="58"/>
    <n v="103"/>
    <n v="449"/>
    <n v="1.78"/>
    <n v="797"/>
    <n v="46237"/>
    <n v="62"/>
    <n v="0.63"/>
    <n v="39"/>
    <n v="65"/>
    <n v="616"/>
    <n v="1.67"/>
    <n v="1025"/>
    <n v="40000"/>
    <n v="38"/>
    <n v="0.76315789473684215"/>
    <n v="29"/>
    <n v="48"/>
    <n v="560.04166666666663"/>
    <n v="1.6551724137931034"/>
    <n v="926.9655172413793"/>
    <n v="26882"/>
    <n v="840"/>
    <m/>
    <m/>
    <n v="0.67205000000000004"/>
    <n v="0.58139585180699438"/>
    <n v="-0.41860414819300562"/>
  </r>
  <r>
    <s v="BI-28"/>
    <s v="Avinash Rathore"/>
    <x v="1"/>
    <x v="127"/>
    <x v="127"/>
    <s v="Sat"/>
    <n v="160"/>
    <n v="0.59"/>
    <n v="94"/>
    <n v="136"/>
    <n v="550"/>
    <n v="1.45"/>
    <n v="797"/>
    <n v="74738"/>
    <n v="77"/>
    <n v="0.63"/>
    <n v="49"/>
    <n v="81"/>
    <n v="616"/>
    <n v="1.65"/>
    <n v="1025"/>
    <n v="50000"/>
    <n v="50"/>
    <n v="0.76"/>
    <n v="38"/>
    <n v="75"/>
    <n v="555.66666666666663"/>
    <n v="1.9736842105263157"/>
    <n v="1096.7105263157894"/>
    <n v="41675"/>
    <n v="1309"/>
    <m/>
    <m/>
    <n v="0.83350000000000002"/>
    <n v="0.55761460033717791"/>
    <n v="-0.44238539966282214"/>
  </r>
  <r>
    <s v="BI-28"/>
    <s v="Avinash Rathore"/>
    <x v="1"/>
    <x v="128"/>
    <x v="128"/>
    <s v="Sun"/>
    <n v="228"/>
    <n v="0.59"/>
    <n v="134"/>
    <n v="219"/>
    <n v="489"/>
    <n v="1.63"/>
    <n v="797"/>
    <n v="107161"/>
    <n v="139"/>
    <n v="0.63"/>
    <n v="88"/>
    <n v="146"/>
    <n v="616"/>
    <n v="1.66"/>
    <n v="1025"/>
    <n v="90000"/>
    <n v="122"/>
    <n v="0.76229508196721307"/>
    <n v="93"/>
    <n v="192"/>
    <n v="473.18229166666669"/>
    <n v="2.064516129032258"/>
    <n v="976.89247311827955"/>
    <n v="90851"/>
    <n v="1456"/>
    <m/>
    <n v="1055"/>
    <n v="1.0094555555555556"/>
    <n v="0.84779910601804764"/>
    <n v="-0.15220089398195238"/>
  </r>
  <r>
    <s v="BI-28"/>
    <s v="Avinash Rathore"/>
    <x v="1"/>
    <x v="129"/>
    <x v="129"/>
    <s v="Mon"/>
    <n v="95"/>
    <n v="0.59"/>
    <n v="56"/>
    <n v="87"/>
    <n v="516"/>
    <n v="1.55"/>
    <n v="797"/>
    <n v="44890"/>
    <n v="54"/>
    <n v="0.63"/>
    <n v="34"/>
    <n v="57"/>
    <n v="616"/>
    <n v="1.68"/>
    <n v="1025"/>
    <n v="35000"/>
    <n v="41"/>
    <n v="0.75609756097560976"/>
    <n v="31"/>
    <n v="54"/>
    <n v="527.40740740740739"/>
    <n v="1.7419354838709677"/>
    <n v="918.70967741935488"/>
    <n v="28480"/>
    <n v="2171"/>
    <m/>
    <m/>
    <n v="0.81371428571428572"/>
    <n v="0.63443974159055472"/>
    <n v="-0.36556025840944534"/>
  </r>
  <r>
    <s v="BI-28"/>
    <s v="Avinash Rathore"/>
    <x v="1"/>
    <x v="130"/>
    <x v="130"/>
    <s v="Tue"/>
    <n v="77"/>
    <n v="0.59"/>
    <n v="45"/>
    <n v="65"/>
    <n v="546"/>
    <n v="1.44"/>
    <n v="797"/>
    <n v="35506"/>
    <n v="62"/>
    <n v="0.63"/>
    <n v="39"/>
    <n v="65"/>
    <n v="616"/>
    <n v="1.67"/>
    <n v="1025"/>
    <n v="40000"/>
    <n v="60"/>
    <n v="0.75"/>
    <n v="45"/>
    <n v="73"/>
    <n v="511.16438356164383"/>
    <n v="1.6222222222222222"/>
    <n v="829.22222222222217"/>
    <n v="37315"/>
    <m/>
    <n v="2205"/>
    <n v="572"/>
    <n v="0.93287500000000001"/>
    <n v="1.0509491353574043"/>
    <n v="5.0949135357404383E-2"/>
  </r>
  <r>
    <s v="BI-28"/>
    <s v="Avinash Rathore"/>
    <x v="1"/>
    <x v="131"/>
    <x v="131"/>
    <s v="Wed"/>
    <n v="111"/>
    <n v="0.59"/>
    <n v="65"/>
    <n v="104"/>
    <n v="498"/>
    <n v="1.6"/>
    <n v="797"/>
    <n v="51744"/>
    <n v="62"/>
    <n v="0.63"/>
    <n v="39"/>
    <n v="65"/>
    <n v="616"/>
    <n v="1.67"/>
    <n v="1025"/>
    <n v="40000"/>
    <n v="46"/>
    <n v="0.73913043478260865"/>
    <n v="34"/>
    <n v="71"/>
    <n v="564.22535211267609"/>
    <n v="2.0882352941176472"/>
    <n v="1178.2352941176471"/>
    <n v="40060"/>
    <n v="2930"/>
    <m/>
    <m/>
    <n v="1.0015000000000001"/>
    <n v="0.77419604205318493"/>
    <n v="-0.2258039579468151"/>
  </r>
  <r>
    <s v="BI-28"/>
    <s v="Avinash Rathore"/>
    <x v="1"/>
    <x v="132"/>
    <x v="132"/>
    <s v="Thu"/>
    <n v="85"/>
    <n v="0.59"/>
    <n v="50"/>
    <n v="94"/>
    <n v="426"/>
    <n v="1.88"/>
    <n v="797"/>
    <n v="40026"/>
    <n v="62"/>
    <n v="0.63"/>
    <n v="39"/>
    <n v="65"/>
    <n v="616"/>
    <n v="1.67"/>
    <n v="1025"/>
    <n v="40000"/>
    <n v="51"/>
    <n v="0.74509803921568629"/>
    <n v="38"/>
    <n v="78"/>
    <n v="452.30769230769232"/>
    <n v="2.0526315789473686"/>
    <n v="928.42105263157896"/>
    <n v="35280"/>
    <n v="-1528"/>
    <m/>
    <n v="749"/>
    <n v="0.88200000000000001"/>
    <n v="0.88142707240293805"/>
    <n v="-0.11857292759706191"/>
  </r>
  <r>
    <s v="BI-28"/>
    <s v="Avinash Rathore"/>
    <x v="1"/>
    <x v="133"/>
    <x v="133"/>
    <s v="Fri"/>
    <n v="124"/>
    <n v="0.59"/>
    <n v="73"/>
    <n v="115"/>
    <n v="503"/>
    <n v="1.58"/>
    <n v="797"/>
    <n v="57894"/>
    <n v="62"/>
    <n v="0.63"/>
    <n v="39"/>
    <n v="65"/>
    <n v="616"/>
    <n v="1.67"/>
    <n v="1025"/>
    <n v="40000"/>
    <n v="68"/>
    <n v="0.75"/>
    <n v="51"/>
    <n v="109"/>
    <n v="470.02752293577981"/>
    <n v="2.1372549019607843"/>
    <n v="1004.5686274509804"/>
    <n v="51233"/>
    <n v="-895"/>
    <n v="-559"/>
    <n v="567"/>
    <n v="1.2808250000000001"/>
    <n v="0.88494489929871833"/>
    <n v="-0.11505510070128165"/>
  </r>
  <r>
    <s v="BI-28"/>
    <s v="Avinash Rathore"/>
    <x v="1"/>
    <x v="134"/>
    <x v="134"/>
    <s v="Sat"/>
    <n v="136"/>
    <n v="0.59"/>
    <n v="80"/>
    <n v="118"/>
    <n v="540"/>
    <n v="1.48"/>
    <n v="797"/>
    <n v="63740"/>
    <n v="93"/>
    <n v="0.63"/>
    <n v="59"/>
    <n v="97"/>
    <n v="616"/>
    <n v="1.64"/>
    <n v="1025"/>
    <n v="60000"/>
    <n v="53"/>
    <n v="0.75471698113207553"/>
    <n v="40"/>
    <n v="90"/>
    <n v="452.83333333333331"/>
    <n v="2.25"/>
    <n v="1018.875"/>
    <n v="40755"/>
    <m/>
    <m/>
    <m/>
    <n v="0.67925000000000002"/>
    <n v="0.63939441481016634"/>
    <n v="-0.36060558518983371"/>
  </r>
  <r>
    <s v="BI-28"/>
    <s v="Avinash Rathore"/>
    <x v="1"/>
    <x v="135"/>
    <x v="135"/>
    <s v="Sun"/>
    <n v="143"/>
    <n v="0.59"/>
    <n v="84"/>
    <n v="134"/>
    <n v="501"/>
    <n v="1.6"/>
    <n v="797"/>
    <n v="67194"/>
    <n v="107"/>
    <n v="0.63"/>
    <n v="68"/>
    <n v="114"/>
    <n v="616"/>
    <n v="1.68"/>
    <n v="1025"/>
    <n v="70000"/>
    <n v="120"/>
    <n v="0.75"/>
    <n v="90"/>
    <n v="174"/>
    <n v="490.44252873563221"/>
    <n v="1.9333333333333333"/>
    <n v="948.18888888888887"/>
    <n v="85337"/>
    <n v="4184"/>
    <n v="599"/>
    <m/>
    <n v="1.2191000000000001"/>
    <n v="1.2700092270143168"/>
    <n v="0.27000922701431673"/>
  </r>
  <r>
    <s v="BI-28"/>
    <s v="Avinash Rathore"/>
    <x v="1"/>
    <x v="136"/>
    <x v="136"/>
    <s v="Mon"/>
    <n v="19"/>
    <n v="0.59"/>
    <n v="11"/>
    <n v="20"/>
    <n v="457"/>
    <n v="1.82"/>
    <n v="797"/>
    <n v="9141"/>
    <n v="93"/>
    <n v="0.63"/>
    <n v="59"/>
    <n v="97"/>
    <n v="616"/>
    <n v="1.64"/>
    <n v="1025"/>
    <n v="60000"/>
    <n v="67"/>
    <n v="0.74626865671641796"/>
    <n v="50"/>
    <n v="94"/>
    <n v="545.91489361702122"/>
    <n v="1.88"/>
    <n v="1026.32"/>
    <n v="51316"/>
    <n v="6237"/>
    <m/>
    <m/>
    <n v="0.85526666666666662"/>
    <n v="5.6138278087736575"/>
    <n v="4.6138278087736575"/>
  </r>
  <r>
    <s v="BI-28"/>
    <s v="Avinash Rathore"/>
    <x v="1"/>
    <x v="137"/>
    <x v="137"/>
    <s v="Tue"/>
    <n v="61"/>
    <n v="0.59"/>
    <n v="36"/>
    <n v="55"/>
    <n v="521"/>
    <n v="1.53"/>
    <n v="797"/>
    <n v="28639"/>
    <n v="54"/>
    <n v="0.63"/>
    <n v="34"/>
    <n v="57"/>
    <n v="616"/>
    <n v="1.68"/>
    <n v="1025"/>
    <n v="35000"/>
    <n v="24"/>
    <n v="0.75"/>
    <n v="18"/>
    <n v="39"/>
    <n v="583.10256410256409"/>
    <n v="2.1666666666666665"/>
    <n v="1263.3888888888889"/>
    <n v="22741"/>
    <m/>
    <n v="599"/>
    <n v="232"/>
    <n v="0.64974285714285718"/>
    <n v="0.79405705506477187"/>
    <n v="-0.20594294493522819"/>
  </r>
  <r>
    <s v="BI-28"/>
    <s v="Avinash Rathore"/>
    <x v="1"/>
    <x v="138"/>
    <x v="138"/>
    <s v="Wed"/>
    <n v="48"/>
    <n v="0.59"/>
    <n v="28"/>
    <n v="31"/>
    <n v="724"/>
    <n v="1.1100000000000001"/>
    <n v="797"/>
    <n v="22440"/>
    <n v="54"/>
    <n v="0.63"/>
    <n v="34"/>
    <n v="57"/>
    <n v="616"/>
    <n v="1.68"/>
    <n v="1025"/>
    <n v="35000"/>
    <n v="28"/>
    <n v="0.75"/>
    <n v="21"/>
    <n v="39"/>
    <n v="621.33333333333337"/>
    <n v="1.8571428571428572"/>
    <n v="1153.9047619047619"/>
    <n v="24232"/>
    <m/>
    <m/>
    <n v="1837"/>
    <n v="0.69234285714285715"/>
    <n v="1.0798573975044563"/>
    <n v="7.9857397504456334E-2"/>
  </r>
  <r>
    <s v="BI-28"/>
    <s v="Avinash Rathore"/>
    <x v="1"/>
    <x v="139"/>
    <x v="139"/>
    <s v="Thu"/>
    <n v="53"/>
    <n v="0.59"/>
    <n v="31"/>
    <n v="50"/>
    <n v="493"/>
    <n v="1.61"/>
    <n v="797"/>
    <n v="24641"/>
    <n v="54"/>
    <n v="0.63"/>
    <n v="34"/>
    <n v="57"/>
    <n v="616"/>
    <n v="1.68"/>
    <n v="1025"/>
    <n v="35000"/>
    <n v="37"/>
    <n v="0.7567567567567568"/>
    <n v="28"/>
    <n v="50"/>
    <n v="590.91999999999996"/>
    <n v="1.7857142857142858"/>
    <n v="1055.2142857142858"/>
    <n v="29546"/>
    <n v="3149"/>
    <m/>
    <n v="1298"/>
    <n v="0.84417142857142857"/>
    <n v="1.1990584797694899"/>
    <n v="0.19905847976948987"/>
  </r>
  <r>
    <s v="BI-28"/>
    <s v="Avinash Rathore"/>
    <x v="1"/>
    <x v="140"/>
    <x v="140"/>
    <s v="Fri"/>
    <n v="39"/>
    <n v="0.59"/>
    <n v="23"/>
    <n v="35"/>
    <n v="519"/>
    <n v="1.52"/>
    <n v="797"/>
    <n v="18155"/>
    <n v="54"/>
    <n v="0.63"/>
    <n v="34"/>
    <n v="57"/>
    <n v="616"/>
    <n v="1.68"/>
    <n v="1025"/>
    <n v="35000"/>
    <n v="38"/>
    <n v="0.76315789473684215"/>
    <n v="29"/>
    <n v="50"/>
    <n v="670.16"/>
    <n v="1.7241379310344827"/>
    <n v="1155.4482758620691"/>
    <n v="33508"/>
    <m/>
    <m/>
    <m/>
    <n v="0.95737142857142854"/>
    <n v="1.8456623519691544"/>
    <n v="0.84566235196915451"/>
  </r>
  <r>
    <s v="BI-28"/>
    <s v="Avinash Rathore"/>
    <x v="1"/>
    <x v="141"/>
    <x v="141"/>
    <s v="Sat"/>
    <n v="68"/>
    <n v="0.59"/>
    <n v="40"/>
    <n v="62"/>
    <n v="515"/>
    <n v="1.55"/>
    <n v="797"/>
    <n v="31946"/>
    <n v="77"/>
    <n v="0.63"/>
    <n v="49"/>
    <n v="81"/>
    <n v="616"/>
    <n v="1.65"/>
    <n v="1025"/>
    <n v="50000"/>
    <n v="24"/>
    <n v="0.75"/>
    <n v="18"/>
    <n v="38"/>
    <n v="610.34210526315792"/>
    <n v="2.1111111111111112"/>
    <n v="1288.5"/>
    <n v="23193"/>
    <n v="649"/>
    <n v="-1543"/>
    <m/>
    <n v="0.46385999999999999"/>
    <n v="0.72600638577599697"/>
    <n v="-0.27399361422400298"/>
  </r>
  <r>
    <s v="BI-28"/>
    <s v="Avinash Rathore"/>
    <x v="1"/>
    <x v="142"/>
    <x v="142"/>
    <s v="Sun"/>
    <n v="123"/>
    <n v="0.59"/>
    <n v="72"/>
    <n v="97"/>
    <n v="591"/>
    <n v="1.35"/>
    <n v="797"/>
    <n v="57313"/>
    <n v="107"/>
    <n v="0.63"/>
    <n v="68"/>
    <n v="114"/>
    <n v="616"/>
    <n v="1.68"/>
    <n v="1025"/>
    <n v="70000"/>
    <n v="28"/>
    <n v="0.75"/>
    <n v="21"/>
    <n v="51"/>
    <n v="631.88235294117646"/>
    <n v="2.4285714285714284"/>
    <n v="1534.5714285714287"/>
    <n v="32226"/>
    <n v="3299"/>
    <m/>
    <m/>
    <n v="0.4603714285714286"/>
    <n v="0.56228080889152543"/>
    <n v="-0.43771919110847451"/>
  </r>
  <r>
    <s v="BI-28"/>
    <s v="Avinash Rathore"/>
    <x v="1"/>
    <x v="143"/>
    <x v="143"/>
    <s v="Mon"/>
    <n v="41"/>
    <n v="0.59"/>
    <n v="24"/>
    <n v="28"/>
    <n v="685"/>
    <n v="1.17"/>
    <n v="797"/>
    <n v="19184"/>
    <n v="46"/>
    <n v="0.63"/>
    <n v="29"/>
    <n v="49"/>
    <n v="616"/>
    <n v="1.69"/>
    <n v="1025"/>
    <n v="30000"/>
    <n v="9"/>
    <n v="0.77777777777777779"/>
    <n v="7"/>
    <n v="7"/>
    <n v="977.28571428571433"/>
    <n v="1"/>
    <n v="977.28571428571433"/>
    <n v="6841"/>
    <n v="1499"/>
    <m/>
    <m/>
    <n v="0.22803333333333334"/>
    <n v="0.35659924937447873"/>
    <n v="-0.64340075062552127"/>
  </r>
  <r>
    <s v="BI-28"/>
    <s v="Avinash Rathore"/>
    <x v="1"/>
    <x v="144"/>
    <x v="144"/>
    <s v="Tue"/>
    <n v="78"/>
    <n v="0.59"/>
    <n v="46"/>
    <n v="65"/>
    <n v="558"/>
    <n v="1.41"/>
    <n v="797"/>
    <n v="36288"/>
    <n v="54"/>
    <n v="0.63"/>
    <n v="34"/>
    <n v="57"/>
    <n v="616"/>
    <n v="1.68"/>
    <n v="1025"/>
    <n v="35000"/>
    <n v="27"/>
    <n v="0.7407407407407407"/>
    <n v="20"/>
    <n v="46"/>
    <n v="352.78260869565219"/>
    <n v="2.2999999999999998"/>
    <n v="811.4"/>
    <n v="16228"/>
    <m/>
    <m/>
    <m/>
    <n v="0.46365714285714288"/>
    <n v="0.44720017636684306"/>
    <n v="-0.55279982363315694"/>
  </r>
  <r>
    <s v="BI-28"/>
    <s v="Avinash Rathore"/>
    <x v="1"/>
    <x v="145"/>
    <x v="145"/>
    <s v="Wed"/>
    <n v="60"/>
    <n v="0.59"/>
    <n v="35"/>
    <n v="49"/>
    <n v="569"/>
    <n v="1.4"/>
    <n v="797"/>
    <n v="27875"/>
    <n v="54"/>
    <n v="0.63"/>
    <n v="34"/>
    <n v="57"/>
    <n v="616"/>
    <n v="1.68"/>
    <n v="1025"/>
    <n v="35000"/>
    <n v="41"/>
    <n v="0.75609756097560976"/>
    <n v="31"/>
    <n v="68"/>
    <n v="392.02941176470586"/>
    <n v="2.193548387096774"/>
    <n v="859.93548387096769"/>
    <n v="26658"/>
    <m/>
    <m/>
    <m/>
    <n v="0.76165714285714281"/>
    <n v="0.9563408071748879"/>
    <n v="-4.365919282511211E-2"/>
  </r>
  <r>
    <s v="BI-28"/>
    <s v="Avinash Rathore"/>
    <x v="1"/>
    <x v="146"/>
    <x v="146"/>
    <s v="Thu"/>
    <n v="83"/>
    <n v="0.59"/>
    <n v="49"/>
    <n v="57"/>
    <n v="685"/>
    <n v="1.1599999999999999"/>
    <n v="797"/>
    <n v="39020"/>
    <n v="54"/>
    <n v="0.63"/>
    <n v="34"/>
    <n v="57"/>
    <n v="616"/>
    <n v="1.68"/>
    <n v="1025"/>
    <n v="35000"/>
    <n v="38"/>
    <n v="0.73684210526315785"/>
    <n v="28"/>
    <n v="62"/>
    <n v="508.09677419354841"/>
    <n v="2.2142857142857144"/>
    <n v="1125.0714285714287"/>
    <n v="31502"/>
    <m/>
    <m/>
    <n v="849"/>
    <n v="0.90005714285714289"/>
    <n v="0.80732957457713994"/>
    <n v="-0.19267042542286006"/>
  </r>
  <r>
    <s v="BI-28"/>
    <s v="Avinash Rathore"/>
    <x v="1"/>
    <x v="147"/>
    <x v="147"/>
    <s v="Fri"/>
    <n v="61"/>
    <n v="0.59"/>
    <n v="36"/>
    <n v="52"/>
    <n v="549"/>
    <n v="1.44"/>
    <n v="797"/>
    <n v="28541"/>
    <n v="54"/>
    <n v="0.63"/>
    <n v="34"/>
    <n v="57"/>
    <n v="616"/>
    <n v="1.68"/>
    <n v="1025"/>
    <n v="35000"/>
    <n v="45"/>
    <n v="0.75555555555555554"/>
    <n v="34"/>
    <n v="70"/>
    <n v="505.65714285714284"/>
    <n v="2.0588235294117645"/>
    <n v="1041.0588235294117"/>
    <n v="35396"/>
    <m/>
    <m/>
    <n v="649"/>
    <n v="1.0113142857142856"/>
    <n v="1.2401807925440593"/>
    <n v="0.24018079254405941"/>
  </r>
  <r>
    <s v="BI-28"/>
    <s v="Avinash Rathore"/>
    <x v="1"/>
    <x v="148"/>
    <x v="148"/>
    <s v="Sat"/>
    <n v="118"/>
    <n v="0.59"/>
    <n v="69"/>
    <n v="92"/>
    <n v="602"/>
    <n v="1.33"/>
    <n v="797"/>
    <n v="55345"/>
    <n v="77"/>
    <n v="0.63"/>
    <n v="49"/>
    <n v="81"/>
    <n v="616"/>
    <n v="1.65"/>
    <n v="1025"/>
    <n v="50000"/>
    <n v="52"/>
    <n v="0.75"/>
    <n v="39"/>
    <n v="74"/>
    <n v="561.18918918918916"/>
    <n v="1.8974358974358974"/>
    <n v="1064.8205128205129"/>
    <n v="41528"/>
    <m/>
    <n v="1508"/>
    <m/>
    <n v="0.83055999999999996"/>
    <n v="0.75034781823109586"/>
    <n v="-0.24965218176890414"/>
  </r>
  <r>
    <s v="BI-28"/>
    <s v="Avinash Rathore"/>
    <x v="1"/>
    <x v="149"/>
    <x v="149"/>
    <s v="Sun"/>
    <n v="167"/>
    <n v="0.59"/>
    <n v="98"/>
    <n v="129"/>
    <n v="607"/>
    <n v="1.32"/>
    <n v="797"/>
    <n v="78318"/>
    <n v="107"/>
    <n v="0.63"/>
    <n v="68"/>
    <n v="114"/>
    <n v="616"/>
    <n v="1.68"/>
    <n v="1025"/>
    <n v="70000"/>
    <n v="72"/>
    <n v="0.75"/>
    <n v="54"/>
    <n v="124"/>
    <n v="488.68548387096774"/>
    <n v="2.2962962962962963"/>
    <n v="1122.1666666666667"/>
    <n v="60597"/>
    <m/>
    <m/>
    <n v="999"/>
    <n v="0.86567142857142854"/>
    <n v="0.77373017697081126"/>
    <n v="-0.22626982302918869"/>
  </r>
  <r>
    <s v="BI-28"/>
    <s v="Avinash Rathore"/>
    <x v="1"/>
    <x v="150"/>
    <x v="150"/>
    <s v="Mon"/>
    <n v="55"/>
    <n v="0.59"/>
    <n v="32"/>
    <n v="39"/>
    <n v="644"/>
    <n v="1.22"/>
    <n v="797"/>
    <n v="25133"/>
    <n v="46"/>
    <n v="0.63"/>
    <n v="29"/>
    <n v="49"/>
    <n v="616"/>
    <n v="1.69"/>
    <n v="1025"/>
    <n v="30000"/>
    <n v="17"/>
    <n v="0.76470588235294112"/>
    <n v="13"/>
    <n v="27"/>
    <n v="574.62962962962968"/>
    <n v="2.0769230769230771"/>
    <n v="1193.4615384615386"/>
    <n v="15515"/>
    <m/>
    <m/>
    <m/>
    <n v="0.51716666666666666"/>
    <n v="0.61731587952094857"/>
    <n v="-0.38268412047905143"/>
  </r>
  <r>
    <s v="BI-28"/>
    <s v="Avinash Rathore"/>
    <x v="1"/>
    <x v="151"/>
    <x v="151"/>
    <s v="Tue"/>
    <n v="49"/>
    <n v="0.59"/>
    <n v="29"/>
    <n v="37"/>
    <n v="619"/>
    <n v="1.28"/>
    <n v="797"/>
    <n v="22886"/>
    <n v="46"/>
    <n v="0.63"/>
    <n v="29"/>
    <n v="49"/>
    <n v="616"/>
    <n v="1.69"/>
    <n v="1025"/>
    <n v="30000"/>
    <n v="19"/>
    <n v="0.73684210526315785"/>
    <n v="14"/>
    <n v="22"/>
    <n v="598.31818181818187"/>
    <n v="1.5714285714285714"/>
    <n v="940.21428571428567"/>
    <n v="13163"/>
    <m/>
    <m/>
    <m/>
    <n v="0.43876666666666669"/>
    <n v="0.57515511666521013"/>
    <n v="-0.42484488333478981"/>
  </r>
  <r>
    <s v="BI-28"/>
    <s v="Avinash Rathore"/>
    <x v="1"/>
    <x v="152"/>
    <x v="152"/>
    <s v="Wed"/>
    <n v="60"/>
    <n v="0.59"/>
    <n v="35"/>
    <n v="50"/>
    <n v="559"/>
    <n v="1.43"/>
    <n v="797"/>
    <n v="27946"/>
    <n v="46"/>
    <n v="0.63"/>
    <n v="29"/>
    <n v="49"/>
    <n v="616"/>
    <n v="1.69"/>
    <n v="1025"/>
    <n v="30000"/>
    <n v="29"/>
    <n v="0.75862068965517238"/>
    <n v="22"/>
    <n v="43"/>
    <n v="614.02325581395348"/>
    <n v="1.9545454545454546"/>
    <n v="1200.1363636363637"/>
    <n v="26403"/>
    <n v="854"/>
    <m/>
    <m/>
    <n v="0.88009999999999999"/>
    <n v="0.94478637372074714"/>
    <n v="-5.5213626279252845E-2"/>
  </r>
  <r>
    <s v="BI-28"/>
    <s v="Avinash Rathore"/>
    <x v="1"/>
    <x v="153"/>
    <x v="153"/>
    <s v="Thu"/>
    <n v="53"/>
    <n v="0.58836091831286708"/>
    <n v="31"/>
    <n v="46"/>
    <n v="566"/>
    <n v="1.4838709677419355"/>
    <n v="979"/>
    <n v="26017"/>
    <n v="49"/>
    <n v="0.62895782167645486"/>
    <n v="30"/>
    <n v="44"/>
    <n v="716.90907029478456"/>
    <n v="1.4666666666666666"/>
    <n v="1155.6079793103447"/>
    <n v="35000"/>
    <n v="41"/>
    <n v="0.75609756097560976"/>
    <n v="31"/>
    <n v="62"/>
    <n v="600.90322580645159"/>
    <n v="2"/>
    <n v="1201.8064516129032"/>
    <n v="37256"/>
    <n v="1328"/>
    <m/>
    <m/>
    <n v="1.0644571428571428"/>
    <n v="1.4319867778760043"/>
    <n v="0.43198677787600415"/>
  </r>
  <r>
    <s v="BI-28"/>
    <s v="Avinash Rathore"/>
    <x v="1"/>
    <x v="154"/>
    <x v="154"/>
    <s v="Fri"/>
    <n v="51"/>
    <n v="0.58836091831286708"/>
    <n v="30"/>
    <n v="47"/>
    <n v="625"/>
    <n v="1.5666666666666667"/>
    <n v="979"/>
    <n v="29396"/>
    <n v="48"/>
    <n v="0.62895782167645486"/>
    <n v="30"/>
    <n v="49"/>
    <n v="716.90907029478456"/>
    <n v="1.6333333333333333"/>
    <n v="1155.6079793103447"/>
    <n v="35000"/>
    <n v="45"/>
    <n v="0.75555555555555554"/>
    <n v="34"/>
    <n v="71"/>
    <n v="508.83098591549293"/>
    <n v="2.0882352941176472"/>
    <n v="1062.5588235294117"/>
    <n v="36127"/>
    <n v="749"/>
    <n v="599"/>
    <m/>
    <n v="1.0322"/>
    <n v="1.2289767315280991"/>
    <n v="0.22897673152809905"/>
  </r>
  <r>
    <s v="BI-28"/>
    <s v="Avinash Rathore"/>
    <x v="1"/>
    <x v="155"/>
    <x v="155"/>
    <s v="Sat"/>
    <n v="73"/>
    <n v="0.58836091831286708"/>
    <n v="43"/>
    <n v="70"/>
    <n v="596"/>
    <n v="1.6279069767441861"/>
    <n v="979"/>
    <n v="41747"/>
    <n v="57"/>
    <n v="0.62895782167645486"/>
    <n v="36"/>
    <n v="59"/>
    <n v="716.90907029478456"/>
    <n v="1.6388888888888888"/>
    <n v="1155.6079793103447"/>
    <n v="42000"/>
    <n v="38"/>
    <n v="0.76315789473684215"/>
    <n v="29"/>
    <n v="56"/>
    <n v="655.53571428571433"/>
    <n v="1.9310344827586208"/>
    <n v="1265.8620689655172"/>
    <n v="36710"/>
    <m/>
    <m/>
    <m/>
    <n v="0.87404761904761907"/>
    <n v="0.87934462356576526"/>
    <n v="-0.1206553764342348"/>
  </r>
  <r>
    <s v="BI-28"/>
    <s v="Avinash Rathore"/>
    <x v="1"/>
    <x v="156"/>
    <x v="156"/>
    <s v="Sun"/>
    <n v="87"/>
    <n v="0.58836091831286708"/>
    <n v="51"/>
    <n v="96"/>
    <n v="525"/>
    <n v="1.8823529411764706"/>
    <n v="979"/>
    <n v="50359"/>
    <n v="97"/>
    <n v="0.62895782167645486"/>
    <n v="61"/>
    <n v="98"/>
    <n v="716.90907029478456"/>
    <n v="1.6065573770491803"/>
    <n v="1155.6079793103447"/>
    <n v="70000"/>
    <n v="71"/>
    <n v="0.74647887323943662"/>
    <n v="53"/>
    <n v="104"/>
    <n v="689.48076923076928"/>
    <n v="1.9622641509433962"/>
    <n v="1352.9433962264152"/>
    <n v="71706"/>
    <n v="1678"/>
    <m/>
    <m/>
    <n v="1.0243714285714285"/>
    <n v="1.4238964236779921"/>
    <n v="0.42389642367799202"/>
  </r>
  <r>
    <s v="BI-28"/>
    <s v="Avinash Rathore"/>
    <x v="1"/>
    <x v="157"/>
    <x v="157"/>
    <s v="Mon"/>
    <n v="31"/>
    <n v="0.58836091831286708"/>
    <n v="18"/>
    <n v="25"/>
    <n v="701"/>
    <n v="1.3888888888888888"/>
    <n v="979"/>
    <n v="17534"/>
    <n v="41"/>
    <n v="0.62895782167645486"/>
    <n v="26"/>
    <n v="42"/>
    <n v="716.90907029478456"/>
    <n v="1.6153846153846154"/>
    <n v="1155.6079793103447"/>
    <n v="30000"/>
    <n v="37"/>
    <n v="0.7567567567567568"/>
    <n v="28"/>
    <n v="51"/>
    <n v="540.54901960784309"/>
    <n v="1.8214285714285714"/>
    <n v="984.57142857142856"/>
    <n v="27568"/>
    <m/>
    <m/>
    <m/>
    <n v="0.91893333333333338"/>
    <n v="1.5722596099007642"/>
    <n v="0.57225960990076419"/>
  </r>
  <r>
    <s v="BI-28"/>
    <s v="Avinash Rathore"/>
    <x v="1"/>
    <x v="158"/>
    <x v="158"/>
    <s v="Tue"/>
    <n v="66"/>
    <n v="0.58836091831286708"/>
    <n v="39"/>
    <n v="77"/>
    <n v="495"/>
    <n v="1.9743589743589745"/>
    <n v="979"/>
    <n v="38127"/>
    <n v="48"/>
    <n v="0.62895782167645486"/>
    <n v="30"/>
    <n v="49"/>
    <n v="716.90907029478456"/>
    <n v="1.6333333333333333"/>
    <n v="1155.6079793103447"/>
    <n v="35000"/>
    <n v="38"/>
    <n v="0.76315789473684215"/>
    <n v="29"/>
    <n v="53"/>
    <n v="584.54716981132071"/>
    <n v="1.8275862068965518"/>
    <n v="1068.3103448275863"/>
    <n v="30981"/>
    <m/>
    <n v="799"/>
    <m/>
    <n v="0.88517142857142861"/>
    <n v="0.81257376662207881"/>
    <n v="-0.18742623337792116"/>
  </r>
  <r>
    <s v="BI-28"/>
    <s v="Avinash Rathore"/>
    <x v="1"/>
    <x v="159"/>
    <x v="159"/>
    <s v="Wed"/>
    <n v="44"/>
    <n v="0.58836091831286708"/>
    <n v="26"/>
    <n v="42"/>
    <n v="612"/>
    <n v="1.6153846153846154"/>
    <n v="979"/>
    <n v="25694"/>
    <n v="48"/>
    <n v="0.62895782167645486"/>
    <n v="30"/>
    <n v="49"/>
    <n v="716.90907029478456"/>
    <n v="1.6333333333333333"/>
    <n v="1155.6079793103447"/>
    <n v="35000"/>
    <n v="23"/>
    <n v="0.73913043478260865"/>
    <n v="17"/>
    <n v="46"/>
    <n v="499.69565217391306"/>
    <n v="2.7058823529411766"/>
    <n v="1352.1176470588234"/>
    <n v="22986"/>
    <m/>
    <m/>
    <m/>
    <n v="0.65674285714285718"/>
    <n v="0.89460574453179731"/>
    <n v="-0.10539425546820269"/>
  </r>
  <r>
    <s v="BI-28"/>
    <s v="Avinash Rathore"/>
    <x v="1"/>
    <x v="160"/>
    <x v="160"/>
    <s v="Thu"/>
    <n v="39"/>
    <n v="0.58836091831286708"/>
    <n v="23"/>
    <n v="36"/>
    <n v="633"/>
    <n v="1.5652173913043479"/>
    <n v="979"/>
    <n v="22786"/>
    <n v="48"/>
    <n v="0.62895782167645486"/>
    <n v="30"/>
    <n v="49"/>
    <n v="716.90907029478456"/>
    <n v="1.6333333333333333"/>
    <n v="1155.6079793103447"/>
    <n v="35000"/>
    <n v="31"/>
    <n v="0.74193548387096775"/>
    <n v="23"/>
    <n v="45"/>
    <n v="752.62222222222226"/>
    <n v="1.9565217391304348"/>
    <n v="1472.5217391304348"/>
    <n v="33868"/>
    <m/>
    <m/>
    <m/>
    <n v="0.96765714285714288"/>
    <n v="1.4863512683226543"/>
    <n v="0.48635126832265424"/>
  </r>
  <r>
    <s v="BI-28"/>
    <s v="Avinash Rathore"/>
    <x v="1"/>
    <x v="161"/>
    <x v="161"/>
    <s v="Fri"/>
    <n v="42"/>
    <n v="0.58836091831286708"/>
    <n v="25"/>
    <n v="46"/>
    <n v="539"/>
    <n v="1.84"/>
    <n v="979"/>
    <n v="24798"/>
    <n v="48"/>
    <n v="0.62895782167645486"/>
    <n v="30"/>
    <n v="49"/>
    <n v="716.90907029478456"/>
    <n v="1.6333333333333333"/>
    <n v="1155.6079793103447"/>
    <n v="35000"/>
    <n v="33"/>
    <n v="0.75757575757575757"/>
    <n v="25"/>
    <n v="54"/>
    <n v="527.33333333333337"/>
    <n v="2.16"/>
    <n v="1139.04"/>
    <n v="28476"/>
    <m/>
    <m/>
    <m/>
    <n v="0.81359999999999999"/>
    <n v="1.1483184127752237"/>
    <n v="0.14831841277522381"/>
  </r>
  <r>
    <s v="BI-28"/>
    <s v="Avinash Rathore"/>
    <x v="1"/>
    <x v="162"/>
    <x v="162"/>
    <s v="Sat"/>
    <n v="65"/>
    <n v="0.58836091831286708"/>
    <n v="38"/>
    <n v="63"/>
    <n v="587"/>
    <n v="1.6578947368421053"/>
    <n v="979"/>
    <n v="36967"/>
    <n v="57"/>
    <n v="0.62895782167645486"/>
    <n v="36"/>
    <n v="59"/>
    <n v="716.90907029478456"/>
    <n v="1.6388888888888888"/>
    <n v="1155.6079793103447"/>
    <n v="42000"/>
    <n v="39"/>
    <n v="0.74358974358974361"/>
    <n v="29"/>
    <n v="53"/>
    <n v="564.41509433962267"/>
    <n v="1.8275862068965518"/>
    <n v="1031.5172413793102"/>
    <n v="29914"/>
    <m/>
    <m/>
    <m/>
    <n v="0.71223809523809523"/>
    <n v="0.80920821273027299"/>
    <n v="-0.19079178726972706"/>
  </r>
  <r>
    <s v="BI-28"/>
    <s v="Avinash Rathore"/>
    <x v="1"/>
    <x v="163"/>
    <x v="163"/>
    <s v="Sun"/>
    <n v="127"/>
    <n v="0.58836091831286708"/>
    <n v="75"/>
    <n v="134"/>
    <n v="548"/>
    <n v="1.7866666666666666"/>
    <n v="979"/>
    <n v="73487"/>
    <n v="83"/>
    <n v="0.62895782167645486"/>
    <n v="52"/>
    <n v="84"/>
    <n v="716.90907029478456"/>
    <n v="1.6153846153846154"/>
    <n v="1155.6079793103447"/>
    <n v="60000"/>
    <n v="51"/>
    <n v="0.74509803921568629"/>
    <n v="38"/>
    <n v="88"/>
    <n v="604.03409090909088"/>
    <n v="2.3157894736842106"/>
    <n v="1398.8157894736842"/>
    <n v="53155"/>
    <m/>
    <m/>
    <m/>
    <n v="0.88591666666666669"/>
    <n v="0.72332521398342564"/>
    <n v="-0.27667478601657436"/>
  </r>
  <r>
    <s v="BI-28"/>
    <s v="Avinash Rathore"/>
    <x v="1"/>
    <x v="164"/>
    <x v="164"/>
    <s v="Mon"/>
    <n v="27"/>
    <n v="0.58836091831286708"/>
    <n v="16"/>
    <n v="26"/>
    <n v="614"/>
    <n v="1.625"/>
    <n v="979"/>
    <n v="15960"/>
    <n v="35"/>
    <n v="0.62895782167645486"/>
    <n v="22"/>
    <n v="35"/>
    <n v="716.90907029478456"/>
    <n v="1.5909090909090908"/>
    <n v="1155.6079793103447"/>
    <n v="25000"/>
    <n v="23"/>
    <n v="0.73913043478260865"/>
    <n v="17"/>
    <n v="26"/>
    <n v="567.34615384615381"/>
    <n v="1.5294117647058822"/>
    <n v="867.70588235294122"/>
    <n v="14751"/>
    <m/>
    <m/>
    <m/>
    <n v="0.59004000000000001"/>
    <n v="0.92424812030075187"/>
    <n v="-7.5751879699248126E-2"/>
  </r>
  <r>
    <s v="BI-28"/>
    <s v="Avinash Rathore"/>
    <x v="1"/>
    <x v="165"/>
    <x v="165"/>
    <s v="Tue"/>
    <n v="56"/>
    <n v="0.58836091831286708"/>
    <n v="33"/>
    <n v="64"/>
    <n v="511"/>
    <n v="1.9393939393939394"/>
    <n v="979"/>
    <n v="32706"/>
    <n v="38"/>
    <n v="0.62895782167645486"/>
    <n v="24"/>
    <n v="39"/>
    <n v="716.90907029478456"/>
    <n v="1.625"/>
    <n v="1155.6079793103447"/>
    <n v="28000"/>
    <n v="37"/>
    <n v="0.7567567567567568"/>
    <n v="28"/>
    <n v="47"/>
    <n v="544.65957446808511"/>
    <n v="1.6785714285714286"/>
    <n v="914.25"/>
    <n v="25599"/>
    <n v="3911"/>
    <m/>
    <m/>
    <n v="0.91425000000000001"/>
    <n v="0.78270042194092826"/>
    <n v="-0.21729957805907174"/>
  </r>
  <r>
    <s v="BI-28"/>
    <s v="Avinash Rathore"/>
    <x v="1"/>
    <x v="166"/>
    <x v="166"/>
    <s v="Wed"/>
    <n v="37"/>
    <n v="0.58836091831286708"/>
    <n v="22"/>
    <n v="36"/>
    <n v="594"/>
    <n v="1.6363636363636365"/>
    <n v="979"/>
    <n v="21368"/>
    <n v="38"/>
    <n v="0.62895782167645486"/>
    <n v="24"/>
    <n v="39"/>
    <n v="716.90907029478456"/>
    <n v="1.625"/>
    <n v="1155.6079793103447"/>
    <n v="28000"/>
    <n v="24"/>
    <n v="0.75"/>
    <n v="18"/>
    <n v="33"/>
    <n v="565"/>
    <n v="1.8333333333333333"/>
    <n v="1035.8333333333333"/>
    <n v="18645"/>
    <n v="2498"/>
    <n v="-599"/>
    <n v="-232"/>
    <n v="0.66589285714285718"/>
    <n v="0.8725664545114189"/>
    <n v="-0.12743354548858105"/>
  </r>
  <r>
    <s v="BI-28"/>
    <s v="Avinash Rathore"/>
    <x v="1"/>
    <x v="167"/>
    <x v="167"/>
    <s v="Thu"/>
    <n v="61"/>
    <n v="0.58836091831286708"/>
    <n v="36"/>
    <n v="63"/>
    <n v="563"/>
    <n v="1.75"/>
    <n v="979"/>
    <n v="35463"/>
    <n v="38"/>
    <n v="0.62895782167645486"/>
    <n v="24"/>
    <n v="39"/>
    <n v="716.90907029478456"/>
    <n v="1.625"/>
    <n v="1155.6079793103447"/>
    <n v="28000"/>
    <n v="35"/>
    <n v="0.74285714285714288"/>
    <n v="26"/>
    <n v="48"/>
    <n v="556.08333333333337"/>
    <n v="1.8461538461538463"/>
    <n v="1026.6153846153845"/>
    <n v="26692"/>
    <n v="699"/>
    <m/>
    <m/>
    <n v="0.95328571428571429"/>
    <n v="0.75267179877618928"/>
    <n v="-0.24732820122381075"/>
  </r>
  <r>
    <s v="BI-28"/>
    <s v="Avinash Rathore"/>
    <x v="1"/>
    <x v="168"/>
    <x v="168"/>
    <s v="Fri"/>
    <n v="56"/>
    <n v="0.58836091831286708"/>
    <n v="33"/>
    <n v="54"/>
    <n v="601"/>
    <n v="1.6363636363636365"/>
    <n v="979"/>
    <n v="32469"/>
    <n v="38"/>
    <n v="0.62895782167645486"/>
    <n v="24"/>
    <n v="39"/>
    <n v="716.90907029478456"/>
    <n v="1.625"/>
    <n v="1155.6079793103447"/>
    <n v="28000"/>
    <n v="35"/>
    <n v="0.68571428571428572"/>
    <n v="24"/>
    <n v="53"/>
    <n v="528.35849056603774"/>
    <n v="2.2083333333333335"/>
    <n v="1166.7916666666667"/>
    <n v="28003"/>
    <m/>
    <m/>
    <m/>
    <n v="1.0001071428571429"/>
    <n v="0.86245341710554679"/>
    <n v="-0.13754658289445318"/>
  </r>
  <r>
    <s v="BI-28"/>
    <s v="Avinash Rathore"/>
    <x v="1"/>
    <x v="169"/>
    <x v="169"/>
    <s v="Sat"/>
    <n v="53"/>
    <n v="0.58836091831286708"/>
    <n v="31"/>
    <n v="54"/>
    <n v="560"/>
    <n v="1.7419354838709677"/>
    <n v="979"/>
    <n v="30249"/>
    <n v="56"/>
    <n v="0.62895782167645486"/>
    <n v="35"/>
    <n v="56"/>
    <n v="716.90907029478456"/>
    <n v="1.6"/>
    <n v="1155.6079793103447"/>
    <n v="40000"/>
    <n v="33"/>
    <n v="0.75757575757575757"/>
    <n v="25"/>
    <n v="54"/>
    <n v="551.83333333333337"/>
    <n v="2.16"/>
    <n v="1191.96"/>
    <n v="29799"/>
    <m/>
    <m/>
    <m/>
    <n v="0.74497500000000005"/>
    <n v="0.98512347515620347"/>
    <n v="-1.487652484379649E-2"/>
  </r>
  <r>
    <s v="BI-28"/>
    <s v="Avinash Rathore"/>
    <x v="1"/>
    <x v="170"/>
    <x v="170"/>
    <s v="Sun"/>
    <n v="107"/>
    <n v="0.58836091831286708"/>
    <n v="63"/>
    <n v="93"/>
    <n v="668"/>
    <n v="1.4761904761904763"/>
    <n v="979"/>
    <n v="62132"/>
    <n v="68"/>
    <n v="0.62895782167645486"/>
    <n v="43"/>
    <n v="70"/>
    <n v="716.90907029478456"/>
    <n v="1.6279069767441861"/>
    <n v="1155.6079793103447"/>
    <n v="50000"/>
    <n v="81"/>
    <n v="0.75308641975308643"/>
    <n v="61"/>
    <n v="85"/>
    <n v="590.564705882353"/>
    <n v="1.3934426229508197"/>
    <n v="822.91803278688519"/>
    <n v="50198"/>
    <n v="-14028"/>
    <n v="-7434"/>
    <n v="-531"/>
    <n v="1.00396"/>
    <n v="0.80792506276958731"/>
    <n v="-0.19207493723041266"/>
  </r>
  <r>
    <s v="BI-28"/>
    <s v="Avinash Rathore"/>
    <x v="1"/>
    <x v="171"/>
    <x v="171"/>
    <s v="Mon"/>
    <n v="34"/>
    <n v="0.58836091831286708"/>
    <n v="20"/>
    <n v="32"/>
    <n v="617"/>
    <n v="1.6"/>
    <n v="979"/>
    <n v="19759"/>
    <n v="35"/>
    <n v="0.62895782167645486"/>
    <n v="22"/>
    <n v="35"/>
    <n v="716.90907029478456"/>
    <n v="1.5909090909090908"/>
    <n v="1155.6079793103447"/>
    <n v="25000"/>
    <n v="27"/>
    <n v="0.7407407407407407"/>
    <n v="20"/>
    <n v="35"/>
    <n v="446.62857142857143"/>
    <n v="1.75"/>
    <n v="781.6"/>
    <n v="15632"/>
    <m/>
    <m/>
    <m/>
    <n v="0.62527999999999995"/>
    <n v="0.79113315451186805"/>
    <n v="-0.208866845488132"/>
  </r>
  <r>
    <s v="BI-28"/>
    <s v="Avinash Rathore"/>
    <x v="1"/>
    <x v="172"/>
    <x v="172"/>
    <s v="Tue"/>
    <n v="54"/>
    <n v="0.58836091831286708"/>
    <n v="32"/>
    <n v="45"/>
    <n v="698"/>
    <n v="1.40625"/>
    <n v="979"/>
    <n v="31407"/>
    <n v="35"/>
    <n v="0.62895782167645486"/>
    <n v="22"/>
    <n v="35"/>
    <n v="716.90907029478456"/>
    <n v="1.5909090909090908"/>
    <n v="1155.6079793103447"/>
    <n v="25000"/>
    <n v="41"/>
    <n v="0.75609756097560976"/>
    <n v="31"/>
    <n v="50"/>
    <n v="521.79999999999995"/>
    <n v="1.6129032258064515"/>
    <n v="841.61290322580646"/>
    <n v="26090"/>
    <n v="-7841"/>
    <m/>
    <n v="-1788"/>
    <n v="1.0436000000000001"/>
    <n v="0.83070653039131404"/>
    <n v="-0.16929346960868596"/>
  </r>
  <r>
    <s v="BI-28"/>
    <s v="Avinash Rathore"/>
    <x v="1"/>
    <x v="173"/>
    <x v="173"/>
    <s v="Wed"/>
    <n v="49"/>
    <n v="0.58836091831286708"/>
    <n v="29"/>
    <n v="42"/>
    <n v="683"/>
    <n v="1.4482758620689655"/>
    <n v="979"/>
    <n v="28677"/>
    <n v="35"/>
    <n v="0.62895782167645486"/>
    <n v="22"/>
    <n v="35"/>
    <n v="716.90907029478456"/>
    <n v="1.5909090909090908"/>
    <n v="1155.6079793103447"/>
    <n v="25000"/>
    <n v="25"/>
    <n v="0.76"/>
    <n v="19"/>
    <n v="37"/>
    <n v="563.08108108108104"/>
    <n v="1.9473684210526316"/>
    <n v="1096.5263157894738"/>
    <n v="20834"/>
    <m/>
    <m/>
    <m/>
    <n v="0.83335999999999999"/>
    <n v="0.72650556194859994"/>
    <n v="-0.27349443805140006"/>
  </r>
  <r>
    <s v="BI-28"/>
    <s v="Avinash Rathore"/>
    <x v="1"/>
    <x v="174"/>
    <x v="174"/>
    <s v="Thu"/>
    <n v="70"/>
    <n v="0.58836091831286708"/>
    <n v="41"/>
    <n v="74"/>
    <n v="549"/>
    <n v="1.8048780487804879"/>
    <n v="979"/>
    <n v="40591"/>
    <n v="35"/>
    <n v="0.62895782167645486"/>
    <n v="22"/>
    <n v="35"/>
    <n v="716.90907029478456"/>
    <n v="1.5909090909090908"/>
    <n v="1155.6079793103447"/>
    <n v="25000"/>
    <n v="19"/>
    <n v="0.73684210526315785"/>
    <n v="14"/>
    <n v="32"/>
    <n v="525.6875"/>
    <n v="2.2857142857142856"/>
    <n v="1201.5714285714287"/>
    <n v="16822"/>
    <n v="-1249"/>
    <m/>
    <m/>
    <n v="0.67288000000000003"/>
    <n v="0.4144268433889286"/>
    <n v="-0.58557315661107145"/>
  </r>
  <r>
    <s v="BI-28"/>
    <s v="Avinash Rathore"/>
    <x v="1"/>
    <x v="175"/>
    <x v="175"/>
    <s v="Fri"/>
    <n v="42"/>
    <n v="0.58836091831286708"/>
    <n v="25"/>
    <n v="38"/>
    <n v="649"/>
    <n v="1.52"/>
    <n v="979"/>
    <n v="24654"/>
    <n v="51"/>
    <n v="0.62895782167645486"/>
    <n v="32"/>
    <n v="52"/>
    <n v="716.90907029478456"/>
    <n v="1.625"/>
    <n v="1155.6079793103447"/>
    <n v="37000"/>
    <n v="17"/>
    <n v="0.76470588235294112"/>
    <n v="13"/>
    <n v="28"/>
    <n v="564.42857142857144"/>
    <n v="2.1538461538461537"/>
    <n v="1215.6923076923076"/>
    <n v="15804"/>
    <m/>
    <m/>
    <m/>
    <n v="0.42713513513513512"/>
    <n v="0.6410318812363105"/>
    <n v="-0.35896811876368945"/>
  </r>
  <r>
    <s v="BI-28"/>
    <s v="Avinash Rathore"/>
    <x v="1"/>
    <x v="176"/>
    <x v="176"/>
    <s v="Sat"/>
    <n v="58"/>
    <n v="0.58836091831286708"/>
    <n v="34"/>
    <n v="57"/>
    <n v="585"/>
    <n v="1.6764705882352942"/>
    <n v="979"/>
    <n v="33328"/>
    <n v="56"/>
    <n v="0.62895782167645486"/>
    <n v="35"/>
    <n v="56"/>
    <n v="716.90907029478456"/>
    <n v="1.6"/>
    <n v="1155.6079793103447"/>
    <n v="40000"/>
    <n v="38"/>
    <n v="0.76315789473684215"/>
    <n v="29"/>
    <n v="46"/>
    <n v="590.21739130434787"/>
    <n v="1.5862068965517242"/>
    <n v="936.20689655172418"/>
    <n v="27150"/>
    <m/>
    <m/>
    <m/>
    <n v="0.67874999999999996"/>
    <n v="0.81463034085453667"/>
    <n v="-0.18536965914546327"/>
  </r>
  <r>
    <s v="BI-28"/>
    <s v="Avinash Rathore"/>
    <x v="1"/>
    <x v="177"/>
    <x v="177"/>
    <s v="Sun"/>
    <n v="124"/>
    <n v="0.58836091831286708"/>
    <n v="73"/>
    <n v="121"/>
    <n v="594"/>
    <n v="1.6575342465753424"/>
    <n v="979"/>
    <n v="71840"/>
    <n v="110"/>
    <n v="0.62895782167645486"/>
    <n v="69"/>
    <n v="112"/>
    <n v="716.90907029478456"/>
    <n v="1.6231884057971016"/>
    <n v="1155.6079793103447"/>
    <n v="80000"/>
    <n v="68"/>
    <n v="0.73529411764705888"/>
    <n v="50"/>
    <n v="96"/>
    <n v="599.8125"/>
    <n v="1.92"/>
    <n v="1151.6400000000001"/>
    <n v="57582"/>
    <m/>
    <m/>
    <m/>
    <n v="0.71977500000000005"/>
    <n v="0.80153118040089089"/>
    <n v="-0.19846881959910914"/>
  </r>
  <r>
    <s v="BI-28"/>
    <s v="Avinash Rathore"/>
    <x v="1"/>
    <x v="178"/>
    <x v="178"/>
    <s v="Mon"/>
    <n v="25"/>
    <n v="0.58836091831286708"/>
    <n v="15"/>
    <n v="28"/>
    <n v="528"/>
    <n v="1.8666666666666667"/>
    <n v="979"/>
    <n v="14782"/>
    <n v="41"/>
    <n v="0.62895782167645486"/>
    <n v="26"/>
    <n v="42"/>
    <n v="716.90907029478456"/>
    <n v="1.6153846153846154"/>
    <n v="1155.6079793103447"/>
    <n v="30000"/>
    <n v="27"/>
    <n v="0.7407407407407407"/>
    <n v="20"/>
    <n v="33"/>
    <n v="569.33333333333337"/>
    <n v="1.65"/>
    <n v="939.4"/>
    <n v="18788"/>
    <m/>
    <m/>
    <m/>
    <n v="0.62626666666666664"/>
    <n v="1.2710052766878637"/>
    <n v="0.27100527668786362"/>
  </r>
  <r>
    <s v="BI-28"/>
    <s v="Avinash Rathore"/>
    <x v="1"/>
    <x v="179"/>
    <x v="179"/>
    <s v="Tue"/>
    <n v="49"/>
    <n v="0.58836091831286708"/>
    <n v="29"/>
    <n v="50"/>
    <n v="567"/>
    <n v="1.7241379310344827"/>
    <n v="979"/>
    <n v="28337"/>
    <n v="52"/>
    <n v="0.62895782167645486"/>
    <n v="33"/>
    <n v="53"/>
    <n v="716.90907029478456"/>
    <n v="1.606060606060606"/>
    <n v="1155.6079793103447"/>
    <n v="38000"/>
    <n v="37"/>
    <n v="0.7567567567567568"/>
    <n v="28"/>
    <n v="52"/>
    <n v="569.01923076923072"/>
    <n v="1.8571428571428572"/>
    <n v="1056.75"/>
    <n v="29589"/>
    <m/>
    <m/>
    <m/>
    <n v="0.7786578947368421"/>
    <n v="1.0441825175565516"/>
    <n v="4.4182517556551504E-2"/>
  </r>
  <r>
    <s v="BI-28"/>
    <s v="Avinash Rathore"/>
    <x v="1"/>
    <x v="180"/>
    <x v="180"/>
    <s v="Wed"/>
    <n v="139"/>
    <n v="0.58836091831286708"/>
    <n v="82"/>
    <n v="143"/>
    <n v="562"/>
    <n v="1.7439024390243902"/>
    <n v="979"/>
    <n v="80338"/>
    <n v="52"/>
    <n v="0.62895782167645486"/>
    <n v="33"/>
    <n v="53"/>
    <n v="716.90907029478456"/>
    <n v="1.606060606060606"/>
    <n v="1155.6079793103447"/>
    <n v="38000"/>
    <n v="32"/>
    <n v="0.75"/>
    <n v="24"/>
    <n v="46"/>
    <n v="569.95652173913038"/>
    <n v="1.9166666666666667"/>
    <n v="1092.4166666666667"/>
    <n v="26218"/>
    <m/>
    <m/>
    <m/>
    <n v="0.68994736842105264"/>
    <n v="0.3263461873584107"/>
    <n v="-0.6736538126415893"/>
  </r>
  <r>
    <s v="BI-28"/>
    <s v="Avinash Rathore"/>
    <x v="1"/>
    <x v="181"/>
    <x v="181"/>
    <s v="Thu"/>
    <n v="75"/>
    <n v="0.58836091831286708"/>
    <n v="44"/>
    <n v="76"/>
    <n v="571"/>
    <n v="1.7272727272727273"/>
    <n v="979"/>
    <n v="43433"/>
    <n v="52"/>
    <n v="0.62895782167645486"/>
    <n v="33"/>
    <n v="53"/>
    <n v="716.90907029478456"/>
    <n v="1.606060606060606"/>
    <n v="1155.6079793103447"/>
    <n v="38000"/>
    <n v="60"/>
    <n v="0.75"/>
    <n v="45"/>
    <n v="88"/>
    <n v="636.27272727272725"/>
    <n v="1.9555555555555555"/>
    <n v="1244.2666666666667"/>
    <n v="55992"/>
    <m/>
    <m/>
    <m/>
    <n v="1.4734736842105263"/>
    <n v="1.2891580134920453"/>
    <n v="0.28915801349204523"/>
  </r>
  <r>
    <s v="BI-28"/>
    <s v="Avinash Rathore"/>
    <x v="1"/>
    <x v="182"/>
    <x v="182"/>
    <s v="Fri"/>
    <n v="76"/>
    <n v="0.58836091831286708"/>
    <n v="45"/>
    <n v="83"/>
    <n v="535"/>
    <n v="1.8444444444444446"/>
    <n v="979"/>
    <n v="44392"/>
    <n v="52"/>
    <n v="0.62895782167645486"/>
    <n v="33"/>
    <n v="53"/>
    <n v="716.90907029478456"/>
    <n v="1.606060606060606"/>
    <n v="1155.6079793103447"/>
    <n v="38000"/>
    <n v="47"/>
    <n v="0.74468085106382975"/>
    <n v="35"/>
    <n v="67"/>
    <n v="617.35820895522386"/>
    <n v="1.9142857142857144"/>
    <n v="1181.8"/>
    <n v="41363"/>
    <m/>
    <m/>
    <m/>
    <n v="1.0885"/>
    <n v="0.93176698504235"/>
    <n v="-6.8233014957650023E-2"/>
  </r>
  <r>
    <s v="BA-121"/>
    <s v="Avinash Rathore"/>
    <x v="2"/>
    <x v="0"/>
    <x v="0"/>
    <s v="Fri"/>
    <n v="18.024714828897231"/>
    <n v="0.65130260521042083"/>
    <n v="11.739543726235752"/>
    <n v="19"/>
    <n v="430.89473684210526"/>
    <n v="1.6184615384615371"/>
    <n v="697.3865587044528"/>
    <n v="8187"/>
    <n v="31"/>
    <n v="0.70340681362725455"/>
    <n v="22"/>
    <n v="40"/>
    <n v="681.96057044079521"/>
    <n v="1.8181818181818181"/>
    <n v="1239.6242794707696"/>
    <n v="27000"/>
    <n v="22"/>
    <n v="0.72727272727272729"/>
    <n v="16"/>
    <n v="33"/>
    <n v="552.63636363636363"/>
    <n v="2.0625"/>
    <n v="1139.8125"/>
    <n v="18237"/>
    <n v="1299"/>
    <m/>
    <m/>
    <n v="0.6754444444444444"/>
    <n v="2.2275558812751926"/>
    <n v="1.2275558812751923"/>
  </r>
  <r>
    <s v="BA-121"/>
    <s v="Avinash Rathore"/>
    <x v="2"/>
    <x v="1"/>
    <x v="1"/>
    <s v="Sat"/>
    <n v="55.022813688212928"/>
    <n v="0.65130260521042083"/>
    <n v="35.836501901140686"/>
    <n v="58"/>
    <n v="392.20689655172413"/>
    <n v="1.6184615384615384"/>
    <n v="634.77177718832888"/>
    <n v="22748"/>
    <n v="33"/>
    <n v="0.70340681362725455"/>
    <n v="23"/>
    <n v="41"/>
    <n v="681.96057044079521"/>
    <n v="1.7826086956521738"/>
    <n v="1239.6242794707696"/>
    <n v="28000"/>
    <n v="28"/>
    <n v="0.7142857142857143"/>
    <n v="20"/>
    <n v="45"/>
    <n v="374.8"/>
    <n v="2.25"/>
    <n v="843.3"/>
    <n v="16866"/>
    <n v="799"/>
    <m/>
    <m/>
    <n v="0.60235714285714281"/>
    <n v="0.74142781783013889"/>
    <n v="-0.25857218216986111"/>
  </r>
  <r>
    <s v="BA-121"/>
    <s v="Avinash Rathore"/>
    <x v="2"/>
    <x v="2"/>
    <x v="2"/>
    <s v="Sun"/>
    <n v="81.585551330798481"/>
    <n v="0.65130260521042083"/>
    <n v="53.136882129277566"/>
    <n v="86"/>
    <n v="553.19767441860461"/>
    <n v="1.6184615384615384"/>
    <n v="895.3291592128802"/>
    <n v="47575"/>
    <n v="44"/>
    <n v="0.70340681362725455"/>
    <n v="31"/>
    <n v="56"/>
    <n v="681.96057044079521"/>
    <n v="1.8064516129032258"/>
    <n v="1239.6242794707696"/>
    <n v="38000"/>
    <n v="62"/>
    <n v="0.83870967741935487"/>
    <n v="52"/>
    <n v="105"/>
    <n v="539.56190476190477"/>
    <n v="2.0192307692307692"/>
    <n v="1089.5"/>
    <n v="56654"/>
    <n v="3085"/>
    <m/>
    <m/>
    <n v="1.4908947368421053"/>
    <n v="1.1908355228586442"/>
    <n v="0.19083552285864425"/>
  </r>
  <r>
    <s v="BA-121"/>
    <s v="Avinash Rathore"/>
    <x v="2"/>
    <x v="3"/>
    <x v="3"/>
    <s v="Mon"/>
    <n v="29.408745247148286"/>
    <n v="0.65130260521042083"/>
    <n v="19.15399239543726"/>
    <n v="31"/>
    <n v="516.45161290322585"/>
    <n v="1.6184615384615386"/>
    <n v="835.85707196029784"/>
    <n v="16010"/>
    <n v="27"/>
    <n v="0.70340681362725455"/>
    <n v="19"/>
    <n v="34"/>
    <n v="681.96057044079521"/>
    <n v="1.7894736842105263"/>
    <n v="1239.6242794707696"/>
    <n v="23000"/>
    <n v="27"/>
    <n v="0.48148148148148145"/>
    <n v="13"/>
    <n v="27"/>
    <n v="519.33333333333337"/>
    <n v="2.0769230769230771"/>
    <n v="1078.6153846153845"/>
    <n v="14022"/>
    <n v="2688"/>
    <m/>
    <m/>
    <n v="0.60965217391304349"/>
    <n v="0.87582760774515922"/>
    <n v="-0.12417239225484072"/>
  </r>
  <r>
    <s v="BA-121"/>
    <s v="Avinash Rathore"/>
    <x v="2"/>
    <x v="4"/>
    <x v="4"/>
    <s v="Tue"/>
    <n v="19.922053231939167"/>
    <n v="0.65130260521042083"/>
    <n v="12.975285171102662"/>
    <n v="21"/>
    <n v="506.1904761904762"/>
    <n v="1.6184615384615384"/>
    <n v="819.24981684981685"/>
    <n v="10630"/>
    <n v="21"/>
    <n v="0.70340681362725455"/>
    <n v="15"/>
    <n v="26"/>
    <n v="681.96057044079521"/>
    <n v="1.7333333333333334"/>
    <n v="1239.6242794707696"/>
    <n v="18000"/>
    <n v="25"/>
    <n v="0.8"/>
    <n v="20"/>
    <n v="41"/>
    <n v="546.58536585365857"/>
    <n v="2.0499999999999998"/>
    <n v="1120.5"/>
    <n v="22410"/>
    <n v="448"/>
    <n v="-1358"/>
    <m/>
    <n v="1.2450000000000001"/>
    <n v="2.108184383819379"/>
    <n v="1.1081843838193792"/>
  </r>
  <r>
    <s v="BA-121"/>
    <s v="Avinash Rathore"/>
    <x v="2"/>
    <x v="5"/>
    <x v="5"/>
    <s v="Wed"/>
    <n v="39.844106463878333"/>
    <n v="0.65130260521042083"/>
    <n v="25.950570342205324"/>
    <n v="42"/>
    <n v="637.52380952380952"/>
    <n v="1.6184615384615384"/>
    <n v="1031.8077655677655"/>
    <n v="26776"/>
    <n v="26"/>
    <n v="0.70340681362725455"/>
    <n v="18"/>
    <n v="32"/>
    <n v="681.96057044079521"/>
    <n v="1.7777777777777777"/>
    <n v="1239.6242794707696"/>
    <n v="22000"/>
    <n v="24"/>
    <n v="0.70833333333333337"/>
    <n v="17"/>
    <n v="38"/>
    <n v="518.21052631578948"/>
    <n v="2.2352941176470589"/>
    <n v="1158.3529411764705"/>
    <n v="19692"/>
    <n v="969"/>
    <m/>
    <n v="999"/>
    <n v="0.89509090909090905"/>
    <n v="0.73543471765760382"/>
    <n v="-0.26456528234239618"/>
  </r>
  <r>
    <s v="BA-121"/>
    <s v="Avinash Rathore"/>
    <x v="2"/>
    <x v="6"/>
    <x v="6"/>
    <s v="Thu"/>
    <n v="39.844106463878333"/>
    <n v="0.65130260521042083"/>
    <n v="25.950570342205324"/>
    <n v="42"/>
    <n v="437.73809523809524"/>
    <n v="1.6184615384615384"/>
    <n v="708.46227106227104"/>
    <n v="18385"/>
    <n v="26"/>
    <n v="0.70340681362725455"/>
    <n v="18"/>
    <n v="32"/>
    <n v="681.96057044079521"/>
    <n v="1.7777777777777777"/>
    <n v="1239.6242794707696"/>
    <n v="22000"/>
    <n v="26"/>
    <n v="0.73076923076923073"/>
    <n v="19"/>
    <n v="34"/>
    <n v="486.8235294117647"/>
    <n v="1.7894736842105263"/>
    <n v="871.15789473684208"/>
    <n v="16552"/>
    <n v="2370"/>
    <m/>
    <m/>
    <n v="0.75236363636363635"/>
    <n v="0.90029915692140328"/>
    <n v="-9.9700843078596682E-2"/>
  </r>
  <r>
    <s v="BA-121"/>
    <s v="Avinash Rathore"/>
    <x v="2"/>
    <x v="7"/>
    <x v="7"/>
    <s v="Fri"/>
    <n v="73.047528517110266"/>
    <n v="0.65130260521042083"/>
    <n v="47.576045627376423"/>
    <n v="77"/>
    <n v="544.67532467532465"/>
    <n v="1.6184615384615386"/>
    <n v="881.53606393606401"/>
    <n v="41940"/>
    <n v="24"/>
    <n v="0.70340681362725455"/>
    <n v="17"/>
    <n v="31"/>
    <n v="681.96057044079521"/>
    <n v="1.8235294117647058"/>
    <n v="1239.6242794707696"/>
    <n v="21000"/>
    <n v="30"/>
    <n v="0.76666666666666672"/>
    <n v="23"/>
    <n v="42"/>
    <n v="641.26190476190482"/>
    <n v="1.826086956521739"/>
    <n v="1171"/>
    <n v="26933"/>
    <n v="2799"/>
    <m/>
    <n v="1399"/>
    <n v="1.2825238095238096"/>
    <n v="0.6421793037672866"/>
    <n v="-0.3578206962327134"/>
  </r>
  <r>
    <s v="BA-121"/>
    <s v="Avinash Rathore"/>
    <x v="2"/>
    <x v="8"/>
    <x v="8"/>
    <s v="Sat"/>
    <n v="70.201520912547537"/>
    <n v="0.65130260521042083"/>
    <n v="45.722433460076047"/>
    <n v="74"/>
    <n v="527.8648648648649"/>
    <n v="1.6184615384615384"/>
    <n v="854.32898128898125"/>
    <n v="39062"/>
    <n v="31"/>
    <n v="0.70340681362725455"/>
    <n v="22"/>
    <n v="40"/>
    <n v="681.96057044079521"/>
    <n v="1.8181818181818181"/>
    <n v="1239.6242794707696"/>
    <n v="27000"/>
    <n v="15"/>
    <n v="0.73333333333333328"/>
    <n v="11"/>
    <n v="38"/>
    <n v="628.68421052631584"/>
    <n v="3.4545454545454546"/>
    <n v="2171.818181818182"/>
    <n v="23890"/>
    <n v="2728"/>
    <m/>
    <n v="2132"/>
    <n v="0.88481481481481483"/>
    <n v="0.61159182837540316"/>
    <n v="-0.38840817162459679"/>
  </r>
  <r>
    <s v="BA-121"/>
    <s v="Avinash Rathore"/>
    <x v="2"/>
    <x v="9"/>
    <x v="9"/>
    <s v="Sun"/>
    <n v="116.68631178707224"/>
    <n v="0.65130260521042083"/>
    <n v="75.99809885931559"/>
    <n v="123"/>
    <n v="472.3739837398374"/>
    <n v="1.6184615384615384"/>
    <n v="764.51912445278299"/>
    <n v="58102"/>
    <n v="41"/>
    <n v="0.70340681362725455"/>
    <n v="29"/>
    <n v="53"/>
    <n v="681.96057044079521"/>
    <n v="1.8275862068965518"/>
    <n v="1239.6242794707696"/>
    <n v="36000"/>
    <n v="47"/>
    <n v="0.78723404255319152"/>
    <n v="37"/>
    <n v="82"/>
    <n v="592.47560975609758"/>
    <n v="2.2162162162162162"/>
    <n v="1313.0540540540539"/>
    <n v="48583"/>
    <n v="776"/>
    <m/>
    <n v="1448"/>
    <n v="1.3495277777777779"/>
    <n v="0.8361674296926096"/>
    <n v="-0.16383257030739046"/>
  </r>
  <r>
    <s v="BA-121"/>
    <s v="Avinash Rathore"/>
    <x v="2"/>
    <x v="10"/>
    <x v="10"/>
    <s v="Mon"/>
    <n v="46.48479087452472"/>
    <n v="0.65130260521042083"/>
    <n v="30.275665399239546"/>
    <n v="49"/>
    <n v="596.38775510204084"/>
    <n v="1.6184615384615384"/>
    <n v="965.2306436420721"/>
    <n v="29223"/>
    <n v="27"/>
    <n v="0.70340681362725455"/>
    <n v="19"/>
    <n v="35"/>
    <n v="681.96057044079521"/>
    <n v="1.8421052631578947"/>
    <n v="1239.6242794707696"/>
    <n v="24000"/>
    <n v="32"/>
    <n v="0.8125"/>
    <n v="26"/>
    <n v="55"/>
    <n v="531.89090909090908"/>
    <n v="2.1153846153846154"/>
    <n v="1125.1538461538462"/>
    <n v="29254"/>
    <n v="510"/>
    <m/>
    <m/>
    <n v="1.2189166666666666"/>
    <n v="1.0010608082674606"/>
    <n v="1.0608082674605618E-3"/>
  </r>
  <r>
    <s v="BA-121"/>
    <s v="Avinash Rathore"/>
    <x v="2"/>
    <x v="11"/>
    <x v="11"/>
    <s v="Tue"/>
    <n v="10.435361216730037"/>
    <n v="0.65130260521042083"/>
    <n v="6.7965779467680605"/>
    <n v="11"/>
    <n v="1085.3636363636363"/>
    <n v="1.6184615384615386"/>
    <n v="1756.6193006993008"/>
    <n v="11939"/>
    <n v="20"/>
    <n v="0.70340681362725455"/>
    <n v="14"/>
    <n v="25"/>
    <n v="681.96057044079521"/>
    <n v="1.7857142857142858"/>
    <n v="1239.6242794707696"/>
    <n v="17000"/>
    <n v="33"/>
    <n v="0.81818181818181823"/>
    <n v="27"/>
    <n v="49"/>
    <n v="582.77551020408168"/>
    <n v="1.8148148148148149"/>
    <n v="1057.6296296296296"/>
    <n v="28556"/>
    <n v="1988"/>
    <m/>
    <m/>
    <n v="1.679764705882353"/>
    <n v="2.3918251109808191"/>
    <n v="1.3918251109808191"/>
  </r>
  <r>
    <s v="BA-121"/>
    <s v="Avinash Rathore"/>
    <x v="2"/>
    <x v="12"/>
    <x v="12"/>
    <s v="Wed"/>
    <n v="40.79277566539924"/>
    <n v="0.65130260521042083"/>
    <n v="26.568441064638783"/>
    <n v="43"/>
    <n v="712.55813953488371"/>
    <n v="1.6184615384615384"/>
    <n v="1153.2479427549194"/>
    <n v="30640"/>
    <n v="23"/>
    <n v="0.70340681362725455"/>
    <n v="16"/>
    <n v="29"/>
    <n v="681.96057044079521"/>
    <n v="1.8125"/>
    <n v="1239.6242794707696"/>
    <n v="20000"/>
    <n v="25"/>
    <n v="0.76"/>
    <n v="19"/>
    <n v="30"/>
    <n v="666.66666666666663"/>
    <n v="1.5789473684210527"/>
    <n v="1052.6315789473683"/>
    <n v="20000"/>
    <m/>
    <m/>
    <m/>
    <n v="1"/>
    <n v="0.65274151436031336"/>
    <n v="-0.3472584856396867"/>
  </r>
  <r>
    <s v="BA-121"/>
    <s v="Avinash Rathore"/>
    <x v="2"/>
    <x v="13"/>
    <x v="13"/>
    <s v="Thu"/>
    <n v="13.281368821292775"/>
    <n v="0.65130260521042083"/>
    <n v="8.6501901140684403"/>
    <n v="14"/>
    <n v="616.14285714285711"/>
    <n v="1.6184615384615386"/>
    <n v="997.20351648351652"/>
    <n v="8626"/>
    <n v="20"/>
    <n v="0.70340681362725455"/>
    <n v="14"/>
    <n v="25"/>
    <n v="681.96057044079521"/>
    <n v="1.7857142857142858"/>
    <n v="1239.6242794707696"/>
    <n v="17000"/>
    <n v="26"/>
    <n v="0.73076923076923073"/>
    <n v="19"/>
    <n v="34"/>
    <n v="639.02941176470586"/>
    <n v="1.7894736842105263"/>
    <n v="1143.5263157894738"/>
    <n v="21727"/>
    <n v="1709"/>
    <m/>
    <m/>
    <n v="1.2780588235294117"/>
    <n v="2.5187804312543474"/>
    <n v="1.5187804312543474"/>
  </r>
  <r>
    <s v="BA-121"/>
    <s v="Avinash Rathore"/>
    <x v="2"/>
    <x v="14"/>
    <x v="14"/>
    <s v="Fri"/>
    <n v="32.254752851711025"/>
    <n v="0.65130260521042083"/>
    <n v="21.00760456273764"/>
    <n v="34"/>
    <n v="676.52941176470586"/>
    <n v="1.6184615384615386"/>
    <n v="1094.9368325791856"/>
    <n v="23002"/>
    <n v="21"/>
    <n v="0.70340681362725455"/>
    <n v="15"/>
    <n v="26"/>
    <n v="681.96057044079521"/>
    <n v="1.7333333333333334"/>
    <n v="1239.6242794707696"/>
    <n v="18000"/>
    <n v="45"/>
    <n v="0.8"/>
    <n v="36"/>
    <n v="76"/>
    <n v="539.4473684210526"/>
    <n v="2.1111111111111112"/>
    <n v="1138.8333333333333"/>
    <n v="40998"/>
    <n v="2552"/>
    <m/>
    <m/>
    <n v="2.2776666666666667"/>
    <n v="1.7823667507173289"/>
    <n v="0.78236675071732897"/>
  </r>
  <r>
    <s v="BA-121"/>
    <s v="Avinash Rathore"/>
    <x v="2"/>
    <x v="15"/>
    <x v="15"/>
    <s v="Sat"/>
    <n v="21.819391634980988"/>
    <n v="0.65130260521042083"/>
    <n v="14.211026615969581"/>
    <n v="23"/>
    <n v="836.91304347826087"/>
    <n v="1.6184615384615384"/>
    <n v="1354.5115719063544"/>
    <n v="19249"/>
    <n v="38"/>
    <n v="0.70340681362725455"/>
    <n v="27"/>
    <n v="50"/>
    <n v="681.96057044079521"/>
    <n v="1.8518518518518519"/>
    <n v="1239.6242794707696"/>
    <n v="34000"/>
    <n v="30"/>
    <n v="0.73333333333333328"/>
    <n v="22"/>
    <n v="47"/>
    <n v="585.61702127659578"/>
    <n v="2.1363636363636362"/>
    <n v="1251.090909090909"/>
    <n v="27524"/>
    <n v="1064"/>
    <m/>
    <n v="1049"/>
    <n v="0.80952941176470583"/>
    <n v="1.4298924619460751"/>
    <n v="0.42989246194607511"/>
  </r>
  <r>
    <s v="BA-121"/>
    <s v="Avinash Rathore"/>
    <x v="2"/>
    <x v="16"/>
    <x v="16"/>
    <s v="Sun"/>
    <n v="37.946768060836504"/>
    <n v="0.65130260521042083"/>
    <n v="24.714828897338403"/>
    <n v="40"/>
    <n v="586.54999999999995"/>
    <n v="1.6184615384615384"/>
    <n v="949.30861538461534"/>
    <n v="23462"/>
    <n v="50"/>
    <n v="0.70340681362725455"/>
    <n v="35"/>
    <n v="65"/>
    <n v="681.96057044079521"/>
    <n v="1.8571428571428572"/>
    <n v="1239.6242794707696"/>
    <n v="44000"/>
    <n v="65"/>
    <n v="0.76923076923076927"/>
    <n v="50"/>
    <n v="104"/>
    <n v="577.83653846153845"/>
    <n v="2.08"/>
    <n v="1201.9000000000001"/>
    <n v="60095"/>
    <n v="3145"/>
    <n v="899"/>
    <n v="549"/>
    <n v="1.3657954545454545"/>
    <n v="2.561375841786719"/>
    <n v="1.561375841786719"/>
  </r>
  <r>
    <s v="BA-121"/>
    <s v="Avinash Rathore"/>
    <x v="2"/>
    <x v="17"/>
    <x v="17"/>
    <s v="Mon"/>
    <n v="18.973384030418252"/>
    <n v="0.65130260521042083"/>
    <n v="12.357414448669202"/>
    <n v="20"/>
    <n v="780.55"/>
    <n v="1.6184615384615384"/>
    <n v="1263.2901538461538"/>
    <n v="15611"/>
    <n v="21"/>
    <n v="0.70340681362725455"/>
    <n v="15"/>
    <n v="28"/>
    <n v="681.96057044079521"/>
    <n v="1.8666666666666667"/>
    <n v="1239.6242794707696"/>
    <n v="19000"/>
    <n v="28"/>
    <n v="0.8214285714285714"/>
    <n v="23"/>
    <n v="46"/>
    <n v="617.47826086956525"/>
    <n v="2"/>
    <n v="1234.9565217391305"/>
    <n v="28404"/>
    <m/>
    <m/>
    <m/>
    <n v="1.4949473684210526"/>
    <n v="1.8194862596886812"/>
    <n v="0.81948625968868105"/>
  </r>
  <r>
    <s v="BA-121"/>
    <s v="Avinash Rathore"/>
    <x v="2"/>
    <x v="18"/>
    <x v="18"/>
    <s v="Tue"/>
    <n v="9.4866920152091261"/>
    <n v="0.65130260521042083"/>
    <n v="6.1787072243346008"/>
    <n v="10"/>
    <n v="679.8"/>
    <n v="1.6184615384615384"/>
    <n v="1100.2301538461538"/>
    <n v="6798"/>
    <n v="21"/>
    <n v="0.70340681362725455"/>
    <n v="15"/>
    <n v="26"/>
    <n v="681.96057044079521"/>
    <n v="1.7333333333333334"/>
    <n v="1239.6242794707696"/>
    <n v="18000"/>
    <n v="24"/>
    <n v="0.75"/>
    <n v="18"/>
    <n v="41"/>
    <n v="583.31707317073176"/>
    <n v="2.2777777777777777"/>
    <n v="1328.6666666666667"/>
    <n v="23916"/>
    <n v="699"/>
    <n v="140"/>
    <n v="411"/>
    <n v="1.3286666666666667"/>
    <n v="3.5180935569285086"/>
    <n v="2.5180935569285086"/>
  </r>
  <r>
    <s v="BA-121"/>
    <s v="Avinash Rathore"/>
    <x v="2"/>
    <x v="19"/>
    <x v="19"/>
    <s v="Wed"/>
    <n v="6.6406844106463874"/>
    <n v="0.65130260521042083"/>
    <n v="4.3250950570342201"/>
    <n v="7"/>
    <n v="503.28571428571428"/>
    <n v="1.6184615384615386"/>
    <n v="814.54857142857145"/>
    <n v="3523"/>
    <n v="21"/>
    <n v="0.70340681362725455"/>
    <n v="15"/>
    <n v="26"/>
    <n v="681.96057044079521"/>
    <n v="1.7333333333333334"/>
    <n v="1239.6242794707696"/>
    <n v="18000"/>
    <n v="17"/>
    <n v="0.76470588235294112"/>
    <n v="13"/>
    <n v="22"/>
    <n v="607.77272727272725"/>
    <n v="1.6923076923076923"/>
    <n v="1028.5384615384614"/>
    <n v="13371"/>
    <n v="1399"/>
    <m/>
    <n v="799"/>
    <n v="0.74283333333333335"/>
    <n v="3.7953448765256885"/>
    <n v="2.7953448765256885"/>
  </r>
  <r>
    <s v="BA-121"/>
    <s v="Avinash Rathore"/>
    <x v="2"/>
    <x v="20"/>
    <x v="20"/>
    <s v="Thu"/>
    <n v="18.024714828897338"/>
    <n v="0.65130260521042083"/>
    <n v="11.739543726235741"/>
    <n v="19"/>
    <n v="591"/>
    <n v="1.6184615384615384"/>
    <n v="956.51076923076926"/>
    <n v="11229"/>
    <n v="21"/>
    <n v="0.70340681362725455"/>
    <n v="15"/>
    <n v="28"/>
    <n v="681.96057044079521"/>
    <n v="1.8666666666666667"/>
    <n v="1239.6242794707696"/>
    <n v="19000"/>
    <n v="35"/>
    <n v="0.8571428571428571"/>
    <n v="30"/>
    <n v="51"/>
    <n v="544.35294117647061"/>
    <n v="1.7"/>
    <n v="925.4"/>
    <n v="27762"/>
    <m/>
    <m/>
    <m/>
    <n v="1.4611578947368422"/>
    <n v="2.4723483836494791"/>
    <n v="1.4723483836494791"/>
  </r>
  <r>
    <s v="BA-121"/>
    <s v="Avinash Rathore"/>
    <x v="2"/>
    <x v="21"/>
    <x v="21"/>
    <s v="Fri"/>
    <n v="18.024714828897338"/>
    <n v="0.65130260521042083"/>
    <n v="11.739543726235741"/>
    <n v="19"/>
    <n v="468.15789473684208"/>
    <n v="1.6184615384615384"/>
    <n v="757.69554655870445"/>
    <n v="8895"/>
    <n v="21"/>
    <n v="0.70340681362725455"/>
    <n v="15"/>
    <n v="28"/>
    <n v="681.96057044079521"/>
    <n v="1.8666666666666667"/>
    <n v="1239.6242794707696"/>
    <n v="19000"/>
    <n v="28"/>
    <n v="0.75"/>
    <n v="21"/>
    <n v="41"/>
    <n v="883.48780487804879"/>
    <n v="1.9523809523809523"/>
    <n v="1724.9047619047619"/>
    <n v="36223"/>
    <n v="4469"/>
    <n v="-899"/>
    <n v="-933"/>
    <n v="1.9064736842105263"/>
    <n v="4.0722878021360316"/>
    <n v="3.0722878021360316"/>
  </r>
  <r>
    <s v="BA-121"/>
    <s v="Avinash Rathore"/>
    <x v="2"/>
    <x v="22"/>
    <x v="22"/>
    <s v="Sat"/>
    <n v="20.870722433460074"/>
    <n v="0.65130260521042083"/>
    <n v="13.593155893536121"/>
    <n v="22"/>
    <n v="572.9545454545455"/>
    <n v="1.6184615384615386"/>
    <n v="927.30489510489519"/>
    <n v="12605"/>
    <n v="38"/>
    <n v="0.70340681362725455"/>
    <n v="27"/>
    <n v="48"/>
    <n v="681.96057044079521"/>
    <n v="1.7777777777777777"/>
    <n v="1239.6242794707696"/>
    <n v="33000"/>
    <n v="25"/>
    <n v="0.72"/>
    <n v="18"/>
    <n v="37"/>
    <n v="413.43243243243245"/>
    <n v="2.0555555555555554"/>
    <n v="849.83333333333337"/>
    <n v="15297"/>
    <m/>
    <m/>
    <n v="549"/>
    <n v="0.46354545454545454"/>
    <n v="1.2135660452201507"/>
    <n v="0.21356604522015074"/>
  </r>
  <r>
    <s v="BA-121"/>
    <s v="Avinash Rathore"/>
    <x v="2"/>
    <x v="23"/>
    <x v="23"/>
    <s v="Sun"/>
    <n v="40.79277566539924"/>
    <n v="0.65130260521042083"/>
    <n v="26.568441064638783"/>
    <n v="43"/>
    <n v="456.30232558139534"/>
    <n v="1.6184615384615384"/>
    <n v="738.50776386404289"/>
    <n v="19621"/>
    <n v="45"/>
    <n v="0.70340681362725455"/>
    <n v="32"/>
    <n v="59"/>
    <n v="681.96057044079521"/>
    <n v="1.84375"/>
    <n v="1239.6242794707696"/>
    <n v="40000"/>
    <n v="34"/>
    <n v="0.70588235294117652"/>
    <n v="24"/>
    <n v="46"/>
    <n v="602.82608695652175"/>
    <n v="1.9166666666666667"/>
    <n v="1155.4166666666667"/>
    <n v="27730"/>
    <n v="3348"/>
    <n v="2147"/>
    <n v="599"/>
    <n v="0.69325000000000003"/>
    <n v="1.4132816879873604"/>
    <n v="0.41328168798736048"/>
  </r>
  <r>
    <s v="BA-121"/>
    <s v="Avinash Rathore"/>
    <x v="2"/>
    <x v="24"/>
    <x v="24"/>
    <s v="Mon"/>
    <n v="11.384030418250951"/>
    <n v="0.65130260521042083"/>
    <n v="7.414448669201521"/>
    <n v="12"/>
    <n v="480.75"/>
    <n v="1.6184615384615384"/>
    <n v="778.07538461538456"/>
    <n v="5769"/>
    <n v="21"/>
    <n v="0.70340681362725455"/>
    <n v="15"/>
    <n v="26"/>
    <n v="681.96057044079521"/>
    <n v="1.7333333333333334"/>
    <n v="1239.6242794707696"/>
    <n v="18000"/>
    <n v="20"/>
    <n v="0.75"/>
    <n v="15"/>
    <n v="25"/>
    <n v="575.6"/>
    <n v="1.6666666666666667"/>
    <n v="959.33333333333337"/>
    <n v="14390"/>
    <n v="699"/>
    <m/>
    <m/>
    <n v="0.7994444444444444"/>
    <n v="2.4943664413243196"/>
    <n v="1.4943664413243196"/>
  </r>
  <r>
    <s v="BA-121"/>
    <s v="Avinash Rathore"/>
    <x v="2"/>
    <x v="25"/>
    <x v="25"/>
    <s v="Tue"/>
    <n v="18.024714828897338"/>
    <n v="0.65130260521042083"/>
    <n v="11.739543726235741"/>
    <n v="19"/>
    <n v="675.36842105263156"/>
    <n v="1.6184615384615384"/>
    <n v="1093.0578137651821"/>
    <n v="12832"/>
    <n v="21"/>
    <n v="0.70340681362725455"/>
    <n v="15"/>
    <n v="26"/>
    <n v="681.96057044079521"/>
    <n v="1.7333333333333334"/>
    <n v="1239.6242794707696"/>
    <n v="18000"/>
    <n v="12"/>
    <n v="0.66666666666666663"/>
    <n v="8"/>
    <n v="12"/>
    <n v="813.75"/>
    <n v="1.5"/>
    <n v="1220.625"/>
    <n v="9765"/>
    <m/>
    <m/>
    <m/>
    <n v="0.54249999999999998"/>
    <n v="0.76098815461346636"/>
    <n v="-0.23901184538653367"/>
  </r>
  <r>
    <s v="BA-121"/>
    <s v="Avinash Rathore"/>
    <x v="2"/>
    <x v="26"/>
    <x v="26"/>
    <s v="Wed"/>
    <n v="11.384030418250951"/>
    <n v="0.65130260521042083"/>
    <n v="7.414448669201521"/>
    <n v="12"/>
    <n v="574"/>
    <n v="1.6184615384615384"/>
    <n v="928.99692307692305"/>
    <n v="6888"/>
    <n v="21"/>
    <n v="0.70340681362725455"/>
    <n v="15"/>
    <n v="26"/>
    <n v="681.96057044079521"/>
    <n v="1.7333333333333334"/>
    <n v="1239.6242794707696"/>
    <n v="18000"/>
    <n v="45"/>
    <n v="0.77777777777777779"/>
    <n v="35"/>
    <n v="70"/>
    <n v="496.8"/>
    <n v="2"/>
    <n v="993.6"/>
    <n v="34776"/>
    <n v="2163"/>
    <n v="965"/>
    <n v="549"/>
    <n v="1.9319999999999999"/>
    <n v="5.0487804878048781"/>
    <n v="4.0487804878048781"/>
  </r>
  <r>
    <s v="BA-121"/>
    <s v="Avinash Rathore"/>
    <x v="2"/>
    <x v="27"/>
    <x v="27"/>
    <s v="Thu"/>
    <n v="21.819391634980988"/>
    <n v="0.65130260521042083"/>
    <n v="14.211026615969581"/>
    <n v="23"/>
    <n v="632.52173913043475"/>
    <n v="1.6184615384615384"/>
    <n v="1023.7121070234114"/>
    <n v="14548"/>
    <n v="21"/>
    <n v="0.70340681362725455"/>
    <n v="15"/>
    <n v="26"/>
    <n v="681.96057044079521"/>
    <n v="1.7333333333333334"/>
    <n v="1239.6242794707696"/>
    <n v="18000"/>
    <n v="22"/>
    <n v="0.68181818181818177"/>
    <n v="15"/>
    <n v="25"/>
    <n v="627.67999999999995"/>
    <n v="1.6666666666666667"/>
    <n v="1046.1333333333334"/>
    <n v="15692"/>
    <m/>
    <m/>
    <n v="549"/>
    <n v="0.87177777777777776"/>
    <n v="1.0786362386582349"/>
    <n v="7.8636238658234811E-2"/>
  </r>
  <r>
    <s v="BA-121"/>
    <s v="Avinash Rathore"/>
    <x v="2"/>
    <x v="28"/>
    <x v="28"/>
    <s v="Fri"/>
    <n v="31.306083650190114"/>
    <n v="0.65130260521042083"/>
    <n v="20.389733840304181"/>
    <n v="33"/>
    <n v="600.21212121212125"/>
    <n v="1.6184615384615386"/>
    <n v="971.42023310023319"/>
    <n v="19807"/>
    <n v="20"/>
    <n v="0.70340681362725455"/>
    <n v="14"/>
    <n v="25"/>
    <n v="681.96057044079521"/>
    <n v="1.7857142857142858"/>
    <n v="1239.6242794707696"/>
    <n v="17000"/>
    <n v="28"/>
    <n v="0.7857142857142857"/>
    <n v="22"/>
    <n v="32"/>
    <n v="616.03125"/>
    <n v="1.4545454545454546"/>
    <n v="896.0454545454545"/>
    <n v="19713"/>
    <n v="1998"/>
    <m/>
    <m/>
    <n v="1.1595882352941176"/>
    <n v="0.99525420305952439"/>
    <n v="-4.7457969404755898E-3"/>
  </r>
  <r>
    <s v="BA-121"/>
    <s v="Avinash Rathore"/>
    <x v="2"/>
    <x v="29"/>
    <x v="29"/>
    <s v="Sat"/>
    <n v="24.665399239543728"/>
    <n v="0.65130260521042083"/>
    <n v="16.064638783269963"/>
    <n v="26"/>
    <n v="760.23076923076928"/>
    <n v="1.6184615384615384"/>
    <n v="1230.4042603550295"/>
    <n v="19766"/>
    <n v="33"/>
    <n v="0.70340681362725455"/>
    <n v="23"/>
    <n v="43"/>
    <n v="681.96057044079521"/>
    <n v="1.8695652173913044"/>
    <n v="1239.6242794707696"/>
    <n v="29000"/>
    <n v="24"/>
    <n v="0.70833333333333337"/>
    <n v="17"/>
    <n v="24"/>
    <n v="672.625"/>
    <n v="1.411764705882353"/>
    <n v="949.58823529411768"/>
    <n v="16143"/>
    <n v="2573"/>
    <m/>
    <m/>
    <n v="0.55665517241379314"/>
    <n v="0.81670545380957205"/>
    <n v="-0.18329454619042801"/>
  </r>
  <r>
    <s v="BA-121"/>
    <s v="Avinash Rathore"/>
    <x v="2"/>
    <x v="30"/>
    <x v="30"/>
    <s v="Sun"/>
    <n v="52.278037383177796"/>
    <n v="0.66592178770949717"/>
    <n v="34.813084112149681"/>
    <n v="50"/>
    <n v="612.9"/>
    <n v="1.436241610738249"/>
    <n v="880.27248322147273"/>
    <n v="30645"/>
    <n v="42.470266699607983"/>
    <n v="0.71653184357541899"/>
    <n v="30.431298495409834"/>
    <n v="43.72272976476237"/>
    <n v="686.14197149643701"/>
    <n v="1.4367684563758387"/>
    <n v="985.82714124161055"/>
    <n v="30000"/>
    <n v="46"/>
    <n v="0.82608695652173914"/>
    <n v="38"/>
    <n v="72"/>
    <n v="565.47222222222217"/>
    <n v="1.8947368421052631"/>
    <n v="1071.421052631579"/>
    <n v="40714"/>
    <n v="699"/>
    <m/>
    <n v="759"/>
    <n v="1.3571333333333333"/>
    <n v="1.3285690977320934"/>
    <n v="0.32856909773209331"/>
  </r>
  <r>
    <s v="BA-121"/>
    <s v="Avinash Rathore"/>
    <x v="2"/>
    <x v="31"/>
    <x v="31"/>
    <s v="Mon"/>
    <n v="23.002336448598133"/>
    <n v="0.66592178770949717"/>
    <n v="15.317757009345794"/>
    <n v="22"/>
    <n v="540.5454545454545"/>
    <n v="1.4362416107382552"/>
    <n v="776.35387431360584"/>
    <n v="11892"/>
    <n v="28.313511133071991"/>
    <n v="0.71653184357541899"/>
    <n v="20.287532330273223"/>
    <n v="29.148486509841579"/>
    <n v="686.14197149643701"/>
    <n v="1.4367684563758387"/>
    <n v="985.82714124161055"/>
    <n v="20000"/>
    <n v="28"/>
    <n v="0.8214285714285714"/>
    <n v="23"/>
    <n v="35"/>
    <n v="861.6"/>
    <n v="1.5217391304347827"/>
    <n v="1311.1304347826087"/>
    <n v="30156"/>
    <n v="3408"/>
    <m/>
    <m/>
    <n v="1.5078"/>
    <n v="2.535822401614531"/>
    <n v="1.5358224016145308"/>
  </r>
  <r>
    <s v="BA-121"/>
    <s v="Avinash Rathore"/>
    <x v="2"/>
    <x v="32"/>
    <x v="32"/>
    <s v="Tue"/>
    <n v="12.546728971962617"/>
    <n v="0.66592178770949717"/>
    <n v="8.3551401869158877"/>
    <n v="12"/>
    <n v="624"/>
    <n v="1.436241610738255"/>
    <n v="896.21476510067112"/>
    <n v="7488"/>
    <n v="21.235133349803991"/>
    <n v="0.71653184357541899"/>
    <n v="15.215649247704917"/>
    <n v="21.861364882381185"/>
    <n v="686.14197149643701"/>
    <n v="1.4367684563758387"/>
    <n v="985.82714124161055"/>
    <n v="15000"/>
    <n v="25"/>
    <n v="0.76"/>
    <n v="19"/>
    <n v="35"/>
    <n v="608.11428571428576"/>
    <n v="1.8421052631578947"/>
    <n v="1120.2105263157894"/>
    <n v="21284"/>
    <n v="899"/>
    <m/>
    <m/>
    <n v="1.4189333333333334"/>
    <n v="2.8424145299145298"/>
    <n v="1.8424145299145298"/>
  </r>
  <r>
    <s v="BA-121"/>
    <s v="Avinash Rathore"/>
    <x v="2"/>
    <x v="33"/>
    <x v="33"/>
    <s v="Wed"/>
    <n v="28.230140186915882"/>
    <n v="0.66592178770949717"/>
    <n v="18.799065420560744"/>
    <n v="27"/>
    <n v="643.74074074074076"/>
    <n v="1.4362416107382554"/>
    <n v="924.56723837931906"/>
    <n v="17381"/>
    <n v="28.313511133071991"/>
    <n v="0.71653184357541899"/>
    <n v="20.287532330273223"/>
    <n v="29.148486509841579"/>
    <n v="686.14197149643701"/>
    <n v="1.4367684563758387"/>
    <n v="985.82714124161055"/>
    <n v="20000"/>
    <n v="28"/>
    <n v="0.75"/>
    <n v="21"/>
    <n v="27"/>
    <n v="545.96296296296293"/>
    <n v="1.2857142857142858"/>
    <n v="701.95238095238096"/>
    <n v="14741"/>
    <n v="664"/>
    <m/>
    <m/>
    <n v="0.73704999999999998"/>
    <n v="0.848110005178068"/>
    <n v="-0.151889994821932"/>
  </r>
  <r>
    <s v="BA-121"/>
    <s v="Avinash Rathore"/>
    <x v="2"/>
    <x v="34"/>
    <x v="34"/>
    <s v="Thu"/>
    <n v="42.867990654205606"/>
    <n v="0.66592178770949717"/>
    <n v="28.546728971962615"/>
    <n v="41"/>
    <n v="644.46341463414637"/>
    <n v="1.4362416107382552"/>
    <n v="925.60517269602235"/>
    <n v="26423"/>
    <n v="21.235133349803991"/>
    <n v="0.71653184357541899"/>
    <n v="15.215649247704917"/>
    <n v="21.861364882381185"/>
    <n v="686.14197149643701"/>
    <n v="1.4367684563758387"/>
    <n v="985.82714124161055"/>
    <n v="15000"/>
    <n v="23"/>
    <n v="0.69565217391304346"/>
    <n v="16"/>
    <n v="24"/>
    <n v="572.54166666666663"/>
    <n v="1.5"/>
    <n v="858.8125"/>
    <n v="13741"/>
    <n v="929"/>
    <m/>
    <m/>
    <n v="0.9160666666666667"/>
    <n v="0.52003935964879078"/>
    <n v="-0.47996064035120917"/>
  </r>
  <r>
    <s v="BA-121"/>
    <s v="Avinash Rathore"/>
    <x v="2"/>
    <x v="35"/>
    <x v="35"/>
    <s v="Fri"/>
    <n v="33.457943925233643"/>
    <n v="0.66592178770949717"/>
    <n v="22.280373831775698"/>
    <n v="32"/>
    <n v="645.03125"/>
    <n v="1.4362416107382552"/>
    <n v="926.42072147651015"/>
    <n v="20641"/>
    <n v="28.313511133071991"/>
    <n v="0.71653184357541899"/>
    <n v="20.287532330273223"/>
    <n v="29.148486509841579"/>
    <n v="686.14197149643701"/>
    <n v="1.4367684563758387"/>
    <n v="985.82714124161055"/>
    <n v="20000"/>
    <n v="16"/>
    <n v="0.6875"/>
    <n v="11"/>
    <n v="16"/>
    <n v="672.0625"/>
    <n v="1.4545454545454546"/>
    <n v="977.5454545454545"/>
    <n v="10753"/>
    <m/>
    <m/>
    <m/>
    <n v="0.53764999999999996"/>
    <n v="0.52095344217818906"/>
    <n v="-0.47904655782181094"/>
  </r>
  <r>
    <s v="BA-121"/>
    <s v="Avinash Rathore"/>
    <x v="2"/>
    <x v="36"/>
    <x v="36"/>
    <s v="Sat"/>
    <n v="35.549065420560744"/>
    <n v="0.66592178770949717"/>
    <n v="23.67289719626168"/>
    <n v="34"/>
    <n v="427.3235294117647"/>
    <n v="1.4362416107382552"/>
    <n v="613.7398341887091"/>
    <n v="14529"/>
    <n v="28.313511133071991"/>
    <n v="0.71653184357541899"/>
    <n v="20.287532330273223"/>
    <n v="29.148486509841579"/>
    <n v="686.14197149643701"/>
    <n v="1.4367684563758387"/>
    <n v="985.82714124161055"/>
    <n v="20000"/>
    <n v="12"/>
    <n v="0.66666666666666663"/>
    <n v="8"/>
    <n v="16"/>
    <n v="466"/>
    <n v="2"/>
    <n v="932"/>
    <n v="7456"/>
    <m/>
    <m/>
    <m/>
    <n v="0.37280000000000002"/>
    <n v="0.51318053548076259"/>
    <n v="-0.48681946451923741"/>
  </r>
  <r>
    <s v="BA-121"/>
    <s v="Avinash Rathore"/>
    <x v="2"/>
    <x v="37"/>
    <x v="37"/>
    <s v="Sun"/>
    <n v="47.050233644859816"/>
    <n v="0.66592178770949717"/>
    <n v="31.331775700934578"/>
    <n v="45"/>
    <n v="578.20000000000005"/>
    <n v="1.4362416107382552"/>
    <n v="830.43489932885905"/>
    <n v="26019"/>
    <n v="42.470266699607983"/>
    <n v="0.71653184357541899"/>
    <n v="30.431298495409834"/>
    <n v="43.72272976476237"/>
    <n v="686.14197149643701"/>
    <n v="1.4367684563758387"/>
    <n v="985.82714124161055"/>
    <n v="30000"/>
    <n v="34"/>
    <n v="0.76470588235294112"/>
    <n v="26"/>
    <n v="56"/>
    <n v="577.33928571428567"/>
    <n v="2.1538461538461537"/>
    <n v="1243.5"/>
    <n v="32331"/>
    <n v="1598"/>
    <m/>
    <m/>
    <n v="1.0777000000000001"/>
    <n v="1.2425919520350512"/>
    <n v="0.24259195203505129"/>
  </r>
  <r>
    <s v="BA-121"/>
    <s v="Avinash Rathore"/>
    <x v="2"/>
    <x v="38"/>
    <x v="38"/>
    <s v="Mon"/>
    <n v="24.047897196261683"/>
    <n v="0.66592178770949717"/>
    <n v="16.014018691588785"/>
    <n v="23"/>
    <n v="663.13043478260875"/>
    <n v="1.4362416107382552"/>
    <n v="952.41552378173333"/>
    <n v="15252"/>
    <n v="28.313511133071991"/>
    <n v="0.71653184357541899"/>
    <n v="20.287532330273223"/>
    <n v="29.148486509841579"/>
    <n v="686.14197149643701"/>
    <n v="1.4367684563758387"/>
    <n v="985.82714124161055"/>
    <n v="20000"/>
    <n v="20"/>
    <n v="0.75"/>
    <n v="15"/>
    <n v="36"/>
    <n v="711.16666666666663"/>
    <n v="2.4"/>
    <n v="1706.8"/>
    <n v="25602"/>
    <n v="1249"/>
    <m/>
    <n v="1189"/>
    <n v="1.2801"/>
    <n v="1.6785995279307633"/>
    <n v="0.67859952793076317"/>
  </r>
  <r>
    <s v="BA-121"/>
    <s v="Avinash Rathore"/>
    <x v="2"/>
    <x v="39"/>
    <x v="39"/>
    <s v="Tue"/>
    <n v="29.275700934579437"/>
    <n v="0.66592178770949717"/>
    <n v="19.495327102803735"/>
    <n v="28"/>
    <n v="576.78571428571433"/>
    <n v="1.4362416107382552"/>
    <n v="828.4036433365294"/>
    <n v="16150"/>
    <n v="21.235133349803991"/>
    <n v="0.71653184357541899"/>
    <n v="15.215649247704917"/>
    <n v="21.861364882381185"/>
    <n v="686.14197149643701"/>
    <n v="1.4367684563758387"/>
    <n v="985.82714124161055"/>
    <n v="15000"/>
    <n v="19"/>
    <n v="0.73684210526315785"/>
    <n v="14"/>
    <n v="23"/>
    <n v="788.26086956521738"/>
    <n v="1.6428571428571428"/>
    <n v="1295"/>
    <n v="18130"/>
    <m/>
    <m/>
    <m/>
    <n v="1.2086666666666666"/>
    <n v="1.1226006191950464"/>
    <n v="0.12260061919504645"/>
  </r>
  <r>
    <s v="BA-121"/>
    <s v="Avinash Rathore"/>
    <x v="2"/>
    <x v="40"/>
    <x v="40"/>
    <s v="Wed"/>
    <n v="36.594626168224295"/>
    <n v="0.66592178770949717"/>
    <n v="24.36915887850467"/>
    <n v="35"/>
    <n v="606.85714285714289"/>
    <n v="1.4362416107382552"/>
    <n v="871.59348034515824"/>
    <n v="21240"/>
    <n v="28.313511133071991"/>
    <n v="0.71653184357541899"/>
    <n v="20.287532330273223"/>
    <n v="29.148486509841579"/>
    <n v="686.14197149643701"/>
    <n v="1.4367684563758387"/>
    <n v="985.82714124161055"/>
    <n v="20000"/>
    <n v="16"/>
    <n v="0.6875"/>
    <n v="11"/>
    <n v="17"/>
    <n v="829.70588235294122"/>
    <n v="1.5454545454545454"/>
    <n v="1282.2727272727273"/>
    <n v="14105"/>
    <n v="749"/>
    <m/>
    <n v="1239"/>
    <n v="0.70525000000000004"/>
    <n v="0.66407721280602638"/>
    <n v="-0.33592278719397362"/>
  </r>
  <r>
    <s v="BA-121"/>
    <s v="Avinash Rathore"/>
    <x v="2"/>
    <x v="41"/>
    <x v="41"/>
    <s v="Thu"/>
    <n v="21.956775700934578"/>
    <n v="0.66592178770949717"/>
    <n v="14.621495327102803"/>
    <n v="21"/>
    <n v="576.19047619047615"/>
    <n v="1.4362416107382552"/>
    <n v="827.54873761585179"/>
    <n v="12100"/>
    <n v="21.235133349803991"/>
    <n v="0.71653184357541899"/>
    <n v="15.215649247704917"/>
    <n v="21.861364882381185"/>
    <n v="686.14197149643701"/>
    <n v="1.4367684563758387"/>
    <n v="985.82714124161055"/>
    <n v="15000"/>
    <n v="16"/>
    <n v="0.75"/>
    <n v="12"/>
    <n v="21"/>
    <n v="701.23809523809518"/>
    <n v="1.75"/>
    <n v="1227.1666666666667"/>
    <n v="14726"/>
    <m/>
    <m/>
    <n v="764"/>
    <n v="0.98173333333333335"/>
    <n v="1.2170247933884297"/>
    <n v="0.21702479338842975"/>
  </r>
  <r>
    <s v="BA-121"/>
    <s v="Avinash Rathore"/>
    <x v="2"/>
    <x v="42"/>
    <x v="42"/>
    <s v="Fri"/>
    <n v="18.820093457943923"/>
    <n v="0.66592178770949717"/>
    <n v="12.532710280373831"/>
    <n v="18"/>
    <n v="542.66666666666663"/>
    <n v="1.4362416107382552"/>
    <n v="779.4004474272931"/>
    <n v="9768"/>
    <n v="28.313511133071991"/>
    <n v="0.71653184357541899"/>
    <n v="20.287532330273223"/>
    <n v="29.148486509841579"/>
    <n v="686.14197149643701"/>
    <n v="1.4367684563758387"/>
    <n v="985.82714124161055"/>
    <n v="20000"/>
    <n v="12"/>
    <n v="0.66666666666666663"/>
    <n v="8"/>
    <n v="10"/>
    <n v="831.1"/>
    <n v="1.25"/>
    <n v="1038.875"/>
    <n v="8311"/>
    <m/>
    <m/>
    <m/>
    <n v="0.41554999999999997"/>
    <n v="0.85083947583947583"/>
    <n v="-0.14916052416052417"/>
  </r>
  <r>
    <s v="BA-121"/>
    <s v="Avinash Rathore"/>
    <x v="2"/>
    <x v="43"/>
    <x v="43"/>
    <s v="Sat"/>
    <n v="25.093457943925234"/>
    <n v="0.66592178770949717"/>
    <n v="16.710280373831775"/>
    <n v="24"/>
    <n v="665.29166666666663"/>
    <n v="1.436241610738255"/>
    <n v="955.51957494407156"/>
    <n v="15967"/>
    <n v="35.391888916339987"/>
    <n v="0.71653184357541899"/>
    <n v="25.359415412841528"/>
    <n v="36.435608137301976"/>
    <n v="686.14197149643701"/>
    <n v="1.4367684563758387"/>
    <n v="985.82714124161055"/>
    <n v="25000"/>
    <n v="16"/>
    <n v="0.6875"/>
    <n v="11"/>
    <n v="18"/>
    <n v="549"/>
    <n v="1.6363636363636365"/>
    <n v="898.36363636363637"/>
    <n v="9882"/>
    <m/>
    <m/>
    <m/>
    <n v="0.39528000000000002"/>
    <n v="0.61890148431139225"/>
    <n v="-0.38109851568860775"/>
  </r>
  <r>
    <s v="BA-121"/>
    <s v="Avinash Rathore"/>
    <x v="2"/>
    <x v="44"/>
    <x v="44"/>
    <s v="Sun"/>
    <n v="27.184579439252339"/>
    <n v="0.66592178770949717"/>
    <n v="18.102803738317757"/>
    <n v="26"/>
    <n v="461.57692307692309"/>
    <n v="1.436241610738255"/>
    <n v="662.93598347960767"/>
    <n v="12001"/>
    <n v="39.638915586300783"/>
    <n v="0.71653184357541899"/>
    <n v="28.40254526238251"/>
    <n v="40.807881113778215"/>
    <n v="686.14197149643701"/>
    <n v="1.4367684563758389"/>
    <n v="985.82714124161055"/>
    <n v="28000"/>
    <n v="32"/>
    <n v="0.75"/>
    <n v="24"/>
    <n v="45"/>
    <n v="690.4666666666667"/>
    <n v="1.875"/>
    <n v="1294.625"/>
    <n v="31071"/>
    <n v="1210"/>
    <m/>
    <n v="549"/>
    <n v="1.1096785714285715"/>
    <n v="2.589034247146071"/>
    <n v="1.5890342471460712"/>
  </r>
  <r>
    <s v="BA-121"/>
    <s v="Avinash Rathore"/>
    <x v="2"/>
    <x v="45"/>
    <x v="45"/>
    <s v="Mon"/>
    <n v="18.820093457943923"/>
    <n v="0.66592178770949717"/>
    <n v="12.532710280373831"/>
    <n v="18"/>
    <n v="413.77777777777777"/>
    <n v="1.4362416107382552"/>
    <n v="594.28486204325134"/>
    <n v="7448"/>
    <n v="21.235133349803991"/>
    <n v="0.71653184357541899"/>
    <n v="15.215649247704917"/>
    <n v="21.861364882381185"/>
    <n v="686.14197149643701"/>
    <n v="1.4367684563758387"/>
    <n v="985.82714124161055"/>
    <n v="15000"/>
    <n v="20"/>
    <n v="0.7"/>
    <n v="14"/>
    <n v="37"/>
    <n v="580.94594594594594"/>
    <n v="2.6428571428571428"/>
    <n v="1535.3571428571429"/>
    <n v="21495"/>
    <n v="1494"/>
    <m/>
    <n v="450"/>
    <n v="1.4330000000000001"/>
    <n v="2.8860096670247044"/>
    <n v="1.8860096670247046"/>
  </r>
  <r>
    <s v="BA-121"/>
    <s v="Avinash Rathore"/>
    <x v="2"/>
    <x v="46"/>
    <x v="46"/>
    <s v="Tue"/>
    <n v="28.230140186915882"/>
    <n v="0.66592178770949717"/>
    <n v="18.799065420560744"/>
    <n v="27"/>
    <n v="668.11111111111109"/>
    <n v="1.4362416107382554"/>
    <n v="959.56897837434769"/>
    <n v="18039"/>
    <n v="21.235133349803991"/>
    <n v="0.71653184357541899"/>
    <n v="15.215649247704917"/>
    <n v="21.861364882381185"/>
    <n v="686.14197149643701"/>
    <n v="1.4367684563758387"/>
    <n v="985.82714124161055"/>
    <n v="15000"/>
    <n v="14"/>
    <n v="0.6428571428571429"/>
    <n v="9"/>
    <n v="14"/>
    <n v="499.78571428571428"/>
    <n v="1.5555555555555556"/>
    <n v="777.44444444444446"/>
    <n v="6997"/>
    <n v="999"/>
    <m/>
    <m/>
    <n v="0.46646666666666664"/>
    <n v="0.38788181163035645"/>
    <n v="-0.6121181883696436"/>
  </r>
  <r>
    <s v="BA-121"/>
    <s v="Avinash Rathore"/>
    <x v="2"/>
    <x v="47"/>
    <x v="47"/>
    <s v="Wed"/>
    <n v="19.865654205607477"/>
    <n v="0.66592178770949717"/>
    <n v="13.228971962616821"/>
    <n v="19"/>
    <n v="337"/>
    <n v="1.4362416107382552"/>
    <n v="484.01342281879198"/>
    <n v="6403"/>
    <n v="21.235133349803991"/>
    <n v="0.71653184357541899"/>
    <n v="15.215649247704917"/>
    <n v="21.861364882381185"/>
    <n v="686.14197149643701"/>
    <n v="1.4367684563758387"/>
    <n v="985.82714124161055"/>
    <n v="15000"/>
    <n v="16"/>
    <n v="0.6875"/>
    <n v="11"/>
    <n v="16"/>
    <n v="552.9375"/>
    <n v="1.4545454545454546"/>
    <n v="804.27272727272725"/>
    <n v="8847"/>
    <m/>
    <m/>
    <n v="799"/>
    <n v="0.58979999999999999"/>
    <n v="1.3816960799625175"/>
    <n v="0.38169607996251759"/>
  </r>
  <r>
    <s v="BA-121"/>
    <s v="Avinash Rathore"/>
    <x v="2"/>
    <x v="48"/>
    <x v="48"/>
    <s v="Thu"/>
    <n v="19.865654205607477"/>
    <n v="0.66592178770949717"/>
    <n v="13.228971962616821"/>
    <n v="19"/>
    <n v="658"/>
    <n v="1.4362416107382552"/>
    <n v="945.04697986577185"/>
    <n v="12502"/>
    <n v="21.235133349803991"/>
    <n v="0.71653184357541899"/>
    <n v="15.215649247704917"/>
    <n v="21.861364882381185"/>
    <n v="686.14197149643701"/>
    <n v="1.4367684563758387"/>
    <n v="985.82714124161055"/>
    <n v="15000"/>
    <n v="19"/>
    <n v="0.63157894736842102"/>
    <n v="12"/>
    <n v="30"/>
    <n v="636.93333333333328"/>
    <n v="2.5"/>
    <n v="1592.3333333333333"/>
    <n v="19108"/>
    <m/>
    <m/>
    <m/>
    <n v="1.2738666666666667"/>
    <n v="1.5283954567269238"/>
    <n v="0.52839545672692367"/>
  </r>
  <r>
    <s v="BA-121"/>
    <s v="Avinash Rathore"/>
    <x v="2"/>
    <x v="49"/>
    <x v="49"/>
    <s v="Fri"/>
    <n v="34.503504672897193"/>
    <n v="0.66592178770949717"/>
    <n v="22.976635514018689"/>
    <n v="33"/>
    <n v="587.72727272727275"/>
    <n v="1.4362416107382552"/>
    <n v="844.11836485662002"/>
    <n v="19395"/>
    <n v="21.235133349803991"/>
    <n v="0.71653184357541899"/>
    <n v="15.215649247704917"/>
    <n v="21.861364882381185"/>
    <n v="686.14197149643701"/>
    <n v="1.4367684563758387"/>
    <n v="985.82714124161055"/>
    <n v="15000"/>
    <n v="20"/>
    <n v="0.7"/>
    <n v="14"/>
    <n v="25"/>
    <n v="654.76"/>
    <n v="1.7857142857142858"/>
    <n v="1169.2142857142858"/>
    <n v="16369"/>
    <n v="549"/>
    <m/>
    <m/>
    <n v="1.0912666666666666"/>
    <n v="0.84398040732147461"/>
    <n v="-0.15601959267852539"/>
  </r>
  <r>
    <s v="BA-121"/>
    <s v="Avinash Rathore"/>
    <x v="2"/>
    <x v="50"/>
    <x v="50"/>
    <s v="Sat"/>
    <n v="15.683411214953269"/>
    <n v="0.66592178770949717"/>
    <n v="10.443925233644858"/>
    <n v="15"/>
    <n v="687.6"/>
    <n v="1.4362416107382552"/>
    <n v="987.55973154362425"/>
    <n v="10314"/>
    <n v="28.313511133071991"/>
    <n v="0.71653184357541899"/>
    <n v="20.287532330273223"/>
    <n v="29.148486509841579"/>
    <n v="686.14197149643701"/>
    <n v="1.4367684563758387"/>
    <n v="985.82714124161055"/>
    <n v="20000"/>
    <n v="24"/>
    <n v="0.75"/>
    <n v="18"/>
    <n v="42"/>
    <n v="616.14285714285711"/>
    <n v="2.3333333333333335"/>
    <n v="1437.6666666666667"/>
    <n v="25878"/>
    <m/>
    <m/>
    <m/>
    <n v="1.2939000000000001"/>
    <n v="2.5090168702734146"/>
    <n v="1.5090168702734148"/>
  </r>
  <r>
    <s v="BA-121"/>
    <s v="Avinash Rathore"/>
    <x v="2"/>
    <x v="51"/>
    <x v="51"/>
    <s v="Sun"/>
    <n v="44.959112149532707"/>
    <n v="0.66592178770949717"/>
    <n v="29.939252336448597"/>
    <n v="43"/>
    <n v="504.32558139534882"/>
    <n v="1.4362416107382552"/>
    <n v="724.33338535976281"/>
    <n v="21686"/>
    <n v="39.638915586300783"/>
    <n v="0.71653184357541899"/>
    <n v="28.40254526238251"/>
    <n v="40.807881113778215"/>
    <n v="686.14197149643701"/>
    <n v="1.4367684563758389"/>
    <n v="985.82714124161055"/>
    <n v="28000"/>
    <n v="38"/>
    <n v="0.73684210526315785"/>
    <n v="28"/>
    <n v="44"/>
    <n v="661.27272727272725"/>
    <n v="1.5714285714285714"/>
    <n v="1039.1428571428571"/>
    <n v="29096"/>
    <m/>
    <m/>
    <m/>
    <n v="1.0391428571428571"/>
    <n v="1.3416951028313198"/>
    <n v="0.34169510283131976"/>
  </r>
  <r>
    <s v="BA-121"/>
    <s v="Avinash Rathore"/>
    <x v="2"/>
    <x v="52"/>
    <x v="52"/>
    <s v="Mon"/>
    <n v="30.321261682242987"/>
    <n v="0.66592178770949717"/>
    <n v="20.191588785046726"/>
    <n v="29"/>
    <n v="618.51724137931035"/>
    <n v="1.4362416107382552"/>
    <n v="888.34019902800287"/>
    <n v="17937"/>
    <n v="21.235133349803991"/>
    <n v="0.71653184357541899"/>
    <n v="15.215649247704917"/>
    <n v="21.861364882381185"/>
    <n v="686.14197149643701"/>
    <n v="1.4367684563758387"/>
    <n v="985.82714124161055"/>
    <n v="15000"/>
    <n v="28"/>
    <n v="0.75"/>
    <n v="21"/>
    <n v="39"/>
    <n v="736.43589743589746"/>
    <n v="1.8571428571428572"/>
    <n v="1367.6666666666667"/>
    <n v="28721"/>
    <n v="749"/>
    <m/>
    <m/>
    <n v="1.9147333333333334"/>
    <n v="1.6012153648882199"/>
    <n v="0.60121536488821992"/>
  </r>
  <r>
    <s v="BA-121"/>
    <s v="Avinash Rathore"/>
    <x v="2"/>
    <x v="53"/>
    <x v="53"/>
    <s v="Tue"/>
    <n v="26.139018691588785"/>
    <n v="0.66592178770949717"/>
    <n v="17.406542056074766"/>
    <n v="25"/>
    <n v="597.4"/>
    <n v="1.436241610738255"/>
    <n v="858.01073825503352"/>
    <n v="14935"/>
    <n v="16.988106679843192"/>
    <n v="0.71653184357541899"/>
    <n v="12.172519398163933"/>
    <n v="17.489091905904949"/>
    <n v="686.14197149643701"/>
    <n v="1.4367684563758389"/>
    <n v="985.82714124161055"/>
    <n v="12000"/>
    <n v="18"/>
    <n v="0.72222222222222221"/>
    <n v="13"/>
    <n v="23"/>
    <n v="595.695652173913"/>
    <n v="1.7692307692307692"/>
    <n v="1053.9230769230769"/>
    <n v="13701"/>
    <n v="999"/>
    <m/>
    <m/>
    <n v="1.14175"/>
    <n v="0.91737529293605624"/>
    <n v="-8.2624707063943759E-2"/>
  </r>
  <r>
    <s v="BA-121"/>
    <s v="Avinash Rathore"/>
    <x v="2"/>
    <x v="54"/>
    <x v="54"/>
    <s v="Wed"/>
    <n v="28.230140186915882"/>
    <n v="0.66592178770949717"/>
    <n v="18.799065420560744"/>
    <n v="27"/>
    <n v="494.62962962962962"/>
    <n v="1.4362416107382554"/>
    <n v="710.40765597812594"/>
    <n v="13355"/>
    <n v="21.235133349803991"/>
    <n v="0.71653184357541899"/>
    <n v="15.215649247704917"/>
    <n v="21.861364882381185"/>
    <n v="686.14197149643701"/>
    <n v="1.4367684563758387"/>
    <n v="985.82714124161055"/>
    <n v="15000"/>
    <n v="22"/>
    <n v="0.72727272727272729"/>
    <n v="16"/>
    <n v="26"/>
    <n v="611.80769230769226"/>
    <n v="1.625"/>
    <n v="994.1875"/>
    <n v="15907"/>
    <n v="829"/>
    <m/>
    <n v="849"/>
    <n v="1.0604666666666667"/>
    <n v="1.191089479595657"/>
    <n v="0.19108947959565706"/>
  </r>
  <r>
    <s v="BA-121"/>
    <s v="Avinash Rathore"/>
    <x v="2"/>
    <x v="55"/>
    <x v="55"/>
    <s v="Thu"/>
    <n v="26.139018691588785"/>
    <n v="0.66592178770949717"/>
    <n v="17.406542056074766"/>
    <n v="25"/>
    <n v="614.28"/>
    <n v="1.436241610738255"/>
    <n v="882.25449664429527"/>
    <n v="15357"/>
    <n v="16.988106679843192"/>
    <n v="0.71653184357541899"/>
    <n v="12.172519398163933"/>
    <n v="17.489091905904949"/>
    <n v="686.14197149643701"/>
    <n v="1.4367684563758389"/>
    <n v="985.82714124161055"/>
    <n v="12000"/>
    <n v="18"/>
    <n v="0.72222222222222221"/>
    <n v="13"/>
    <n v="19"/>
    <n v="716.84210526315792"/>
    <n v="1.4615384615384615"/>
    <n v="1047.6923076923076"/>
    <n v="13620"/>
    <n v="1759"/>
    <m/>
    <m/>
    <n v="1.135"/>
    <n v="0.88689197108810314"/>
    <n v="-0.11310802891189685"/>
  </r>
  <r>
    <s v="BA-121"/>
    <s v="Avinash Rathore"/>
    <x v="2"/>
    <x v="56"/>
    <x v="56"/>
    <s v="Fri"/>
    <n v="31.366822429906538"/>
    <n v="0.66592178770949717"/>
    <n v="20.887850467289717"/>
    <n v="30"/>
    <n v="457.56666666666666"/>
    <n v="1.4362416107382552"/>
    <n v="657.17628635346762"/>
    <n v="13727"/>
    <n v="21.235133349803991"/>
    <n v="0.71653184357541899"/>
    <n v="15.215649247704917"/>
    <n v="21.861364882381185"/>
    <n v="686.14197149643701"/>
    <n v="1.4367684563758387"/>
    <n v="985.82714124161055"/>
    <n v="15000"/>
    <n v="20"/>
    <n v="0.75"/>
    <n v="15"/>
    <n v="30"/>
    <n v="703.16666666666663"/>
    <n v="2"/>
    <n v="1406.3333333333333"/>
    <n v="21095"/>
    <n v="799"/>
    <m/>
    <n v="549"/>
    <n v="1.4063333333333334"/>
    <n v="1.5367523858089895"/>
    <n v="0.53675238580898954"/>
  </r>
  <r>
    <s v="BA-121"/>
    <s v="Avinash Rathore"/>
    <x v="2"/>
    <x v="57"/>
    <x v="57"/>
    <s v="Sat"/>
    <n v="17.774532710280372"/>
    <n v="0.66592178770949717"/>
    <n v="11.83644859813084"/>
    <n v="17"/>
    <n v="740.29411764705878"/>
    <n v="1.4362416107382552"/>
    <n v="1063.2412159494672"/>
    <n v="12585"/>
    <n v="28.313511133071991"/>
    <n v="0.71653184357541899"/>
    <n v="20.287532330273223"/>
    <n v="29.148486509841579"/>
    <n v="686.14197149643701"/>
    <n v="1.4367684563758387"/>
    <n v="985.82714124161055"/>
    <n v="20000"/>
    <n v="18"/>
    <n v="0.72222222222222221"/>
    <n v="13"/>
    <n v="25"/>
    <n v="683.92"/>
    <n v="1.9230769230769231"/>
    <n v="1315.2307692307693"/>
    <n v="17098"/>
    <m/>
    <m/>
    <n v="749"/>
    <n v="0.85489999999999999"/>
    <n v="1.35860150973381"/>
    <n v="0.35860150973381011"/>
  </r>
  <r>
    <s v="BA-121"/>
    <s v="Avinash Rathore"/>
    <x v="2"/>
    <x v="58"/>
    <x v="58"/>
    <s v="Sun"/>
    <n v="38.685747663551403"/>
    <n v="0.66592178770949717"/>
    <n v="25.761682242990652"/>
    <n v="37"/>
    <n v="549.75675675675677"/>
    <n v="1.4362416107382552"/>
    <n v="789.58352983856344"/>
    <n v="20341"/>
    <n v="39.638915586300783"/>
    <n v="0.71653184357541899"/>
    <n v="28.40254526238251"/>
    <n v="40.807881113778215"/>
    <n v="686.14197149643701"/>
    <n v="1.4367684563758389"/>
    <n v="985.82714124161055"/>
    <n v="28000"/>
    <n v="34"/>
    <n v="0.70588235294117652"/>
    <n v="24"/>
    <n v="37"/>
    <n v="674.81081081081084"/>
    <n v="1.5416666666666667"/>
    <n v="1040.3333333333333"/>
    <n v="24968"/>
    <n v="3497"/>
    <m/>
    <m/>
    <n v="0.89171428571428568"/>
    <n v="1.2274716090654343"/>
    <n v="0.22747160906543434"/>
  </r>
  <r>
    <s v="BA-121"/>
    <s v="Avinash Rathore"/>
    <x v="2"/>
    <x v="59"/>
    <x v="59"/>
    <s v="Mon"/>
    <n v="29.275700934579437"/>
    <n v="0.66592178770949717"/>
    <n v="19.495327102803735"/>
    <n v="28"/>
    <n v="584.57142857142856"/>
    <n v="1.4362416107382552"/>
    <n v="839.58581016299149"/>
    <n v="16368"/>
    <n v="21.235133349803991"/>
    <n v="0.71653184357541899"/>
    <n v="15.215649247704917"/>
    <n v="21.861364882381185"/>
    <n v="686.14197149643701"/>
    <n v="1.4367684563758387"/>
    <n v="985.82714124161055"/>
    <n v="15000"/>
    <n v="20"/>
    <n v="0.75"/>
    <n v="15"/>
    <n v="29"/>
    <n v="547.75862068965512"/>
    <n v="1.9333333333333333"/>
    <n v="1059"/>
    <n v="15885"/>
    <n v="1199"/>
    <n v="749"/>
    <m/>
    <n v="1.0589999999999999"/>
    <n v="0.97049120234604103"/>
    <n v="-2.9508797653958946E-2"/>
  </r>
  <r>
    <s v="BA-121"/>
    <s v="Avinash Rathore"/>
    <x v="2"/>
    <x v="60"/>
    <x v="60"/>
    <s v="Tue"/>
    <n v="27.184579439252339"/>
    <n v="0.66592178770949717"/>
    <n v="18.102803738317757"/>
    <n v="26"/>
    <n v="607.34615384615381"/>
    <n v="1.436241610738255"/>
    <n v="872.29581827568404"/>
    <n v="15791"/>
    <n v="16.988106679843192"/>
    <n v="0.71653184357541899"/>
    <n v="12.172519398163933"/>
    <n v="17.489091905904949"/>
    <n v="686.14197149643701"/>
    <n v="1.4367684563758389"/>
    <n v="985.82714124161055"/>
    <n v="12000"/>
    <n v="22"/>
    <n v="0.72727272727272729"/>
    <n v="16"/>
    <n v="26"/>
    <n v="677.19230769230774"/>
    <n v="1.625"/>
    <n v="1100.4375"/>
    <n v="17607"/>
    <m/>
    <m/>
    <m/>
    <n v="1.4672499999999999"/>
    <n v="1.1150022164524096"/>
    <n v="0.1150022164524096"/>
  </r>
  <r>
    <s v="BA-121"/>
    <s v="Avinash Rathore"/>
    <x v="2"/>
    <x v="61"/>
    <x v="61"/>
    <s v="Wed"/>
    <n v="34"/>
    <n v="0.63682864450127874"/>
    <n v="22"/>
    <n v="28"/>
    <n v="544.344414893617"/>
    <n v="1.2856381396438172"/>
    <n v="821.98192771084337"/>
    <n v="17902"/>
    <n v="20"/>
    <n v="0.68777493606138107"/>
    <n v="14"/>
    <n v="22"/>
    <n v="692.19005141388163"/>
    <n v="1.5714285714285714"/>
    <n v="1105.1634235341364"/>
    <n v="15000"/>
    <n v="23"/>
    <n v="0.73913043478260865"/>
    <n v="17"/>
    <n v="29"/>
    <n v="630.82758620689651"/>
    <n v="1.7058823529411764"/>
    <n v="1076.1176470588234"/>
    <n v="18294"/>
    <n v="829"/>
    <m/>
    <m/>
    <n v="1.2196"/>
    <n v="1.02189699474919"/>
    <n v="2.1896994749190036E-2"/>
  </r>
  <r>
    <s v="BA-121"/>
    <s v="Avinash Rathore"/>
    <x v="2"/>
    <x v="62"/>
    <x v="62"/>
    <s v="Thu"/>
    <n v="49"/>
    <n v="0.63682864450127874"/>
    <n v="31"/>
    <n v="31"/>
    <n v="544.344414893617"/>
    <n v="1.001747051894333"/>
    <n v="821.98192771084337"/>
    <n v="25437"/>
    <n v="20"/>
    <n v="0.68777493606138107"/>
    <n v="14"/>
    <n v="22"/>
    <n v="692.19005141388163"/>
    <n v="1.5714285714285714"/>
    <n v="1105.1634235341364"/>
    <n v="15000"/>
    <n v="13"/>
    <n v="0.53846153846153844"/>
    <n v="7"/>
    <n v="11"/>
    <n v="878.81818181818187"/>
    <n v="1.5714285714285714"/>
    <n v="1381"/>
    <n v="9667"/>
    <n v="999"/>
    <m/>
    <m/>
    <n v="0.64446666666666663"/>
    <n v="0.38003695404332272"/>
    <n v="-0.61996304595667728"/>
  </r>
  <r>
    <s v="BA-121"/>
    <s v="Avinash Rathore"/>
    <x v="2"/>
    <x v="63"/>
    <x v="63"/>
    <s v="Fri"/>
    <n v="23"/>
    <n v="0.63682864450127874"/>
    <n v="14"/>
    <n v="23"/>
    <n v="544.344414893617"/>
    <n v="1.592317387126202"/>
    <n v="821.98192771084337"/>
    <n v="11873"/>
    <n v="20"/>
    <n v="0.68777493606138107"/>
    <n v="14"/>
    <n v="22"/>
    <n v="692.19005141388163"/>
    <n v="1.5714285714285714"/>
    <n v="1105.1634235341364"/>
    <n v="15000"/>
    <n v="14"/>
    <n v="0.7142857142857143"/>
    <n v="10"/>
    <n v="19"/>
    <n v="564.78947368421052"/>
    <n v="1.9"/>
    <n v="1073.0999999999999"/>
    <n v="10731"/>
    <m/>
    <m/>
    <n v="1498"/>
    <n v="0.71540000000000004"/>
    <n v="0.90381537943232548"/>
    <n v="-9.6184620567674559E-2"/>
  </r>
  <r>
    <s v="BA-121"/>
    <s v="Avinash Rathore"/>
    <x v="2"/>
    <x v="64"/>
    <x v="64"/>
    <s v="Sat"/>
    <n v="32"/>
    <n v="0.63682864450127874"/>
    <n v="20"/>
    <n v="29"/>
    <n v="544.344414893617"/>
    <n v="1.4381584255574333"/>
    <n v="821.98192771084337"/>
    <n v="16575"/>
    <n v="26"/>
    <n v="0.68777493606138107"/>
    <n v="18"/>
    <n v="29"/>
    <n v="692.19005141388163"/>
    <n v="1.6111111111111112"/>
    <n v="1105.1634235341364"/>
    <n v="20000"/>
    <n v="20"/>
    <n v="0.7"/>
    <n v="14"/>
    <n v="24"/>
    <n v="710"/>
    <n v="1.7142857142857142"/>
    <n v="1217.1428571428571"/>
    <n v="17040"/>
    <m/>
    <m/>
    <n v="649"/>
    <n v="0.85199999999999998"/>
    <n v="1.0280542986425338"/>
    <n v="2.8054298642533938E-2"/>
  </r>
  <r>
    <s v="BA-121"/>
    <s v="Avinash Rathore"/>
    <x v="2"/>
    <x v="65"/>
    <x v="65"/>
    <s v="Sun"/>
    <n v="35"/>
    <n v="0.63682864450127874"/>
    <n v="22"/>
    <n v="31"/>
    <n v="544.344414893617"/>
    <n v="1.3915159326690774"/>
    <n v="821.98192771084337"/>
    <n v="18312"/>
    <n v="39"/>
    <n v="0.68777493606138107"/>
    <n v="27"/>
    <n v="43"/>
    <n v="692.19005141388163"/>
    <n v="1.5925925925925926"/>
    <n v="1105.1634235341364"/>
    <n v="30000"/>
    <n v="30"/>
    <n v="0.7"/>
    <n v="21"/>
    <n v="39"/>
    <n v="626.58974358974353"/>
    <n v="1.8571428571428572"/>
    <n v="1163.6666666666667"/>
    <n v="24437"/>
    <n v="1398"/>
    <n v="849"/>
    <n v="730"/>
    <n v="0.81456666666666666"/>
    <n v="1.3344801223241589"/>
    <n v="0.33448012232415902"/>
  </r>
  <r>
    <s v="BA-121"/>
    <s v="Avinash Rathore"/>
    <x v="2"/>
    <x v="66"/>
    <x v="66"/>
    <s v="Mon"/>
    <n v="22"/>
    <n v="0.63682864450127874"/>
    <n v="14"/>
    <n v="20"/>
    <n v="544.344414893617"/>
    <n v="1.4300311894760671"/>
    <n v="821.98192771084337"/>
    <n v="11496"/>
    <n v="20"/>
    <n v="0.68777493606138107"/>
    <n v="14"/>
    <n v="22"/>
    <n v="692.19005141388163"/>
    <n v="1.5714285714285714"/>
    <n v="1105.1634235341364"/>
    <n v="15000"/>
    <n v="20"/>
    <n v="0.7"/>
    <n v="14"/>
    <n v="16"/>
    <n v="897.6875"/>
    <n v="1.1428571428571428"/>
    <n v="1025.9285714285713"/>
    <n v="14363"/>
    <n v="1210"/>
    <m/>
    <m/>
    <n v="0.95753333333333335"/>
    <n v="1.2493910925539318"/>
    <n v="0.2493910925539318"/>
  </r>
  <r>
    <s v="BA-121"/>
    <s v="Avinash Rathore"/>
    <x v="2"/>
    <x v="67"/>
    <x v="67"/>
    <s v="Tue"/>
    <n v="18"/>
    <n v="0.63682864450127874"/>
    <n v="11"/>
    <n v="18"/>
    <n v="544.344414893617"/>
    <n v="1.5666745763230814"/>
    <n v="821.98192771084337"/>
    <n v="9444"/>
    <n v="20"/>
    <n v="0.68777493606138107"/>
    <n v="14"/>
    <n v="22"/>
    <n v="692.19005141388163"/>
    <n v="1.5714285714285714"/>
    <n v="1105.1634235341364"/>
    <n v="15000"/>
    <n v="26"/>
    <n v="0.73076923076923073"/>
    <n v="19"/>
    <n v="33"/>
    <n v="458.06060606060606"/>
    <n v="1.736842105263158"/>
    <n v="795.57894736842104"/>
    <n v="15116"/>
    <n v="2077"/>
    <m/>
    <m/>
    <n v="1.0077333333333334"/>
    <n v="1.600592969080898"/>
    <n v="0.60059296908089788"/>
  </r>
  <r>
    <s v="BA-121"/>
    <s v="Avinash Rathore"/>
    <x v="2"/>
    <x v="68"/>
    <x v="68"/>
    <s v="Wed"/>
    <n v="13"/>
    <n v="0.63682864450127874"/>
    <n v="9"/>
    <n v="14"/>
    <n v="544.344414893617"/>
    <n v="1.6439638554216869"/>
    <n v="821.98192771084337"/>
    <n v="7000"/>
    <n v="20"/>
    <n v="0.68777493606138107"/>
    <n v="14"/>
    <n v="22"/>
    <n v="692.19005141388163"/>
    <n v="1.5714285714285714"/>
    <n v="1105.1634235341364"/>
    <n v="15000"/>
    <n v="30"/>
    <n v="0.73333333333333328"/>
    <n v="22"/>
    <n v="46"/>
    <n v="452.71739130434781"/>
    <n v="2.0909090909090908"/>
    <n v="946.59090909090912"/>
    <n v="20825"/>
    <m/>
    <m/>
    <m/>
    <n v="1.3883333333333334"/>
    <n v="2.9750000000000001"/>
    <n v="1.9750000000000001"/>
  </r>
  <r>
    <s v="BA-121"/>
    <s v="Avinash Rathore"/>
    <x v="2"/>
    <x v="69"/>
    <x v="69"/>
    <s v="Thu"/>
    <n v="33"/>
    <n v="0.63682864450127874"/>
    <n v="21"/>
    <n v="23"/>
    <n v="544.344414893617"/>
    <n v="1.0879659513926108"/>
    <n v="821.98192771084337"/>
    <n v="17377"/>
    <n v="20"/>
    <n v="0.68777493606138107"/>
    <n v="14"/>
    <n v="22"/>
    <n v="692.19005141388163"/>
    <n v="1.5714285714285714"/>
    <n v="1105.1634235341364"/>
    <n v="15000"/>
    <n v="24"/>
    <n v="0.75"/>
    <n v="18"/>
    <n v="36"/>
    <n v="564.88888888888891"/>
    <n v="2"/>
    <n v="1129.7777777777778"/>
    <n v="20336"/>
    <m/>
    <m/>
    <m/>
    <n v="1.3557333333333332"/>
    <n v="1.1702825574034643"/>
    <n v="0.17028255740346435"/>
  </r>
  <r>
    <s v="BA-121"/>
    <s v="Avinash Rathore"/>
    <x v="2"/>
    <x v="70"/>
    <x v="70"/>
    <s v="Fri"/>
    <n v="30"/>
    <n v="0.63682864450127874"/>
    <n v="19"/>
    <n v="25"/>
    <n v="544.344414893617"/>
    <n v="1.323642395669635"/>
    <n v="821.98192771084337"/>
    <n v="15525"/>
    <n v="20"/>
    <n v="0.68777493606138107"/>
    <n v="14"/>
    <n v="22"/>
    <n v="692.19005141388163"/>
    <n v="1.5714285714285714"/>
    <n v="1105.1634235341364"/>
    <n v="15000"/>
    <n v="27"/>
    <n v="0.77777777777777779"/>
    <n v="21"/>
    <n v="34"/>
    <n v="564.73529411764707"/>
    <n v="1.6190476190476191"/>
    <n v="914.33333333333337"/>
    <n v="19201"/>
    <m/>
    <m/>
    <m/>
    <n v="1.2800666666666667"/>
    <n v="1.2367793880837359"/>
    <n v="0.23677938808373591"/>
  </r>
  <r>
    <s v="BA-121"/>
    <s v="Avinash Rathore"/>
    <x v="2"/>
    <x v="71"/>
    <x v="71"/>
    <s v="Sat"/>
    <n v="28"/>
    <n v="0.63682864450127874"/>
    <n v="18"/>
    <n v="22"/>
    <n v="544.344414893617"/>
    <n v="1.2429446978925391"/>
    <n v="821.98192771084337"/>
    <n v="14549"/>
    <n v="26"/>
    <n v="0.68777493606138107"/>
    <n v="18"/>
    <n v="29"/>
    <n v="692.19005141388163"/>
    <n v="1.6111111111111112"/>
    <n v="1105.1634235341364"/>
    <n v="20000"/>
    <n v="35"/>
    <n v="0.77142857142857146"/>
    <n v="27"/>
    <n v="47"/>
    <n v="516.44680851063833"/>
    <n v="1.7407407407407407"/>
    <n v="899"/>
    <n v="24273"/>
    <n v="599"/>
    <m/>
    <m/>
    <n v="1.2136499999999999"/>
    <n v="1.6683620867413569"/>
    <n v="0.66836208674135678"/>
  </r>
  <r>
    <s v="BA-121"/>
    <s v="Avinash Rathore"/>
    <x v="2"/>
    <x v="72"/>
    <x v="72"/>
    <s v="Sun"/>
    <n v="22"/>
    <n v="0.63682864450127874"/>
    <n v="14"/>
    <n v="15"/>
    <n v="544.344414893617"/>
    <n v="1.0518451557466857"/>
    <n v="821.98192771084337"/>
    <n v="11722"/>
    <n v="39"/>
    <n v="0.68777493606138107"/>
    <n v="27"/>
    <n v="43"/>
    <n v="692.19005141388163"/>
    <n v="1.5925925925925926"/>
    <n v="1105.1634235341364"/>
    <n v="30000"/>
    <n v="47"/>
    <n v="0.78723404255319152"/>
    <n v="37"/>
    <n v="98"/>
    <n v="534.4387755102041"/>
    <n v="2.6486486486486487"/>
    <n v="1415.5405405405406"/>
    <n v="52375"/>
    <n v="2947"/>
    <m/>
    <m/>
    <n v="1.7458333333333333"/>
    <n v="4.4680941818802253"/>
    <n v="3.4680941818802253"/>
  </r>
  <r>
    <s v="BA-121"/>
    <s v="Avinash Rathore"/>
    <x v="2"/>
    <x v="73"/>
    <x v="73"/>
    <s v="Mon"/>
    <n v="21"/>
    <n v="0.63682864450127874"/>
    <n v="13"/>
    <n v="18"/>
    <n v="544.344414893617"/>
    <n v="1.3524382722847514"/>
    <n v="821.98192771084337"/>
    <n v="10940"/>
    <n v="20"/>
    <n v="0.68777493606138107"/>
    <n v="14"/>
    <n v="22"/>
    <n v="692.19005141388163"/>
    <n v="1.5714285714285714"/>
    <n v="1105.1634235341364"/>
    <n v="15000"/>
    <n v="22"/>
    <n v="0.72727272727272729"/>
    <n v="16"/>
    <n v="30"/>
    <n v="595.63333333333333"/>
    <n v="1.875"/>
    <n v="1116.8125"/>
    <n v="17869"/>
    <n v="672"/>
    <m/>
    <n v="636"/>
    <n v="1.1912666666666667"/>
    <n v="1.633363802559415"/>
    <n v="0.63336380255941505"/>
  </r>
  <r>
    <s v="BA-121"/>
    <s v="Avinash Rathore"/>
    <x v="2"/>
    <x v="74"/>
    <x v="74"/>
    <s v="Tue"/>
    <n v="18"/>
    <n v="0.63682864450127874"/>
    <n v="11"/>
    <n v="14"/>
    <n v="544.344414893617"/>
    <n v="1.2318290503052673"/>
    <n v="821.98192771084337"/>
    <n v="9342"/>
    <n v="20"/>
    <n v="0.68777493606138107"/>
    <n v="14"/>
    <n v="22"/>
    <n v="692.19005141388163"/>
    <n v="1.5714285714285714"/>
    <n v="1105.1634235341364"/>
    <n v="15000"/>
    <n v="32"/>
    <n v="0.75"/>
    <n v="24"/>
    <n v="51"/>
    <n v="494.49019607843138"/>
    <n v="2.125"/>
    <n v="1050.7916666666667"/>
    <n v="25219"/>
    <m/>
    <m/>
    <n v="200"/>
    <n v="1.6812666666666667"/>
    <n v="2.6995290087775636"/>
    <n v="1.6995290087775636"/>
  </r>
  <r>
    <s v="BA-121"/>
    <s v="Avinash Rathore"/>
    <x v="2"/>
    <x v="75"/>
    <x v="75"/>
    <s v="Wed"/>
    <n v="21"/>
    <n v="0.63682864450127874"/>
    <n v="13"/>
    <n v="20"/>
    <n v="544.344414893617"/>
    <n v="1.5319763819044701"/>
    <n v="821.98192771084337"/>
    <n v="10731"/>
    <n v="20"/>
    <n v="0.68777493606138107"/>
    <n v="14"/>
    <n v="22"/>
    <n v="692.19005141388163"/>
    <n v="1.5714285714285714"/>
    <n v="1105.1634235341364"/>
    <n v="15000"/>
    <n v="12"/>
    <n v="0.66666666666666663"/>
    <n v="8"/>
    <n v="15"/>
    <n v="682.6"/>
    <n v="1.875"/>
    <n v="1279.875"/>
    <n v="10239"/>
    <n v="1428"/>
    <m/>
    <m/>
    <n v="0.68259999999999998"/>
    <n v="0.95415152362314792"/>
    <n v="-4.5848476376852111E-2"/>
  </r>
  <r>
    <s v="BA-121"/>
    <s v="Avinash Rathore"/>
    <x v="2"/>
    <x v="76"/>
    <x v="76"/>
    <s v="Thu"/>
    <n v="19"/>
    <n v="0.63682864450127874"/>
    <n v="12"/>
    <n v="18"/>
    <n v="544.344414893617"/>
    <n v="1.5245414424312396"/>
    <n v="821.98192771084337"/>
    <n v="9705"/>
    <n v="20"/>
    <n v="0.68777493606138107"/>
    <n v="14"/>
    <n v="22"/>
    <n v="692.19005141388163"/>
    <n v="1.5714285714285714"/>
    <n v="1105.1634235341364"/>
    <n v="15000"/>
    <n v="27"/>
    <n v="0.7407407407407407"/>
    <n v="20"/>
    <n v="29"/>
    <n v="645.55172413793105"/>
    <n v="1.45"/>
    <n v="936.05"/>
    <n v="18721"/>
    <m/>
    <m/>
    <n v="1199"/>
    <n v="1.2480666666666667"/>
    <n v="1.9290056671818649"/>
    <n v="0.92900566718186506"/>
  </r>
  <r>
    <s v="BA-121"/>
    <s v="Avinash Rathore"/>
    <x v="2"/>
    <x v="77"/>
    <x v="77"/>
    <s v="Fri"/>
    <n v="12"/>
    <n v="0.63682864450127874"/>
    <n v="8"/>
    <n v="11"/>
    <n v="544.344414893617"/>
    <n v="1.4096977244807105"/>
    <n v="821.98192771084337"/>
    <n v="6414"/>
    <n v="20"/>
    <n v="0.68777493606138107"/>
    <n v="14"/>
    <n v="22"/>
    <n v="692.19005141388163"/>
    <n v="1.5714285714285714"/>
    <n v="1105.1634235341364"/>
    <n v="15000"/>
    <n v="24"/>
    <n v="0.70833333333333337"/>
    <n v="17"/>
    <n v="44"/>
    <n v="523.93181818181813"/>
    <n v="2.5882352941176472"/>
    <n v="1356.0588235294117"/>
    <n v="23053"/>
    <n v="393"/>
    <n v="135"/>
    <n v="-589"/>
    <n v="1.5368666666666666"/>
    <n v="3.5941690053009041"/>
    <n v="2.5941690053009041"/>
  </r>
  <r>
    <s v="BA-121"/>
    <s v="Avinash Rathore"/>
    <x v="2"/>
    <x v="78"/>
    <x v="78"/>
    <s v="Sat"/>
    <n v="29"/>
    <n v="0.63682864450127874"/>
    <n v="19"/>
    <n v="25"/>
    <n v="544.344414893617"/>
    <n v="1.3385583762878508"/>
    <n v="821.98192771084337"/>
    <n v="15352"/>
    <n v="26"/>
    <n v="0.68777493606138107"/>
    <n v="18"/>
    <n v="29"/>
    <n v="692.19005141388163"/>
    <n v="1.6111111111111112"/>
    <n v="1105.1634235341364"/>
    <n v="20000"/>
    <n v="24"/>
    <n v="0.70833333333333337"/>
    <n v="17"/>
    <n v="34"/>
    <n v="529.76470588235293"/>
    <n v="2"/>
    <n v="1059.5294117647059"/>
    <n v="18012"/>
    <m/>
    <n v="260"/>
    <m/>
    <n v="0.90059999999999996"/>
    <n v="1.1732673267326732"/>
    <n v="0.17326732673267325"/>
  </r>
  <r>
    <s v="BA-121"/>
    <s v="Avinash Rathore"/>
    <x v="2"/>
    <x v="79"/>
    <x v="79"/>
    <s v="Sun"/>
    <n v="61"/>
    <n v="0.63682864450127874"/>
    <n v="39"/>
    <n v="67"/>
    <n v="544.344414893617"/>
    <n v="1.7222625373432938"/>
    <n v="821.98192771084337"/>
    <n v="31977"/>
    <n v="39"/>
    <n v="0.68777493606138107"/>
    <n v="27"/>
    <n v="43"/>
    <n v="692.19005141388163"/>
    <n v="1.5925925925925926"/>
    <n v="1105.1634235341364"/>
    <n v="30000"/>
    <n v="54"/>
    <n v="0.81481481481481477"/>
    <n v="44"/>
    <n v="79"/>
    <n v="507.11392405063293"/>
    <n v="1.7954545454545454"/>
    <n v="910.5"/>
    <n v="40062"/>
    <n v="3720"/>
    <m/>
    <n v="384"/>
    <n v="1.3353999999999999"/>
    <n v="1.2528379772961817"/>
    <n v="0.25283797729618163"/>
  </r>
  <r>
    <s v="BA-121"/>
    <s v="Avinash Rathore"/>
    <x v="2"/>
    <x v="80"/>
    <x v="80"/>
    <s v="Mon"/>
    <n v="41"/>
    <n v="0.63682864450127874"/>
    <n v="26"/>
    <n v="31"/>
    <n v="544.344414893617"/>
    <n v="1.1731246148444427"/>
    <n v="821.98192771084337"/>
    <n v="21721"/>
    <n v="20"/>
    <n v="0.68777493606138107"/>
    <n v="14"/>
    <n v="22"/>
    <n v="692.19005141388163"/>
    <n v="1.5714285714285714"/>
    <n v="1105.1634235341364"/>
    <n v="15000"/>
    <n v="20"/>
    <n v="0.75"/>
    <n v="15"/>
    <n v="31"/>
    <n v="585.51612903225805"/>
    <n v="2.0666666666666669"/>
    <n v="1210.0666666666666"/>
    <n v="18151"/>
    <n v="200"/>
    <m/>
    <n v="-824"/>
    <n v="1.2100666666666666"/>
    <n v="0.83564292620045122"/>
    <n v="-0.16435707379954884"/>
  </r>
  <r>
    <s v="BA-121"/>
    <s v="Avinash Rathore"/>
    <x v="2"/>
    <x v="81"/>
    <x v="81"/>
    <s v="Tue"/>
    <n v="24"/>
    <n v="0.63682864450127874"/>
    <n v="15"/>
    <n v="21"/>
    <n v="544.344414893617"/>
    <n v="1.3878131919864698"/>
    <n v="821.98192771084337"/>
    <n v="12438"/>
    <n v="20"/>
    <n v="0.68777493606138107"/>
    <n v="14"/>
    <n v="22"/>
    <n v="692.19005141388163"/>
    <n v="1.5714285714285714"/>
    <n v="1105.1634235341364"/>
    <n v="15000"/>
    <n v="28"/>
    <n v="0.75"/>
    <n v="21"/>
    <n v="49"/>
    <n v="502.26530612244898"/>
    <n v="2.3333333333333335"/>
    <n v="1171.952380952381"/>
    <n v="24611"/>
    <n v="2408"/>
    <m/>
    <m/>
    <n v="1.6407333333333334"/>
    <n v="1.9786943238462775"/>
    <n v="0.97869432384627753"/>
  </r>
  <r>
    <s v="BA-121"/>
    <s v="Avinash Rathore"/>
    <x v="2"/>
    <x v="82"/>
    <x v="82"/>
    <s v="Wed"/>
    <n v="22"/>
    <n v="0.63682864450127874"/>
    <n v="14"/>
    <n v="23"/>
    <n v="544.344414893617"/>
    <n v="1.6499899055113805"/>
    <n v="821.98192771084337"/>
    <n v="11458"/>
    <n v="20"/>
    <n v="0.68777493606138107"/>
    <n v="14"/>
    <n v="22"/>
    <n v="692.19005141388163"/>
    <n v="1.5714285714285714"/>
    <n v="1105.1634235341364"/>
    <n v="15000"/>
    <n v="28"/>
    <n v="0.7857142857142857"/>
    <n v="22"/>
    <n v="38"/>
    <n v="515.5526315789474"/>
    <n v="1.7272727272727273"/>
    <n v="890.5"/>
    <n v="19591"/>
    <n v="1327"/>
    <m/>
    <m/>
    <n v="1.3060666666666667"/>
    <n v="1.7098097399197068"/>
    <n v="0.70980973991970675"/>
  </r>
  <r>
    <s v="BA-121"/>
    <s v="Avinash Rathore"/>
    <x v="2"/>
    <x v="83"/>
    <x v="83"/>
    <s v="Thu"/>
    <n v="8"/>
    <n v="0.63682864450127874"/>
    <n v="5"/>
    <n v="11"/>
    <n v="544.344414893617"/>
    <n v="2.1365314756189218"/>
    <n v="821.98192771084337"/>
    <n v="4232"/>
    <n v="20"/>
    <n v="0.68777493606138107"/>
    <n v="14"/>
    <n v="22"/>
    <n v="692.19005141388163"/>
    <n v="1.5714285714285714"/>
    <n v="1105.1634235341364"/>
    <n v="15000"/>
    <n v="22"/>
    <n v="0.72727272727272729"/>
    <n v="16"/>
    <n v="38"/>
    <n v="415.28947368421052"/>
    <n v="2.375"/>
    <n v="986.3125"/>
    <n v="15781"/>
    <n v="749"/>
    <m/>
    <m/>
    <n v="1.0520666666666667"/>
    <n v="3.728969754253308"/>
    <n v="2.728969754253308"/>
  </r>
  <r>
    <s v="BA-121"/>
    <s v="Avinash Rathore"/>
    <x v="2"/>
    <x v="84"/>
    <x v="84"/>
    <s v="Fri"/>
    <n v="37"/>
    <n v="0.63682864450127874"/>
    <n v="23"/>
    <n v="58"/>
    <n v="544.344414893617"/>
    <n v="2.4731520364802053"/>
    <n v="821.98192771084337"/>
    <n v="19277"/>
    <n v="20"/>
    <n v="0.68777493606138107"/>
    <n v="14"/>
    <n v="22"/>
    <n v="692.19005141388163"/>
    <n v="1.5714285714285714"/>
    <n v="1105.1634235341364"/>
    <n v="15000"/>
    <n v="20"/>
    <n v="0.7"/>
    <n v="14"/>
    <n v="25"/>
    <n v="601.12"/>
    <n v="1.7857142857142858"/>
    <n v="1073.4285714285713"/>
    <n v="15028"/>
    <m/>
    <n v="799"/>
    <m/>
    <n v="1.0018666666666667"/>
    <n v="0.779581885148104"/>
    <n v="-0.22041811485189605"/>
  </r>
  <r>
    <s v="BA-121"/>
    <s v="Avinash Rathore"/>
    <x v="2"/>
    <x v="85"/>
    <x v="85"/>
    <s v="Sat"/>
    <n v="12"/>
    <n v="0.63682864450127874"/>
    <n v="7"/>
    <n v="17"/>
    <n v="544.344414893617"/>
    <n v="2.2915206249728333"/>
    <n v="821.98192771084337"/>
    <n v="6098"/>
    <n v="26"/>
    <n v="0.68777493606138107"/>
    <n v="18"/>
    <n v="29"/>
    <n v="692.19005141388163"/>
    <n v="1.6111111111111112"/>
    <n v="1105.1634235341364"/>
    <n v="20000"/>
    <n v="18"/>
    <n v="0.72222222222222221"/>
    <n v="13"/>
    <n v="25"/>
    <n v="442.4"/>
    <n v="1.9230769230769231"/>
    <n v="850.76923076923072"/>
    <n v="11060"/>
    <m/>
    <m/>
    <m/>
    <n v="0.55300000000000005"/>
    <n v="1.8137094129222695"/>
    <n v="0.81370941292226961"/>
  </r>
  <r>
    <s v="BA-121"/>
    <s v="Avinash Rathore"/>
    <x v="2"/>
    <x v="86"/>
    <x v="86"/>
    <s v="Sun"/>
    <n v="56"/>
    <n v="0.63682864450127874"/>
    <n v="36"/>
    <n v="57"/>
    <n v="544.344414893617"/>
    <n v="1.591959834172066"/>
    <n v="821.98192771084337"/>
    <n v="29431"/>
    <n v="39"/>
    <n v="0.68777493606138107"/>
    <n v="27"/>
    <n v="43"/>
    <n v="692.19005141388163"/>
    <n v="1.5925925925925926"/>
    <n v="1105.1634235341364"/>
    <n v="30000"/>
    <n v="40"/>
    <n v="0.75"/>
    <n v="30"/>
    <n v="50"/>
    <n v="513.26"/>
    <n v="1.6666666666666667"/>
    <n v="855.43333333333328"/>
    <n v="25663"/>
    <n v="3186"/>
    <m/>
    <m/>
    <n v="0.85543333333333338"/>
    <n v="0.87197173048826071"/>
    <n v="-0.12802826951173932"/>
  </r>
  <r>
    <s v="BA-121"/>
    <s v="Avinash Rathore"/>
    <x v="2"/>
    <x v="87"/>
    <x v="87"/>
    <s v="Mon"/>
    <n v="16"/>
    <n v="0.63682864450127874"/>
    <n v="10"/>
    <n v="18"/>
    <n v="544.344414893617"/>
    <n v="1.7685482546970095"/>
    <n v="821.98192771084337"/>
    <n v="8366"/>
    <n v="20"/>
    <n v="0.68777493606138107"/>
    <n v="14"/>
    <n v="22"/>
    <n v="692.19005141388163"/>
    <n v="1.5714285714285714"/>
    <n v="1105.1634235341364"/>
    <n v="15000"/>
    <n v="20"/>
    <n v="0.7"/>
    <n v="14"/>
    <n v="23"/>
    <n v="617.56521739130437"/>
    <n v="1.6428571428571428"/>
    <n v="1014.5714285714286"/>
    <n v="14204"/>
    <n v="728"/>
    <m/>
    <m/>
    <n v="0.94693333333333329"/>
    <n v="1.6978245278508248"/>
    <n v="0.69782452785082472"/>
  </r>
  <r>
    <s v="BA-121"/>
    <s v="Avinash Rathore"/>
    <x v="2"/>
    <x v="88"/>
    <x v="88"/>
    <s v="Tue"/>
    <n v="13"/>
    <n v="0.63682864450127874"/>
    <n v="8"/>
    <n v="16"/>
    <n v="544.344414893617"/>
    <n v="1.8877150629214146"/>
    <n v="821.98192771084337"/>
    <n v="6967"/>
    <n v="20"/>
    <n v="0.68777493606138107"/>
    <n v="14"/>
    <n v="22"/>
    <n v="692.19005141388163"/>
    <n v="1.5714285714285714"/>
    <n v="1105.1634235341364"/>
    <n v="15000"/>
    <n v="14"/>
    <n v="0.7142857142857143"/>
    <n v="10"/>
    <n v="19"/>
    <n v="757.26315789473688"/>
    <n v="1.9"/>
    <n v="1438.8"/>
    <n v="14388"/>
    <n v="729"/>
    <m/>
    <m/>
    <n v="0.95920000000000005"/>
    <n v="2.065164346203531"/>
    <n v="1.065164346203531"/>
  </r>
  <r>
    <s v="BA-121"/>
    <s v="Avinash Rathore"/>
    <x v="2"/>
    <x v="89"/>
    <x v="89"/>
    <s v="Wed"/>
    <n v="19"/>
    <n v="0.63682864450127874"/>
    <n v="12"/>
    <n v="30"/>
    <n v="544.344414893617"/>
    <n v="2.4860830558852003"/>
    <n v="821.98192771084337"/>
    <n v="9919"/>
    <n v="20"/>
    <n v="0.68777493606138107"/>
    <n v="14"/>
    <n v="22"/>
    <n v="692.19005141388163"/>
    <n v="1.5714285714285714"/>
    <n v="1105.1634235341364"/>
    <n v="15000"/>
    <n v="20"/>
    <n v="0.75"/>
    <n v="15"/>
    <n v="30"/>
    <n v="532.20000000000005"/>
    <n v="2"/>
    <n v="1064.4000000000001"/>
    <n v="15966"/>
    <n v="981"/>
    <m/>
    <m/>
    <n v="1.0644"/>
    <n v="1.6096380683536646"/>
    <n v="0.60963806835366463"/>
  </r>
  <r>
    <s v="BA-121"/>
    <s v="Avinash Rathore"/>
    <x v="2"/>
    <x v="90"/>
    <x v="90"/>
    <s v="Thu"/>
    <n v="15"/>
    <n v="0.63682864450127874"/>
    <n v="9"/>
    <n v="18"/>
    <n v="544.344414893617"/>
    <n v="1.9049407362939592"/>
    <n v="821.98192771084337"/>
    <n v="7767"/>
    <n v="20"/>
    <n v="0.68777493606138107"/>
    <n v="14"/>
    <n v="22"/>
    <n v="692.19005141388163"/>
    <n v="1.5714285714285714"/>
    <n v="1105.1634235341364"/>
    <n v="15000"/>
    <n v="25"/>
    <n v="0.76"/>
    <n v="19"/>
    <n v="31"/>
    <n v="546.74193548387098"/>
    <n v="1.631578947368421"/>
    <n v="892.0526315789474"/>
    <n v="16949"/>
    <m/>
    <m/>
    <n v="2488"/>
    <n v="1.1299333333333332"/>
    <n v="2.1821810222737223"/>
    <n v="1.1821810222737221"/>
  </r>
  <r>
    <s v="BA-121"/>
    <s v="Avinash Rathore"/>
    <x v="2"/>
    <x v="91"/>
    <x v="91"/>
    <s v="Fri"/>
    <n v="17"/>
    <n v="0.65"/>
    <n v="10"/>
    <n v="18"/>
    <n v="496"/>
    <n v="1.8"/>
    <n v="807"/>
    <n v="8919"/>
    <n v="34"/>
    <n v="0.7"/>
    <n v="24"/>
    <n v="39"/>
    <n v="534"/>
    <n v="1.63"/>
    <n v="936"/>
    <n v="20000"/>
    <n v="25"/>
    <n v="0.72"/>
    <n v="18"/>
    <n v="28"/>
    <n v="515.28571428571433"/>
    <n v="1.5555555555555556"/>
    <n v="801.55555555555554"/>
    <n v="14428"/>
    <n v="2836"/>
    <m/>
    <m/>
    <n v="0.72140000000000004"/>
    <n v="1.6176701423926449"/>
    <n v="0.61767014239264495"/>
  </r>
  <r>
    <s v="BA-121"/>
    <s v="Avinash Rathore"/>
    <x v="2"/>
    <x v="92"/>
    <x v="92"/>
    <s v="Sat"/>
    <n v="34"/>
    <n v="0.65"/>
    <n v="22"/>
    <n v="30"/>
    <n v="596"/>
    <n v="1.36"/>
    <n v="807"/>
    <n v="17885"/>
    <n v="46"/>
    <n v="0.7"/>
    <n v="32"/>
    <n v="56"/>
    <n v="534"/>
    <n v="1.75"/>
    <n v="936"/>
    <n v="30000"/>
    <n v="38"/>
    <n v="0.73684210526315785"/>
    <n v="28"/>
    <n v="49"/>
    <n v="430.08163265306121"/>
    <n v="1.75"/>
    <n v="752.64285714285711"/>
    <n v="21074"/>
    <n v="3265"/>
    <m/>
    <n v="468"/>
    <n v="0.70246666666666668"/>
    <n v="1.1783058428850992"/>
    <n v="0.17830584288509924"/>
  </r>
  <r>
    <s v="BA-121"/>
    <s v="Avinash Rathore"/>
    <x v="2"/>
    <x v="93"/>
    <x v="93"/>
    <s v="Sun"/>
    <n v="42"/>
    <n v="0.65"/>
    <n v="27"/>
    <n v="35"/>
    <n v="630"/>
    <n v="1.3"/>
    <n v="807"/>
    <n v="22045"/>
    <n v="53"/>
    <n v="0.7"/>
    <n v="37"/>
    <n v="66"/>
    <n v="534"/>
    <n v="1.78"/>
    <n v="936"/>
    <n v="35000"/>
    <n v="41"/>
    <n v="0.75609756097560976"/>
    <n v="31"/>
    <n v="63"/>
    <n v="523.26984126984132"/>
    <n v="2.032258064516129"/>
    <n v="1063.4193548387098"/>
    <n v="32966"/>
    <m/>
    <m/>
    <m/>
    <n v="0.94188571428571433"/>
    <n v="1.4953957813563166"/>
    <n v="0.49539578135631662"/>
  </r>
  <r>
    <s v="BA-121"/>
    <s v="Avinash Rathore"/>
    <x v="2"/>
    <x v="94"/>
    <x v="94"/>
    <s v="Mon"/>
    <n v="22"/>
    <n v="0.65"/>
    <n v="14"/>
    <n v="26"/>
    <n v="432"/>
    <n v="1.86"/>
    <n v="807"/>
    <n v="11237"/>
    <n v="23"/>
    <n v="0.7"/>
    <n v="16"/>
    <n v="28"/>
    <n v="534"/>
    <n v="1.75"/>
    <n v="936"/>
    <n v="15000"/>
    <n v="28"/>
    <n v="0.7142857142857143"/>
    <n v="20"/>
    <n v="36"/>
    <n v="554.63888888888891"/>
    <n v="1.8"/>
    <n v="998.35"/>
    <n v="19967"/>
    <n v="2127"/>
    <m/>
    <m/>
    <n v="1.3311333333333333"/>
    <n v="1.7768977485093886"/>
    <n v="0.77689774850938864"/>
  </r>
  <r>
    <s v="BA-121"/>
    <s v="Avinash Rathore"/>
    <x v="2"/>
    <x v="95"/>
    <x v="95"/>
    <s v="Tue"/>
    <n v="12"/>
    <n v="0.65"/>
    <n v="8"/>
    <n v="17"/>
    <n v="401"/>
    <n v="2.13"/>
    <n v="807"/>
    <n v="6811"/>
    <n v="23"/>
    <n v="0.7"/>
    <n v="16"/>
    <n v="28"/>
    <n v="534"/>
    <n v="1.75"/>
    <n v="936"/>
    <n v="15000"/>
    <n v="18"/>
    <n v="0.72222222222222221"/>
    <n v="13"/>
    <n v="27"/>
    <n v="605.77777777777783"/>
    <n v="2.0769230769230771"/>
    <n v="1258.1538461538462"/>
    <n v="16356"/>
    <m/>
    <m/>
    <n v="15"/>
    <n v="1.0904"/>
    <n v="2.4014094846571723"/>
    <n v="1.4014094846571723"/>
  </r>
  <r>
    <s v="BA-121"/>
    <s v="Avinash Rathore"/>
    <x v="2"/>
    <x v="96"/>
    <x v="96"/>
    <s v="Wed"/>
    <n v="14"/>
    <n v="0.65"/>
    <n v="9"/>
    <n v="18"/>
    <n v="389"/>
    <n v="2"/>
    <n v="807"/>
    <n v="7010"/>
    <n v="23"/>
    <n v="0.7"/>
    <n v="16"/>
    <n v="28"/>
    <n v="534"/>
    <n v="1.75"/>
    <n v="936"/>
    <n v="15000"/>
    <n v="42"/>
    <n v="0.76190476190476186"/>
    <n v="32"/>
    <n v="74"/>
    <n v="544"/>
    <n v="2.3125"/>
    <n v="1258"/>
    <n v="40256"/>
    <n v="1921"/>
    <m/>
    <m/>
    <n v="2.6837333333333335"/>
    <n v="5.7426533523537806"/>
    <n v="4.7426533523537806"/>
  </r>
  <r>
    <s v="BA-121"/>
    <s v="Avinash Rathore"/>
    <x v="2"/>
    <x v="97"/>
    <x v="97"/>
    <s v="Thu"/>
    <n v="12"/>
    <n v="0.65"/>
    <n v="8"/>
    <n v="15"/>
    <n v="432"/>
    <n v="1.88"/>
    <n v="807"/>
    <n v="6480"/>
    <n v="23"/>
    <n v="0.7"/>
    <n v="16"/>
    <n v="28"/>
    <n v="534"/>
    <n v="1.75"/>
    <n v="936"/>
    <n v="15000"/>
    <n v="26"/>
    <n v="0.76923076923076927"/>
    <n v="20"/>
    <n v="27"/>
    <n v="471.07407407407408"/>
    <n v="1.35"/>
    <n v="635.95000000000005"/>
    <n v="12719"/>
    <n v="1657"/>
    <m/>
    <m/>
    <n v="0.84793333333333332"/>
    <n v="1.9628086419753086"/>
    <n v="0.96280864197530869"/>
  </r>
  <r>
    <s v="BA-121"/>
    <s v="Avinash Rathore"/>
    <x v="2"/>
    <x v="98"/>
    <x v="98"/>
    <s v="Fri"/>
    <n v="36"/>
    <n v="0.65"/>
    <n v="23"/>
    <n v="48"/>
    <n v="378"/>
    <n v="2.09"/>
    <n v="807"/>
    <n v="18161"/>
    <n v="23"/>
    <n v="0.7"/>
    <n v="16"/>
    <n v="28"/>
    <n v="534"/>
    <n v="1.75"/>
    <n v="936"/>
    <n v="15000"/>
    <n v="24"/>
    <n v="0.75"/>
    <n v="18"/>
    <n v="36"/>
    <n v="425.11111111111109"/>
    <n v="2"/>
    <n v="850.22222222222217"/>
    <n v="15304"/>
    <m/>
    <m/>
    <m/>
    <n v="1.0202666666666667"/>
    <n v="0.84268487418093718"/>
    <n v="-0.15731512581906282"/>
  </r>
  <r>
    <s v="BA-121"/>
    <s v="Avinash Rathore"/>
    <x v="2"/>
    <x v="99"/>
    <x v="99"/>
    <s v="Sat"/>
    <n v="65"/>
    <n v="0.65"/>
    <n v="42"/>
    <n v="93"/>
    <n v="361"/>
    <n v="2.21"/>
    <n v="807"/>
    <n v="33549"/>
    <n v="46"/>
    <n v="0.7"/>
    <n v="32"/>
    <n v="56"/>
    <n v="534"/>
    <n v="1.75"/>
    <n v="936"/>
    <n v="30000"/>
    <n v="24"/>
    <n v="0.70833333333333337"/>
    <n v="17"/>
    <n v="28"/>
    <n v="466.78571428571428"/>
    <n v="1.6470588235294117"/>
    <n v="768.82352941176475"/>
    <n v="13070"/>
    <m/>
    <m/>
    <m/>
    <n v="0.43566666666666665"/>
    <n v="0.38957942114519062"/>
    <n v="-0.61042057885480938"/>
  </r>
  <r>
    <s v="BA-121"/>
    <s v="Avinash Rathore"/>
    <x v="2"/>
    <x v="100"/>
    <x v="100"/>
    <s v="Sun"/>
    <n v="90"/>
    <n v="0.65"/>
    <n v="58"/>
    <n v="106"/>
    <n v="443"/>
    <n v="1.83"/>
    <n v="807"/>
    <n v="46977"/>
    <n v="53"/>
    <n v="0.7"/>
    <n v="37"/>
    <n v="66"/>
    <n v="534"/>
    <n v="1.78"/>
    <n v="936"/>
    <n v="35000"/>
    <n v="35"/>
    <n v="0.7142857142857143"/>
    <n v="25"/>
    <n v="40"/>
    <n v="496.1"/>
    <n v="1.6"/>
    <n v="793.76"/>
    <n v="19844"/>
    <n v="549"/>
    <m/>
    <m/>
    <n v="0.56697142857142857"/>
    <n v="0.4224194818741086"/>
    <n v="-0.5775805181258914"/>
  </r>
  <r>
    <s v="BA-121"/>
    <s v="Avinash Rathore"/>
    <x v="2"/>
    <x v="101"/>
    <x v="101"/>
    <s v="Mon"/>
    <n v="29"/>
    <n v="0.65"/>
    <n v="19"/>
    <n v="40"/>
    <n v="392"/>
    <n v="2.11"/>
    <n v="807"/>
    <n v="15695"/>
    <n v="23"/>
    <n v="0.7"/>
    <n v="16"/>
    <n v="28"/>
    <n v="534"/>
    <n v="1.75"/>
    <n v="936"/>
    <n v="15000"/>
    <n v="35"/>
    <n v="0.77142857142857146"/>
    <n v="27"/>
    <n v="46"/>
    <n v="518.56521739130437"/>
    <n v="1.7037037037037037"/>
    <n v="883.48148148148152"/>
    <n v="23854"/>
    <n v="649"/>
    <m/>
    <m/>
    <n v="1.5902666666666667"/>
    <n v="1.5198470850589361"/>
    <n v="0.51984708505893595"/>
  </r>
  <r>
    <s v="BA-121"/>
    <s v="Avinash Rathore"/>
    <x v="2"/>
    <x v="102"/>
    <x v="102"/>
    <s v="Tue"/>
    <n v="37"/>
    <n v="0.65"/>
    <n v="24"/>
    <n v="47"/>
    <n v="407"/>
    <n v="1.96"/>
    <n v="807"/>
    <n v="19109"/>
    <n v="23"/>
    <n v="0.7"/>
    <n v="16"/>
    <n v="28"/>
    <n v="534"/>
    <n v="1.75"/>
    <n v="936"/>
    <n v="15000"/>
    <n v="20"/>
    <n v="0.75"/>
    <n v="15"/>
    <n v="34"/>
    <n v="485.41176470588238"/>
    <n v="2.2666666666666666"/>
    <n v="1100.2666666666667"/>
    <n v="16504"/>
    <n v="2240"/>
    <m/>
    <n v="63"/>
    <n v="1.1002666666666667"/>
    <n v="0.86367680150714321"/>
    <n v="-0.13632319849285676"/>
  </r>
  <r>
    <s v="BA-121"/>
    <s v="Avinash Rathore"/>
    <x v="2"/>
    <x v="103"/>
    <x v="103"/>
    <s v="Wed"/>
    <n v="36"/>
    <n v="0.65"/>
    <n v="23"/>
    <n v="42"/>
    <n v="439"/>
    <n v="1.83"/>
    <n v="807"/>
    <n v="18434"/>
    <n v="23"/>
    <n v="0.7"/>
    <n v="16"/>
    <n v="28"/>
    <n v="534"/>
    <n v="1.75"/>
    <n v="936"/>
    <n v="15000"/>
    <n v="16"/>
    <n v="0.6875"/>
    <n v="11"/>
    <n v="23"/>
    <n v="580.13043478260875"/>
    <n v="2.0909090909090908"/>
    <n v="1213"/>
    <n v="13343"/>
    <n v="476"/>
    <m/>
    <n v="1198"/>
    <n v="0.88953333333333329"/>
    <n v="0.72382553976348052"/>
    <n v="-0.27617446023651948"/>
  </r>
  <r>
    <s v="BA-121"/>
    <s v="Avinash Rathore"/>
    <x v="2"/>
    <x v="104"/>
    <x v="104"/>
    <s v="Thu"/>
    <n v="48"/>
    <n v="0.65"/>
    <n v="31"/>
    <n v="68"/>
    <n v="368"/>
    <n v="2.19"/>
    <n v="807"/>
    <n v="25041"/>
    <n v="23"/>
    <n v="0.7"/>
    <n v="16"/>
    <n v="28"/>
    <n v="534"/>
    <n v="1.75"/>
    <n v="936"/>
    <n v="15000"/>
    <n v="18"/>
    <n v="0.72222222222222221"/>
    <n v="13"/>
    <n v="29"/>
    <n v="503.82758620689657"/>
    <n v="2.2307692307692308"/>
    <n v="1123.9230769230769"/>
    <n v="14611"/>
    <n v="476"/>
    <m/>
    <m/>
    <n v="0.97406666666666664"/>
    <n v="0.58348308773611279"/>
    <n v="-0.41651691226388721"/>
  </r>
  <r>
    <s v="BA-121"/>
    <s v="Avinash Rathore"/>
    <x v="2"/>
    <x v="105"/>
    <x v="105"/>
    <s v="Fri"/>
    <n v="15"/>
    <n v="0.65"/>
    <n v="10"/>
    <n v="23"/>
    <n v="337"/>
    <n v="2.2999999999999998"/>
    <n v="807"/>
    <n v="7747"/>
    <n v="23"/>
    <n v="0.7"/>
    <n v="16"/>
    <n v="28"/>
    <n v="534"/>
    <n v="1.75"/>
    <n v="936"/>
    <n v="15000"/>
    <n v="30"/>
    <n v="0.73333333333333328"/>
    <n v="22"/>
    <n v="45"/>
    <n v="608.42222222222222"/>
    <n v="2.0454545454545454"/>
    <n v="1244.5"/>
    <n v="27379"/>
    <n v="1904"/>
    <m/>
    <m/>
    <n v="1.8252666666666666"/>
    <n v="3.5341422486123659"/>
    <n v="2.5341422486123659"/>
  </r>
  <r>
    <s v="BA-121"/>
    <s v="Avinash Rathore"/>
    <x v="2"/>
    <x v="106"/>
    <x v="106"/>
    <s v="Sat"/>
    <n v="48"/>
    <n v="0.65"/>
    <n v="31"/>
    <n v="67"/>
    <n v="378"/>
    <n v="2.16"/>
    <n v="807"/>
    <n v="25342"/>
    <n v="46"/>
    <n v="0.7"/>
    <n v="32"/>
    <n v="56"/>
    <n v="534"/>
    <n v="1.75"/>
    <n v="936"/>
    <n v="30000"/>
    <n v="28"/>
    <n v="0.7142857142857143"/>
    <n v="20"/>
    <n v="41"/>
    <n v="513.02439024390242"/>
    <n v="2.0499999999999998"/>
    <n v="1051.7"/>
    <n v="21034"/>
    <m/>
    <n v="160"/>
    <m/>
    <n v="0.70113333333333339"/>
    <n v="0.83000552442585429"/>
    <n v="-0.16999447557414568"/>
  </r>
  <r>
    <s v="BA-121"/>
    <s v="Avinash Rathore"/>
    <x v="2"/>
    <x v="107"/>
    <x v="107"/>
    <s v="Sun"/>
    <n v="71"/>
    <n v="0.65"/>
    <n v="46"/>
    <n v="97"/>
    <n v="384"/>
    <n v="2.11"/>
    <n v="807"/>
    <n v="37267"/>
    <n v="53"/>
    <n v="0.7"/>
    <n v="37"/>
    <n v="66"/>
    <n v="534"/>
    <n v="1.78"/>
    <n v="936"/>
    <n v="35000"/>
    <n v="47"/>
    <n v="0.78723404255319152"/>
    <n v="37"/>
    <n v="69"/>
    <n v="551.86956521739125"/>
    <n v="1.8648648648648649"/>
    <n v="1029.1621621621621"/>
    <n v="38079"/>
    <n v="2984"/>
    <m/>
    <m/>
    <n v="1.0879714285714286"/>
    <n v="1.0217887138755468"/>
    <n v="2.178871387554673E-2"/>
  </r>
  <r>
    <s v="BA-121"/>
    <s v="Avinash Rathore"/>
    <x v="2"/>
    <x v="108"/>
    <x v="108"/>
    <s v="Mon"/>
    <n v="39"/>
    <n v="0.65"/>
    <n v="25"/>
    <n v="44"/>
    <n v="450"/>
    <n v="1.76"/>
    <n v="807"/>
    <n v="19779"/>
    <n v="23"/>
    <n v="0.7"/>
    <n v="16"/>
    <n v="28"/>
    <n v="534"/>
    <n v="1.75"/>
    <n v="936"/>
    <n v="15000"/>
    <n v="20"/>
    <n v="0.75"/>
    <n v="15"/>
    <n v="24"/>
    <n v="511.08333333333331"/>
    <n v="1.6"/>
    <n v="817.73333333333335"/>
    <n v="12266"/>
    <n v="521"/>
    <m/>
    <n v="81"/>
    <n v="0.81773333333333331"/>
    <n v="0.62015268719348804"/>
    <n v="-0.37984731280651196"/>
  </r>
  <r>
    <s v="BA-121"/>
    <s v="Avinash Rathore"/>
    <x v="2"/>
    <x v="109"/>
    <x v="109"/>
    <s v="Tue"/>
    <n v="53"/>
    <n v="0.65"/>
    <n v="34"/>
    <n v="62"/>
    <n v="438"/>
    <n v="1.82"/>
    <n v="807"/>
    <n v="27138"/>
    <n v="23"/>
    <n v="0.7"/>
    <n v="16"/>
    <n v="28"/>
    <n v="534"/>
    <n v="1.75"/>
    <n v="936"/>
    <n v="15000"/>
    <n v="29"/>
    <n v="0.72413793103448276"/>
    <n v="21"/>
    <n v="40"/>
    <n v="388.52499999999998"/>
    <n v="1.9047619047619047"/>
    <n v="740.04761904761904"/>
    <n v="15541"/>
    <n v="504"/>
    <m/>
    <n v="519"/>
    <n v="1.0360666666666667"/>
    <n v="0.57266563490308797"/>
    <n v="-0.42733436509691208"/>
  </r>
  <r>
    <s v="BA-121"/>
    <s v="Avinash Rathore"/>
    <x v="2"/>
    <x v="110"/>
    <x v="110"/>
    <s v="Wed"/>
    <n v="34"/>
    <n v="0.65"/>
    <n v="22"/>
    <n v="44"/>
    <n v="402"/>
    <n v="2"/>
    <n v="807"/>
    <n v="17681"/>
    <n v="23"/>
    <n v="0.7"/>
    <n v="16"/>
    <n v="28"/>
    <n v="534"/>
    <n v="1.75"/>
    <n v="936"/>
    <n v="15000"/>
    <n v="20"/>
    <n v="0.75"/>
    <n v="15"/>
    <n v="41"/>
    <n v="438.34146341463412"/>
    <n v="2.7333333333333334"/>
    <n v="1198.1333333333334"/>
    <n v="17972"/>
    <m/>
    <m/>
    <n v="-630"/>
    <n v="1.1981333333333333"/>
    <n v="1.0164583451162263"/>
    <n v="1.6458345116226458E-2"/>
  </r>
  <r>
    <s v="BA-121"/>
    <s v="Avinash Rathore"/>
    <x v="2"/>
    <x v="111"/>
    <x v="111"/>
    <s v="Thu"/>
    <n v="53"/>
    <n v="0.65"/>
    <n v="34"/>
    <n v="59"/>
    <n v="462"/>
    <n v="1.74"/>
    <n v="807"/>
    <n v="27260"/>
    <n v="23"/>
    <n v="0.7"/>
    <n v="16"/>
    <n v="28"/>
    <n v="534"/>
    <n v="1.75"/>
    <n v="936"/>
    <n v="15000"/>
    <n v="16"/>
    <n v="0.625"/>
    <n v="10"/>
    <n v="32"/>
    <n v="502.21875"/>
    <n v="3.2"/>
    <n v="1607.1"/>
    <n v="16071"/>
    <n v="102"/>
    <m/>
    <n v="637"/>
    <n v="1.0713999999999999"/>
    <n v="0.58954512105649304"/>
    <n v="-0.41045487894350696"/>
  </r>
  <r>
    <s v="BA-121"/>
    <s v="Avinash Rathore"/>
    <x v="2"/>
    <x v="112"/>
    <x v="112"/>
    <s v="Fri"/>
    <n v="36"/>
    <n v="0.65"/>
    <n v="23"/>
    <n v="50"/>
    <n v="371"/>
    <n v="2.17"/>
    <n v="807"/>
    <n v="18533"/>
    <n v="23"/>
    <n v="0.7"/>
    <n v="16"/>
    <n v="28"/>
    <n v="534"/>
    <n v="1.75"/>
    <n v="936"/>
    <n v="15000"/>
    <n v="16"/>
    <n v="0.6875"/>
    <n v="11"/>
    <n v="13"/>
    <n v="378.92307692307691"/>
    <n v="1.1818181818181819"/>
    <n v="447.81818181818181"/>
    <n v="4926"/>
    <n v="1197"/>
    <m/>
    <m/>
    <n v="0.32840000000000003"/>
    <n v="0.26579614741272323"/>
    <n v="-0.73420385258727672"/>
  </r>
  <r>
    <s v="BA-121"/>
    <s v="Avinash Rathore"/>
    <x v="2"/>
    <x v="113"/>
    <x v="113"/>
    <s v="Sat"/>
    <n v="37"/>
    <n v="0.65"/>
    <n v="24"/>
    <n v="39"/>
    <n v="488"/>
    <n v="1.63"/>
    <n v="807"/>
    <n v="19045"/>
    <n v="46"/>
    <n v="0.7"/>
    <n v="32"/>
    <n v="56"/>
    <n v="534"/>
    <n v="1.75"/>
    <n v="936"/>
    <n v="30000"/>
    <n v="27"/>
    <n v="0.70370370370370372"/>
    <n v="19"/>
    <n v="34"/>
    <n v="481.8235294117647"/>
    <n v="1.7894736842105263"/>
    <n v="862.21052631578948"/>
    <n v="16382"/>
    <n v="560"/>
    <m/>
    <m/>
    <n v="0.5460666666666667"/>
    <n v="0.86017327382515096"/>
    <n v="-0.13982672617484904"/>
  </r>
  <r>
    <s v="BA-121"/>
    <s v="Avinash Rathore"/>
    <x v="2"/>
    <x v="114"/>
    <x v="114"/>
    <s v="Sun"/>
    <n v="79"/>
    <n v="0.65"/>
    <n v="51"/>
    <n v="99"/>
    <n v="418"/>
    <n v="1.94"/>
    <n v="807"/>
    <n v="41371"/>
    <n v="52"/>
    <n v="0.7"/>
    <n v="36"/>
    <n v="64"/>
    <n v="534"/>
    <n v="1.78"/>
    <n v="936"/>
    <n v="34000"/>
    <n v="49"/>
    <n v="0.79591836734693877"/>
    <n v="39"/>
    <n v="91"/>
    <n v="528.08791208791206"/>
    <n v="2.3333333333333335"/>
    <n v="1232.2051282051282"/>
    <n v="48056"/>
    <m/>
    <m/>
    <m/>
    <n v="1.4134117647058824"/>
    <n v="1.1615866186459114"/>
    <n v="0.1615866186459114"/>
  </r>
  <r>
    <s v="BA-121"/>
    <s v="Avinash Rathore"/>
    <x v="2"/>
    <x v="115"/>
    <x v="115"/>
    <s v="Mon"/>
    <n v="19"/>
    <n v="0.65"/>
    <n v="12"/>
    <n v="27"/>
    <n v="351"/>
    <n v="2.25"/>
    <n v="807"/>
    <n v="9464"/>
    <n v="23"/>
    <n v="0.7"/>
    <n v="16"/>
    <n v="28"/>
    <n v="534"/>
    <n v="1.75"/>
    <n v="936"/>
    <n v="15000"/>
    <n v="30"/>
    <n v="0.76666666666666672"/>
    <n v="23"/>
    <n v="46"/>
    <n v="474.6521739130435"/>
    <n v="2"/>
    <n v="949.304347826087"/>
    <n v="21834"/>
    <n v="504"/>
    <m/>
    <m/>
    <n v="1.4556"/>
    <n v="2.3070583262890954"/>
    <n v="1.3070583262890956"/>
  </r>
  <r>
    <s v="BA-121"/>
    <s v="Avinash Rathore"/>
    <x v="2"/>
    <x v="116"/>
    <x v="116"/>
    <s v="Tue"/>
    <n v="29"/>
    <n v="0.65"/>
    <n v="19"/>
    <n v="30"/>
    <n v="498"/>
    <n v="1.58"/>
    <n v="807"/>
    <n v="14950"/>
    <n v="23"/>
    <n v="0.7"/>
    <n v="16"/>
    <n v="28"/>
    <n v="534"/>
    <n v="1.75"/>
    <n v="936"/>
    <n v="15000"/>
    <n v="20"/>
    <n v="0.75"/>
    <n v="15"/>
    <n v="31"/>
    <n v="587.35483870967744"/>
    <n v="2.0666666666666669"/>
    <n v="1213.8666666666666"/>
    <n v="18208"/>
    <m/>
    <m/>
    <m/>
    <n v="1.2138666666666666"/>
    <n v="1.2179264214046823"/>
    <n v="0.21792642140468227"/>
  </r>
  <r>
    <s v="BA-121"/>
    <s v="Avinash Rathore"/>
    <x v="2"/>
    <x v="117"/>
    <x v="117"/>
    <s v="Wed"/>
    <n v="6"/>
    <n v="0.65"/>
    <n v="4"/>
    <n v="5"/>
    <n v="699"/>
    <n v="1.25"/>
    <n v="807"/>
    <n v="3496"/>
    <n v="23"/>
    <n v="0.7"/>
    <n v="16"/>
    <n v="28"/>
    <n v="534"/>
    <n v="1.75"/>
    <n v="936"/>
    <n v="15000"/>
    <n v="15"/>
    <n v="0.66666666666666663"/>
    <n v="10"/>
    <n v="13"/>
    <n v="668.30769230769226"/>
    <n v="1.3"/>
    <n v="868.8"/>
    <n v="8688"/>
    <n v="560"/>
    <m/>
    <n v="909"/>
    <n v="0.57920000000000005"/>
    <n v="2.48512585812357"/>
    <n v="1.4851258581235698"/>
  </r>
  <r>
    <s v="BA-121"/>
    <s v="Avinash Rathore"/>
    <x v="2"/>
    <x v="118"/>
    <x v="118"/>
    <s v="Thu"/>
    <n v="31"/>
    <n v="0.65"/>
    <n v="20"/>
    <n v="41"/>
    <n v="396"/>
    <n v="2.0499999999999998"/>
    <n v="807"/>
    <n v="16219"/>
    <n v="23"/>
    <n v="0.7"/>
    <n v="16"/>
    <n v="28"/>
    <n v="534"/>
    <n v="1.75"/>
    <n v="936"/>
    <n v="15000"/>
    <n v="19"/>
    <n v="0.73684210526315785"/>
    <n v="14"/>
    <n v="17"/>
    <n v="546.58823529411768"/>
    <n v="1.2142857142857142"/>
    <n v="663.71428571428567"/>
    <n v="9292"/>
    <n v="672"/>
    <m/>
    <m/>
    <n v="0.61946666666666672"/>
    <n v="0.57290831740551207"/>
    <n v="-0.42709168259448793"/>
  </r>
  <r>
    <s v="BA-121"/>
    <s v="Avinash Rathore"/>
    <x v="2"/>
    <x v="119"/>
    <x v="119"/>
    <s v="Fri"/>
    <n v="23"/>
    <n v="0.65"/>
    <n v="15"/>
    <n v="32"/>
    <n v="385"/>
    <n v="2.13"/>
    <n v="807"/>
    <n v="12326"/>
    <n v="23"/>
    <n v="0.7"/>
    <n v="16"/>
    <n v="28"/>
    <n v="534"/>
    <n v="1.75"/>
    <n v="936"/>
    <n v="15000"/>
    <n v="16"/>
    <n v="0.6875"/>
    <n v="11"/>
    <n v="21"/>
    <n v="440.76190476190476"/>
    <n v="1.9090909090909092"/>
    <n v="841.4545454545455"/>
    <n v="9256"/>
    <m/>
    <m/>
    <n v="599"/>
    <n v="0.61706666666666665"/>
    <n v="0.75093298718156742"/>
    <n v="-0.24906701281843258"/>
  </r>
  <r>
    <s v="BA-121"/>
    <s v="Avinash Rathore"/>
    <x v="2"/>
    <x v="120"/>
    <x v="120"/>
    <s v="Sat"/>
    <n v="46"/>
    <n v="0.65"/>
    <n v="30"/>
    <n v="55"/>
    <n v="438"/>
    <n v="1.83"/>
    <n v="807"/>
    <n v="24081"/>
    <n v="43"/>
    <n v="0.7"/>
    <n v="30"/>
    <n v="52"/>
    <n v="534"/>
    <n v="1.73"/>
    <n v="936"/>
    <n v="28000"/>
    <n v="22"/>
    <n v="0.72727272727272729"/>
    <n v="16"/>
    <n v="35"/>
    <n v="471.57142857142856"/>
    <n v="2.1875"/>
    <n v="1031.5625"/>
    <n v="16505"/>
    <m/>
    <m/>
    <m/>
    <n v="0.58946428571428566"/>
    <n v="0.68539512478717657"/>
    <n v="-0.31460487521282338"/>
  </r>
  <r>
    <s v="BA-121"/>
    <s v="Avinash Rathore"/>
    <x v="2"/>
    <x v="121"/>
    <x v="121"/>
    <s v="Sun"/>
    <n v="71"/>
    <n v="0.65"/>
    <n v="46"/>
    <n v="89"/>
    <n v="419"/>
    <n v="1.93"/>
    <n v="807"/>
    <n v="37320"/>
    <n v="50"/>
    <n v="0.7"/>
    <n v="35"/>
    <n v="62"/>
    <n v="534"/>
    <n v="1.77"/>
    <n v="936"/>
    <n v="33000"/>
    <n v="44"/>
    <n v="0.75"/>
    <n v="33"/>
    <n v="81"/>
    <n v="423.5679012345679"/>
    <n v="2.4545454545454546"/>
    <n v="1039.6666666666667"/>
    <n v="34309"/>
    <n v="672"/>
    <m/>
    <m/>
    <n v="1.0396666666666667"/>
    <n v="0.9193193997856377"/>
    <n v="-8.0680600214362269E-2"/>
  </r>
  <r>
    <s v="BA-121"/>
    <s v="Avinash Rathore"/>
    <x v="2"/>
    <x v="122"/>
    <x v="122"/>
    <s v="Mon"/>
    <n v="46"/>
    <n v="0.56999999999999995"/>
    <n v="26"/>
    <n v="54"/>
    <n v="411"/>
    <n v="2.08"/>
    <n v="832"/>
    <n v="22170"/>
    <n v="41"/>
    <n v="0.66"/>
    <n v="27"/>
    <n v="44"/>
    <n v="556"/>
    <n v="1.63"/>
    <n v="1042"/>
    <n v="25000"/>
    <n v="22"/>
    <n v="0.72727272727272729"/>
    <n v="16"/>
    <n v="35"/>
    <n v="543.08571428571429"/>
    <n v="2.1875"/>
    <n v="1188"/>
    <n v="19008"/>
    <n v="924"/>
    <n v="150"/>
    <n v="370"/>
    <n v="0.76032"/>
    <n v="0.85737483085250343"/>
    <n v="-0.14262516914749662"/>
  </r>
  <r>
    <s v="BA-121"/>
    <s v="Avinash Rathore"/>
    <x v="2"/>
    <x v="123"/>
    <x v="123"/>
    <s v="Tue"/>
    <n v="30"/>
    <n v="0.56999999999999995"/>
    <n v="17"/>
    <n v="28"/>
    <n v="505"/>
    <n v="1.65"/>
    <n v="832"/>
    <n v="14128"/>
    <n v="31"/>
    <n v="0.62"/>
    <n v="19"/>
    <n v="36"/>
    <n v="556"/>
    <n v="1.89"/>
    <n v="1042"/>
    <n v="20000"/>
    <n v="22"/>
    <n v="0.72727272727272729"/>
    <n v="16"/>
    <n v="29"/>
    <n v="692.86206896551721"/>
    <n v="1.8125"/>
    <n v="1255.8125"/>
    <n v="20093"/>
    <n v="4629"/>
    <m/>
    <m/>
    <n v="1.00465"/>
    <n v="1.4222112117780294"/>
    <n v="0.42221121177802945"/>
  </r>
  <r>
    <s v="BA-121"/>
    <s v="Avinash Rathore"/>
    <x v="2"/>
    <x v="124"/>
    <x v="124"/>
    <s v="Wed"/>
    <n v="37"/>
    <n v="0.56999999999999995"/>
    <n v="21"/>
    <n v="36"/>
    <n v="490"/>
    <n v="1.71"/>
    <n v="832"/>
    <n v="17648"/>
    <n v="31"/>
    <n v="0.62"/>
    <n v="19"/>
    <n v="36"/>
    <n v="556"/>
    <n v="1.89"/>
    <n v="1042"/>
    <n v="20000"/>
    <n v="28"/>
    <n v="0.75"/>
    <n v="21"/>
    <n v="39"/>
    <n v="563.46153846153845"/>
    <n v="1.8571428571428572"/>
    <n v="1046.4285714285713"/>
    <n v="21975"/>
    <n v="-219"/>
    <m/>
    <m/>
    <n v="1.0987499999999999"/>
    <n v="1.2451835902085222"/>
    <n v="0.24518359020852221"/>
  </r>
  <r>
    <s v="BA-121"/>
    <s v="Avinash Rathore"/>
    <x v="2"/>
    <x v="125"/>
    <x v="125"/>
    <s v="Thu"/>
    <n v="39"/>
    <n v="0.56999999999999995"/>
    <n v="22"/>
    <n v="38"/>
    <n v="477"/>
    <n v="1.73"/>
    <n v="832"/>
    <n v="18122"/>
    <n v="31"/>
    <n v="0.62"/>
    <n v="19"/>
    <n v="36"/>
    <n v="556"/>
    <n v="1.89"/>
    <n v="1042"/>
    <n v="20000"/>
    <n v="15"/>
    <n v="0.66666666666666663"/>
    <n v="10"/>
    <n v="16"/>
    <n v="551.6875"/>
    <n v="1.6"/>
    <n v="882.7"/>
    <n v="8827"/>
    <m/>
    <m/>
    <m/>
    <n v="0.44135000000000002"/>
    <n v="0.48708751793400284"/>
    <n v="-0.51291248206599716"/>
  </r>
  <r>
    <s v="BA-121"/>
    <s v="Avinash Rathore"/>
    <x v="2"/>
    <x v="126"/>
    <x v="126"/>
    <s v="Fri"/>
    <n v="63"/>
    <n v="0.56999999999999995"/>
    <n v="36"/>
    <n v="69"/>
    <n v="437"/>
    <n v="1.92"/>
    <n v="832"/>
    <n v="30146"/>
    <n v="31"/>
    <n v="0.62"/>
    <n v="19"/>
    <n v="36"/>
    <n v="556"/>
    <n v="1.89"/>
    <n v="1042"/>
    <n v="20000"/>
    <n v="25"/>
    <n v="0.76"/>
    <n v="19"/>
    <n v="32"/>
    <n v="626.96875"/>
    <n v="1.6842105263157894"/>
    <n v="1055.9473684210527"/>
    <n v="20063"/>
    <n v="4426"/>
    <m/>
    <m/>
    <n v="1.00315"/>
    <n v="0.66552776487759568"/>
    <n v="-0.33447223512240432"/>
  </r>
  <r>
    <s v="BA-121"/>
    <s v="Avinash Rathore"/>
    <x v="2"/>
    <x v="127"/>
    <x v="127"/>
    <s v="Sat"/>
    <n v="46"/>
    <n v="0.56999999999999995"/>
    <n v="26"/>
    <n v="57"/>
    <n v="383"/>
    <n v="2.19"/>
    <n v="832"/>
    <n v="21835"/>
    <n v="39"/>
    <n v="0.62"/>
    <n v="24"/>
    <n v="45"/>
    <n v="556"/>
    <n v="1.88"/>
    <n v="1042"/>
    <n v="25000"/>
    <n v="24"/>
    <n v="0.75"/>
    <n v="18"/>
    <n v="43"/>
    <n v="346.25581395348837"/>
    <n v="2.3888888888888888"/>
    <n v="827.16666666666663"/>
    <n v="14889"/>
    <n v="677"/>
    <n v="-15"/>
    <n v="-72"/>
    <n v="0.59555999999999998"/>
    <n v="0.68188687886420885"/>
    <n v="-0.31811312113579115"/>
  </r>
  <r>
    <s v="BA-121"/>
    <s v="Avinash Rathore"/>
    <x v="2"/>
    <x v="128"/>
    <x v="128"/>
    <s v="Sun"/>
    <n v="114"/>
    <n v="0.56999999999999995"/>
    <n v="65"/>
    <n v="113"/>
    <n v="479"/>
    <n v="1.74"/>
    <n v="832"/>
    <n v="54096"/>
    <n v="55"/>
    <n v="0.62"/>
    <n v="34"/>
    <n v="63"/>
    <n v="556"/>
    <n v="1.85"/>
    <n v="1042"/>
    <n v="35000"/>
    <n v="45"/>
    <n v="0.77777777777777779"/>
    <n v="35"/>
    <n v="103"/>
    <n v="372.8349514563107"/>
    <n v="2.9428571428571431"/>
    <n v="1097.2"/>
    <n v="38402"/>
    <m/>
    <m/>
    <m/>
    <n v="1.0972"/>
    <n v="0.70988612836438925"/>
    <n v="-0.29011387163561075"/>
  </r>
  <r>
    <s v="BA-121"/>
    <s v="Avinash Rathore"/>
    <x v="2"/>
    <x v="129"/>
    <x v="129"/>
    <s v="Mon"/>
    <n v="74"/>
    <n v="0.56999999999999995"/>
    <n v="42"/>
    <n v="72"/>
    <n v="491"/>
    <n v="1.71"/>
    <n v="832"/>
    <n v="35330"/>
    <n v="31"/>
    <n v="0.62"/>
    <n v="19"/>
    <n v="36"/>
    <n v="556"/>
    <n v="1.89"/>
    <n v="1042"/>
    <n v="20000"/>
    <n v="16"/>
    <n v="0.6875"/>
    <n v="11"/>
    <n v="22"/>
    <n v="466.04545454545456"/>
    <n v="2"/>
    <n v="932.09090909090912"/>
    <n v="10253"/>
    <m/>
    <n v="391"/>
    <m/>
    <n v="0.51265000000000005"/>
    <n v="0.29020662326634589"/>
    <n v="-0.70979337673365417"/>
  </r>
  <r>
    <s v="BA-121"/>
    <s v="Avinash Rathore"/>
    <x v="2"/>
    <x v="130"/>
    <x v="130"/>
    <s v="Tue"/>
    <n v="47"/>
    <n v="0.56999999999999995"/>
    <n v="27"/>
    <n v="37"/>
    <n v="598"/>
    <n v="1.37"/>
    <n v="832"/>
    <n v="22117"/>
    <n v="31"/>
    <n v="0.62"/>
    <n v="19"/>
    <n v="36"/>
    <n v="556"/>
    <n v="1.89"/>
    <n v="1042"/>
    <n v="20000"/>
    <n v="25"/>
    <n v="0.76"/>
    <n v="19"/>
    <n v="48"/>
    <n v="324.6875"/>
    <n v="2.5263157894736841"/>
    <n v="820.26315789473688"/>
    <n v="15585"/>
    <m/>
    <n v="-1487"/>
    <n v="1223"/>
    <n v="0.77925"/>
    <n v="0.70466157254600537"/>
    <n v="-0.29533842745399469"/>
  </r>
  <r>
    <s v="BA-121"/>
    <s v="Avinash Rathore"/>
    <x v="2"/>
    <x v="131"/>
    <x v="131"/>
    <s v="Wed"/>
    <n v="54"/>
    <n v="0.56999999999999995"/>
    <n v="31"/>
    <n v="56"/>
    <n v="454"/>
    <n v="1.81"/>
    <n v="832"/>
    <n v="25440"/>
    <n v="31"/>
    <n v="0.62"/>
    <n v="19"/>
    <n v="36"/>
    <n v="556"/>
    <n v="1.89"/>
    <n v="1042"/>
    <n v="20000"/>
    <n v="27"/>
    <n v="0.77777777777777779"/>
    <n v="21"/>
    <n v="66"/>
    <n v="432.42424242424244"/>
    <n v="3.1428571428571428"/>
    <n v="1359.047619047619"/>
    <n v="28540"/>
    <n v="549"/>
    <n v="503"/>
    <n v="457"/>
    <n v="1.427"/>
    <n v="1.1218553459119496"/>
    <n v="0.12185534591194969"/>
  </r>
  <r>
    <s v="BA-121"/>
    <s v="Avinash Rathore"/>
    <x v="2"/>
    <x v="132"/>
    <x v="132"/>
    <s v="Thu"/>
    <n v="60"/>
    <n v="0.56999999999999995"/>
    <n v="34"/>
    <n v="62"/>
    <n v="455"/>
    <n v="1.82"/>
    <n v="832"/>
    <n v="28202"/>
    <n v="31"/>
    <n v="0.62"/>
    <n v="19"/>
    <n v="36"/>
    <n v="556"/>
    <n v="1.89"/>
    <n v="1042"/>
    <n v="20000"/>
    <n v="30"/>
    <n v="0.73333333333333328"/>
    <n v="22"/>
    <n v="41"/>
    <n v="525.58536585365857"/>
    <n v="1.8636363636363635"/>
    <n v="979.5"/>
    <n v="21549"/>
    <m/>
    <m/>
    <n v="1069"/>
    <n v="1.07745"/>
    <n v="0.76409474505354236"/>
    <n v="-0.2359052549464577"/>
  </r>
  <r>
    <s v="BA-121"/>
    <s v="Avinash Rathore"/>
    <x v="2"/>
    <x v="133"/>
    <x v="133"/>
    <s v="Fri"/>
    <n v="44"/>
    <n v="0.56999999999999995"/>
    <n v="25"/>
    <n v="46"/>
    <n v="451"/>
    <n v="1.84"/>
    <n v="832"/>
    <n v="20767"/>
    <n v="31"/>
    <n v="0.62"/>
    <n v="19"/>
    <n v="36"/>
    <n v="556"/>
    <n v="1.89"/>
    <n v="1042"/>
    <n v="20000"/>
    <n v="28"/>
    <n v="0.7857142857142857"/>
    <n v="22"/>
    <n v="51"/>
    <n v="438.13725490196077"/>
    <n v="2.3181818181818183"/>
    <n v="1015.6818181818181"/>
    <n v="22345"/>
    <n v="968"/>
    <n v="464"/>
    <n v="-463"/>
    <n v="1.1172500000000001"/>
    <n v="1.07598593923051"/>
    <n v="7.5985939230509947E-2"/>
  </r>
  <r>
    <s v="BA-121"/>
    <s v="Avinash Rathore"/>
    <x v="2"/>
    <x v="134"/>
    <x v="134"/>
    <s v="Sat"/>
    <n v="46"/>
    <n v="0.56999999999999995"/>
    <n v="26"/>
    <n v="40"/>
    <n v="542"/>
    <n v="1.54"/>
    <n v="832"/>
    <n v="21667"/>
    <n v="39"/>
    <n v="0.62"/>
    <n v="24"/>
    <n v="45"/>
    <n v="556"/>
    <n v="1.88"/>
    <n v="1042"/>
    <n v="25000"/>
    <n v="44"/>
    <n v="0.77272727272727271"/>
    <n v="34"/>
    <n v="61"/>
    <n v="431.36065573770492"/>
    <n v="1.7941176470588236"/>
    <n v="773.91176470588232"/>
    <n v="26313"/>
    <n v="1630"/>
    <n v="1202"/>
    <n v="1146"/>
    <n v="1.0525199999999999"/>
    <n v="1.21442747034661"/>
    <n v="0.21442747034661006"/>
  </r>
  <r>
    <s v="BA-121"/>
    <s v="Avinash Rathore"/>
    <x v="2"/>
    <x v="135"/>
    <x v="135"/>
    <s v="Sun"/>
    <n v="72"/>
    <n v="0.56999999999999995"/>
    <n v="41"/>
    <n v="85"/>
    <n v="397"/>
    <n v="2.0699999999999998"/>
    <n v="832"/>
    <n v="33766"/>
    <n v="55"/>
    <n v="0.62"/>
    <n v="34"/>
    <n v="63"/>
    <n v="556"/>
    <n v="1.85"/>
    <n v="1042"/>
    <n v="35000"/>
    <n v="60"/>
    <n v="0.83333333333333337"/>
    <n v="50"/>
    <n v="114"/>
    <n v="542.64035087719299"/>
    <n v="2.2799999999999998"/>
    <n v="1237.22"/>
    <n v="61861"/>
    <n v="2660"/>
    <m/>
    <m/>
    <n v="1.7674571428571428"/>
    <n v="1.8320499911153232"/>
    <n v="0.83204999111532307"/>
  </r>
  <r>
    <s v="BA-121"/>
    <s v="Avinash Rathore"/>
    <x v="2"/>
    <x v="136"/>
    <x v="136"/>
    <s v="Mon"/>
    <n v="21"/>
    <n v="0.56999999999999995"/>
    <n v="12"/>
    <n v="22"/>
    <n v="464"/>
    <n v="1.83"/>
    <n v="832"/>
    <n v="10204"/>
    <n v="39"/>
    <n v="0.62"/>
    <n v="24"/>
    <n v="45"/>
    <n v="556"/>
    <n v="1.88"/>
    <n v="1042"/>
    <n v="25000"/>
    <n v="25"/>
    <n v="0.76"/>
    <n v="19"/>
    <n v="29"/>
    <n v="525.0344827586207"/>
    <n v="1.5263157894736843"/>
    <n v="801.36842105263156"/>
    <n v="15226"/>
    <n v="2957"/>
    <n v="999"/>
    <m/>
    <n v="0.60904000000000003"/>
    <n v="1.4921599372794982"/>
    <n v="0.49215993727949825"/>
  </r>
  <r>
    <s v="BA-121"/>
    <s v="Avinash Rathore"/>
    <x v="2"/>
    <x v="137"/>
    <x v="137"/>
    <s v="Tue"/>
    <n v="26"/>
    <n v="0.56999999999999995"/>
    <n v="15"/>
    <n v="24"/>
    <n v="514"/>
    <n v="1.6"/>
    <n v="832"/>
    <n v="12328"/>
    <n v="31"/>
    <n v="0.62"/>
    <n v="19"/>
    <n v="36"/>
    <n v="556"/>
    <n v="1.89"/>
    <n v="1042"/>
    <n v="20000"/>
    <n v="16"/>
    <n v="0.6875"/>
    <n v="11"/>
    <n v="27"/>
    <n v="522.96296296296293"/>
    <n v="2.4545454545454546"/>
    <n v="1283.6363636363637"/>
    <n v="14120"/>
    <n v="1210"/>
    <n v="419"/>
    <n v="795"/>
    <n v="0.70599999999999996"/>
    <n v="1.145360155743024"/>
    <n v="0.14536015574302402"/>
  </r>
  <r>
    <s v="BA-121"/>
    <s v="Avinash Rathore"/>
    <x v="2"/>
    <x v="138"/>
    <x v="138"/>
    <s v="Wed"/>
    <n v="21"/>
    <n v="0.56999999999999995"/>
    <n v="12"/>
    <n v="20"/>
    <n v="482"/>
    <n v="1.67"/>
    <n v="832"/>
    <n v="9648"/>
    <n v="31"/>
    <n v="0.62"/>
    <n v="19"/>
    <n v="36"/>
    <n v="556"/>
    <n v="1.89"/>
    <n v="1042"/>
    <n v="20000"/>
    <n v="23"/>
    <n v="0.73913043478260865"/>
    <n v="17"/>
    <n v="35"/>
    <n v="419.34285714285716"/>
    <n v="2.0588235294117645"/>
    <n v="863.35294117647061"/>
    <n v="14677"/>
    <m/>
    <m/>
    <n v="749"/>
    <n v="0.73385"/>
    <n v="1.5212479270315091"/>
    <n v="0.52124792703150913"/>
  </r>
  <r>
    <s v="BA-121"/>
    <s v="Avinash Rathore"/>
    <x v="2"/>
    <x v="139"/>
    <x v="139"/>
    <s v="Thu"/>
    <n v="7"/>
    <n v="0.56999999999999995"/>
    <n v="4"/>
    <n v="8"/>
    <n v="426"/>
    <n v="2"/>
    <n v="832"/>
    <n v="3404"/>
    <n v="31"/>
    <n v="0.62"/>
    <n v="19"/>
    <n v="36"/>
    <n v="556"/>
    <n v="1.89"/>
    <n v="1042"/>
    <n v="20000"/>
    <n v="15"/>
    <n v="0.66666666666666663"/>
    <n v="10"/>
    <n v="23"/>
    <n v="687"/>
    <n v="2.2999999999999998"/>
    <n v="1580.1"/>
    <n v="15801"/>
    <m/>
    <m/>
    <n v="232"/>
    <n v="0.79005000000000003"/>
    <n v="4.6418918918918921"/>
    <n v="3.6418918918918921"/>
  </r>
  <r>
    <s v="BA-121"/>
    <s v="Avinash Rathore"/>
    <x v="2"/>
    <x v="140"/>
    <x v="140"/>
    <s v="Fri"/>
    <n v="21"/>
    <n v="0.56999999999999995"/>
    <n v="12"/>
    <n v="23"/>
    <n v="451"/>
    <n v="1.92"/>
    <n v="832"/>
    <n v="10384"/>
    <n v="31"/>
    <n v="0.62"/>
    <n v="19"/>
    <n v="36"/>
    <n v="556"/>
    <n v="1.89"/>
    <n v="1042"/>
    <n v="20000"/>
    <n v="20"/>
    <n v="0.7"/>
    <n v="14"/>
    <n v="45"/>
    <n v="540.44444444444446"/>
    <n v="3.2142857142857144"/>
    <n v="1737.1428571428571"/>
    <n v="24320"/>
    <n v="-199"/>
    <n v="829"/>
    <n v="260"/>
    <n v="1.216"/>
    <n v="2.3420647149460709"/>
    <n v="1.3420647149460709"/>
  </r>
  <r>
    <s v="BA-121"/>
    <s v="Avinash Rathore"/>
    <x v="2"/>
    <x v="141"/>
    <x v="141"/>
    <s v="Sat"/>
    <n v="39"/>
    <n v="0.56999999999999995"/>
    <n v="22"/>
    <n v="35"/>
    <n v="528"/>
    <n v="1.59"/>
    <n v="832"/>
    <n v="18480"/>
    <n v="39"/>
    <n v="0.62"/>
    <n v="24"/>
    <n v="45"/>
    <n v="556"/>
    <n v="1.88"/>
    <n v="1042"/>
    <n v="25000"/>
    <n v="17"/>
    <n v="0.70588235294117652"/>
    <n v="12"/>
    <n v="23"/>
    <n v="441.78260869565219"/>
    <n v="1.9166666666666667"/>
    <n v="846.75"/>
    <n v="10161"/>
    <m/>
    <m/>
    <m/>
    <n v="0.40644000000000002"/>
    <n v="0.54983766233766229"/>
    <n v="-0.45016233766233765"/>
  </r>
  <r>
    <s v="BA-121"/>
    <s v="Avinash Rathore"/>
    <x v="2"/>
    <x v="142"/>
    <x v="142"/>
    <s v="Sun"/>
    <n v="89"/>
    <n v="0.56999999999999995"/>
    <n v="51"/>
    <n v="90"/>
    <n v="469"/>
    <n v="1.76"/>
    <n v="832"/>
    <n v="42239"/>
    <n v="47"/>
    <n v="0.62"/>
    <n v="29"/>
    <n v="54"/>
    <n v="556"/>
    <n v="1.86"/>
    <n v="1042"/>
    <n v="30000"/>
    <n v="15"/>
    <n v="0.66666666666666663"/>
    <n v="10"/>
    <n v="20"/>
    <n v="657.9"/>
    <n v="2"/>
    <n v="1315.8"/>
    <n v="13158"/>
    <n v="3698"/>
    <n v="783"/>
    <m/>
    <n v="0.43859999999999999"/>
    <n v="0.31151305665380336"/>
    <n v="-0.68848694334619664"/>
  </r>
  <r>
    <s v="BA-121"/>
    <s v="Avinash Rathore"/>
    <x v="2"/>
    <x v="143"/>
    <x v="143"/>
    <s v="Mon"/>
    <n v="30"/>
    <n v="0.56999999999999995"/>
    <n v="17"/>
    <n v="30"/>
    <n v="467"/>
    <n v="1.76"/>
    <n v="832"/>
    <n v="14005"/>
    <n v="31"/>
    <n v="0.62"/>
    <n v="19"/>
    <n v="36"/>
    <n v="556"/>
    <n v="1.89"/>
    <n v="1042"/>
    <n v="20000"/>
    <n v="10"/>
    <n v="0.6"/>
    <n v="6"/>
    <n v="12"/>
    <n v="416.91666666666669"/>
    <n v="2"/>
    <n v="833.83333333333337"/>
    <n v="5003"/>
    <n v="1399"/>
    <m/>
    <m/>
    <n v="0.25014999999999998"/>
    <n v="0.35722956087111746"/>
    <n v="-0.64277043912888254"/>
  </r>
  <r>
    <s v="BA-121"/>
    <s v="Avinash Rathore"/>
    <x v="2"/>
    <x v="144"/>
    <x v="144"/>
    <s v="Tue"/>
    <n v="37"/>
    <n v="0.56999999999999995"/>
    <n v="21"/>
    <n v="46"/>
    <n v="376"/>
    <n v="2.19"/>
    <n v="832"/>
    <n v="17305"/>
    <n v="31"/>
    <n v="0.62"/>
    <n v="19"/>
    <n v="36"/>
    <n v="556"/>
    <n v="1.89"/>
    <n v="1042"/>
    <n v="20000"/>
    <n v="15"/>
    <n v="0.66666666666666663"/>
    <n v="10"/>
    <n v="24"/>
    <n v="347.33333333333331"/>
    <n v="2.4"/>
    <n v="833.6"/>
    <n v="8336"/>
    <m/>
    <m/>
    <m/>
    <n v="0.4168"/>
    <n v="0.4817104882981797"/>
    <n v="-0.51828951170182025"/>
  </r>
  <r>
    <s v="BA-121"/>
    <s v="Avinash Rathore"/>
    <x v="2"/>
    <x v="145"/>
    <x v="145"/>
    <s v="Wed"/>
    <n v="14"/>
    <n v="0.56999999999999995"/>
    <n v="8"/>
    <n v="11"/>
    <n v="633"/>
    <n v="1.38"/>
    <n v="832"/>
    <n v="6965"/>
    <n v="31"/>
    <n v="0.62"/>
    <n v="19"/>
    <n v="36"/>
    <n v="556"/>
    <n v="1.89"/>
    <n v="1042"/>
    <n v="20000"/>
    <n v="20"/>
    <n v="0.75"/>
    <n v="15"/>
    <n v="34"/>
    <n v="409.41176470588238"/>
    <n v="2.2666666666666666"/>
    <n v="928"/>
    <n v="13920"/>
    <m/>
    <m/>
    <m/>
    <n v="0.69599999999999995"/>
    <n v="1.9985642498205312"/>
    <n v="0.99856424982053127"/>
  </r>
  <r>
    <s v="BA-121"/>
    <s v="Avinash Rathore"/>
    <x v="2"/>
    <x v="146"/>
    <x v="146"/>
    <s v="Thu"/>
    <n v="40"/>
    <n v="0.56999999999999995"/>
    <n v="23"/>
    <n v="34"/>
    <n v="551"/>
    <n v="1.48"/>
    <n v="832"/>
    <n v="18745"/>
    <n v="31"/>
    <n v="0.62"/>
    <n v="19"/>
    <n v="36"/>
    <n v="556"/>
    <n v="1.89"/>
    <n v="1042"/>
    <n v="20000"/>
    <n v="15"/>
    <n v="0.66666666666666663"/>
    <n v="10"/>
    <n v="14"/>
    <n v="645.92857142857144"/>
    <n v="1.4"/>
    <n v="904.3"/>
    <n v="9043"/>
    <m/>
    <m/>
    <m/>
    <n v="0.45215"/>
    <n v="0.48242197919445184"/>
    <n v="-0.51757802080554816"/>
  </r>
  <r>
    <s v="BA-121"/>
    <s v="Avinash Rathore"/>
    <x v="2"/>
    <x v="147"/>
    <x v="147"/>
    <s v="Fri"/>
    <n v="26"/>
    <n v="0.56999999999999995"/>
    <n v="15"/>
    <n v="24"/>
    <n v="530"/>
    <n v="1.6"/>
    <n v="832"/>
    <n v="12720"/>
    <n v="31"/>
    <n v="0.62"/>
    <n v="19"/>
    <n v="36"/>
    <n v="556"/>
    <n v="1.89"/>
    <n v="1042"/>
    <n v="20000"/>
    <n v="18"/>
    <n v="0.72222222222222221"/>
    <n v="13"/>
    <n v="24"/>
    <n v="523"/>
    <n v="1.8461538461538463"/>
    <n v="965.53846153846155"/>
    <n v="12552"/>
    <n v="1299"/>
    <m/>
    <n v="1529"/>
    <n v="0.62760000000000005"/>
    <n v="0.98679245283018868"/>
    <n v="-1.3207547169811321E-2"/>
  </r>
  <r>
    <s v="BA-121"/>
    <s v="Avinash Rathore"/>
    <x v="2"/>
    <x v="148"/>
    <x v="148"/>
    <s v="Sat"/>
    <n v="49"/>
    <n v="0.56999999999999995"/>
    <n v="28"/>
    <n v="47"/>
    <n v="490"/>
    <n v="1.68"/>
    <n v="832"/>
    <n v="23040"/>
    <n v="39"/>
    <n v="0.62"/>
    <n v="24"/>
    <n v="45"/>
    <n v="556"/>
    <n v="1.88"/>
    <n v="1042"/>
    <n v="25000"/>
    <n v="22"/>
    <n v="0.77272727272727271"/>
    <n v="17"/>
    <n v="30"/>
    <n v="472.23333333333335"/>
    <n v="1.7647058823529411"/>
    <n v="833.35294117647061"/>
    <n v="14167"/>
    <n v="1187"/>
    <m/>
    <m/>
    <n v="0.56667999999999996"/>
    <n v="0.61488715277777772"/>
    <n v="-0.38511284722222222"/>
  </r>
  <r>
    <s v="BA-121"/>
    <s v="Avinash Rathore"/>
    <x v="2"/>
    <x v="149"/>
    <x v="149"/>
    <s v="Sun"/>
    <n v="67"/>
    <n v="0.56999999999999995"/>
    <n v="38"/>
    <n v="62"/>
    <n v="512"/>
    <n v="1.63"/>
    <n v="832"/>
    <n v="31772"/>
    <n v="47"/>
    <n v="0.62"/>
    <n v="29"/>
    <n v="54"/>
    <n v="556"/>
    <n v="1.86"/>
    <n v="1042"/>
    <n v="30000"/>
    <n v="22"/>
    <n v="0.77272727272727271"/>
    <n v="17"/>
    <n v="37"/>
    <n v="443.13513513513516"/>
    <n v="2.1764705882352939"/>
    <n v="964.47058823529414"/>
    <n v="16396"/>
    <m/>
    <m/>
    <m/>
    <n v="0.54653333333333332"/>
    <n v="0.51605186957069116"/>
    <n v="-0.48394813042930884"/>
  </r>
  <r>
    <s v="BA-121"/>
    <s v="Avinash Rathore"/>
    <x v="2"/>
    <x v="150"/>
    <x v="150"/>
    <s v="Mon"/>
    <n v="39"/>
    <n v="0.56999999999999995"/>
    <n v="22"/>
    <n v="35"/>
    <n v="511"/>
    <n v="1.59"/>
    <n v="832"/>
    <n v="17891"/>
    <n v="31"/>
    <n v="0.62"/>
    <n v="19"/>
    <n v="36"/>
    <n v="556"/>
    <n v="1.89"/>
    <n v="1042"/>
    <n v="20000"/>
    <n v="13"/>
    <n v="0.69230769230769229"/>
    <n v="9"/>
    <n v="25"/>
    <n v="489.4"/>
    <n v="2.7777777777777777"/>
    <n v="1359.4444444444443"/>
    <n v="12235"/>
    <n v="1949"/>
    <m/>
    <m/>
    <n v="0.61175000000000002"/>
    <n v="0.68386339500307414"/>
    <n v="-0.31613660499692581"/>
  </r>
  <r>
    <s v="BA-121"/>
    <s v="Avinash Rathore"/>
    <x v="2"/>
    <x v="151"/>
    <x v="151"/>
    <s v="Tue"/>
    <n v="16"/>
    <n v="0.56999999999999995"/>
    <n v="9"/>
    <n v="10"/>
    <n v="726"/>
    <n v="1.1100000000000001"/>
    <n v="832"/>
    <n v="7257"/>
    <n v="31"/>
    <n v="0.62"/>
    <n v="19"/>
    <n v="36"/>
    <n v="556"/>
    <n v="1.89"/>
    <n v="1042"/>
    <n v="20000"/>
    <n v="12"/>
    <n v="0.75"/>
    <n v="9"/>
    <n v="23"/>
    <n v="694.08695652173913"/>
    <n v="2.5555555555555554"/>
    <n v="1773.7777777777778"/>
    <n v="15964"/>
    <n v="979"/>
    <m/>
    <m/>
    <n v="0.79820000000000002"/>
    <n v="2.1998070828165908"/>
    <n v="1.199807082816591"/>
  </r>
  <r>
    <s v="BA-121"/>
    <s v="Avinash Rathore"/>
    <x v="2"/>
    <x v="152"/>
    <x v="152"/>
    <s v="Wed"/>
    <n v="42"/>
    <n v="0.56999999999999995"/>
    <n v="24"/>
    <n v="47"/>
    <n v="433"/>
    <n v="1.96"/>
    <n v="832"/>
    <n v="20364"/>
    <n v="31"/>
    <n v="0.62"/>
    <n v="19"/>
    <n v="36"/>
    <n v="556"/>
    <n v="1.89"/>
    <n v="1042"/>
    <n v="20000"/>
    <n v="20"/>
    <n v="0.75"/>
    <n v="15"/>
    <n v="33"/>
    <n v="699.66666666666663"/>
    <n v="2.2000000000000002"/>
    <n v="1539.2666666666667"/>
    <n v="23089"/>
    <n v="-1399"/>
    <n v="-1341"/>
    <m/>
    <n v="1.15445"/>
    <n v="1.1338145747397368"/>
    <n v="0.13381457473973679"/>
  </r>
  <r>
    <s v="BA-121"/>
    <s v="Avinash Rathore"/>
    <x v="2"/>
    <x v="153"/>
    <x v="153"/>
    <s v="Thu"/>
    <n v="19"/>
    <n v="0.67287543655413273"/>
    <n v="13"/>
    <n v="25"/>
    <n v="486"/>
    <n v="1.9230769230769231"/>
    <n v="836"/>
    <n v="12158"/>
    <n v="9"/>
    <n v="0.71930384167636785"/>
    <n v="10"/>
    <n v="36"/>
    <n v="615.87116965226551"/>
    <n v="3.6"/>
    <n v="1018.2577373356398"/>
    <n v="15000"/>
    <n v="11"/>
    <n v="0.63636363636363635"/>
    <n v="7"/>
    <n v="9"/>
    <n v="614.66666666666663"/>
    <n v="1.2857142857142858"/>
    <n v="790.28571428571433"/>
    <n v="5532"/>
    <n v="599"/>
    <m/>
    <m/>
    <n v="0.36880000000000002"/>
    <n v="0.45500904754071392"/>
    <n v="-0.54499095245928608"/>
  </r>
  <r>
    <s v="BA-121"/>
    <s v="Avinash Rathore"/>
    <x v="2"/>
    <x v="154"/>
    <x v="154"/>
    <s v="Fri"/>
    <n v="22"/>
    <n v="0.67287543655413273"/>
    <n v="15"/>
    <n v="24"/>
    <n v="513"/>
    <n v="1.6"/>
    <n v="836"/>
    <n v="12322"/>
    <n v="21"/>
    <n v="0.71930384167636785"/>
    <n v="15"/>
    <n v="24"/>
    <n v="615.87116965226551"/>
    <n v="1.6"/>
    <n v="1018.2577373356398"/>
    <n v="15000"/>
    <n v="11"/>
    <n v="0.72727272727272729"/>
    <n v="8"/>
    <n v="20"/>
    <n v="722.9"/>
    <n v="2.5"/>
    <n v="1807.25"/>
    <n v="14458"/>
    <m/>
    <m/>
    <n v="849"/>
    <n v="0.96386666666666665"/>
    <n v="1.1733484823892226"/>
    <n v="0.17334848238922254"/>
  </r>
  <r>
    <s v="BA-121"/>
    <s v="Avinash Rathore"/>
    <x v="2"/>
    <x v="155"/>
    <x v="155"/>
    <s v="Sat"/>
    <n v="46"/>
    <n v="0.67287543655413273"/>
    <n v="31"/>
    <n v="44"/>
    <n v="581"/>
    <n v="1.4193548387096775"/>
    <n v="836"/>
    <n v="25553"/>
    <n v="32"/>
    <n v="0.71930384167636785"/>
    <n v="23"/>
    <n v="37"/>
    <n v="615.87116965226551"/>
    <n v="1.6086956521739131"/>
    <n v="1018.2577373356398"/>
    <n v="23000"/>
    <n v="25"/>
    <n v="0.76"/>
    <n v="19"/>
    <n v="38"/>
    <n v="462.15789473684208"/>
    <n v="2"/>
    <n v="924.31578947368416"/>
    <n v="17562"/>
    <n v="599"/>
    <m/>
    <m/>
    <n v="0.76356521739130434"/>
    <n v="0.68727742339451336"/>
    <n v="-0.31272257660548664"/>
  </r>
  <r>
    <s v="BA-121"/>
    <s v="Avinash Rathore"/>
    <x v="2"/>
    <x v="156"/>
    <x v="156"/>
    <s v="Sun"/>
    <n v="36"/>
    <n v="0.67287543655413273"/>
    <n v="24"/>
    <n v="44"/>
    <n v="449"/>
    <n v="1.8333333333333333"/>
    <n v="836"/>
    <n v="19750"/>
    <n v="38"/>
    <n v="0.71930384167636785"/>
    <n v="27"/>
    <n v="45"/>
    <n v="615.87116965226551"/>
    <n v="1.6666666666666667"/>
    <n v="1018.2577373356398"/>
    <n v="28000"/>
    <n v="49"/>
    <n v="0.79591836734693877"/>
    <n v="39"/>
    <n v="63"/>
    <n v="514.46031746031747"/>
    <n v="1.6153846153846154"/>
    <n v="831.0512820512821"/>
    <n v="32411"/>
    <n v="2946"/>
    <m/>
    <m/>
    <n v="1.1575357142857143"/>
    <n v="1.6410632911392404"/>
    <n v="0.64106329113924054"/>
  </r>
  <r>
    <s v="BA-121"/>
    <s v="Avinash Rathore"/>
    <x v="2"/>
    <x v="157"/>
    <x v="157"/>
    <s v="Mon"/>
    <n v="28"/>
    <n v="0.67287543655413273"/>
    <n v="19"/>
    <n v="29"/>
    <n v="545"/>
    <n v="1.5263157894736843"/>
    <n v="836"/>
    <n v="15791"/>
    <n v="21"/>
    <n v="0.71930384167636785"/>
    <n v="15"/>
    <n v="24"/>
    <n v="615.87116965226551"/>
    <n v="1.6"/>
    <n v="1018.2577373356398"/>
    <n v="15000"/>
    <n v="13"/>
    <n v="0.69230769230769229"/>
    <n v="9"/>
    <n v="17"/>
    <n v="631.17647058823525"/>
    <n v="1.8888888888888888"/>
    <n v="1192.2222222222222"/>
    <n v="10730"/>
    <m/>
    <m/>
    <m/>
    <n v="0.71533333333333338"/>
    <n v="0.6795009815717814"/>
    <n v="-0.3204990184282186"/>
  </r>
  <r>
    <s v="BA-121"/>
    <s v="Avinash Rathore"/>
    <x v="2"/>
    <x v="158"/>
    <x v="158"/>
    <s v="Tue"/>
    <n v="21"/>
    <n v="0.67287543655413273"/>
    <n v="14"/>
    <n v="27"/>
    <n v="439"/>
    <n v="1.9285714285714286"/>
    <n v="836"/>
    <n v="11853"/>
    <n v="21"/>
    <n v="0.71930384167636785"/>
    <n v="15"/>
    <n v="24"/>
    <n v="615.87116965226551"/>
    <n v="1.6"/>
    <n v="1018.2577373356398"/>
    <n v="15000"/>
    <n v="15"/>
    <n v="0.73333333333333328"/>
    <n v="11"/>
    <n v="23"/>
    <n v="441.60869565217394"/>
    <n v="2.0909090909090908"/>
    <n v="923.36363636363637"/>
    <n v="10157"/>
    <m/>
    <m/>
    <m/>
    <n v="0.67713333333333336"/>
    <n v="0.85691386146967008"/>
    <n v="-0.14308613853032986"/>
  </r>
  <r>
    <s v="BA-121"/>
    <s v="Avinash Rathore"/>
    <x v="2"/>
    <x v="159"/>
    <x v="159"/>
    <s v="Wed"/>
    <n v="40"/>
    <n v="0.67287543655413273"/>
    <n v="27"/>
    <n v="47"/>
    <n v="485"/>
    <n v="1.7407407407407407"/>
    <n v="836"/>
    <n v="22780"/>
    <n v="21"/>
    <n v="0.71930384167636785"/>
    <n v="15"/>
    <n v="24"/>
    <n v="615.87116965226551"/>
    <n v="1.6"/>
    <n v="1018.2577373356398"/>
    <n v="15000"/>
    <n v="15"/>
    <n v="0.73333333333333328"/>
    <n v="11"/>
    <n v="18"/>
    <n v="474.88888888888891"/>
    <n v="1.6363636363636365"/>
    <n v="777.09090909090912"/>
    <n v="8548"/>
    <n v="1778"/>
    <m/>
    <n v="799"/>
    <n v="0.56986666666666663"/>
    <n v="0.3752414398595259"/>
    <n v="-0.62475856014047415"/>
  </r>
  <r>
    <s v="BA-121"/>
    <s v="Avinash Rathore"/>
    <x v="2"/>
    <x v="160"/>
    <x v="160"/>
    <s v="Thu"/>
    <n v="30"/>
    <n v="0.67287543655413273"/>
    <n v="20"/>
    <n v="32"/>
    <n v="519"/>
    <n v="1.6"/>
    <n v="836"/>
    <n v="16620"/>
    <n v="21"/>
    <n v="0.71930384167636785"/>
    <n v="15"/>
    <n v="24"/>
    <n v="615.87116965226551"/>
    <n v="1.6"/>
    <n v="1018.2577373356398"/>
    <n v="15000"/>
    <n v="19"/>
    <n v="0.73684210526315785"/>
    <n v="14"/>
    <n v="23"/>
    <n v="492.73913043478262"/>
    <n v="1.6428571428571428"/>
    <n v="809.5"/>
    <n v="11333"/>
    <n v="749"/>
    <m/>
    <m/>
    <n v="0.75553333333333328"/>
    <n v="0.68188929001203369"/>
    <n v="-0.31811070998796631"/>
  </r>
  <r>
    <s v="BA-121"/>
    <s v="Avinash Rathore"/>
    <x v="2"/>
    <x v="161"/>
    <x v="161"/>
    <s v="Fri"/>
    <n v="13"/>
    <n v="0.67287543655413273"/>
    <n v="9"/>
    <n v="18"/>
    <n v="397"/>
    <n v="2"/>
    <n v="836"/>
    <n v="7140"/>
    <n v="21"/>
    <n v="0.71930384167636785"/>
    <n v="15"/>
    <n v="24"/>
    <n v="615.87116965226551"/>
    <n v="1.6"/>
    <n v="1018.2577373356398"/>
    <n v="15000"/>
    <n v="17"/>
    <n v="0.70588235294117652"/>
    <n v="12"/>
    <n v="32"/>
    <n v="499.75"/>
    <n v="2.6666666666666665"/>
    <n v="1332.6666666666667"/>
    <n v="15992"/>
    <m/>
    <m/>
    <m/>
    <n v="1.0661333333333334"/>
    <n v="2.2397759103641457"/>
    <n v="1.2397759103641457"/>
  </r>
  <r>
    <s v="BA-121"/>
    <s v="Avinash Rathore"/>
    <x v="2"/>
    <x v="162"/>
    <x v="162"/>
    <s v="Sat"/>
    <n v="31"/>
    <n v="0.67287543655413273"/>
    <n v="21"/>
    <n v="36"/>
    <n v="494"/>
    <n v="1.7142857142857142"/>
    <n v="836"/>
    <n v="17784"/>
    <n v="32"/>
    <n v="0.71930384167636785"/>
    <n v="23"/>
    <n v="37"/>
    <n v="615.87116965226551"/>
    <n v="1.6086956521739131"/>
    <n v="1018.2577373356398"/>
    <n v="23000"/>
    <n v="22"/>
    <n v="0.77272727272727271"/>
    <n v="17"/>
    <n v="28"/>
    <n v="555.89285714285711"/>
    <n v="1.6470588235294117"/>
    <n v="915.58823529411768"/>
    <n v="15565"/>
    <m/>
    <m/>
    <m/>
    <n v="0.67673913043478262"/>
    <n v="0.8752249212775528"/>
    <n v="-0.12477507872244714"/>
  </r>
  <r>
    <s v="BA-121"/>
    <s v="Avinash Rathore"/>
    <x v="2"/>
    <x v="163"/>
    <x v="163"/>
    <s v="Sun"/>
    <n v="55"/>
    <n v="0.67287543655413273"/>
    <n v="37"/>
    <n v="70"/>
    <n v="446"/>
    <n v="1.8918918918918919"/>
    <n v="836"/>
    <n v="31244"/>
    <n v="38"/>
    <n v="0.71930384167636785"/>
    <n v="27"/>
    <n v="45"/>
    <n v="615.87116965226551"/>
    <n v="1.6666666666666667"/>
    <n v="1018.2577373356398"/>
    <n v="28000"/>
    <n v="34"/>
    <n v="0.73529411764705888"/>
    <n v="25"/>
    <n v="46"/>
    <n v="719.91304347826087"/>
    <n v="1.84"/>
    <n v="1324.64"/>
    <n v="33116"/>
    <n v="2307"/>
    <m/>
    <m/>
    <n v="1.1827142857142856"/>
    <n v="1.0599155037767252"/>
    <n v="5.9915503776725131E-2"/>
  </r>
  <r>
    <s v="BA-121"/>
    <s v="Avinash Rathore"/>
    <x v="2"/>
    <x v="164"/>
    <x v="164"/>
    <s v="Mon"/>
    <n v="27"/>
    <n v="0.67287543655413273"/>
    <n v="18"/>
    <n v="30"/>
    <n v="514"/>
    <n v="1.6666666666666667"/>
    <n v="836"/>
    <n v="15405"/>
    <n v="21"/>
    <n v="0.71930384167636785"/>
    <n v="15"/>
    <n v="24"/>
    <n v="615.87116965226551"/>
    <n v="1.6"/>
    <n v="1018.2577373356398"/>
    <n v="15000"/>
    <n v="19"/>
    <n v="0.73684210526315785"/>
    <n v="14"/>
    <n v="21"/>
    <n v="503.71428571428572"/>
    <n v="1.5"/>
    <n v="755.57142857142856"/>
    <n v="10578"/>
    <n v="979"/>
    <m/>
    <m/>
    <n v="0.70520000000000005"/>
    <n v="0.68666017526777023"/>
    <n v="-0.31333982473222982"/>
  </r>
  <r>
    <s v="BA-121"/>
    <s v="Avinash Rathore"/>
    <x v="2"/>
    <x v="165"/>
    <x v="165"/>
    <s v="Tue"/>
    <n v="16"/>
    <n v="0.67287543655413273"/>
    <n v="11"/>
    <n v="20"/>
    <n v="440"/>
    <n v="1.8181818181818181"/>
    <n v="836"/>
    <n v="8809"/>
    <n v="21"/>
    <n v="0.71930384167636785"/>
    <n v="15"/>
    <n v="24"/>
    <n v="615.87116965226551"/>
    <n v="1.6"/>
    <n v="1018.2577373356398"/>
    <n v="15000"/>
    <n v="19"/>
    <n v="0.73684210526315785"/>
    <n v="14"/>
    <n v="22"/>
    <n v="533.72727272727275"/>
    <n v="1.5714285714285714"/>
    <n v="838.71428571428567"/>
    <n v="11742"/>
    <n v="1809"/>
    <m/>
    <m/>
    <n v="0.78280000000000005"/>
    <n v="1.3329549324554433"/>
    <n v="0.33295493245544328"/>
  </r>
  <r>
    <s v="BA-121"/>
    <s v="Avinash Rathore"/>
    <x v="2"/>
    <x v="166"/>
    <x v="166"/>
    <s v="Wed"/>
    <n v="16"/>
    <n v="0.67287543655413273"/>
    <n v="11"/>
    <n v="22"/>
    <n v="431"/>
    <n v="2"/>
    <n v="836"/>
    <n v="9484"/>
    <n v="21"/>
    <n v="0.71930384167636785"/>
    <n v="15"/>
    <n v="24"/>
    <n v="615.87116965226551"/>
    <n v="1.6"/>
    <n v="1018.2577373356398"/>
    <n v="15000"/>
    <n v="15"/>
    <n v="0.73333333333333328"/>
    <n v="11"/>
    <n v="25"/>
    <n v="629"/>
    <n v="2.2727272727272729"/>
    <n v="1429.5454545454545"/>
    <n v="15725"/>
    <n v="549"/>
    <m/>
    <m/>
    <n v="1.0483333333333333"/>
    <n v="1.658055672711936"/>
    <n v="0.65805567271193588"/>
  </r>
  <r>
    <s v="BA-121"/>
    <s v="Avinash Rathore"/>
    <x v="2"/>
    <x v="167"/>
    <x v="167"/>
    <s v="Thu"/>
    <n v="25"/>
    <n v="0.67287543655413273"/>
    <n v="17"/>
    <n v="25"/>
    <n v="574"/>
    <n v="1.4705882352941178"/>
    <n v="836"/>
    <n v="14349"/>
    <n v="21"/>
    <n v="0.71930384167636785"/>
    <n v="15"/>
    <n v="24"/>
    <n v="615.87116965226551"/>
    <n v="1.6"/>
    <n v="1018.2577373356398"/>
    <n v="15000"/>
    <n v="23"/>
    <n v="0.73913043478260865"/>
    <n v="17"/>
    <n v="24"/>
    <n v="546.95833333333337"/>
    <n v="1.411764705882353"/>
    <n v="772.17647058823525"/>
    <n v="13127"/>
    <m/>
    <m/>
    <m/>
    <n v="0.87513333333333332"/>
    <n v="0.91483727088995748"/>
    <n v="-8.5162729110042509E-2"/>
  </r>
  <r>
    <s v="BA-121"/>
    <s v="Avinash Rathore"/>
    <x v="2"/>
    <x v="168"/>
    <x v="168"/>
    <s v="Fri"/>
    <n v="16"/>
    <n v="0.67287543655413273"/>
    <n v="11"/>
    <n v="23"/>
    <n v="410"/>
    <n v="2.0909090909090908"/>
    <n v="836"/>
    <n v="9439"/>
    <n v="21"/>
    <n v="0.71930384167636785"/>
    <n v="15"/>
    <n v="24"/>
    <n v="615.87116965226551"/>
    <n v="1.6"/>
    <n v="1018.2577373356398"/>
    <n v="15000"/>
    <n v="18"/>
    <n v="0.72222222222222221"/>
    <n v="13"/>
    <n v="34"/>
    <n v="474.91176470588238"/>
    <n v="2.6153846153846154"/>
    <n v="1242.0769230769231"/>
    <n v="16147"/>
    <m/>
    <m/>
    <m/>
    <n v="1.0764666666666667"/>
    <n v="1.7106685030193876"/>
    <n v="0.71066850301938767"/>
  </r>
  <r>
    <s v="BA-121"/>
    <s v="Avinash Rathore"/>
    <x v="2"/>
    <x v="169"/>
    <x v="169"/>
    <s v="Sat"/>
    <n v="48"/>
    <n v="0.67287543655413273"/>
    <n v="32"/>
    <n v="46"/>
    <n v="573"/>
    <n v="1.4375"/>
    <n v="836"/>
    <n v="26336"/>
    <n v="32"/>
    <n v="0.71930384167636785"/>
    <n v="23"/>
    <n v="37"/>
    <n v="615.87116965226551"/>
    <n v="1.6086956521739131"/>
    <n v="1018.2577373356398"/>
    <n v="23000"/>
    <n v="19"/>
    <n v="0.73684210526315785"/>
    <n v="14"/>
    <n v="35"/>
    <n v="619.51428571428573"/>
    <n v="2.5"/>
    <n v="1548.7857142857142"/>
    <n v="21683"/>
    <n v="1728"/>
    <n v="1578"/>
    <m/>
    <n v="0.94273913043478264"/>
    <n v="0.82332168894289182"/>
    <n v="-0.17667831105710813"/>
  </r>
  <r>
    <s v="BA-121"/>
    <s v="Avinash Rathore"/>
    <x v="2"/>
    <x v="170"/>
    <x v="170"/>
    <s v="Sun"/>
    <n v="45"/>
    <n v="0.67287543655413273"/>
    <n v="30"/>
    <n v="40"/>
    <n v="617"/>
    <n v="1.3333333333333333"/>
    <n v="836"/>
    <n v="24674"/>
    <n v="38"/>
    <n v="0.71930384167636785"/>
    <n v="27"/>
    <n v="45"/>
    <n v="615.87116965226551"/>
    <n v="1.6666666666666667"/>
    <n v="1018.2577373356398"/>
    <n v="28000"/>
    <n v="27"/>
    <n v="0.70370370370370372"/>
    <n v="19"/>
    <n v="28"/>
    <n v="688.71428571428567"/>
    <n v="1.4736842105263157"/>
    <n v="1014.9473684210526"/>
    <n v="19284"/>
    <n v="883"/>
    <n v="749"/>
    <n v="1199"/>
    <n v="0.68871428571428572"/>
    <n v="0.78155143065575094"/>
    <n v="-0.218448569344249"/>
  </r>
  <r>
    <s v="BA-121"/>
    <s v="Avinash Rathore"/>
    <x v="2"/>
    <x v="171"/>
    <x v="171"/>
    <s v="Mon"/>
    <n v="21"/>
    <n v="0.67287543655413273"/>
    <n v="14"/>
    <n v="22"/>
    <n v="530"/>
    <n v="1.5714285714285714"/>
    <n v="836"/>
    <n v="11668"/>
    <n v="21"/>
    <n v="0.71930384167636785"/>
    <n v="15"/>
    <n v="24"/>
    <n v="615.87116965226551"/>
    <n v="1.6"/>
    <n v="1018.2577373356398"/>
    <n v="15000"/>
    <n v="16"/>
    <n v="0.75"/>
    <n v="12"/>
    <n v="27"/>
    <n v="521.88888888888891"/>
    <n v="2.25"/>
    <n v="1174.25"/>
    <n v="14091"/>
    <m/>
    <m/>
    <n v="679"/>
    <n v="0.93940000000000001"/>
    <n v="1.20766198148783"/>
    <n v="0.20766198148782997"/>
  </r>
  <r>
    <s v="BA-121"/>
    <s v="Avinash Rathore"/>
    <x v="2"/>
    <x v="172"/>
    <x v="172"/>
    <s v="Tue"/>
    <n v="15"/>
    <n v="0.67287543655413273"/>
    <n v="10"/>
    <n v="16"/>
    <n v="539"/>
    <n v="1.6"/>
    <n v="836"/>
    <n v="8626"/>
    <n v="21"/>
    <n v="0.71930384167636785"/>
    <n v="15"/>
    <n v="24"/>
    <n v="615.87116965226551"/>
    <n v="1.6"/>
    <n v="1018.2577373356398"/>
    <n v="15000"/>
    <n v="15"/>
    <n v="0.66666666666666663"/>
    <n v="10"/>
    <n v="30"/>
    <n v="402.93333333333334"/>
    <n v="3"/>
    <n v="1208.8"/>
    <n v="12088"/>
    <n v="1598"/>
    <m/>
    <m/>
    <n v="0.80586666666666662"/>
    <n v="1.4013447716206817"/>
    <n v="0.40134477162068166"/>
  </r>
  <r>
    <s v="BA-121"/>
    <s v="Avinash Rathore"/>
    <x v="2"/>
    <x v="173"/>
    <x v="173"/>
    <s v="Wed"/>
    <n v="24"/>
    <n v="0.67287543655413273"/>
    <n v="16"/>
    <n v="26"/>
    <n v="512"/>
    <n v="1.625"/>
    <n v="836"/>
    <n v="13323"/>
    <n v="21"/>
    <n v="0.71930384167636785"/>
    <n v="15"/>
    <n v="24"/>
    <n v="615.87116965226551"/>
    <n v="1.6"/>
    <n v="1018.2577373356398"/>
    <n v="15000"/>
    <n v="14"/>
    <n v="0.6428571428571429"/>
    <n v="9"/>
    <n v="18"/>
    <n v="410.77777777777777"/>
    <n v="2"/>
    <n v="821.55555555555554"/>
    <n v="7394"/>
    <n v="1662"/>
    <m/>
    <m/>
    <n v="0.49293333333333333"/>
    <n v="0.55498010958492827"/>
    <n v="-0.44501989041507167"/>
  </r>
  <r>
    <s v="BA-121"/>
    <s v="Avinash Rathore"/>
    <x v="2"/>
    <x v="174"/>
    <x v="174"/>
    <s v="Thu"/>
    <n v="18"/>
    <n v="0.67287543655413273"/>
    <n v="12"/>
    <n v="20"/>
    <n v="512"/>
    <n v="1.6666666666666667"/>
    <n v="836"/>
    <n v="10247"/>
    <n v="21"/>
    <n v="0.71930384167636785"/>
    <n v="15"/>
    <n v="24"/>
    <n v="615.87116965226551"/>
    <n v="1.6"/>
    <n v="1018.2577373356398"/>
    <n v="15000"/>
    <n v="15"/>
    <n v="0.66666666666666663"/>
    <n v="10"/>
    <n v="17"/>
    <n v="538.64705882352939"/>
    <n v="1.7"/>
    <n v="915.7"/>
    <n v="9157"/>
    <n v="672"/>
    <m/>
    <m/>
    <n v="0.61046666666666671"/>
    <n v="0.89362740314238309"/>
    <n v="-0.10637259685761687"/>
  </r>
  <r>
    <s v="BA-121"/>
    <s v="Avinash Rathore"/>
    <x v="2"/>
    <x v="175"/>
    <x v="175"/>
    <s v="Fri"/>
    <n v="9"/>
    <n v="0.67287543655413273"/>
    <n v="6"/>
    <n v="11"/>
    <n v="482"/>
    <n v="1.8333333333333333"/>
    <n v="836"/>
    <n v="5303"/>
    <n v="21"/>
    <n v="0.71930384167636785"/>
    <n v="15"/>
    <n v="24"/>
    <n v="615.87116965226551"/>
    <n v="1.6"/>
    <n v="1018.2577373356398"/>
    <n v="15000"/>
    <n v="10"/>
    <n v="0.7"/>
    <n v="7"/>
    <n v="11"/>
    <n v="658.90909090909088"/>
    <n v="1.5714285714285714"/>
    <n v="1035.4285714285713"/>
    <n v="7248"/>
    <m/>
    <m/>
    <m/>
    <n v="0.48320000000000002"/>
    <n v="1.3667735244201396"/>
    <n v="0.36677352442013955"/>
  </r>
  <r>
    <s v="BA-121"/>
    <s v="Avinash Rathore"/>
    <x v="2"/>
    <x v="176"/>
    <x v="176"/>
    <s v="Sat"/>
    <n v="16"/>
    <n v="0.67287543655413273"/>
    <n v="11"/>
    <n v="20"/>
    <n v="444"/>
    <n v="1.8181818181818181"/>
    <n v="836"/>
    <n v="8877"/>
    <n v="38"/>
    <n v="0.71930384167636785"/>
    <n v="27"/>
    <n v="45"/>
    <n v="615.87116965226551"/>
    <n v="1.6666666666666667"/>
    <n v="1018.2577373356398"/>
    <n v="28000"/>
    <n v="28"/>
    <n v="0.7142857142857143"/>
    <n v="20"/>
    <n v="38"/>
    <n v="454.07894736842104"/>
    <n v="1.9"/>
    <n v="862.75"/>
    <n v="17255"/>
    <m/>
    <m/>
    <m/>
    <n v="0.61624999999999996"/>
    <n v="1.9437873155345273"/>
    <n v="0.94378731553452744"/>
  </r>
  <r>
    <s v="BA-121"/>
    <s v="Avinash Rathore"/>
    <x v="2"/>
    <x v="177"/>
    <x v="177"/>
    <s v="Sun"/>
    <n v="36"/>
    <n v="0.67287543655413273"/>
    <n v="24"/>
    <n v="40"/>
    <n v="491"/>
    <n v="1.6666666666666667"/>
    <n v="836"/>
    <n v="19648"/>
    <n v="46"/>
    <n v="0.71930384167636785"/>
    <n v="33"/>
    <n v="55"/>
    <n v="615.87116965226551"/>
    <n v="1.6666666666666667"/>
    <n v="1018.2577373356398"/>
    <n v="34000"/>
    <n v="29"/>
    <n v="0.65517241379310343"/>
    <n v="19"/>
    <n v="33"/>
    <n v="566.24242424242425"/>
    <n v="1.736842105263158"/>
    <n v="983.47368421052636"/>
    <n v="18686"/>
    <n v="999"/>
    <m/>
    <m/>
    <n v="0.5495882352941176"/>
    <n v="0.9510382736156352"/>
    <n v="-4.8961726384364822E-2"/>
  </r>
  <r>
    <s v="BA-121"/>
    <s v="Avinash Rathore"/>
    <x v="2"/>
    <x v="178"/>
    <x v="178"/>
    <s v="Mon"/>
    <n v="40"/>
    <n v="0.67287543655413273"/>
    <n v="27"/>
    <n v="38"/>
    <n v="595"/>
    <n v="1.4074074074074074"/>
    <n v="836"/>
    <n v="22600"/>
    <n v="28"/>
    <n v="0.71930384167636785"/>
    <n v="20"/>
    <n v="32"/>
    <n v="615.87116965226551"/>
    <n v="1.6"/>
    <n v="1018.2577373356398"/>
    <n v="20000"/>
    <n v="20"/>
    <n v="0.75"/>
    <n v="15"/>
    <n v="24"/>
    <n v="506.16666666666669"/>
    <n v="1.6"/>
    <n v="809.86666666666667"/>
    <n v="12148"/>
    <m/>
    <m/>
    <n v="509"/>
    <n v="0.60740000000000005"/>
    <n v="0.53752212389380527"/>
    <n v="-0.46247787610619467"/>
  </r>
  <r>
    <s v="BA-121"/>
    <s v="Avinash Rathore"/>
    <x v="2"/>
    <x v="179"/>
    <x v="179"/>
    <s v="Tue"/>
    <n v="24"/>
    <n v="0.67287543655413273"/>
    <n v="16"/>
    <n v="27"/>
    <n v="487"/>
    <n v="1.6875"/>
    <n v="836"/>
    <n v="13155"/>
    <n v="28"/>
    <n v="0.71930384167636785"/>
    <n v="20"/>
    <n v="32"/>
    <n v="615.87116965226551"/>
    <n v="1.6"/>
    <n v="1018.2577373356398"/>
    <n v="20000"/>
    <n v="15"/>
    <n v="0.66666666666666663"/>
    <n v="10"/>
    <n v="18"/>
    <n v="563.66666666666663"/>
    <n v="1.8"/>
    <n v="1014.6"/>
    <n v="10146"/>
    <n v="849"/>
    <m/>
    <n v="449"/>
    <n v="0.50729999999999997"/>
    <n v="0.77126567844925886"/>
    <n v="-0.22873432155074117"/>
  </r>
  <r>
    <s v="BA-121"/>
    <s v="Avinash Rathore"/>
    <x v="2"/>
    <x v="180"/>
    <x v="180"/>
    <s v="Wed"/>
    <n v="37"/>
    <n v="0.67287543655413273"/>
    <n v="25"/>
    <n v="43"/>
    <n v="484"/>
    <n v="1.72"/>
    <n v="836"/>
    <n v="20828"/>
    <n v="28"/>
    <n v="0.71930384167636785"/>
    <n v="20"/>
    <n v="32"/>
    <n v="615.87116965226551"/>
    <n v="1.6"/>
    <n v="1018.2577373356398"/>
    <n v="20000"/>
    <n v="12"/>
    <n v="0.66666666666666663"/>
    <n v="8"/>
    <n v="17"/>
    <n v="608.58823529411768"/>
    <n v="2.125"/>
    <n v="1293.25"/>
    <n v="10346"/>
    <m/>
    <m/>
    <n v="1411"/>
    <n v="0.51729999999999998"/>
    <n v="0.49673516420203573"/>
    <n v="-0.50326483579796433"/>
  </r>
  <r>
    <s v="BA-121"/>
    <s v="Avinash Rathore"/>
    <x v="2"/>
    <x v="181"/>
    <x v="181"/>
    <s v="Thu"/>
    <n v="37"/>
    <n v="0.67287543655413273"/>
    <n v="25"/>
    <n v="39"/>
    <n v="530"/>
    <n v="1.56"/>
    <n v="836"/>
    <n v="20678"/>
    <n v="28"/>
    <n v="0.71930384167636785"/>
    <n v="20"/>
    <n v="32"/>
    <n v="615.87116965226551"/>
    <n v="1.6"/>
    <n v="1018.2577373356398"/>
    <n v="20000"/>
    <n v="7"/>
    <n v="0.2857142857142857"/>
    <n v="2"/>
    <n v="7"/>
    <n v="702.71428571428567"/>
    <n v="3.5"/>
    <n v="2459.5"/>
    <n v="4919"/>
    <m/>
    <n v="2627"/>
    <n v="959"/>
    <n v="0.24595"/>
    <n v="0.23788567559725313"/>
    <n v="-0.76211432440274685"/>
  </r>
  <r>
    <s v="BA-121"/>
    <s v="Avinash Rathore"/>
    <x v="2"/>
    <x v="182"/>
    <x v="182"/>
    <s v="Fri"/>
    <n v="48"/>
    <n v="0.67287543655413273"/>
    <n v="32"/>
    <n v="41"/>
    <n v="650"/>
    <n v="1.28125"/>
    <n v="836"/>
    <n v="26658"/>
    <n v="28"/>
    <n v="0.71930384167636785"/>
    <n v="20"/>
    <n v="32"/>
    <n v="615.87116965226551"/>
    <n v="1.6"/>
    <n v="1018.2577373356398"/>
    <n v="20000"/>
    <n v="29"/>
    <n v="0.72413793103448276"/>
    <n v="21"/>
    <n v="30"/>
    <n v="666.86666666666667"/>
    <n v="1.4285714285714286"/>
    <n v="952.66666666666663"/>
    <n v="20006"/>
    <m/>
    <m/>
    <m/>
    <n v="1.0003"/>
    <n v="0.75046890239327779"/>
    <n v="-0.24953109760672218"/>
  </r>
  <r>
    <s v="KH-222"/>
    <s v="Avinash Rathore"/>
    <x v="3"/>
    <x v="0"/>
    <x v="0"/>
    <s v="Fri"/>
    <n v="0"/>
    <n v="0"/>
    <n v="0"/>
    <n v="0"/>
    <n v="0"/>
    <n v="0"/>
    <n v="0"/>
    <n v="0"/>
    <n v="11"/>
    <n v="0.46702702702702709"/>
    <n v="5"/>
    <n v="7"/>
    <n v="550.0110144927537"/>
    <n v="1.4"/>
    <n v="798.54724166666676"/>
    <n v="4000"/>
    <n v="18"/>
    <n v="0.72222222222222221"/>
    <n v="13"/>
    <n v="27"/>
    <n v="523.14814814814815"/>
    <n v="2.0769230769230771"/>
    <n v="1086.5384615384614"/>
    <n v="14125"/>
    <m/>
    <m/>
    <m/>
    <n v="3.53125"/>
    <s v="NA"/>
    <s v="NA"/>
  </r>
  <r>
    <s v="KH-222"/>
    <s v="Avinash Rathore"/>
    <x v="3"/>
    <x v="1"/>
    <x v="1"/>
    <s v="Sat"/>
    <n v="0"/>
    <n v="0"/>
    <n v="0"/>
    <n v="0"/>
    <n v="0"/>
    <n v="0"/>
    <n v="0"/>
    <n v="0"/>
    <n v="41"/>
    <n v="0.46702702702702709"/>
    <n v="19"/>
    <n v="27"/>
    <n v="550.0110144927537"/>
    <n v="1.4210526315789473"/>
    <n v="798.54724166666676"/>
    <n v="15000"/>
    <n v="29"/>
    <n v="0.72413793103448276"/>
    <n v="21"/>
    <n v="37"/>
    <n v="436.70270270270271"/>
    <n v="1.7619047619047619"/>
    <n v="769.42857142857144"/>
    <n v="16158"/>
    <m/>
    <m/>
    <m/>
    <n v="1.0771999999999999"/>
    <s v="NA"/>
    <s v="NA"/>
  </r>
  <r>
    <s v="KH-222"/>
    <s v="Avinash Rathore"/>
    <x v="3"/>
    <x v="2"/>
    <x v="2"/>
    <s v="Sun"/>
    <n v="0"/>
    <n v="0"/>
    <n v="0"/>
    <n v="0"/>
    <n v="0"/>
    <n v="0"/>
    <n v="0"/>
    <n v="0"/>
    <n v="41"/>
    <n v="0.46702702702702709"/>
    <n v="19"/>
    <n v="27"/>
    <n v="550.0110144927537"/>
    <n v="1.4210526315789473"/>
    <n v="798.54724166666676"/>
    <n v="15000"/>
    <n v="22"/>
    <n v="0.72727272727272729"/>
    <n v="16"/>
    <n v="35"/>
    <n v="530.28571428571433"/>
    <n v="2.1875"/>
    <n v="1160"/>
    <n v="18560"/>
    <m/>
    <m/>
    <m/>
    <n v="1.2373333333333334"/>
    <s v="NA"/>
    <s v="NA"/>
  </r>
  <r>
    <s v="KH-222"/>
    <s v="Avinash Rathore"/>
    <x v="3"/>
    <x v="3"/>
    <x v="3"/>
    <s v="Mon"/>
    <n v="0"/>
    <n v="0"/>
    <n v="0"/>
    <n v="0"/>
    <n v="0"/>
    <n v="0"/>
    <n v="0"/>
    <n v="0"/>
    <n v="11"/>
    <n v="0.46702702702702709"/>
    <n v="5"/>
    <n v="7"/>
    <n v="550.0110144927537"/>
    <n v="1.4"/>
    <n v="798.54724166666676"/>
    <n v="4000"/>
    <n v="23"/>
    <n v="0.73913043478260865"/>
    <n v="17"/>
    <n v="31"/>
    <n v="338.67741935483872"/>
    <n v="1.8235294117647058"/>
    <n v="617.58823529411768"/>
    <n v="10499"/>
    <m/>
    <m/>
    <m/>
    <n v="2.6247500000000001"/>
    <s v="NA"/>
    <s v="NA"/>
  </r>
  <r>
    <s v="KH-222"/>
    <s v="Avinash Rathore"/>
    <x v="3"/>
    <x v="4"/>
    <x v="4"/>
    <s v="Tue"/>
    <n v="0"/>
    <n v="0"/>
    <n v="0"/>
    <n v="0"/>
    <n v="0"/>
    <n v="0"/>
    <n v="0"/>
    <n v="0"/>
    <n v="11"/>
    <n v="0.46702702702702709"/>
    <n v="5"/>
    <n v="7"/>
    <n v="550.0110144927537"/>
    <n v="1.4"/>
    <n v="798.54724166666676"/>
    <n v="4000"/>
    <n v="29"/>
    <n v="0.72413793103448276"/>
    <n v="21"/>
    <n v="42"/>
    <n v="392.21428571428572"/>
    <n v="2"/>
    <n v="784.42857142857144"/>
    <n v="16473"/>
    <m/>
    <m/>
    <m/>
    <n v="4.1182499999999997"/>
    <s v="NA"/>
    <s v="NA"/>
  </r>
  <r>
    <s v="KH-222"/>
    <s v="Avinash Rathore"/>
    <x v="3"/>
    <x v="5"/>
    <x v="5"/>
    <s v="Wed"/>
    <n v="0"/>
    <n v="0"/>
    <n v="0"/>
    <n v="0"/>
    <n v="0"/>
    <n v="0"/>
    <n v="0"/>
    <n v="0"/>
    <n v="11"/>
    <n v="0.46702702702702709"/>
    <n v="5"/>
    <n v="7"/>
    <n v="550.0110144927537"/>
    <n v="1.4"/>
    <n v="798.54724166666676"/>
    <n v="4000"/>
    <n v="17"/>
    <n v="0.70588235294117652"/>
    <n v="12"/>
    <n v="49"/>
    <n v="385"/>
    <n v="4.083333333333333"/>
    <n v="1572.0833333333333"/>
    <n v="18865"/>
    <m/>
    <m/>
    <m/>
    <n v="4.7162499999999996"/>
    <s v="NA"/>
    <s v="NA"/>
  </r>
  <r>
    <s v="KH-222"/>
    <s v="Avinash Rathore"/>
    <x v="3"/>
    <x v="6"/>
    <x v="6"/>
    <s v="Thu"/>
    <n v="0"/>
    <n v="0"/>
    <n v="0"/>
    <n v="0"/>
    <n v="0"/>
    <n v="0"/>
    <n v="0"/>
    <n v="0"/>
    <n v="11"/>
    <n v="0.46702702702702709"/>
    <n v="5"/>
    <n v="7"/>
    <n v="550.0110144927537"/>
    <n v="1.4"/>
    <n v="798.54724166666676"/>
    <n v="4000"/>
    <n v="30"/>
    <n v="0.73333333333333328"/>
    <n v="22"/>
    <n v="33"/>
    <n v="531.39393939393938"/>
    <n v="1.5"/>
    <n v="797.09090909090912"/>
    <n v="17536"/>
    <n v="1475"/>
    <m/>
    <m/>
    <n v="4.3840000000000003"/>
    <s v="NA"/>
    <s v="NA"/>
  </r>
  <r>
    <s v="KH-222"/>
    <s v="Avinash Rathore"/>
    <x v="3"/>
    <x v="7"/>
    <x v="7"/>
    <s v="Fri"/>
    <n v="0"/>
    <n v="0"/>
    <n v="0"/>
    <n v="0"/>
    <n v="0"/>
    <n v="0"/>
    <n v="0"/>
    <n v="0"/>
    <n v="11"/>
    <n v="0.46702702702702709"/>
    <n v="5"/>
    <n v="7"/>
    <n v="550.0110144927537"/>
    <n v="1.4"/>
    <n v="798.54724166666676"/>
    <n v="4000"/>
    <n v="22"/>
    <n v="0.72727272727272729"/>
    <n v="16"/>
    <n v="22"/>
    <n v="508.27272727272725"/>
    <n v="1.375"/>
    <n v="698.875"/>
    <n v="11182"/>
    <m/>
    <m/>
    <m/>
    <n v="2.7955000000000001"/>
    <s v="NA"/>
    <s v="NA"/>
  </r>
  <r>
    <s v="KH-222"/>
    <s v="Avinash Rathore"/>
    <x v="3"/>
    <x v="8"/>
    <x v="8"/>
    <s v="Sat"/>
    <n v="0"/>
    <n v="0"/>
    <n v="0"/>
    <n v="0"/>
    <n v="0"/>
    <n v="0"/>
    <n v="0"/>
    <n v="0"/>
    <n v="24"/>
    <n v="0.46702702702702709"/>
    <n v="11"/>
    <n v="16"/>
    <n v="550.0110144927537"/>
    <n v="1.4545454545454546"/>
    <n v="798.54724166666676"/>
    <n v="9000"/>
    <n v="23"/>
    <n v="0.69565217391304346"/>
    <n v="16"/>
    <n v="26"/>
    <n v="400.15384615384613"/>
    <n v="1.625"/>
    <n v="650.25"/>
    <n v="10404"/>
    <n v="679"/>
    <m/>
    <m/>
    <n v="1.1559999999999999"/>
    <s v="NA"/>
    <s v="NA"/>
  </r>
  <r>
    <s v="KH-222"/>
    <s v="Avinash Rathore"/>
    <x v="3"/>
    <x v="9"/>
    <x v="9"/>
    <s v="Sun"/>
    <n v="0"/>
    <n v="0"/>
    <n v="0"/>
    <n v="0"/>
    <n v="0"/>
    <n v="0"/>
    <n v="0"/>
    <n v="0"/>
    <n v="24"/>
    <n v="0.46702702702702709"/>
    <n v="11"/>
    <n v="16"/>
    <n v="550.0110144927537"/>
    <n v="1.4545454545454546"/>
    <n v="798.54724166666676"/>
    <n v="9000"/>
    <n v="34"/>
    <n v="0.73529411764705888"/>
    <n v="25"/>
    <n v="35"/>
    <n v="457.34285714285716"/>
    <n v="1.4"/>
    <n v="640.28"/>
    <n v="16007"/>
    <m/>
    <m/>
    <m/>
    <n v="1.7785555555555554"/>
    <s v="NA"/>
    <s v="NA"/>
  </r>
  <r>
    <s v="KH-222"/>
    <s v="Avinash Rathore"/>
    <x v="3"/>
    <x v="10"/>
    <x v="10"/>
    <s v="Mon"/>
    <n v="0"/>
    <n v="0"/>
    <n v="0"/>
    <n v="0"/>
    <n v="0"/>
    <n v="0"/>
    <n v="0"/>
    <n v="0"/>
    <n v="13"/>
    <n v="0.46702702702702709"/>
    <n v="6"/>
    <n v="9"/>
    <n v="550.0110144927537"/>
    <n v="1.5"/>
    <n v="798.54724166666676"/>
    <n v="5000"/>
    <n v="22"/>
    <n v="0.72727272727272729"/>
    <n v="16"/>
    <n v="27"/>
    <n v="480.59259259259261"/>
    <n v="1.6875"/>
    <n v="811"/>
    <n v="12976"/>
    <n v="969"/>
    <m/>
    <m/>
    <n v="2.5952000000000002"/>
    <s v="NA"/>
    <s v="NA"/>
  </r>
  <r>
    <s v="KH-222"/>
    <s v="Avinash Rathore"/>
    <x v="3"/>
    <x v="11"/>
    <x v="11"/>
    <s v="Tue"/>
    <n v="0"/>
    <n v="0"/>
    <n v="0"/>
    <n v="0"/>
    <n v="0"/>
    <n v="0"/>
    <n v="0"/>
    <n v="0"/>
    <n v="13"/>
    <n v="0.46702702702702709"/>
    <n v="6"/>
    <n v="9"/>
    <n v="550.0110144927537"/>
    <n v="1.5"/>
    <n v="798.54724166666676"/>
    <n v="5000"/>
    <n v="29"/>
    <n v="0.72413793103448276"/>
    <n v="21"/>
    <n v="36"/>
    <n v="559.77777777777783"/>
    <n v="1.7142857142857142"/>
    <n v="959.61904761904759"/>
    <n v="20152"/>
    <m/>
    <m/>
    <n v="719"/>
    <n v="4.0304000000000002"/>
    <s v="NA"/>
    <s v="NA"/>
  </r>
  <r>
    <s v="KH-222"/>
    <s v="Avinash Rathore"/>
    <x v="3"/>
    <x v="12"/>
    <x v="12"/>
    <s v="Wed"/>
    <n v="0"/>
    <n v="0"/>
    <n v="0"/>
    <n v="0"/>
    <n v="0"/>
    <n v="0"/>
    <n v="0"/>
    <n v="0"/>
    <n v="13"/>
    <n v="0.46702702702702709"/>
    <n v="6"/>
    <n v="9"/>
    <n v="550.0110144927537"/>
    <n v="1.5"/>
    <n v="798.54724166666676"/>
    <n v="5000"/>
    <n v="38"/>
    <n v="0.71052631578947367"/>
    <n v="27"/>
    <n v="45"/>
    <n v="374.04444444444442"/>
    <n v="1.6666666666666667"/>
    <n v="623.40740740740739"/>
    <n v="16832"/>
    <m/>
    <m/>
    <m/>
    <n v="3.3664000000000001"/>
    <s v="NA"/>
    <s v="NA"/>
  </r>
  <r>
    <s v="KH-222"/>
    <s v="Avinash Rathore"/>
    <x v="3"/>
    <x v="13"/>
    <x v="13"/>
    <s v="Thu"/>
    <n v="0"/>
    <n v="0"/>
    <n v="0"/>
    <n v="0"/>
    <n v="0"/>
    <n v="0"/>
    <n v="0"/>
    <n v="0"/>
    <n v="13"/>
    <n v="0.46702702702702709"/>
    <n v="6"/>
    <n v="9"/>
    <n v="550.0110144927537"/>
    <n v="1.5"/>
    <n v="798.54724166666676"/>
    <n v="5000"/>
    <n v="37"/>
    <n v="0.72972972972972971"/>
    <n v="27"/>
    <n v="53"/>
    <n v="418.30188679245282"/>
    <n v="1.962962962962963"/>
    <n v="821.11111111111109"/>
    <n v="22170"/>
    <n v="649"/>
    <m/>
    <m/>
    <n v="4.4340000000000002"/>
    <s v="NA"/>
    <s v="NA"/>
  </r>
  <r>
    <s v="KH-222"/>
    <s v="Avinash Rathore"/>
    <x v="3"/>
    <x v="14"/>
    <x v="14"/>
    <s v="Fri"/>
    <n v="0"/>
    <n v="0"/>
    <n v="0"/>
    <n v="0"/>
    <n v="0"/>
    <n v="0"/>
    <n v="0"/>
    <n v="0"/>
    <n v="28"/>
    <n v="0.46702702702702709"/>
    <n v="13"/>
    <n v="18"/>
    <n v="550.0110144927537"/>
    <n v="1.3846153846153846"/>
    <n v="798.54724166666676"/>
    <n v="10000"/>
    <n v="40"/>
    <n v="0.72499999999999998"/>
    <n v="29"/>
    <n v="53"/>
    <n v="492.90566037735852"/>
    <n v="1.8275862068965518"/>
    <n v="900.82758620689651"/>
    <n v="26124"/>
    <n v="510"/>
    <m/>
    <m/>
    <n v="2.6124000000000001"/>
    <s v="NA"/>
    <s v="NA"/>
  </r>
  <r>
    <s v="KH-222"/>
    <s v="Avinash Rathore"/>
    <x v="3"/>
    <x v="15"/>
    <x v="15"/>
    <s v="Sat"/>
    <n v="0"/>
    <n v="0"/>
    <n v="0"/>
    <n v="0"/>
    <n v="0"/>
    <n v="0"/>
    <n v="0"/>
    <n v="0"/>
    <n v="30"/>
    <n v="0.46702702702702709"/>
    <n v="14"/>
    <n v="20"/>
    <n v="550.0110144927537"/>
    <n v="1.4285714285714286"/>
    <n v="798.54724166666676"/>
    <n v="11000"/>
    <n v="29"/>
    <n v="0.72413793103448276"/>
    <n v="21"/>
    <n v="41"/>
    <n v="462.95121951219511"/>
    <n v="1.9523809523809523"/>
    <n v="903.85714285714289"/>
    <n v="18981"/>
    <m/>
    <m/>
    <n v="979"/>
    <n v="1.7255454545454545"/>
    <s v="NA"/>
    <s v="NA"/>
  </r>
  <r>
    <s v="KH-222"/>
    <s v="Avinash Rathore"/>
    <x v="3"/>
    <x v="16"/>
    <x v="16"/>
    <s v="Sun"/>
    <n v="0"/>
    <n v="0"/>
    <n v="0"/>
    <n v="0"/>
    <n v="0"/>
    <n v="0"/>
    <n v="0"/>
    <n v="0"/>
    <n v="30"/>
    <n v="0.46702702702702709"/>
    <n v="14"/>
    <n v="20"/>
    <n v="550.0110144927537"/>
    <n v="1.4285714285714286"/>
    <n v="798.54724166666676"/>
    <n v="11000"/>
    <n v="43"/>
    <n v="0.72093023255813948"/>
    <n v="31"/>
    <n v="79"/>
    <n v="518.9367088607595"/>
    <n v="2.5483870967741935"/>
    <n v="1322.4516129032259"/>
    <n v="40996"/>
    <n v="1371"/>
    <m/>
    <m/>
    <n v="3.7269090909090909"/>
    <s v="NA"/>
    <s v="NA"/>
  </r>
  <r>
    <s v="KH-222"/>
    <s v="Avinash Rathore"/>
    <x v="3"/>
    <x v="17"/>
    <x v="17"/>
    <s v="Mon"/>
    <n v="0"/>
    <n v="0"/>
    <n v="0"/>
    <n v="0"/>
    <n v="0"/>
    <n v="0"/>
    <n v="0"/>
    <n v="0"/>
    <n v="13"/>
    <n v="0.46702702702702709"/>
    <n v="6"/>
    <n v="9"/>
    <n v="550.0110144927537"/>
    <n v="1.5"/>
    <n v="798.54724166666676"/>
    <n v="5000"/>
    <n v="19"/>
    <n v="0.73684210526315785"/>
    <n v="14"/>
    <n v="30"/>
    <n v="685.1"/>
    <n v="2.1428571428571428"/>
    <n v="1468.0714285714287"/>
    <n v="20553"/>
    <m/>
    <m/>
    <m/>
    <n v="4.1105999999999998"/>
    <s v="NA"/>
    <s v="NA"/>
  </r>
  <r>
    <s v="KH-222"/>
    <s v="Avinash Rathore"/>
    <x v="3"/>
    <x v="18"/>
    <x v="18"/>
    <s v="Tue"/>
    <n v="0"/>
    <n v="0"/>
    <n v="0"/>
    <n v="0"/>
    <n v="0"/>
    <n v="0"/>
    <n v="0"/>
    <n v="0"/>
    <n v="13"/>
    <n v="0.46702702702702709"/>
    <n v="6"/>
    <n v="9"/>
    <n v="550.0110144927537"/>
    <n v="1.5"/>
    <n v="798.54724166666676"/>
    <n v="5000"/>
    <n v="15"/>
    <n v="0.73333333333333328"/>
    <n v="11"/>
    <n v="12"/>
    <n v="687.33333333333337"/>
    <n v="1.0909090909090908"/>
    <n v="749.81818181818187"/>
    <n v="8248"/>
    <n v="1499"/>
    <m/>
    <m/>
    <n v="1.6496"/>
    <s v="NA"/>
    <s v="NA"/>
  </r>
  <r>
    <s v="KH-222"/>
    <s v="Avinash Rathore"/>
    <x v="3"/>
    <x v="19"/>
    <x v="19"/>
    <s v="Wed"/>
    <n v="0"/>
    <n v="0"/>
    <n v="0"/>
    <n v="0"/>
    <n v="0"/>
    <n v="0"/>
    <n v="0"/>
    <n v="0"/>
    <n v="13"/>
    <n v="0.46702702702702709"/>
    <n v="6"/>
    <n v="9"/>
    <n v="550.0110144927537"/>
    <n v="1.5"/>
    <n v="798.54724166666676"/>
    <n v="5000"/>
    <n v="20"/>
    <n v="0.75"/>
    <n v="15"/>
    <n v="39"/>
    <n v="490.15384615384613"/>
    <n v="2.6"/>
    <n v="1274.4000000000001"/>
    <n v="19116"/>
    <m/>
    <m/>
    <m/>
    <n v="3.8231999999999999"/>
    <s v="NA"/>
    <s v="NA"/>
  </r>
  <r>
    <s v="KH-222"/>
    <s v="Avinash Rathore"/>
    <x v="3"/>
    <x v="20"/>
    <x v="20"/>
    <s v="Thu"/>
    <n v="0"/>
    <n v="0"/>
    <n v="0"/>
    <n v="0"/>
    <n v="0"/>
    <n v="0"/>
    <n v="0"/>
    <n v="0"/>
    <n v="13"/>
    <n v="0.46702702702702709"/>
    <n v="6"/>
    <n v="9"/>
    <n v="550.0110144927537"/>
    <n v="1.5"/>
    <n v="798.54724166666676"/>
    <n v="5000"/>
    <n v="29"/>
    <n v="0.72413793103448276"/>
    <n v="21"/>
    <n v="40"/>
    <n v="630.57500000000005"/>
    <n v="1.9047619047619047"/>
    <n v="1201.0952380952381"/>
    <n v="25223"/>
    <n v="-294"/>
    <m/>
    <m/>
    <n v="5.0446"/>
    <s v="NA"/>
    <s v="NA"/>
  </r>
  <r>
    <s v="KH-222"/>
    <s v="Avinash Rathore"/>
    <x v="3"/>
    <x v="21"/>
    <x v="21"/>
    <s v="Fri"/>
    <n v="0"/>
    <n v="0"/>
    <n v="0"/>
    <n v="0"/>
    <n v="0"/>
    <n v="0"/>
    <n v="0"/>
    <n v="0"/>
    <n v="13"/>
    <n v="0.46702702702702709"/>
    <n v="6"/>
    <n v="9"/>
    <n v="550.0110144927537"/>
    <n v="1.5"/>
    <n v="798.54724166666676"/>
    <n v="5000"/>
    <n v="12"/>
    <n v="0.75"/>
    <n v="9"/>
    <n v="26"/>
    <n v="579.38461538461536"/>
    <n v="2.8888888888888888"/>
    <n v="1673.7777777777778"/>
    <n v="15064"/>
    <m/>
    <m/>
    <m/>
    <n v="3.0127999999999999"/>
    <s v="NA"/>
    <s v="NA"/>
  </r>
  <r>
    <s v="KH-222"/>
    <s v="Avinash Rathore"/>
    <x v="3"/>
    <x v="22"/>
    <x v="22"/>
    <s v="Sat"/>
    <n v="0"/>
    <n v="0"/>
    <n v="0"/>
    <n v="0"/>
    <n v="0"/>
    <n v="0"/>
    <n v="0"/>
    <n v="0"/>
    <n v="30"/>
    <n v="0.46702702702702709"/>
    <n v="14"/>
    <n v="20"/>
    <n v="550.0110144927537"/>
    <n v="1.4285714285714286"/>
    <n v="798.54724166666676"/>
    <n v="11000"/>
    <n v="13"/>
    <n v="0.76923076923076927"/>
    <n v="10"/>
    <n v="21"/>
    <n v="525.90476190476193"/>
    <n v="2.1"/>
    <n v="1104.4000000000001"/>
    <n v="11044"/>
    <m/>
    <m/>
    <m/>
    <n v="1.004"/>
    <s v="NA"/>
    <s v="NA"/>
  </r>
  <r>
    <s v="KH-222"/>
    <s v="Avinash Rathore"/>
    <x v="3"/>
    <x v="23"/>
    <x v="23"/>
    <s v="Sun"/>
    <n v="0"/>
    <n v="0"/>
    <n v="0"/>
    <n v="0"/>
    <n v="0"/>
    <n v="0"/>
    <n v="0"/>
    <n v="0"/>
    <n v="30"/>
    <n v="0.46702702702702709"/>
    <n v="14"/>
    <n v="20"/>
    <n v="550.0110144927537"/>
    <n v="1.4285714285714286"/>
    <n v="798.54724166666676"/>
    <n v="11000"/>
    <n v="20"/>
    <n v="0.75"/>
    <n v="15"/>
    <n v="30"/>
    <n v="500.7"/>
    <n v="2"/>
    <n v="1001.4"/>
    <n v="15021"/>
    <m/>
    <m/>
    <n v="899"/>
    <n v="1.3655454545454546"/>
    <s v="NA"/>
    <s v="NA"/>
  </r>
  <r>
    <s v="KH-222"/>
    <s v="Avinash Rathore"/>
    <x v="3"/>
    <x v="24"/>
    <x v="24"/>
    <s v="Mon"/>
    <n v="0"/>
    <n v="0"/>
    <n v="0"/>
    <n v="0"/>
    <n v="0"/>
    <n v="0"/>
    <n v="0"/>
    <n v="0"/>
    <n v="13"/>
    <n v="0.46702702702702709"/>
    <n v="6"/>
    <n v="9"/>
    <n v="550.0110144927537"/>
    <n v="1.5"/>
    <n v="798.54724166666676"/>
    <n v="5000"/>
    <n v="19"/>
    <n v="0.73684210526315785"/>
    <n v="14"/>
    <n v="27"/>
    <n v="533.44444444444446"/>
    <n v="1.9285714285714286"/>
    <n v="1028.7857142857142"/>
    <n v="14403"/>
    <m/>
    <m/>
    <n v="999"/>
    <n v="2.8805999999999998"/>
    <s v="NA"/>
    <s v="NA"/>
  </r>
  <r>
    <s v="KH-222"/>
    <s v="Avinash Rathore"/>
    <x v="3"/>
    <x v="25"/>
    <x v="25"/>
    <s v="Tue"/>
    <n v="0"/>
    <n v="0"/>
    <n v="0"/>
    <n v="0"/>
    <n v="0"/>
    <n v="0"/>
    <n v="0"/>
    <n v="0"/>
    <n v="13"/>
    <n v="0.46702702702702709"/>
    <n v="6"/>
    <n v="9"/>
    <n v="550.0110144927537"/>
    <n v="1.5"/>
    <n v="798.54724166666676"/>
    <n v="5000"/>
    <n v="23"/>
    <n v="0.73913043478260865"/>
    <n v="17"/>
    <n v="37"/>
    <n v="513.75675675675677"/>
    <n v="2.1764705882352939"/>
    <n v="1118.1764705882354"/>
    <n v="19009"/>
    <n v="2709"/>
    <m/>
    <n v="899"/>
    <n v="3.8018000000000001"/>
    <s v="NA"/>
    <s v="NA"/>
  </r>
  <r>
    <s v="KH-222"/>
    <s v="Avinash Rathore"/>
    <x v="3"/>
    <x v="26"/>
    <x v="26"/>
    <s v="Wed"/>
    <n v="0"/>
    <n v="0"/>
    <n v="0"/>
    <n v="0"/>
    <n v="0"/>
    <n v="0"/>
    <n v="0"/>
    <n v="0"/>
    <n v="13"/>
    <n v="0.46702702702702709"/>
    <n v="6"/>
    <n v="9"/>
    <n v="550.0110144927537"/>
    <n v="1.5"/>
    <n v="798.54724166666676"/>
    <n v="5000"/>
    <n v="11"/>
    <n v="0.72727272727272729"/>
    <n v="8"/>
    <n v="15"/>
    <n v="677.13333333333333"/>
    <n v="1.875"/>
    <n v="1269.625"/>
    <n v="10157"/>
    <m/>
    <m/>
    <n v="569"/>
    <n v="2.0314000000000001"/>
    <s v="NA"/>
    <s v="NA"/>
  </r>
  <r>
    <s v="KH-222"/>
    <s v="Avinash Rathore"/>
    <x v="3"/>
    <x v="27"/>
    <x v="27"/>
    <s v="Thu"/>
    <n v="0"/>
    <n v="0"/>
    <n v="0"/>
    <n v="0"/>
    <n v="0"/>
    <n v="0"/>
    <n v="0"/>
    <n v="0"/>
    <n v="13"/>
    <n v="0.46702702702702709"/>
    <n v="6"/>
    <n v="9"/>
    <n v="550.0110144927537"/>
    <n v="1.5"/>
    <n v="798.54724166666676"/>
    <n v="5000"/>
    <n v="19"/>
    <n v="0.73684210526315785"/>
    <n v="14"/>
    <n v="23"/>
    <n v="544.47826086956525"/>
    <n v="1.6428571428571428"/>
    <n v="894.5"/>
    <n v="12523"/>
    <n v="1858"/>
    <m/>
    <m/>
    <n v="2.5045999999999999"/>
    <s v="NA"/>
    <s v="NA"/>
  </r>
  <r>
    <s v="KH-222"/>
    <s v="Avinash Rathore"/>
    <x v="3"/>
    <x v="28"/>
    <x v="28"/>
    <s v="Fri"/>
    <n v="0"/>
    <n v="0"/>
    <n v="0"/>
    <n v="0"/>
    <n v="0"/>
    <n v="0"/>
    <n v="0"/>
    <n v="0"/>
    <n v="13"/>
    <n v="0.46702702702702709"/>
    <n v="6"/>
    <n v="9"/>
    <n v="550.0110144927537"/>
    <n v="1.5"/>
    <n v="798.54724166666676"/>
    <n v="5000"/>
    <n v="7"/>
    <n v="0.7142857142857143"/>
    <n v="5"/>
    <n v="7"/>
    <n v="573.28571428571433"/>
    <n v="1.4"/>
    <n v="802.6"/>
    <n v="4013"/>
    <m/>
    <m/>
    <m/>
    <n v="0.80259999999999998"/>
    <s v="NA"/>
    <s v="NA"/>
  </r>
  <r>
    <s v="KH-222"/>
    <s v="Avinash Rathore"/>
    <x v="3"/>
    <x v="29"/>
    <x v="29"/>
    <s v="Sat"/>
    <n v="0"/>
    <n v="0"/>
    <n v="0"/>
    <n v="0"/>
    <n v="0"/>
    <n v="0"/>
    <n v="0"/>
    <n v="0"/>
    <n v="28"/>
    <n v="0.46702702702702709"/>
    <n v="13"/>
    <n v="18"/>
    <n v="550.0110144927537"/>
    <n v="1.3846153846153846"/>
    <n v="798.54724166666676"/>
    <n v="10000"/>
    <n v="17"/>
    <n v="0.70588235294117652"/>
    <n v="12"/>
    <n v="19"/>
    <n v="538.73684210526312"/>
    <n v="1.5833333333333333"/>
    <n v="853"/>
    <n v="10236"/>
    <m/>
    <m/>
    <n v="1108"/>
    <n v="1.0236000000000001"/>
    <s v="NA"/>
    <s v="NA"/>
  </r>
  <r>
    <s v="KH-222"/>
    <s v="Avinash Rathore"/>
    <x v="3"/>
    <x v="30"/>
    <x v="30"/>
    <s v="Sun"/>
    <n v="0"/>
    <n v="0"/>
    <n v="0"/>
    <n v="0"/>
    <n v="0"/>
    <n v="0"/>
    <n v="0"/>
    <n v="0"/>
    <n v="23.562567792129993"/>
    <n v="0.71312080536912759"/>
    <n v="16.802957320488407"/>
    <n v="26.548672566371682"/>
    <n v="565"/>
    <n v="1.58"/>
    <n v="892.69999999999993"/>
    <n v="15000"/>
    <n v="36"/>
    <n v="0.75"/>
    <n v="27"/>
    <n v="33"/>
    <n v="492.5151515151515"/>
    <n v="1.2222222222222223"/>
    <n v="601.96296296296293"/>
    <n v="16253"/>
    <n v="599"/>
    <m/>
    <n v="560"/>
    <n v="1.0835333333333332"/>
    <s v="NA"/>
    <s v="NA"/>
  </r>
  <r>
    <s v="KH-222"/>
    <s v="Avinash Rathore"/>
    <x v="3"/>
    <x v="31"/>
    <x v="31"/>
    <s v="Mon"/>
    <n v="0"/>
    <n v="0"/>
    <n v="0"/>
    <n v="0"/>
    <n v="0"/>
    <n v="0"/>
    <n v="0"/>
    <n v="0"/>
    <n v="18.850054233703997"/>
    <n v="0.71312080536912759"/>
    <n v="13.442365856390726"/>
    <n v="21.238938053097346"/>
    <n v="565"/>
    <n v="1.5799999999999998"/>
    <n v="892.69999999999993"/>
    <n v="12000"/>
    <n v="18"/>
    <n v="0.72222222222222221"/>
    <n v="13"/>
    <n v="32"/>
    <n v="582.90625"/>
    <n v="2.4615384615384617"/>
    <n v="1434.8461538461538"/>
    <n v="18653"/>
    <m/>
    <m/>
    <n v="645"/>
    <n v="1.5544166666666666"/>
    <s v="NA"/>
    <s v="NA"/>
  </r>
  <r>
    <s v="KH-222"/>
    <s v="Avinash Rathore"/>
    <x v="3"/>
    <x v="32"/>
    <x v="32"/>
    <s v="Tue"/>
    <n v="0"/>
    <n v="0"/>
    <n v="0"/>
    <n v="0"/>
    <n v="0"/>
    <n v="0"/>
    <n v="0"/>
    <n v="0"/>
    <n v="18.850054233703997"/>
    <n v="0.71312080536912759"/>
    <n v="13.442365856390726"/>
    <n v="21.238938053097346"/>
    <n v="565"/>
    <n v="1.5799999999999998"/>
    <n v="892.69999999999993"/>
    <n v="12000"/>
    <n v="15"/>
    <n v="0.73333333333333328"/>
    <n v="11"/>
    <n v="15"/>
    <n v="606.86666666666667"/>
    <n v="1.3636363636363635"/>
    <n v="827.5454545454545"/>
    <n v="9103"/>
    <m/>
    <m/>
    <m/>
    <n v="0.75858333333333339"/>
    <s v="NA"/>
    <s v="NA"/>
  </r>
  <r>
    <s v="KH-222"/>
    <s v="Avinash Rathore"/>
    <x v="3"/>
    <x v="33"/>
    <x v="33"/>
    <s v="Wed"/>
    <n v="0"/>
    <n v="0"/>
    <n v="0"/>
    <n v="0"/>
    <n v="0"/>
    <n v="0"/>
    <n v="0"/>
    <n v="0"/>
    <n v="18.850054233703997"/>
    <n v="0.71312080536912759"/>
    <n v="13.442365856390726"/>
    <n v="21.238938053097346"/>
    <n v="565"/>
    <n v="1.5799999999999998"/>
    <n v="892.69999999999993"/>
    <n v="12000"/>
    <n v="23"/>
    <n v="0.73913043478260865"/>
    <n v="17"/>
    <n v="19"/>
    <n v="718.84210526315792"/>
    <n v="1.1176470588235294"/>
    <n v="803.41176470588232"/>
    <n v="13658"/>
    <m/>
    <m/>
    <n v="1994"/>
    <n v="1.1381666666666668"/>
    <s v="NA"/>
    <s v="NA"/>
  </r>
  <r>
    <s v="KH-222"/>
    <s v="Avinash Rathore"/>
    <x v="3"/>
    <x v="34"/>
    <x v="34"/>
    <s v="Thu"/>
    <n v="0"/>
    <n v="0"/>
    <n v="0"/>
    <n v="0"/>
    <n v="0"/>
    <n v="0"/>
    <n v="0"/>
    <n v="0"/>
    <n v="18.850054233703997"/>
    <n v="0.71312080536912759"/>
    <n v="13.442365856390726"/>
    <n v="21.238938053097346"/>
    <n v="565"/>
    <n v="1.5799999999999998"/>
    <n v="892.69999999999993"/>
    <n v="12000"/>
    <n v="8"/>
    <n v="0.75"/>
    <n v="6"/>
    <n v="9"/>
    <n v="749.77777777777783"/>
    <n v="1.5"/>
    <n v="1124.6666666666667"/>
    <n v="6748"/>
    <n v="1909"/>
    <m/>
    <m/>
    <n v="0.56233333333333335"/>
    <s v="NA"/>
    <s v="NA"/>
  </r>
  <r>
    <s v="KH-222"/>
    <s v="Avinash Rathore"/>
    <x v="3"/>
    <x v="35"/>
    <x v="35"/>
    <s v="Fri"/>
    <n v="0"/>
    <n v="0"/>
    <n v="0"/>
    <n v="0"/>
    <n v="0"/>
    <n v="0"/>
    <n v="0"/>
    <n v="0"/>
    <n v="18.850054233703997"/>
    <n v="0.71312080536912759"/>
    <n v="13.442365856390726"/>
    <n v="21.238938053097346"/>
    <n v="565"/>
    <n v="1.5799999999999998"/>
    <n v="892.69999999999993"/>
    <n v="12000"/>
    <n v="14"/>
    <n v="0.7142857142857143"/>
    <n v="10"/>
    <n v="20"/>
    <n v="698.3"/>
    <n v="2"/>
    <n v="1396.6"/>
    <n v="13966"/>
    <m/>
    <m/>
    <m/>
    <n v="1.1638333333333333"/>
    <s v="NA"/>
    <s v="NA"/>
  </r>
  <r>
    <s v="KH-222"/>
    <s v="Avinash Rathore"/>
    <x v="3"/>
    <x v="36"/>
    <x v="36"/>
    <s v="Sat"/>
    <n v="0"/>
    <n v="0"/>
    <n v="0"/>
    <n v="0"/>
    <n v="0"/>
    <n v="0"/>
    <n v="0"/>
    <n v="0"/>
    <n v="23.562567792129993"/>
    <n v="0.71312080536912759"/>
    <n v="16.802957320488407"/>
    <n v="26.548672566371682"/>
    <n v="565"/>
    <n v="1.58"/>
    <n v="892.69999999999993"/>
    <n v="15000"/>
    <n v="22"/>
    <n v="0.72727272727272729"/>
    <n v="16"/>
    <n v="26"/>
    <n v="702.46153846153845"/>
    <n v="1.625"/>
    <n v="1141.5"/>
    <n v="18264"/>
    <n v="1359"/>
    <m/>
    <n v="3496"/>
    <n v="1.2176"/>
    <s v="NA"/>
    <s v="NA"/>
  </r>
  <r>
    <s v="KH-222"/>
    <s v="Avinash Rathore"/>
    <x v="3"/>
    <x v="37"/>
    <x v="37"/>
    <s v="Sun"/>
    <n v="0"/>
    <n v="0"/>
    <n v="0"/>
    <n v="0"/>
    <n v="0"/>
    <n v="0"/>
    <n v="0"/>
    <n v="0"/>
    <n v="31.416757056173328"/>
    <n v="0.71312080536912759"/>
    <n v="22.403943093984545"/>
    <n v="35.398230088495573"/>
    <n v="565"/>
    <n v="1.5799999999999996"/>
    <n v="892.69999999999993"/>
    <n v="20000"/>
    <n v="27"/>
    <n v="0.7407407407407407"/>
    <n v="20"/>
    <n v="28"/>
    <n v="873.92857142857144"/>
    <n v="1.4"/>
    <n v="1223.5"/>
    <n v="24470"/>
    <n v="3698"/>
    <m/>
    <m/>
    <n v="1.2235"/>
    <s v="NA"/>
    <s v="NA"/>
  </r>
  <r>
    <s v="KH-222"/>
    <s v="Avinash Rathore"/>
    <x v="3"/>
    <x v="38"/>
    <x v="38"/>
    <s v="Mon"/>
    <n v="0"/>
    <n v="0"/>
    <n v="0"/>
    <n v="0"/>
    <n v="0"/>
    <n v="0"/>
    <n v="0"/>
    <n v="0"/>
    <n v="15.708378528086664"/>
    <n v="0.71312080536912759"/>
    <n v="11.201971546992272"/>
    <n v="17.699115044247787"/>
    <n v="565"/>
    <n v="1.5799999999999996"/>
    <n v="892.69999999999993"/>
    <n v="10000"/>
    <n v="22"/>
    <n v="0.72727272727272729"/>
    <n v="16"/>
    <n v="20"/>
    <n v="708.15"/>
    <n v="1.25"/>
    <n v="885.1875"/>
    <n v="14163"/>
    <n v="1909"/>
    <m/>
    <n v="2010"/>
    <n v="1.4162999999999999"/>
    <s v="NA"/>
    <s v="NA"/>
  </r>
  <r>
    <s v="KH-222"/>
    <s v="Avinash Rathore"/>
    <x v="3"/>
    <x v="39"/>
    <x v="39"/>
    <s v="Tue"/>
    <n v="0"/>
    <n v="0"/>
    <n v="0"/>
    <n v="0"/>
    <n v="0"/>
    <n v="0"/>
    <n v="0"/>
    <n v="0"/>
    <n v="15.708378528086664"/>
    <n v="0.71312080536912759"/>
    <n v="11.201971546992272"/>
    <n v="17.699115044247787"/>
    <n v="565"/>
    <n v="1.5799999999999996"/>
    <n v="892.69999999999993"/>
    <n v="10000"/>
    <n v="11"/>
    <n v="0.72727272727272729"/>
    <n v="8"/>
    <n v="9"/>
    <n v="711.22222222222217"/>
    <n v="1.125"/>
    <n v="800.125"/>
    <n v="6401"/>
    <m/>
    <m/>
    <m/>
    <n v="0.6401"/>
    <s v="NA"/>
    <s v="NA"/>
  </r>
  <r>
    <s v="KH-222"/>
    <s v="Avinash Rathore"/>
    <x v="3"/>
    <x v="40"/>
    <x v="40"/>
    <s v="Wed"/>
    <n v="0"/>
    <n v="0"/>
    <n v="0"/>
    <n v="0"/>
    <n v="0"/>
    <n v="0"/>
    <n v="0"/>
    <n v="0"/>
    <n v="15.708378528086664"/>
    <n v="0.71312080536912759"/>
    <n v="11.201971546992272"/>
    <n v="17.699115044247787"/>
    <n v="565"/>
    <n v="1.5799999999999996"/>
    <n v="892.69999999999993"/>
    <n v="10000"/>
    <n v="17"/>
    <n v="0.70588235294117652"/>
    <n v="12"/>
    <n v="22"/>
    <n v="718.5"/>
    <n v="1.8333333333333333"/>
    <n v="1317.25"/>
    <n v="15807"/>
    <n v="3098"/>
    <m/>
    <m/>
    <n v="1.5807"/>
    <s v="NA"/>
    <s v="NA"/>
  </r>
  <r>
    <s v="KH-222"/>
    <s v="Avinash Rathore"/>
    <x v="3"/>
    <x v="41"/>
    <x v="41"/>
    <s v="Thu"/>
    <n v="0"/>
    <n v="0"/>
    <n v="0"/>
    <n v="0"/>
    <n v="0"/>
    <n v="0"/>
    <n v="0"/>
    <n v="0"/>
    <n v="15.708378528086664"/>
    <n v="0.71312080536912759"/>
    <n v="11.201971546992272"/>
    <n v="17.699115044247787"/>
    <n v="565"/>
    <n v="1.5799999999999996"/>
    <n v="892.69999999999993"/>
    <n v="10000"/>
    <n v="15"/>
    <n v="0.73333333333333328"/>
    <n v="11"/>
    <n v="18"/>
    <n v="642.05555555555554"/>
    <n v="1.6363636363636365"/>
    <n v="1050.6363636363637"/>
    <n v="11557"/>
    <m/>
    <m/>
    <m/>
    <n v="1.1556999999999999"/>
    <s v="NA"/>
    <s v="NA"/>
  </r>
  <r>
    <s v="KH-222"/>
    <s v="Avinash Rathore"/>
    <x v="3"/>
    <x v="42"/>
    <x v="42"/>
    <s v="Fri"/>
    <n v="0"/>
    <n v="0"/>
    <n v="0"/>
    <n v="0"/>
    <n v="0"/>
    <n v="0"/>
    <n v="0"/>
    <n v="0"/>
    <n v="15.708378528086664"/>
    <n v="0.71312080536912759"/>
    <n v="11.201971546992272"/>
    <n v="17.699115044247787"/>
    <n v="565"/>
    <n v="1.5799999999999996"/>
    <n v="892.69999999999993"/>
    <n v="10000"/>
    <n v="12"/>
    <n v="0.75"/>
    <n v="9"/>
    <n v="13"/>
    <n v="545.38461538461536"/>
    <n v="1.4444444444444444"/>
    <n v="787.77777777777783"/>
    <n v="7090"/>
    <m/>
    <m/>
    <m/>
    <n v="0.70899999999999996"/>
    <s v="NA"/>
    <s v="NA"/>
  </r>
  <r>
    <s v="KH-222"/>
    <s v="Avinash Rathore"/>
    <x v="3"/>
    <x v="43"/>
    <x v="43"/>
    <s v="Sat"/>
    <n v="0"/>
    <n v="0"/>
    <n v="0"/>
    <n v="0"/>
    <n v="0"/>
    <n v="0"/>
    <n v="0"/>
    <n v="0"/>
    <n v="23.562567792129993"/>
    <n v="0.71312080536912759"/>
    <n v="16.802957320488407"/>
    <n v="26.548672566371682"/>
    <n v="565"/>
    <n v="1.58"/>
    <n v="892.69999999999993"/>
    <n v="15000"/>
    <n v="19"/>
    <n v="0.73684210526315785"/>
    <n v="14"/>
    <n v="28"/>
    <n v="578.14285714285711"/>
    <n v="2"/>
    <n v="1156.2857142857142"/>
    <n v="16188"/>
    <m/>
    <m/>
    <n v="810"/>
    <n v="1.0791999999999999"/>
    <s v="NA"/>
    <s v="NA"/>
  </r>
  <r>
    <s v="KH-222"/>
    <s v="Avinash Rathore"/>
    <x v="3"/>
    <x v="44"/>
    <x v="44"/>
    <s v="Sun"/>
    <n v="0"/>
    <n v="0"/>
    <n v="0"/>
    <n v="0"/>
    <n v="0"/>
    <n v="0"/>
    <n v="0"/>
    <n v="0"/>
    <n v="23.562567792129993"/>
    <n v="0.71312080536912759"/>
    <n v="16.802957320488407"/>
    <n v="26.548672566371682"/>
    <n v="565"/>
    <n v="1.58"/>
    <n v="892.69999999999993"/>
    <n v="15000"/>
    <n v="30"/>
    <n v="0.73333333333333328"/>
    <n v="22"/>
    <n v="37"/>
    <n v="754.94594594594594"/>
    <n v="1.6818181818181819"/>
    <n v="1269.6818181818182"/>
    <n v="27933"/>
    <n v="3608"/>
    <m/>
    <m/>
    <n v="1.8622000000000001"/>
    <s v="NA"/>
    <s v="NA"/>
  </r>
  <r>
    <s v="KH-222"/>
    <s v="Avinash Rathore"/>
    <x v="3"/>
    <x v="45"/>
    <x v="45"/>
    <s v="Mon"/>
    <n v="0"/>
    <n v="0"/>
    <n v="0"/>
    <n v="0"/>
    <n v="0"/>
    <n v="0"/>
    <n v="0"/>
    <n v="0"/>
    <n v="15.708378528086664"/>
    <n v="0.71312080536912759"/>
    <n v="11.201971546992272"/>
    <n v="17.699115044247787"/>
    <n v="565"/>
    <n v="1.5799999999999996"/>
    <n v="892.69999999999993"/>
    <n v="10000"/>
    <n v="11"/>
    <n v="0.72727272727272729"/>
    <n v="8"/>
    <n v="13"/>
    <n v="640.61538461538464"/>
    <n v="1.625"/>
    <n v="1041"/>
    <n v="8328"/>
    <n v="3608"/>
    <m/>
    <m/>
    <n v="0.83279999999999998"/>
    <s v="NA"/>
    <s v="NA"/>
  </r>
  <r>
    <s v="KH-222"/>
    <s v="Avinash Rathore"/>
    <x v="3"/>
    <x v="46"/>
    <x v="46"/>
    <s v="Tue"/>
    <n v="0"/>
    <n v="0"/>
    <n v="0"/>
    <n v="0"/>
    <n v="0"/>
    <n v="0"/>
    <n v="0"/>
    <n v="0"/>
    <n v="15.708378528086664"/>
    <n v="0.71312080536912759"/>
    <n v="11.201971546992272"/>
    <n v="17.699115044247787"/>
    <n v="565"/>
    <n v="1.5799999999999996"/>
    <n v="892.69999999999993"/>
    <n v="10000"/>
    <n v="10"/>
    <n v="0.7"/>
    <n v="7"/>
    <n v="9"/>
    <n v="968.11111111111109"/>
    <n v="1.2857142857142858"/>
    <n v="1244.7142857142858"/>
    <n v="8713"/>
    <n v="699"/>
    <m/>
    <m/>
    <n v="0.87129999999999996"/>
    <s v="NA"/>
    <s v="NA"/>
  </r>
  <r>
    <s v="KH-222"/>
    <s v="Avinash Rathore"/>
    <x v="3"/>
    <x v="47"/>
    <x v="47"/>
    <s v="Wed"/>
    <n v="0"/>
    <n v="0"/>
    <n v="0"/>
    <n v="0"/>
    <n v="0"/>
    <n v="0"/>
    <n v="0"/>
    <n v="0"/>
    <n v="15.708378528086664"/>
    <n v="0.71312080536912759"/>
    <n v="11.201971546992272"/>
    <n v="17.699115044247787"/>
    <n v="565"/>
    <n v="1.5799999999999996"/>
    <n v="892.69999999999993"/>
    <n v="10000"/>
    <n v="16"/>
    <n v="0.75"/>
    <n v="12"/>
    <n v="28"/>
    <n v="591.57142857142856"/>
    <n v="2.3333333333333335"/>
    <n v="1380.3333333333333"/>
    <n v="16564"/>
    <m/>
    <m/>
    <m/>
    <n v="1.6564000000000001"/>
    <s v="NA"/>
    <s v="NA"/>
  </r>
  <r>
    <s v="KH-222"/>
    <s v="Avinash Rathore"/>
    <x v="3"/>
    <x v="48"/>
    <x v="48"/>
    <s v="Thu"/>
    <n v="0"/>
    <n v="0"/>
    <n v="0"/>
    <n v="0"/>
    <n v="0"/>
    <n v="0"/>
    <n v="0"/>
    <n v="0"/>
    <n v="15.708378528086664"/>
    <n v="0.71312080536912759"/>
    <n v="11.201971546992272"/>
    <n v="17.699115044247787"/>
    <n v="565"/>
    <n v="1.5799999999999996"/>
    <n v="892.69999999999993"/>
    <n v="10000"/>
    <n v="14"/>
    <n v="0.7142857142857143"/>
    <n v="10"/>
    <n v="21"/>
    <n v="741.19047619047615"/>
    <n v="2.1"/>
    <n v="1556.5"/>
    <n v="15565"/>
    <m/>
    <m/>
    <m/>
    <n v="1.5565"/>
    <s v="NA"/>
    <s v="NA"/>
  </r>
  <r>
    <s v="KH-222"/>
    <s v="Avinash Rathore"/>
    <x v="3"/>
    <x v="49"/>
    <x v="49"/>
    <s v="Fri"/>
    <n v="0"/>
    <n v="0"/>
    <n v="0"/>
    <n v="0"/>
    <n v="0"/>
    <n v="0"/>
    <n v="0"/>
    <n v="0"/>
    <n v="15.708378528086664"/>
    <n v="0.71312080536912759"/>
    <n v="11.201971546992272"/>
    <n v="17.699115044247787"/>
    <n v="565"/>
    <n v="1.5799999999999996"/>
    <n v="892.69999999999993"/>
    <n v="10000"/>
    <n v="16"/>
    <n v="0.75"/>
    <n v="12"/>
    <n v="18"/>
    <n v="868.38888888888891"/>
    <n v="1.5"/>
    <n v="1302.5833333333333"/>
    <n v="15631"/>
    <m/>
    <m/>
    <m/>
    <n v="1.5630999999999999"/>
    <s v="NA"/>
    <s v="NA"/>
  </r>
  <r>
    <s v="KH-222"/>
    <s v="Avinash Rathore"/>
    <x v="3"/>
    <x v="50"/>
    <x v="50"/>
    <s v="Sat"/>
    <n v="0"/>
    <n v="0"/>
    <n v="0"/>
    <n v="0"/>
    <n v="0"/>
    <n v="0"/>
    <n v="0"/>
    <n v="0"/>
    <n v="23.562567792129993"/>
    <n v="0.71312080536912759"/>
    <n v="16.802957320488407"/>
    <n v="26.548672566371682"/>
    <n v="565"/>
    <n v="1.58"/>
    <n v="892.69999999999993"/>
    <n v="15000"/>
    <n v="15"/>
    <n v="0.73333333333333328"/>
    <n v="11"/>
    <n v="29"/>
    <n v="458.06896551724139"/>
    <n v="2.6363636363636362"/>
    <n v="1207.6363636363637"/>
    <n v="13284"/>
    <n v="510"/>
    <m/>
    <m/>
    <n v="0.88560000000000005"/>
    <s v="NA"/>
    <s v="NA"/>
  </r>
  <r>
    <s v="KH-222"/>
    <s v="Avinash Rathore"/>
    <x v="3"/>
    <x v="51"/>
    <x v="51"/>
    <s v="Sun"/>
    <n v="0"/>
    <n v="0"/>
    <n v="0"/>
    <n v="0"/>
    <n v="0"/>
    <n v="0"/>
    <n v="0"/>
    <n v="0"/>
    <n v="23.562567792129993"/>
    <n v="0.71312080536912759"/>
    <n v="16.802957320488407"/>
    <n v="26.548672566371682"/>
    <n v="565"/>
    <n v="1.58"/>
    <n v="892.69999999999993"/>
    <n v="15000"/>
    <n v="13"/>
    <n v="0.76923076923076927"/>
    <n v="10"/>
    <n v="19"/>
    <n v="538.73684210526312"/>
    <n v="1.9"/>
    <n v="1023.6"/>
    <n v="10236"/>
    <m/>
    <m/>
    <m/>
    <n v="0.68240000000000001"/>
    <s v="NA"/>
    <s v="NA"/>
  </r>
  <r>
    <s v="KH-222"/>
    <s v="Avinash Rathore"/>
    <x v="3"/>
    <x v="52"/>
    <x v="52"/>
    <s v="Mon"/>
    <n v="0"/>
    <n v="0"/>
    <n v="0"/>
    <n v="0"/>
    <n v="0"/>
    <n v="0"/>
    <n v="0"/>
    <n v="0"/>
    <n v="15.708378528086664"/>
    <n v="0.71312080536912759"/>
    <n v="11.201971546992272"/>
    <n v="17.699115044247787"/>
    <n v="565"/>
    <n v="1.5799999999999996"/>
    <n v="892.69999999999993"/>
    <n v="10000"/>
    <n v="12"/>
    <n v="0.75"/>
    <n v="9"/>
    <n v="15"/>
    <n v="527.33333333333337"/>
    <n v="1.6666666666666667"/>
    <n v="878.88888888888891"/>
    <n v="7910"/>
    <n v="999"/>
    <m/>
    <m/>
    <n v="0.79100000000000004"/>
    <s v="NA"/>
    <s v="NA"/>
  </r>
  <r>
    <s v="KH-222"/>
    <s v="Avinash Rathore"/>
    <x v="3"/>
    <x v="53"/>
    <x v="53"/>
    <s v="Tue"/>
    <n v="0"/>
    <n v="0"/>
    <n v="0"/>
    <n v="0"/>
    <n v="0"/>
    <n v="0"/>
    <n v="0"/>
    <n v="0"/>
    <n v="15.708378528086664"/>
    <n v="0.71312080536912759"/>
    <n v="11.201971546992272"/>
    <n v="17.699115044247787"/>
    <n v="565"/>
    <n v="1.5799999999999996"/>
    <n v="892.69999999999993"/>
    <n v="10000"/>
    <n v="11"/>
    <n v="0.72727272727272729"/>
    <n v="8"/>
    <n v="18"/>
    <n v="478.55555555555554"/>
    <n v="2.25"/>
    <n v="1076.75"/>
    <n v="8614"/>
    <m/>
    <m/>
    <m/>
    <n v="0.86140000000000005"/>
    <s v="NA"/>
    <s v="NA"/>
  </r>
  <r>
    <s v="KH-222"/>
    <s v="Avinash Rathore"/>
    <x v="3"/>
    <x v="54"/>
    <x v="54"/>
    <s v="Wed"/>
    <n v="0"/>
    <n v="0"/>
    <n v="0"/>
    <n v="0"/>
    <n v="0"/>
    <n v="0"/>
    <n v="0"/>
    <n v="0"/>
    <n v="15.708378528086664"/>
    <n v="0.71312080536912759"/>
    <n v="11.201971546992272"/>
    <n v="17.699115044247787"/>
    <n v="565"/>
    <n v="1.5799999999999996"/>
    <n v="892.69999999999993"/>
    <n v="10000"/>
    <n v="14"/>
    <n v="0.7142857142857143"/>
    <n v="10"/>
    <n v="21"/>
    <n v="700.95238095238096"/>
    <n v="2.1"/>
    <n v="1472"/>
    <n v="14720"/>
    <m/>
    <m/>
    <m/>
    <n v="1.472"/>
    <s v="NA"/>
    <s v="NA"/>
  </r>
  <r>
    <s v="KH-222"/>
    <s v="Avinash Rathore"/>
    <x v="3"/>
    <x v="55"/>
    <x v="55"/>
    <s v="Thu"/>
    <n v="0"/>
    <n v="0"/>
    <n v="0"/>
    <n v="0"/>
    <n v="0"/>
    <n v="0"/>
    <n v="0"/>
    <n v="0"/>
    <n v="15.708378528086664"/>
    <n v="0.71312080536912759"/>
    <n v="11.201971546992272"/>
    <n v="17.699115044247787"/>
    <n v="565"/>
    <n v="1.5799999999999996"/>
    <n v="892.69999999999993"/>
    <n v="10000"/>
    <n v="13"/>
    <n v="0.76923076923076927"/>
    <n v="10"/>
    <n v="16"/>
    <n v="575"/>
    <n v="1.6"/>
    <n v="920"/>
    <n v="9200"/>
    <m/>
    <m/>
    <n v="507"/>
    <n v="0.92"/>
    <s v="NA"/>
    <s v="NA"/>
  </r>
  <r>
    <s v="KH-222"/>
    <s v="Avinash Rathore"/>
    <x v="3"/>
    <x v="56"/>
    <x v="56"/>
    <s v="Fri"/>
    <n v="0"/>
    <n v="0"/>
    <n v="0"/>
    <n v="0"/>
    <n v="0"/>
    <n v="0"/>
    <n v="0"/>
    <n v="0"/>
    <n v="15.708378528086664"/>
    <n v="0.71312080536912759"/>
    <n v="11.201971546992272"/>
    <n v="17.699115044247787"/>
    <n v="565"/>
    <n v="1.5799999999999996"/>
    <n v="892.69999999999993"/>
    <n v="10000"/>
    <n v="12"/>
    <n v="0.75"/>
    <n v="9"/>
    <n v="10"/>
    <n v="768.3"/>
    <n v="1.1111111111111112"/>
    <n v="853.66666666666663"/>
    <n v="7683"/>
    <n v="649"/>
    <m/>
    <m/>
    <n v="0.76829999999999998"/>
    <s v="NA"/>
    <s v="NA"/>
  </r>
  <r>
    <s v="KH-222"/>
    <s v="Avinash Rathore"/>
    <x v="3"/>
    <x v="57"/>
    <x v="57"/>
    <s v="Sat"/>
    <n v="0"/>
    <n v="0"/>
    <n v="0"/>
    <n v="0"/>
    <n v="0"/>
    <n v="0"/>
    <n v="0"/>
    <n v="0"/>
    <n v="23.562567792129993"/>
    <n v="0.71312080536912759"/>
    <n v="16.802957320488407"/>
    <n v="26.548672566371682"/>
    <n v="565"/>
    <n v="1.58"/>
    <n v="892.69999999999993"/>
    <n v="15000"/>
    <n v="11"/>
    <n v="0.72727272727272729"/>
    <n v="8"/>
    <n v="14"/>
    <n v="767.42857142857144"/>
    <n v="1.75"/>
    <n v="1343"/>
    <n v="10744"/>
    <m/>
    <m/>
    <n v="1259"/>
    <n v="0.71626666666666672"/>
    <s v="NA"/>
    <s v="NA"/>
  </r>
  <r>
    <s v="KH-222"/>
    <s v="Avinash Rathore"/>
    <x v="3"/>
    <x v="58"/>
    <x v="58"/>
    <s v="Sun"/>
    <n v="0"/>
    <n v="0"/>
    <n v="0"/>
    <n v="0"/>
    <n v="0"/>
    <n v="0"/>
    <n v="0"/>
    <n v="0"/>
    <n v="23.562567792129993"/>
    <n v="0.71312080536912759"/>
    <n v="16.802957320488407"/>
    <n v="26.548672566371682"/>
    <n v="565"/>
    <n v="1.58"/>
    <n v="892.69999999999993"/>
    <n v="15000"/>
    <n v="15"/>
    <n v="0.73333333333333328"/>
    <n v="11"/>
    <n v="27"/>
    <n v="683.07407407407402"/>
    <n v="2.4545454545454546"/>
    <n v="1676.6363636363637"/>
    <n v="18443"/>
    <n v="779"/>
    <m/>
    <m/>
    <n v="1.2295333333333334"/>
    <s v="NA"/>
    <s v="NA"/>
  </r>
  <r>
    <s v="KH-222"/>
    <s v="Avinash Rathore"/>
    <x v="3"/>
    <x v="59"/>
    <x v="59"/>
    <s v="Mon"/>
    <n v="0"/>
    <n v="0"/>
    <n v="0"/>
    <n v="0"/>
    <n v="0"/>
    <n v="0"/>
    <n v="0"/>
    <n v="0"/>
    <n v="15.708378528086664"/>
    <n v="0.71312080536912759"/>
    <n v="11.201971546992272"/>
    <n v="17.699115044247787"/>
    <n v="565"/>
    <n v="1.5799999999999996"/>
    <n v="892.69999999999993"/>
    <n v="10000"/>
    <n v="8"/>
    <n v="0.75"/>
    <n v="6"/>
    <n v="14"/>
    <n v="450.35714285714283"/>
    <n v="2.3333333333333335"/>
    <n v="1050.8333333333333"/>
    <n v="6305"/>
    <m/>
    <m/>
    <m/>
    <n v="0.63049999999999995"/>
    <s v="NA"/>
    <s v="NA"/>
  </r>
  <r>
    <s v="KH-222"/>
    <s v="Avinash Rathore"/>
    <x v="3"/>
    <x v="60"/>
    <x v="60"/>
    <s v="Tue"/>
    <n v="0"/>
    <n v="0"/>
    <n v="0"/>
    <n v="0"/>
    <n v="0"/>
    <n v="0"/>
    <n v="0"/>
    <n v="0"/>
    <n v="15.708378528086664"/>
    <n v="0.71312080536912759"/>
    <n v="11.201971546992272"/>
    <n v="17.699115044247787"/>
    <n v="565"/>
    <n v="1.5799999999999996"/>
    <n v="892.69999999999993"/>
    <n v="10000"/>
    <n v="18"/>
    <n v="0.72222222222222221"/>
    <n v="13"/>
    <n v="15"/>
    <n v="745.8"/>
    <n v="1.1538461538461537"/>
    <n v="860.53846153846155"/>
    <n v="11187"/>
    <n v="646"/>
    <m/>
    <m/>
    <n v="1.1187"/>
    <s v="NA"/>
    <s v="NA"/>
  </r>
  <r>
    <s v="KH-222"/>
    <s v="Avinash Rathore"/>
    <x v="3"/>
    <x v="61"/>
    <x v="61"/>
    <s v="Wed"/>
    <n v="0"/>
    <n v="0"/>
    <n v="0"/>
    <n v="0"/>
    <n v="0"/>
    <n v="0"/>
    <n v="0"/>
    <n v="0"/>
    <n v="23"/>
    <n v="0.65520000000000012"/>
    <n v="15"/>
    <n v="27"/>
    <n v="519.37458055925435"/>
    <n v="1.8"/>
    <n v="920.44582500000024"/>
    <n v="14000"/>
    <n v="12"/>
    <n v="0.75"/>
    <n v="9"/>
    <n v="11"/>
    <n v="771.4545454545455"/>
    <n v="1.2222222222222223"/>
    <n v="942.88888888888891"/>
    <n v="8486"/>
    <m/>
    <m/>
    <m/>
    <n v="0.60614285714285709"/>
    <s v="NA"/>
    <s v="NA"/>
  </r>
  <r>
    <s v="KH-222"/>
    <s v="Avinash Rathore"/>
    <x v="3"/>
    <x v="62"/>
    <x v="62"/>
    <s v="Thu"/>
    <n v="0"/>
    <n v="0"/>
    <n v="0"/>
    <n v="0"/>
    <n v="0"/>
    <n v="0"/>
    <n v="0"/>
    <n v="0"/>
    <n v="23"/>
    <n v="0.65520000000000012"/>
    <n v="15"/>
    <n v="27"/>
    <n v="519.37458055925435"/>
    <n v="1.8"/>
    <n v="920.44582500000024"/>
    <n v="14000"/>
    <n v="16"/>
    <n v="0.75"/>
    <n v="12"/>
    <n v="17"/>
    <n v="602.94117647058829"/>
    <n v="1.4166666666666667"/>
    <n v="854.16666666666663"/>
    <n v="10250"/>
    <m/>
    <m/>
    <m/>
    <n v="0.7321428571428571"/>
    <s v="NA"/>
    <s v="NA"/>
  </r>
  <r>
    <s v="KH-222"/>
    <s v="Avinash Rathore"/>
    <x v="3"/>
    <x v="63"/>
    <x v="63"/>
    <s v="Fri"/>
    <n v="0"/>
    <n v="0"/>
    <n v="0"/>
    <n v="0"/>
    <n v="0"/>
    <n v="0"/>
    <n v="0"/>
    <n v="0"/>
    <n v="23"/>
    <n v="0.65520000000000012"/>
    <n v="15"/>
    <n v="27"/>
    <n v="519.37458055925435"/>
    <n v="1.8"/>
    <n v="920.44582500000024"/>
    <n v="14000"/>
    <n v="11"/>
    <n v="0.72727272727272729"/>
    <n v="8"/>
    <n v="12"/>
    <n v="666.83333333333337"/>
    <n v="1.5"/>
    <n v="1000.25"/>
    <n v="8002"/>
    <n v="510"/>
    <m/>
    <m/>
    <n v="0.57157142857142862"/>
    <s v="NA"/>
    <s v="NA"/>
  </r>
  <r>
    <s v="KH-222"/>
    <s v="Avinash Rathore"/>
    <x v="3"/>
    <x v="64"/>
    <x v="64"/>
    <s v="Sat"/>
    <n v="0"/>
    <n v="0"/>
    <n v="0"/>
    <n v="0"/>
    <n v="0"/>
    <n v="0"/>
    <n v="0"/>
    <n v="0"/>
    <n v="27"/>
    <n v="0.65520000000000012"/>
    <n v="18"/>
    <n v="33"/>
    <n v="519.37458055925435"/>
    <n v="1.8333333333333333"/>
    <n v="920.44582500000024"/>
    <n v="17000"/>
    <n v="12"/>
    <n v="0.75"/>
    <n v="9"/>
    <n v="14"/>
    <n v="516.35714285714289"/>
    <n v="1.5555555555555556"/>
    <n v="803.22222222222217"/>
    <n v="7229"/>
    <m/>
    <m/>
    <m/>
    <n v="0.42523529411764704"/>
    <s v="NA"/>
    <s v="NA"/>
  </r>
  <r>
    <s v="KH-222"/>
    <s v="Avinash Rathore"/>
    <x v="3"/>
    <x v="65"/>
    <x v="65"/>
    <s v="Sun"/>
    <n v="0"/>
    <n v="0"/>
    <n v="0"/>
    <n v="0"/>
    <n v="0"/>
    <n v="0"/>
    <n v="0"/>
    <n v="0"/>
    <n v="27"/>
    <n v="0.65520000000000012"/>
    <n v="18"/>
    <n v="33"/>
    <n v="519.37458055925435"/>
    <n v="1.8333333333333333"/>
    <n v="920.44582500000024"/>
    <n v="17000"/>
    <n v="19"/>
    <n v="0.73684210526315785"/>
    <n v="14"/>
    <n v="31"/>
    <n v="550.32258064516134"/>
    <n v="2.2142857142857144"/>
    <n v="1218.5714285714287"/>
    <n v="17060"/>
    <m/>
    <m/>
    <m/>
    <n v="1.0035294117647058"/>
    <s v="NA"/>
    <s v="NA"/>
  </r>
  <r>
    <s v="KH-222"/>
    <s v="Avinash Rathore"/>
    <x v="3"/>
    <x v="66"/>
    <x v="66"/>
    <s v="Mon"/>
    <n v="0"/>
    <n v="0"/>
    <n v="0"/>
    <n v="0"/>
    <n v="0"/>
    <n v="0"/>
    <n v="0"/>
    <n v="0"/>
    <n v="23"/>
    <n v="0.65520000000000012"/>
    <n v="15"/>
    <n v="27"/>
    <n v="519.37458055925435"/>
    <n v="1.8"/>
    <n v="920.44582500000024"/>
    <n v="14000"/>
    <n v="15"/>
    <n v="0.73333333333333328"/>
    <n v="11"/>
    <n v="15"/>
    <n v="506.46666666666664"/>
    <n v="1.3636363636363635"/>
    <n v="690.63636363636363"/>
    <n v="7597"/>
    <m/>
    <m/>
    <m/>
    <n v="0.54264285714285709"/>
    <s v="NA"/>
    <s v="NA"/>
  </r>
  <r>
    <s v="KH-222"/>
    <s v="Avinash Rathore"/>
    <x v="3"/>
    <x v="67"/>
    <x v="67"/>
    <s v="Tue"/>
    <n v="0"/>
    <n v="0"/>
    <n v="0"/>
    <n v="0"/>
    <n v="0"/>
    <n v="0"/>
    <n v="0"/>
    <n v="0"/>
    <n v="23"/>
    <n v="0.65520000000000012"/>
    <n v="15"/>
    <n v="27"/>
    <n v="519.37458055925435"/>
    <n v="1.8"/>
    <n v="920.44582500000024"/>
    <n v="14000"/>
    <n v="12"/>
    <n v="0.75"/>
    <n v="9"/>
    <n v="11"/>
    <n v="781.72727272727275"/>
    <n v="1.2222222222222223"/>
    <n v="955.44444444444446"/>
    <n v="8599"/>
    <m/>
    <m/>
    <m/>
    <n v="0.61421428571428571"/>
    <s v="NA"/>
    <s v="NA"/>
  </r>
  <r>
    <s v="KH-222"/>
    <s v="Avinash Rathore"/>
    <x v="3"/>
    <x v="68"/>
    <x v="68"/>
    <s v="Wed"/>
    <n v="0"/>
    <n v="0"/>
    <n v="0"/>
    <n v="0"/>
    <n v="0"/>
    <n v="0"/>
    <n v="0"/>
    <n v="0"/>
    <n v="20"/>
    <n v="0.65520000000000012"/>
    <n v="13"/>
    <n v="23"/>
    <n v="519.37458055925435"/>
    <n v="1.7692307692307692"/>
    <n v="920.44582500000024"/>
    <n v="12000"/>
    <n v="11"/>
    <n v="0.72727272727272729"/>
    <n v="8"/>
    <n v="13"/>
    <n v="675.69230769230774"/>
    <n v="1.625"/>
    <n v="1098"/>
    <n v="8784"/>
    <m/>
    <m/>
    <m/>
    <n v="0.73199999999999998"/>
    <s v="NA"/>
    <s v="NA"/>
  </r>
  <r>
    <s v="KH-222"/>
    <s v="Avinash Rathore"/>
    <x v="3"/>
    <x v="69"/>
    <x v="69"/>
    <s v="Thu"/>
    <n v="0"/>
    <n v="0"/>
    <n v="0"/>
    <n v="0"/>
    <n v="0"/>
    <n v="0"/>
    <n v="0"/>
    <n v="0"/>
    <n v="20"/>
    <n v="0.65520000000000012"/>
    <n v="13"/>
    <n v="23"/>
    <n v="519.37458055925435"/>
    <n v="1.7692307692307692"/>
    <n v="920.44582500000024"/>
    <n v="12000"/>
    <n v="12"/>
    <n v="0.75"/>
    <n v="9"/>
    <n v="13"/>
    <n v="701.30769230769226"/>
    <n v="1.4444444444444444"/>
    <n v="1013"/>
    <n v="9117"/>
    <m/>
    <m/>
    <m/>
    <n v="0.75975000000000004"/>
    <s v="NA"/>
    <s v="NA"/>
  </r>
  <r>
    <s v="KH-222"/>
    <s v="Avinash Rathore"/>
    <x v="3"/>
    <x v="70"/>
    <x v="70"/>
    <s v="Fri"/>
    <n v="0"/>
    <n v="0"/>
    <n v="0"/>
    <n v="0"/>
    <n v="0"/>
    <n v="0"/>
    <n v="0"/>
    <n v="0"/>
    <n v="20"/>
    <n v="0.65520000000000012"/>
    <n v="13"/>
    <n v="23"/>
    <n v="519.37458055925435"/>
    <n v="1.7692307692307692"/>
    <n v="920.44582500000024"/>
    <n v="12000"/>
    <n v="16"/>
    <n v="0.75"/>
    <n v="12"/>
    <n v="23"/>
    <n v="402.43478260869563"/>
    <n v="1.9166666666666667"/>
    <n v="771.33333333333337"/>
    <n v="9256"/>
    <n v="672"/>
    <m/>
    <m/>
    <n v="0.77133333333333332"/>
    <s v="NA"/>
    <s v="NA"/>
  </r>
  <r>
    <s v="KH-222"/>
    <s v="Avinash Rathore"/>
    <x v="3"/>
    <x v="71"/>
    <x v="71"/>
    <s v="Sat"/>
    <n v="0"/>
    <n v="0"/>
    <n v="0"/>
    <n v="0"/>
    <n v="0"/>
    <n v="0"/>
    <n v="0"/>
    <n v="0"/>
    <n v="27"/>
    <n v="0.65520000000000012"/>
    <n v="18"/>
    <n v="33"/>
    <n v="519.37458055925435"/>
    <n v="1.8333333333333333"/>
    <n v="920.44582500000024"/>
    <n v="17000"/>
    <n v="35"/>
    <n v="0.74285714285714288"/>
    <n v="26"/>
    <n v="49"/>
    <n v="460.46938775510205"/>
    <n v="1.8846153846153846"/>
    <n v="867.80769230769226"/>
    <n v="22563"/>
    <n v="799"/>
    <m/>
    <m/>
    <n v="1.3272352941176471"/>
    <s v="NA"/>
    <s v="NA"/>
  </r>
  <r>
    <s v="KH-222"/>
    <s v="Avinash Rathore"/>
    <x v="3"/>
    <x v="72"/>
    <x v="72"/>
    <s v="Sun"/>
    <n v="0"/>
    <n v="0"/>
    <n v="0"/>
    <n v="0"/>
    <n v="0"/>
    <n v="0"/>
    <n v="0"/>
    <n v="0"/>
    <n v="27"/>
    <n v="0.65520000000000012"/>
    <n v="18"/>
    <n v="33"/>
    <n v="519.37458055925435"/>
    <n v="1.8333333333333333"/>
    <n v="920.44582500000024"/>
    <n v="17000"/>
    <n v="32"/>
    <n v="0.75"/>
    <n v="24"/>
    <n v="47"/>
    <n v="392.02127659574467"/>
    <n v="1.9583333333333333"/>
    <n v="767.70833333333337"/>
    <n v="18425"/>
    <m/>
    <m/>
    <m/>
    <n v="1.0838235294117646"/>
    <s v="NA"/>
    <s v="NA"/>
  </r>
  <r>
    <s v="KH-222"/>
    <s v="Avinash Rathore"/>
    <x v="3"/>
    <x v="73"/>
    <x v="73"/>
    <s v="Mon"/>
    <n v="0"/>
    <n v="0"/>
    <n v="0"/>
    <n v="0"/>
    <n v="0"/>
    <n v="0"/>
    <n v="0"/>
    <n v="0"/>
    <n v="20"/>
    <n v="0.65520000000000012"/>
    <n v="13"/>
    <n v="23"/>
    <n v="519.37458055925435"/>
    <n v="1.7692307692307692"/>
    <n v="920.44582500000024"/>
    <n v="12000"/>
    <n v="24"/>
    <n v="0.75"/>
    <n v="18"/>
    <n v="25"/>
    <n v="443"/>
    <n v="1.3888888888888888"/>
    <n v="615.27777777777783"/>
    <n v="11075"/>
    <n v="699"/>
    <m/>
    <m/>
    <n v="0.92291666666666672"/>
    <s v="NA"/>
    <s v="NA"/>
  </r>
  <r>
    <s v="KH-222"/>
    <s v="Avinash Rathore"/>
    <x v="3"/>
    <x v="74"/>
    <x v="74"/>
    <s v="Tue"/>
    <n v="0"/>
    <n v="0"/>
    <n v="0"/>
    <n v="0"/>
    <n v="0"/>
    <n v="0"/>
    <n v="0"/>
    <n v="0"/>
    <n v="20"/>
    <n v="0.65520000000000012"/>
    <n v="13"/>
    <n v="23"/>
    <n v="519.37458055925435"/>
    <n v="1.7692307692307692"/>
    <n v="920.44582500000024"/>
    <n v="12000"/>
    <n v="26"/>
    <n v="0.73076923076923073"/>
    <n v="19"/>
    <n v="39"/>
    <n v="438.58974358974359"/>
    <n v="2.0526315789473686"/>
    <n v="900.26315789473688"/>
    <n v="17105"/>
    <n v="521"/>
    <m/>
    <n v="2520"/>
    <n v="1.4254166666666668"/>
    <s v="NA"/>
    <s v="NA"/>
  </r>
  <r>
    <s v="KH-222"/>
    <s v="Avinash Rathore"/>
    <x v="3"/>
    <x v="75"/>
    <x v="75"/>
    <s v="Wed"/>
    <n v="0"/>
    <n v="0"/>
    <n v="0"/>
    <n v="0"/>
    <n v="0"/>
    <n v="0"/>
    <n v="0"/>
    <n v="0"/>
    <n v="20"/>
    <n v="0.65520000000000012"/>
    <n v="13"/>
    <n v="23"/>
    <n v="519.37458055925435"/>
    <n v="1.7692307692307692"/>
    <n v="920.44582500000024"/>
    <n v="12000"/>
    <n v="21"/>
    <n v="0.76190476190476186"/>
    <n v="16"/>
    <n v="27"/>
    <n v="448.40740740740739"/>
    <n v="1.6875"/>
    <n v="756.6875"/>
    <n v="12107"/>
    <m/>
    <m/>
    <m/>
    <n v="1.0089166666666667"/>
    <s v="NA"/>
    <s v="NA"/>
  </r>
  <r>
    <s v="KH-222"/>
    <s v="Avinash Rathore"/>
    <x v="3"/>
    <x v="76"/>
    <x v="76"/>
    <s v="Thu"/>
    <n v="0"/>
    <n v="0"/>
    <n v="0"/>
    <n v="0"/>
    <n v="0"/>
    <n v="0"/>
    <n v="0"/>
    <n v="0"/>
    <n v="20"/>
    <n v="0.65520000000000012"/>
    <n v="13"/>
    <n v="23"/>
    <n v="519.37458055925435"/>
    <n v="1.7692307692307692"/>
    <n v="920.44582500000024"/>
    <n v="12000"/>
    <n v="23"/>
    <n v="0.73913043478260865"/>
    <n v="17"/>
    <n v="41"/>
    <n v="362.14634146341461"/>
    <n v="2.4117647058823528"/>
    <n v="873.41176470588232"/>
    <n v="14848"/>
    <n v="1589"/>
    <m/>
    <m/>
    <n v="1.2373333333333334"/>
    <s v="NA"/>
    <s v="NA"/>
  </r>
  <r>
    <s v="KH-222"/>
    <s v="Avinash Rathore"/>
    <x v="3"/>
    <x v="77"/>
    <x v="77"/>
    <s v="Fri"/>
    <n v="0"/>
    <n v="0"/>
    <n v="0"/>
    <n v="0"/>
    <n v="0"/>
    <n v="0"/>
    <n v="0"/>
    <n v="0"/>
    <n v="20"/>
    <n v="0.65520000000000012"/>
    <n v="13"/>
    <n v="23"/>
    <n v="519.37458055925435"/>
    <n v="1.7692307692307692"/>
    <n v="920.44582500000024"/>
    <n v="12000"/>
    <n v="30"/>
    <n v="0.73333333333333328"/>
    <n v="22"/>
    <n v="45"/>
    <n v="403.28888888888889"/>
    <n v="2.0454545454545454"/>
    <n v="824.90909090909088"/>
    <n v="18148"/>
    <n v="1199"/>
    <m/>
    <m/>
    <n v="1.5123333333333333"/>
    <s v="NA"/>
    <s v="NA"/>
  </r>
  <r>
    <s v="KH-222"/>
    <s v="Avinash Rathore"/>
    <x v="3"/>
    <x v="78"/>
    <x v="78"/>
    <s v="Sat"/>
    <n v="0"/>
    <n v="0"/>
    <n v="0"/>
    <n v="0"/>
    <n v="0"/>
    <n v="0"/>
    <n v="0"/>
    <n v="0"/>
    <n v="27"/>
    <n v="0.65520000000000012"/>
    <n v="18"/>
    <n v="33"/>
    <n v="519.37458055925435"/>
    <n v="1.8333333333333333"/>
    <n v="920.44582500000024"/>
    <n v="17000"/>
    <n v="19"/>
    <n v="0.73684210526315785"/>
    <n v="14"/>
    <n v="28"/>
    <n v="392.35714285714283"/>
    <n v="2"/>
    <n v="784.71428571428567"/>
    <n v="10986"/>
    <m/>
    <m/>
    <m/>
    <n v="0.64623529411764702"/>
    <s v="NA"/>
    <s v="NA"/>
  </r>
  <r>
    <s v="KH-222"/>
    <s v="Avinash Rathore"/>
    <x v="3"/>
    <x v="79"/>
    <x v="79"/>
    <s v="Sun"/>
    <n v="0"/>
    <n v="0"/>
    <n v="0"/>
    <n v="0"/>
    <n v="0"/>
    <n v="0"/>
    <n v="0"/>
    <n v="0"/>
    <n v="27"/>
    <n v="0.65520000000000012"/>
    <n v="18"/>
    <n v="33"/>
    <n v="519.37458055925435"/>
    <n v="1.8333333333333333"/>
    <n v="920.44582500000024"/>
    <n v="17000"/>
    <n v="23"/>
    <n v="0.73913043478260865"/>
    <n v="17"/>
    <n v="23"/>
    <n v="460.91304347826087"/>
    <n v="1.3529411764705883"/>
    <n v="623.58823529411768"/>
    <n v="10601"/>
    <n v="549"/>
    <m/>
    <m/>
    <n v="0.62358823529411767"/>
    <s v="NA"/>
    <s v="NA"/>
  </r>
  <r>
    <s v="KH-222"/>
    <s v="Avinash Rathore"/>
    <x v="3"/>
    <x v="80"/>
    <x v="80"/>
    <s v="Mon"/>
    <n v="0"/>
    <n v="0"/>
    <n v="0"/>
    <n v="0"/>
    <n v="0"/>
    <n v="0"/>
    <n v="0"/>
    <n v="0"/>
    <n v="20"/>
    <n v="0.65520000000000012"/>
    <n v="13"/>
    <n v="23"/>
    <n v="519.37458055925435"/>
    <n v="1.7692307692307692"/>
    <n v="920.44582500000024"/>
    <n v="12000"/>
    <n v="27"/>
    <n v="0.59259259259259256"/>
    <n v="16"/>
    <n v="18"/>
    <n v="716.55555555555554"/>
    <n v="1.125"/>
    <n v="806.125"/>
    <n v="12898"/>
    <m/>
    <m/>
    <m/>
    <n v="1.0748333333333333"/>
    <s v="NA"/>
    <s v="NA"/>
  </r>
  <r>
    <s v="KH-222"/>
    <s v="Avinash Rathore"/>
    <x v="3"/>
    <x v="81"/>
    <x v="81"/>
    <s v="Tue"/>
    <n v="0"/>
    <n v="0"/>
    <n v="0"/>
    <n v="0"/>
    <n v="0"/>
    <n v="0"/>
    <n v="0"/>
    <n v="0"/>
    <n v="20"/>
    <n v="0.65520000000000012"/>
    <n v="13"/>
    <n v="23"/>
    <n v="519.37458055925435"/>
    <n v="1.7692307692307692"/>
    <n v="920.44582500000024"/>
    <n v="12000"/>
    <n v="40"/>
    <n v="0.75"/>
    <n v="30"/>
    <n v="52"/>
    <n v="579.07692307692309"/>
    <n v="1.7333333333333334"/>
    <n v="1003.7333333333333"/>
    <n v="30112"/>
    <m/>
    <m/>
    <m/>
    <n v="2.5093333333333332"/>
    <s v="NA"/>
    <s v="NA"/>
  </r>
  <r>
    <s v="KH-222"/>
    <s v="Avinash Rathore"/>
    <x v="3"/>
    <x v="82"/>
    <x v="82"/>
    <s v="Wed"/>
    <n v="0"/>
    <n v="0"/>
    <n v="0"/>
    <n v="0"/>
    <n v="0"/>
    <n v="0"/>
    <n v="0"/>
    <n v="0"/>
    <n v="20"/>
    <n v="0.65520000000000012"/>
    <n v="13"/>
    <n v="23"/>
    <n v="519.37458055925435"/>
    <n v="1.7692307692307692"/>
    <n v="920.44582500000024"/>
    <n v="12000"/>
    <n v="31"/>
    <n v="0.74193548387096775"/>
    <n v="23"/>
    <n v="42"/>
    <n v="374.02380952380952"/>
    <n v="1.826086956521739"/>
    <n v="683"/>
    <n v="15709"/>
    <m/>
    <m/>
    <m/>
    <n v="1.3090833333333334"/>
    <s v="NA"/>
    <s v="NA"/>
  </r>
  <r>
    <s v="KH-222"/>
    <s v="Avinash Rathore"/>
    <x v="3"/>
    <x v="83"/>
    <x v="83"/>
    <s v="Thu"/>
    <n v="0"/>
    <n v="0"/>
    <n v="0"/>
    <n v="0"/>
    <n v="0"/>
    <n v="0"/>
    <n v="0"/>
    <n v="0"/>
    <n v="20"/>
    <n v="0.65520000000000012"/>
    <n v="13"/>
    <n v="23"/>
    <n v="519.37458055925435"/>
    <n v="1.7692307692307692"/>
    <n v="920.44582500000024"/>
    <n v="12000"/>
    <n v="23"/>
    <n v="0.73913043478260865"/>
    <n v="17"/>
    <n v="30"/>
    <n v="405.9"/>
    <n v="1.7647058823529411"/>
    <n v="716.29411764705878"/>
    <n v="12177"/>
    <m/>
    <m/>
    <m/>
    <n v="1.01475"/>
    <s v="NA"/>
    <s v="NA"/>
  </r>
  <r>
    <s v="KH-222"/>
    <s v="Avinash Rathore"/>
    <x v="3"/>
    <x v="84"/>
    <x v="84"/>
    <s v="Fri"/>
    <n v="0"/>
    <n v="0"/>
    <n v="0"/>
    <n v="0"/>
    <n v="0"/>
    <n v="0"/>
    <n v="0"/>
    <n v="0"/>
    <n v="20"/>
    <n v="0.65520000000000012"/>
    <n v="13"/>
    <n v="23"/>
    <n v="519.37458055925435"/>
    <n v="1.7692307692307692"/>
    <n v="920.44582500000024"/>
    <n v="12000"/>
    <n v="25"/>
    <n v="0.76"/>
    <n v="19"/>
    <n v="32"/>
    <n v="518.21875"/>
    <n v="1.6842105263157894"/>
    <n v="872.78947368421052"/>
    <n v="16583"/>
    <n v="799"/>
    <m/>
    <m/>
    <n v="1.3819166666666667"/>
    <s v="NA"/>
    <s v="NA"/>
  </r>
  <r>
    <s v="KH-222"/>
    <s v="Avinash Rathore"/>
    <x v="3"/>
    <x v="85"/>
    <x v="85"/>
    <s v="Sat"/>
    <n v="0"/>
    <n v="0"/>
    <n v="0"/>
    <n v="0"/>
    <n v="0"/>
    <n v="0"/>
    <n v="0"/>
    <n v="0"/>
    <n v="27"/>
    <n v="0.65520000000000012"/>
    <n v="18"/>
    <n v="33"/>
    <n v="519.37458055925435"/>
    <n v="1.8333333333333333"/>
    <n v="920.44582500000024"/>
    <n v="17000"/>
    <n v="20"/>
    <n v="0.75"/>
    <n v="15"/>
    <n v="36"/>
    <n v="356.25"/>
    <n v="2.4"/>
    <n v="855"/>
    <n v="12825"/>
    <m/>
    <m/>
    <m/>
    <n v="0.75441176470588234"/>
    <s v="NA"/>
    <s v="NA"/>
  </r>
  <r>
    <s v="KH-222"/>
    <s v="Avinash Rathore"/>
    <x v="3"/>
    <x v="86"/>
    <x v="86"/>
    <s v="Sun"/>
    <n v="0"/>
    <n v="0"/>
    <n v="0"/>
    <n v="0"/>
    <n v="0"/>
    <n v="0"/>
    <n v="0"/>
    <n v="0"/>
    <n v="27"/>
    <n v="0.65520000000000012"/>
    <n v="18"/>
    <n v="33"/>
    <n v="519.37458055925435"/>
    <n v="1.8333333333333333"/>
    <n v="920.44582500000024"/>
    <n v="17000"/>
    <n v="33"/>
    <n v="0.75757575757575757"/>
    <n v="25"/>
    <n v="44"/>
    <n v="455.68181818181819"/>
    <n v="1.76"/>
    <n v="802"/>
    <n v="20050"/>
    <m/>
    <m/>
    <n v="610"/>
    <n v="1.1794117647058824"/>
    <s v="NA"/>
    <s v="NA"/>
  </r>
  <r>
    <s v="KH-222"/>
    <s v="Avinash Rathore"/>
    <x v="3"/>
    <x v="87"/>
    <x v="87"/>
    <s v="Mon"/>
    <n v="0"/>
    <n v="0"/>
    <n v="0"/>
    <n v="0"/>
    <n v="0"/>
    <n v="0"/>
    <n v="0"/>
    <n v="0"/>
    <n v="20"/>
    <n v="0.65520000000000012"/>
    <n v="13"/>
    <n v="23"/>
    <n v="519.37458055925435"/>
    <n v="1.7692307692307692"/>
    <n v="920.44582500000024"/>
    <n v="12000"/>
    <n v="24"/>
    <n v="0.75"/>
    <n v="18"/>
    <n v="30"/>
    <n v="413.33333333333331"/>
    <n v="1.6666666666666667"/>
    <n v="688.88888888888891"/>
    <n v="12400"/>
    <m/>
    <m/>
    <m/>
    <n v="1.0333333333333334"/>
    <s v="NA"/>
    <s v="NA"/>
  </r>
  <r>
    <s v="KH-222"/>
    <s v="Avinash Rathore"/>
    <x v="3"/>
    <x v="88"/>
    <x v="88"/>
    <s v="Tue"/>
    <n v="0"/>
    <n v="0"/>
    <n v="0"/>
    <n v="0"/>
    <n v="0"/>
    <n v="0"/>
    <n v="0"/>
    <n v="0"/>
    <n v="20"/>
    <n v="0.65520000000000012"/>
    <n v="13"/>
    <n v="23"/>
    <n v="519.37458055925435"/>
    <n v="1.7692307692307692"/>
    <n v="920.44582500000024"/>
    <n v="12000"/>
    <n v="24"/>
    <n v="0.75"/>
    <n v="18"/>
    <n v="38"/>
    <n v="409.60526315789474"/>
    <n v="2.1111111111111112"/>
    <n v="864.72222222222217"/>
    <n v="15565"/>
    <n v="700"/>
    <m/>
    <m/>
    <n v="1.2970833333333334"/>
    <s v="NA"/>
    <s v="NA"/>
  </r>
  <r>
    <s v="KH-222"/>
    <s v="Avinash Rathore"/>
    <x v="3"/>
    <x v="89"/>
    <x v="89"/>
    <s v="Wed"/>
    <n v="0"/>
    <n v="0"/>
    <n v="0"/>
    <n v="0"/>
    <n v="0"/>
    <n v="0"/>
    <n v="0"/>
    <n v="0"/>
    <n v="20"/>
    <n v="0.65520000000000012"/>
    <n v="13"/>
    <n v="23"/>
    <n v="519.37458055925435"/>
    <n v="1.7692307692307692"/>
    <n v="920.44582500000024"/>
    <n v="12000"/>
    <n v="19"/>
    <n v="0.73684210526315785"/>
    <n v="14"/>
    <n v="26"/>
    <n v="376.57692307692309"/>
    <n v="1.8571428571428572"/>
    <n v="699.35714285714289"/>
    <n v="9791"/>
    <m/>
    <m/>
    <m/>
    <n v="0.81591666666666662"/>
    <s v="NA"/>
    <s v="NA"/>
  </r>
  <r>
    <s v="KH-222"/>
    <s v="Avinash Rathore"/>
    <x v="3"/>
    <x v="90"/>
    <x v="90"/>
    <s v="Thu"/>
    <n v="0"/>
    <n v="0"/>
    <n v="0"/>
    <n v="0"/>
    <n v="0"/>
    <n v="0"/>
    <n v="0"/>
    <n v="0"/>
    <n v="20"/>
    <n v="0.65520000000000012"/>
    <n v="13"/>
    <n v="23"/>
    <n v="519.37458055925435"/>
    <n v="1.7692307692307692"/>
    <n v="920.44582500000024"/>
    <n v="12000"/>
    <n v="28"/>
    <n v="0.7142857142857143"/>
    <n v="20"/>
    <n v="30"/>
    <n v="498.5"/>
    <n v="1.5"/>
    <n v="747.75"/>
    <n v="14955"/>
    <m/>
    <m/>
    <m/>
    <n v="1.2462500000000001"/>
    <s v="NA"/>
    <s v="NA"/>
  </r>
  <r>
    <s v="KH-222"/>
    <s v="Avinash Rathore"/>
    <x v="3"/>
    <x v="91"/>
    <x v="91"/>
    <s v="Fri"/>
    <n v="0"/>
    <n v="0"/>
    <n v="0"/>
    <n v="0"/>
    <n v="0"/>
    <n v="0"/>
    <n v="0"/>
    <n v="0"/>
    <n v="27"/>
    <n v="0.66"/>
    <n v="18"/>
    <n v="18"/>
    <n v="526"/>
    <n v="1"/>
    <n v="816"/>
    <n v="12000"/>
    <n v="19"/>
    <n v="0.73684210526315785"/>
    <n v="14"/>
    <n v="20"/>
    <n v="492"/>
    <n v="1.4285714285714286"/>
    <n v="702.85714285714289"/>
    <n v="9840"/>
    <m/>
    <m/>
    <n v="509"/>
    <n v="0.82"/>
    <s v="NA"/>
    <s v="NA"/>
  </r>
  <r>
    <s v="KH-222"/>
    <s v="Avinash Rathore"/>
    <x v="3"/>
    <x v="92"/>
    <x v="92"/>
    <s v="Sat"/>
    <n v="0"/>
    <n v="0"/>
    <n v="0"/>
    <n v="0"/>
    <n v="0"/>
    <n v="0"/>
    <n v="0"/>
    <n v="0"/>
    <n v="27"/>
    <n v="0.66"/>
    <n v="18"/>
    <n v="29"/>
    <n v="526"/>
    <n v="1.61"/>
    <n v="816"/>
    <n v="15000"/>
    <n v="26"/>
    <n v="0.73076923076923073"/>
    <n v="19"/>
    <n v="38"/>
    <n v="460.26315789473682"/>
    <n v="2"/>
    <n v="920.52631578947364"/>
    <n v="17490"/>
    <n v="560"/>
    <m/>
    <m/>
    <n v="1.1659999999999999"/>
    <s v="NA"/>
    <s v="NA"/>
  </r>
  <r>
    <s v="KH-222"/>
    <s v="Avinash Rathore"/>
    <x v="3"/>
    <x v="93"/>
    <x v="93"/>
    <s v="Sun"/>
    <n v="0"/>
    <n v="0"/>
    <n v="0"/>
    <n v="0"/>
    <n v="0"/>
    <n v="0"/>
    <n v="0"/>
    <n v="0"/>
    <n v="27"/>
    <n v="0.66"/>
    <n v="18"/>
    <n v="29"/>
    <n v="526"/>
    <n v="1.61"/>
    <n v="816"/>
    <n v="15000"/>
    <n v="51"/>
    <n v="0.76470588235294112"/>
    <n v="39"/>
    <n v="69"/>
    <n v="415.92753623188406"/>
    <n v="1.7692307692307692"/>
    <n v="735.87179487179492"/>
    <n v="28699"/>
    <n v="784"/>
    <m/>
    <n v="1448"/>
    <n v="1.9132666666666667"/>
    <s v="NA"/>
    <s v="NA"/>
  </r>
  <r>
    <s v="KH-222"/>
    <s v="Avinash Rathore"/>
    <x v="3"/>
    <x v="94"/>
    <x v="94"/>
    <s v="Mon"/>
    <n v="0"/>
    <n v="0"/>
    <n v="0"/>
    <n v="0"/>
    <n v="0"/>
    <n v="0"/>
    <n v="0"/>
    <n v="0"/>
    <n v="23"/>
    <n v="0.66"/>
    <n v="15"/>
    <n v="23"/>
    <n v="526"/>
    <n v="1.53"/>
    <n v="816"/>
    <n v="12000"/>
    <n v="20"/>
    <n v="0.75"/>
    <n v="15"/>
    <n v="32"/>
    <n v="329.875"/>
    <n v="2.1333333333333333"/>
    <n v="703.73333333333335"/>
    <n v="10556"/>
    <n v="521"/>
    <m/>
    <m/>
    <n v="0.87966666666666671"/>
    <s v="NA"/>
    <s v="NA"/>
  </r>
  <r>
    <s v="KH-222"/>
    <s v="Avinash Rathore"/>
    <x v="3"/>
    <x v="95"/>
    <x v="95"/>
    <s v="Tue"/>
    <n v="0"/>
    <n v="0"/>
    <n v="0"/>
    <n v="0"/>
    <n v="0"/>
    <n v="0"/>
    <n v="0"/>
    <n v="0"/>
    <n v="23"/>
    <n v="0.66"/>
    <n v="15"/>
    <n v="23"/>
    <n v="526"/>
    <n v="1.53"/>
    <n v="816"/>
    <n v="12000"/>
    <n v="44"/>
    <n v="0.75"/>
    <n v="33"/>
    <n v="37"/>
    <n v="491.64864864864865"/>
    <n v="1.1212121212121211"/>
    <n v="551.24242424242425"/>
    <n v="18191"/>
    <n v="1857"/>
    <m/>
    <n v="2838"/>
    <n v="1.5159166666666666"/>
    <s v="NA"/>
    <s v="NA"/>
  </r>
  <r>
    <s v="KH-222"/>
    <s v="Avinash Rathore"/>
    <x v="3"/>
    <x v="96"/>
    <x v="96"/>
    <s v="Wed"/>
    <n v="0"/>
    <n v="0"/>
    <n v="0"/>
    <n v="0"/>
    <n v="0"/>
    <n v="0"/>
    <n v="0"/>
    <n v="0"/>
    <n v="23"/>
    <n v="0.66"/>
    <n v="15"/>
    <n v="23"/>
    <n v="526"/>
    <n v="1.53"/>
    <n v="816"/>
    <n v="12000"/>
    <n v="36"/>
    <n v="0.69444444444444442"/>
    <n v="25"/>
    <n v="32"/>
    <n v="377.5625"/>
    <n v="1.28"/>
    <n v="483.28"/>
    <n v="12082"/>
    <n v="672"/>
    <m/>
    <n v="422"/>
    <n v="1.0068333333333332"/>
    <s v="NA"/>
    <s v="NA"/>
  </r>
  <r>
    <s v="KH-222"/>
    <s v="Avinash Rathore"/>
    <x v="3"/>
    <x v="97"/>
    <x v="97"/>
    <s v="Thu"/>
    <n v="0"/>
    <n v="0"/>
    <n v="0"/>
    <n v="0"/>
    <n v="0"/>
    <n v="0"/>
    <n v="0"/>
    <n v="0"/>
    <n v="23"/>
    <n v="0.66"/>
    <n v="15"/>
    <n v="23"/>
    <n v="526"/>
    <n v="1.53"/>
    <n v="816"/>
    <n v="12000"/>
    <n v="33"/>
    <n v="0.72727272727272729"/>
    <n v="24"/>
    <n v="56"/>
    <n v="394.75"/>
    <n v="2.3333333333333335"/>
    <n v="921.08333333333337"/>
    <n v="22106"/>
    <n v="1400"/>
    <m/>
    <m/>
    <n v="1.8421666666666667"/>
    <s v="NA"/>
    <s v="NA"/>
  </r>
  <r>
    <s v="KH-222"/>
    <s v="Avinash Rathore"/>
    <x v="3"/>
    <x v="98"/>
    <x v="98"/>
    <s v="Fri"/>
    <n v="0"/>
    <n v="0"/>
    <n v="0"/>
    <n v="0"/>
    <n v="0"/>
    <n v="0"/>
    <n v="0"/>
    <n v="0"/>
    <n v="23"/>
    <n v="0.66"/>
    <n v="15"/>
    <n v="23"/>
    <n v="526"/>
    <n v="1.53"/>
    <n v="816"/>
    <n v="12000"/>
    <n v="16"/>
    <n v="0.75"/>
    <n v="12"/>
    <n v="20"/>
    <n v="515.04999999999995"/>
    <n v="1.6666666666666667"/>
    <n v="858.41666666666663"/>
    <n v="10301"/>
    <n v="1159"/>
    <m/>
    <m/>
    <n v="0.85841666666666672"/>
    <s v="NA"/>
    <s v="NA"/>
  </r>
  <r>
    <s v="KH-222"/>
    <s v="Avinash Rathore"/>
    <x v="3"/>
    <x v="99"/>
    <x v="99"/>
    <s v="Sat"/>
    <n v="0"/>
    <n v="0"/>
    <n v="0"/>
    <n v="0"/>
    <n v="0"/>
    <n v="0"/>
    <n v="0"/>
    <n v="0"/>
    <n v="23"/>
    <n v="0.66"/>
    <n v="15"/>
    <n v="23"/>
    <n v="526"/>
    <n v="1.53"/>
    <n v="816"/>
    <n v="12000"/>
    <n v="26"/>
    <n v="0.73076923076923073"/>
    <n v="19"/>
    <n v="61"/>
    <n v="296.49180327868851"/>
    <n v="3.2105263157894739"/>
    <n v="951.89473684210532"/>
    <n v="18086"/>
    <m/>
    <m/>
    <n v="1528"/>
    <n v="1.5071666666666668"/>
    <s v="NA"/>
    <s v="NA"/>
  </r>
  <r>
    <s v="KH-222"/>
    <s v="Avinash Rathore"/>
    <x v="3"/>
    <x v="100"/>
    <x v="100"/>
    <s v="Sun"/>
    <n v="0"/>
    <n v="0"/>
    <n v="0"/>
    <n v="0"/>
    <n v="0"/>
    <n v="0"/>
    <n v="0"/>
    <n v="0"/>
    <n v="27"/>
    <n v="0.66"/>
    <n v="18"/>
    <n v="29"/>
    <n v="526"/>
    <n v="1.61"/>
    <n v="816"/>
    <n v="15000"/>
    <n v="39"/>
    <n v="0.74358974358974361"/>
    <n v="29"/>
    <n v="55"/>
    <n v="432.4"/>
    <n v="1.896551724137931"/>
    <n v="820.06896551724139"/>
    <n v="23782"/>
    <n v="849"/>
    <m/>
    <n v="672"/>
    <n v="1.5854666666666666"/>
    <s v="NA"/>
    <s v="NA"/>
  </r>
  <r>
    <s v="KH-222"/>
    <s v="Avinash Rathore"/>
    <x v="3"/>
    <x v="101"/>
    <x v="101"/>
    <s v="Mon"/>
    <n v="0"/>
    <n v="0"/>
    <n v="0"/>
    <n v="0"/>
    <n v="0"/>
    <n v="0"/>
    <n v="0"/>
    <n v="0"/>
    <n v="23"/>
    <n v="0.66"/>
    <n v="15"/>
    <n v="23"/>
    <n v="526"/>
    <n v="1.53"/>
    <n v="816"/>
    <n v="12000"/>
    <n v="14"/>
    <n v="0.7857142857142857"/>
    <n v="11"/>
    <n v="19"/>
    <n v="428.63157894736844"/>
    <n v="1.7272727272727273"/>
    <n v="740.36363636363637"/>
    <n v="8144"/>
    <n v="1303"/>
    <m/>
    <m/>
    <n v="0.67866666666666664"/>
    <s v="NA"/>
    <s v="NA"/>
  </r>
  <r>
    <s v="KH-222"/>
    <s v="Avinash Rathore"/>
    <x v="3"/>
    <x v="102"/>
    <x v="102"/>
    <s v="Tue"/>
    <n v="0"/>
    <n v="0"/>
    <n v="0"/>
    <n v="0"/>
    <n v="0"/>
    <n v="0"/>
    <n v="0"/>
    <n v="0"/>
    <n v="23"/>
    <n v="0.66"/>
    <n v="15"/>
    <n v="23"/>
    <n v="526"/>
    <n v="1.53"/>
    <n v="816"/>
    <n v="12000"/>
    <n v="23"/>
    <n v="0.73913043478260865"/>
    <n v="17"/>
    <n v="22"/>
    <n v="463.95454545454544"/>
    <n v="1.2941176470588236"/>
    <n v="600.41176470588232"/>
    <n v="10207"/>
    <n v="2246"/>
    <m/>
    <m/>
    <n v="0.85058333333333336"/>
    <s v="NA"/>
    <s v="NA"/>
  </r>
  <r>
    <s v="KH-222"/>
    <s v="Avinash Rathore"/>
    <x v="3"/>
    <x v="103"/>
    <x v="103"/>
    <s v="Wed"/>
    <n v="0"/>
    <n v="0"/>
    <n v="0"/>
    <n v="0"/>
    <n v="0"/>
    <n v="0"/>
    <n v="0"/>
    <n v="0"/>
    <n v="23"/>
    <n v="0.66"/>
    <n v="15"/>
    <n v="23"/>
    <n v="526"/>
    <n v="1.53"/>
    <n v="816"/>
    <n v="12000"/>
    <n v="21"/>
    <n v="0.76190476190476186"/>
    <n v="16"/>
    <n v="19"/>
    <n v="532.31578947368416"/>
    <n v="1.1875"/>
    <n v="632.125"/>
    <n v="10114"/>
    <n v="1645"/>
    <m/>
    <n v="1199"/>
    <n v="0.84283333333333332"/>
    <s v="NA"/>
    <s v="NA"/>
  </r>
  <r>
    <s v="KH-222"/>
    <s v="Avinash Rathore"/>
    <x v="3"/>
    <x v="104"/>
    <x v="104"/>
    <s v="Thu"/>
    <n v="0"/>
    <n v="0"/>
    <n v="0"/>
    <n v="0"/>
    <n v="0"/>
    <n v="0"/>
    <n v="0"/>
    <n v="0"/>
    <n v="23"/>
    <n v="0.66"/>
    <n v="15"/>
    <n v="23"/>
    <n v="526"/>
    <n v="1.53"/>
    <n v="816"/>
    <n v="12000"/>
    <n v="12"/>
    <n v="0.75"/>
    <n v="9"/>
    <n v="15"/>
    <n v="577.06666666666672"/>
    <n v="1.6666666666666667"/>
    <n v="961.77777777777783"/>
    <n v="8656"/>
    <n v="1050"/>
    <m/>
    <m/>
    <n v="0.72133333333333338"/>
    <s v="NA"/>
    <s v="NA"/>
  </r>
  <r>
    <s v="KH-222"/>
    <s v="Avinash Rathore"/>
    <x v="3"/>
    <x v="105"/>
    <x v="105"/>
    <s v="Fri"/>
    <n v="0"/>
    <n v="0"/>
    <n v="0"/>
    <n v="0"/>
    <n v="0"/>
    <n v="0"/>
    <n v="0"/>
    <n v="0"/>
    <n v="20"/>
    <n v="0.66"/>
    <n v="13"/>
    <n v="21"/>
    <n v="526"/>
    <n v="1.62"/>
    <n v="816"/>
    <n v="11000"/>
    <n v="36"/>
    <n v="0.75"/>
    <n v="27"/>
    <n v="58"/>
    <n v="403.12068965517244"/>
    <n v="2.1481481481481484"/>
    <n v="865.96296296296293"/>
    <n v="23381"/>
    <n v="749"/>
    <m/>
    <m/>
    <n v="2.1255454545454544"/>
    <s v="NA"/>
    <s v="NA"/>
  </r>
  <r>
    <s v="KH-222"/>
    <s v="Avinash Rathore"/>
    <x v="3"/>
    <x v="106"/>
    <x v="106"/>
    <s v="Sat"/>
    <n v="0"/>
    <n v="0"/>
    <n v="0"/>
    <n v="0"/>
    <n v="0"/>
    <n v="0"/>
    <n v="0"/>
    <n v="0"/>
    <n v="23"/>
    <n v="0.66"/>
    <n v="15"/>
    <n v="23"/>
    <n v="526"/>
    <n v="1.53"/>
    <n v="816"/>
    <n v="12000"/>
    <n v="19"/>
    <n v="0.73684210526315785"/>
    <n v="14"/>
    <n v="27"/>
    <n v="499.88888888888891"/>
    <n v="1.9285714285714286"/>
    <n v="964.07142857142856"/>
    <n v="13497"/>
    <n v="2549"/>
    <m/>
    <m/>
    <n v="1.1247499999999999"/>
    <s v="NA"/>
    <s v="NA"/>
  </r>
  <r>
    <s v="KH-222"/>
    <s v="Avinash Rathore"/>
    <x v="3"/>
    <x v="107"/>
    <x v="107"/>
    <s v="Sun"/>
    <n v="0"/>
    <n v="0"/>
    <n v="0"/>
    <n v="0"/>
    <n v="0"/>
    <n v="0"/>
    <n v="0"/>
    <n v="0"/>
    <n v="27"/>
    <n v="0.66"/>
    <n v="18"/>
    <n v="29"/>
    <n v="526"/>
    <n v="1.61"/>
    <n v="816"/>
    <n v="15000"/>
    <n v="30"/>
    <n v="0.73333333333333328"/>
    <n v="22"/>
    <n v="48"/>
    <n v="442.875"/>
    <n v="2.1818181818181817"/>
    <n v="966.27272727272725"/>
    <n v="21258"/>
    <n v="1898"/>
    <m/>
    <m/>
    <n v="1.4172"/>
    <s v="NA"/>
    <s v="NA"/>
  </r>
  <r>
    <s v="KH-222"/>
    <s v="Avinash Rathore"/>
    <x v="3"/>
    <x v="108"/>
    <x v="108"/>
    <s v="Mon"/>
    <n v="0"/>
    <n v="0"/>
    <n v="0"/>
    <n v="0"/>
    <n v="0"/>
    <n v="0"/>
    <n v="0"/>
    <n v="0"/>
    <n v="20"/>
    <n v="0.66"/>
    <n v="13"/>
    <n v="21"/>
    <n v="526"/>
    <n v="1.62"/>
    <n v="816"/>
    <n v="11000"/>
    <n v="26"/>
    <n v="0.76923076923076927"/>
    <n v="20"/>
    <n v="27"/>
    <n v="497.92592592592592"/>
    <n v="1.35"/>
    <n v="672.2"/>
    <n v="13444"/>
    <n v="672"/>
    <m/>
    <n v="909"/>
    <n v="1.2221818181818183"/>
    <s v="NA"/>
    <s v="NA"/>
  </r>
  <r>
    <s v="KH-222"/>
    <s v="Avinash Rathore"/>
    <x v="3"/>
    <x v="109"/>
    <x v="109"/>
    <s v="Tue"/>
    <n v="0"/>
    <n v="0"/>
    <n v="0"/>
    <n v="0"/>
    <n v="0"/>
    <n v="0"/>
    <n v="0"/>
    <n v="0"/>
    <n v="20"/>
    <n v="0.66"/>
    <n v="13"/>
    <n v="21"/>
    <n v="526"/>
    <n v="1.62"/>
    <n v="816"/>
    <n v="11000"/>
    <n v="22"/>
    <n v="0.72727272727272729"/>
    <n v="16"/>
    <n v="29"/>
    <n v="359.10344827586209"/>
    <n v="1.8125"/>
    <n v="650.875"/>
    <n v="10414"/>
    <m/>
    <m/>
    <m/>
    <n v="0.94672727272727275"/>
    <s v="NA"/>
    <s v="NA"/>
  </r>
  <r>
    <s v="KH-222"/>
    <s v="Avinash Rathore"/>
    <x v="3"/>
    <x v="110"/>
    <x v="110"/>
    <s v="Wed"/>
    <n v="0"/>
    <n v="0"/>
    <n v="0"/>
    <n v="0"/>
    <n v="0"/>
    <n v="0"/>
    <n v="0"/>
    <n v="0"/>
    <n v="20"/>
    <n v="0.66"/>
    <n v="13"/>
    <n v="21"/>
    <n v="526"/>
    <n v="1.62"/>
    <n v="816"/>
    <n v="11000"/>
    <n v="17"/>
    <n v="0.76470588235294112"/>
    <n v="13"/>
    <n v="18"/>
    <n v="521.5"/>
    <n v="1.3846153846153846"/>
    <n v="722.07692307692309"/>
    <n v="9387"/>
    <n v="519"/>
    <m/>
    <m/>
    <n v="0.85336363636363632"/>
    <s v="NA"/>
    <s v="NA"/>
  </r>
  <r>
    <s v="KH-222"/>
    <s v="Avinash Rathore"/>
    <x v="3"/>
    <x v="111"/>
    <x v="111"/>
    <s v="Thu"/>
    <n v="0"/>
    <n v="0"/>
    <n v="0"/>
    <n v="0"/>
    <n v="0"/>
    <n v="0"/>
    <n v="0"/>
    <n v="0"/>
    <n v="20"/>
    <n v="0.66"/>
    <n v="13"/>
    <n v="21"/>
    <n v="526"/>
    <n v="1.62"/>
    <n v="816"/>
    <n v="11000"/>
    <n v="16"/>
    <n v="0.75"/>
    <n v="12"/>
    <n v="18"/>
    <n v="510.27777777777777"/>
    <n v="1.5"/>
    <n v="765.41666666666663"/>
    <n v="9185"/>
    <n v="1718"/>
    <m/>
    <m/>
    <n v="0.83499999999999996"/>
    <s v="NA"/>
    <s v="NA"/>
  </r>
  <r>
    <s v="KH-222"/>
    <s v="Avinash Rathore"/>
    <x v="3"/>
    <x v="112"/>
    <x v="112"/>
    <s v="Fri"/>
    <n v="0"/>
    <n v="0"/>
    <n v="0"/>
    <n v="0"/>
    <n v="0"/>
    <n v="0"/>
    <n v="0"/>
    <n v="0"/>
    <n v="20"/>
    <n v="0.66"/>
    <n v="13"/>
    <n v="21"/>
    <n v="526"/>
    <n v="1.62"/>
    <n v="816"/>
    <n v="11000"/>
    <n v="20"/>
    <n v="0.75"/>
    <n v="15"/>
    <n v="28"/>
    <n v="408"/>
    <n v="1.8666666666666667"/>
    <n v="761.6"/>
    <n v="11424"/>
    <n v="560"/>
    <m/>
    <m/>
    <n v="1.0385454545454544"/>
    <s v="NA"/>
    <s v="NA"/>
  </r>
  <r>
    <s v="KH-222"/>
    <s v="Avinash Rathore"/>
    <x v="3"/>
    <x v="113"/>
    <x v="113"/>
    <s v="Sat"/>
    <n v="0"/>
    <n v="0"/>
    <n v="0"/>
    <n v="0"/>
    <n v="0"/>
    <n v="0"/>
    <n v="0"/>
    <n v="0"/>
    <n v="23"/>
    <n v="0.66"/>
    <n v="15"/>
    <n v="23"/>
    <n v="526"/>
    <n v="1.53"/>
    <n v="816"/>
    <n v="12000"/>
    <n v="16"/>
    <n v="0.75"/>
    <n v="12"/>
    <n v="14"/>
    <n v="575.78571428571433"/>
    <n v="1.1666666666666667"/>
    <n v="671.75"/>
    <n v="8061"/>
    <m/>
    <m/>
    <m/>
    <n v="0.67174999999999996"/>
    <s v="NA"/>
    <s v="NA"/>
  </r>
  <r>
    <s v="KH-222"/>
    <s v="Avinash Rathore"/>
    <x v="3"/>
    <x v="114"/>
    <x v="114"/>
    <s v="Sun"/>
    <n v="0"/>
    <n v="0"/>
    <n v="0"/>
    <n v="0"/>
    <n v="0"/>
    <n v="0"/>
    <n v="0"/>
    <n v="0"/>
    <n v="27"/>
    <n v="0.66"/>
    <n v="18"/>
    <n v="29"/>
    <n v="526"/>
    <n v="1.61"/>
    <n v="816"/>
    <n v="15000"/>
    <n v="18"/>
    <n v="0.72222222222222221"/>
    <n v="13"/>
    <n v="24"/>
    <n v="503.125"/>
    <n v="1.8461538461538463"/>
    <n v="928.84615384615381"/>
    <n v="12075"/>
    <m/>
    <m/>
    <n v="1268"/>
    <n v="0.80500000000000005"/>
    <s v="NA"/>
    <s v="NA"/>
  </r>
  <r>
    <s v="KH-222"/>
    <s v="Avinash Rathore"/>
    <x v="3"/>
    <x v="115"/>
    <x v="115"/>
    <s v="Mon"/>
    <n v="0"/>
    <n v="0"/>
    <n v="0"/>
    <n v="0"/>
    <n v="0"/>
    <n v="0"/>
    <n v="0"/>
    <n v="0"/>
    <n v="20"/>
    <n v="0.66"/>
    <n v="13"/>
    <n v="21"/>
    <n v="526"/>
    <n v="1.62"/>
    <n v="816"/>
    <n v="11000"/>
    <n v="16"/>
    <n v="0.75"/>
    <n v="12"/>
    <n v="19"/>
    <n v="374.10526315789474"/>
    <n v="1.5833333333333333"/>
    <n v="592.33333333333337"/>
    <n v="7108"/>
    <n v="738"/>
    <m/>
    <m/>
    <n v="0.64618181818181819"/>
    <s v="NA"/>
    <s v="NA"/>
  </r>
  <r>
    <s v="KH-222"/>
    <s v="Avinash Rathore"/>
    <x v="3"/>
    <x v="116"/>
    <x v="116"/>
    <s v="Tue"/>
    <n v="0"/>
    <n v="0"/>
    <n v="0"/>
    <n v="0"/>
    <n v="0"/>
    <n v="0"/>
    <n v="0"/>
    <n v="0"/>
    <n v="18"/>
    <n v="0.66"/>
    <n v="12"/>
    <n v="19"/>
    <n v="526"/>
    <n v="1.58"/>
    <n v="816"/>
    <n v="10000"/>
    <n v="19"/>
    <n v="0.73684210526315785"/>
    <n v="14"/>
    <n v="17"/>
    <n v="473.88235294117646"/>
    <n v="1.2142857142857142"/>
    <n v="575.42857142857144"/>
    <n v="8056"/>
    <m/>
    <m/>
    <n v="999"/>
    <n v="0.80559999999999998"/>
    <s v="NA"/>
    <s v="NA"/>
  </r>
  <r>
    <s v="KH-222"/>
    <s v="Avinash Rathore"/>
    <x v="3"/>
    <x v="117"/>
    <x v="117"/>
    <s v="Wed"/>
    <n v="0"/>
    <n v="0"/>
    <n v="0"/>
    <n v="0"/>
    <n v="0"/>
    <n v="0"/>
    <n v="0"/>
    <n v="0"/>
    <n v="18"/>
    <n v="0.66"/>
    <n v="12"/>
    <n v="19"/>
    <n v="526"/>
    <n v="1.58"/>
    <n v="816"/>
    <n v="10000"/>
    <n v="19"/>
    <n v="0.73684210526315785"/>
    <n v="14"/>
    <n v="16"/>
    <n v="573.9375"/>
    <n v="1.1428571428571428"/>
    <n v="655.92857142857144"/>
    <n v="9183"/>
    <n v="672"/>
    <m/>
    <n v="899"/>
    <n v="0.91830000000000001"/>
    <s v="NA"/>
    <s v="NA"/>
  </r>
  <r>
    <s v="KH-222"/>
    <s v="Avinash Rathore"/>
    <x v="3"/>
    <x v="118"/>
    <x v="118"/>
    <s v="Thu"/>
    <n v="0"/>
    <n v="0"/>
    <n v="0"/>
    <n v="0"/>
    <n v="0"/>
    <n v="0"/>
    <n v="0"/>
    <n v="0"/>
    <n v="18"/>
    <n v="0.66"/>
    <n v="12"/>
    <n v="19"/>
    <n v="526"/>
    <n v="1.58"/>
    <n v="816"/>
    <n v="10000"/>
    <n v="15"/>
    <n v="0.73333333333333328"/>
    <n v="11"/>
    <n v="16"/>
    <n v="439.25"/>
    <n v="1.4545454545454546"/>
    <n v="638.90909090909088"/>
    <n v="7028"/>
    <m/>
    <m/>
    <n v="479"/>
    <n v="0.70279999999999998"/>
    <s v="NA"/>
    <s v="NA"/>
  </r>
  <r>
    <s v="KH-222"/>
    <s v="Avinash Rathore"/>
    <x v="3"/>
    <x v="119"/>
    <x v="119"/>
    <s v="Fri"/>
    <n v="0"/>
    <n v="0"/>
    <n v="0"/>
    <n v="0"/>
    <n v="0"/>
    <n v="0"/>
    <n v="0"/>
    <n v="0"/>
    <n v="18"/>
    <n v="0.66"/>
    <n v="12"/>
    <n v="19"/>
    <n v="526"/>
    <n v="1.58"/>
    <n v="816"/>
    <n v="10000"/>
    <n v="13"/>
    <n v="0.76923076923076927"/>
    <n v="10"/>
    <n v="21"/>
    <n v="476.47619047619048"/>
    <n v="2.1"/>
    <n v="1000.6"/>
    <n v="10006"/>
    <m/>
    <m/>
    <m/>
    <n v="1.0005999999999999"/>
    <s v="NA"/>
    <s v="NA"/>
  </r>
  <r>
    <s v="KH-222"/>
    <s v="Avinash Rathore"/>
    <x v="3"/>
    <x v="120"/>
    <x v="120"/>
    <s v="Sat"/>
    <n v="0"/>
    <n v="0"/>
    <n v="0"/>
    <n v="0"/>
    <n v="0"/>
    <n v="0"/>
    <n v="0"/>
    <n v="0"/>
    <n v="23"/>
    <n v="0.66"/>
    <n v="15"/>
    <n v="23"/>
    <n v="526"/>
    <n v="1.53"/>
    <n v="816"/>
    <n v="12000"/>
    <n v="30"/>
    <n v="0.73333333333333328"/>
    <n v="22"/>
    <n v="40"/>
    <n v="506.9"/>
    <n v="1.8181818181818181"/>
    <n v="921.63636363636363"/>
    <n v="20276"/>
    <n v="2148"/>
    <m/>
    <n v="999"/>
    <n v="1.6896666666666667"/>
    <s v="NA"/>
    <s v="NA"/>
  </r>
  <r>
    <s v="KH-222"/>
    <s v="Avinash Rathore"/>
    <x v="3"/>
    <x v="121"/>
    <x v="121"/>
    <s v="Sun"/>
    <n v="0"/>
    <n v="0"/>
    <n v="0"/>
    <n v="0"/>
    <n v="0"/>
    <n v="0"/>
    <n v="0"/>
    <n v="0"/>
    <n v="27"/>
    <n v="0.66"/>
    <n v="18"/>
    <n v="29"/>
    <n v="526"/>
    <n v="1.61"/>
    <n v="816"/>
    <n v="15000"/>
    <n v="39"/>
    <n v="0.71794871794871795"/>
    <n v="28"/>
    <n v="43"/>
    <n v="584.65116279069764"/>
    <n v="1.5357142857142858"/>
    <n v="897.85714285714289"/>
    <n v="25140"/>
    <n v="3038"/>
    <m/>
    <n v="2048"/>
    <n v="1.6759999999999999"/>
    <s v="NA"/>
    <s v="NA"/>
  </r>
  <r>
    <s v="KH-222"/>
    <s v="Avinash Rathore"/>
    <x v="3"/>
    <x v="122"/>
    <x v="122"/>
    <s v="Mon"/>
    <n v="0"/>
    <n v="0"/>
    <n v="0"/>
    <n v="0"/>
    <n v="0"/>
    <n v="0"/>
    <n v="0"/>
    <n v="0"/>
    <n v="31"/>
    <n v="0.65"/>
    <n v="20"/>
    <n v="27"/>
    <n v="451"/>
    <n v="1.35"/>
    <n v="749"/>
    <n v="12000"/>
    <n v="18"/>
    <n v="0.72222222222222221"/>
    <n v="13"/>
    <n v="24"/>
    <n v="424.41666666666669"/>
    <n v="1.8461538461538463"/>
    <n v="783.53846153846155"/>
    <n v="10186"/>
    <n v="1249"/>
    <m/>
    <n v="560"/>
    <n v="0.84883333333333333"/>
    <s v="NA"/>
    <s v="NA"/>
  </r>
  <r>
    <s v="KH-222"/>
    <s v="Avinash Rathore"/>
    <x v="3"/>
    <x v="123"/>
    <x v="123"/>
    <s v="Tue"/>
    <n v="0"/>
    <n v="0"/>
    <n v="0"/>
    <n v="0"/>
    <n v="0"/>
    <n v="0"/>
    <n v="0"/>
    <n v="0"/>
    <n v="23"/>
    <n v="0.71"/>
    <n v="16"/>
    <n v="27"/>
    <n v="451"/>
    <n v="1.69"/>
    <n v="749"/>
    <n v="12000"/>
    <n v="18"/>
    <n v="0.72222222222222221"/>
    <n v="13"/>
    <n v="19"/>
    <n v="589.89473684210532"/>
    <n v="1.4615384615384615"/>
    <n v="862.15384615384619"/>
    <n v="11208"/>
    <m/>
    <m/>
    <m/>
    <n v="0.93400000000000005"/>
    <s v="NA"/>
    <s v="NA"/>
  </r>
  <r>
    <s v="KH-222"/>
    <s v="Avinash Rathore"/>
    <x v="3"/>
    <x v="124"/>
    <x v="124"/>
    <s v="Wed"/>
    <n v="0"/>
    <n v="0"/>
    <n v="0"/>
    <n v="0"/>
    <n v="0"/>
    <n v="0"/>
    <n v="0"/>
    <n v="0"/>
    <n v="23"/>
    <n v="0.71"/>
    <n v="16"/>
    <n v="27"/>
    <n v="451"/>
    <n v="1.69"/>
    <n v="749"/>
    <n v="12000"/>
    <n v="17"/>
    <n v="0.76470588235294112"/>
    <n v="13"/>
    <n v="22"/>
    <n v="556.59090909090912"/>
    <n v="1.6923076923076923"/>
    <n v="941.92307692307691"/>
    <n v="12245"/>
    <n v="849"/>
    <m/>
    <m/>
    <n v="1.0204166666666667"/>
    <s v="NA"/>
    <s v="NA"/>
  </r>
  <r>
    <s v="KH-222"/>
    <s v="Avinash Rathore"/>
    <x v="3"/>
    <x v="125"/>
    <x v="125"/>
    <s v="Thu"/>
    <n v="0"/>
    <n v="0"/>
    <n v="0"/>
    <n v="0"/>
    <n v="0"/>
    <n v="0"/>
    <n v="0"/>
    <n v="0"/>
    <n v="23"/>
    <n v="0.71"/>
    <n v="16"/>
    <n v="27"/>
    <n v="451"/>
    <n v="1.69"/>
    <n v="749"/>
    <n v="12000"/>
    <n v="11"/>
    <n v="0.72727272727272729"/>
    <n v="8"/>
    <n v="19"/>
    <n v="405.05263157894734"/>
    <n v="2.375"/>
    <n v="962"/>
    <n v="7696"/>
    <m/>
    <m/>
    <m/>
    <n v="0.64133333333333331"/>
    <s v="NA"/>
    <s v="NA"/>
  </r>
  <r>
    <s v="KH-222"/>
    <s v="Avinash Rathore"/>
    <x v="3"/>
    <x v="126"/>
    <x v="126"/>
    <s v="Fri"/>
    <n v="0"/>
    <n v="0"/>
    <n v="0"/>
    <n v="0"/>
    <n v="0"/>
    <n v="0"/>
    <n v="0"/>
    <n v="0"/>
    <n v="23"/>
    <n v="0.71"/>
    <n v="16"/>
    <n v="27"/>
    <n v="451"/>
    <n v="1.69"/>
    <n v="749"/>
    <n v="12000"/>
    <n v="25"/>
    <n v="0.72"/>
    <n v="18"/>
    <n v="34"/>
    <n v="381.29411764705884"/>
    <n v="1.8888888888888888"/>
    <n v="720.22222222222217"/>
    <n v="12964"/>
    <m/>
    <m/>
    <m/>
    <n v="1.0803333333333334"/>
    <s v="NA"/>
    <s v="NA"/>
  </r>
  <r>
    <s v="KH-222"/>
    <s v="Avinash Rathore"/>
    <x v="3"/>
    <x v="127"/>
    <x v="127"/>
    <s v="Sat"/>
    <n v="0"/>
    <n v="0"/>
    <n v="0"/>
    <n v="0"/>
    <n v="0"/>
    <n v="0"/>
    <n v="0"/>
    <n v="0"/>
    <n v="28"/>
    <n v="0.71"/>
    <n v="20"/>
    <n v="33"/>
    <n v="451"/>
    <n v="1.65"/>
    <n v="749"/>
    <n v="15000"/>
    <n v="18"/>
    <n v="0.72222222222222221"/>
    <n v="13"/>
    <n v="37"/>
    <n v="411.02702702702703"/>
    <n v="2.8461538461538463"/>
    <n v="1169.8461538461538"/>
    <n v="15208"/>
    <n v="879"/>
    <m/>
    <m/>
    <n v="1.0138666666666667"/>
    <s v="NA"/>
    <s v="NA"/>
  </r>
  <r>
    <s v="KH-222"/>
    <s v="Avinash Rathore"/>
    <x v="3"/>
    <x v="128"/>
    <x v="128"/>
    <s v="Sun"/>
    <n v="0"/>
    <n v="0"/>
    <n v="0"/>
    <n v="0"/>
    <n v="0"/>
    <n v="0"/>
    <n v="0"/>
    <n v="0"/>
    <n v="28"/>
    <n v="0.71"/>
    <n v="20"/>
    <n v="33"/>
    <n v="451"/>
    <n v="1.65"/>
    <n v="749"/>
    <n v="15000"/>
    <n v="39"/>
    <n v="0.71794871794871795"/>
    <n v="28"/>
    <n v="57"/>
    <n v="418.4736842105263"/>
    <n v="2.0357142857142856"/>
    <n v="851.89285714285711"/>
    <n v="23853"/>
    <m/>
    <m/>
    <m/>
    <n v="1.5902000000000001"/>
    <s v="NA"/>
    <s v="NA"/>
  </r>
  <r>
    <s v="KH-222"/>
    <s v="Avinash Rathore"/>
    <x v="3"/>
    <x v="129"/>
    <x v="129"/>
    <s v="Mon"/>
    <n v="0"/>
    <n v="0"/>
    <n v="0"/>
    <n v="0"/>
    <n v="0"/>
    <n v="0"/>
    <n v="0"/>
    <n v="0"/>
    <n v="23"/>
    <n v="0.71"/>
    <n v="16"/>
    <n v="27"/>
    <n v="451"/>
    <n v="1.69"/>
    <n v="749"/>
    <n v="12000"/>
    <n v="21"/>
    <n v="0.7142857142857143"/>
    <n v="15"/>
    <n v="27"/>
    <n v="362.81481481481484"/>
    <n v="1.8"/>
    <n v="653.06666666666672"/>
    <n v="9796"/>
    <m/>
    <m/>
    <m/>
    <n v="0.81633333333333336"/>
    <s v="NA"/>
    <s v="NA"/>
  </r>
  <r>
    <s v="KH-222"/>
    <s v="Avinash Rathore"/>
    <x v="3"/>
    <x v="130"/>
    <x v="130"/>
    <s v="Tue"/>
    <n v="0"/>
    <n v="0"/>
    <n v="0"/>
    <n v="0"/>
    <n v="0"/>
    <n v="0"/>
    <n v="0"/>
    <n v="0"/>
    <n v="23"/>
    <n v="0.71"/>
    <n v="16"/>
    <n v="27"/>
    <n v="451"/>
    <n v="1.69"/>
    <n v="749"/>
    <n v="12000"/>
    <n v="37"/>
    <n v="0.72972972972972971"/>
    <n v="27"/>
    <n v="27"/>
    <n v="540.7037037037037"/>
    <n v="1"/>
    <n v="540.7037037037037"/>
    <n v="14599"/>
    <m/>
    <m/>
    <n v="1234"/>
    <n v="1.2165833333333333"/>
    <s v="NA"/>
    <s v="NA"/>
  </r>
  <r>
    <s v="KH-222"/>
    <s v="Avinash Rathore"/>
    <x v="3"/>
    <x v="131"/>
    <x v="131"/>
    <s v="Wed"/>
    <n v="0"/>
    <n v="0"/>
    <n v="0"/>
    <n v="0"/>
    <n v="0"/>
    <n v="0"/>
    <n v="0"/>
    <n v="0"/>
    <n v="23"/>
    <n v="0.71"/>
    <n v="16"/>
    <n v="27"/>
    <n v="451"/>
    <n v="1.69"/>
    <n v="749"/>
    <n v="12000"/>
    <n v="26"/>
    <n v="0.73076923076923073"/>
    <n v="19"/>
    <n v="33"/>
    <n v="336.84848484848487"/>
    <n v="1.736842105263158"/>
    <n v="585.0526315789474"/>
    <n v="11116"/>
    <m/>
    <m/>
    <n v="837"/>
    <n v="0.92633333333333334"/>
    <s v="NA"/>
    <s v="NA"/>
  </r>
  <r>
    <s v="KH-222"/>
    <s v="Avinash Rathore"/>
    <x v="3"/>
    <x v="132"/>
    <x v="132"/>
    <s v="Thu"/>
    <n v="0"/>
    <n v="0"/>
    <n v="0"/>
    <n v="0"/>
    <n v="0"/>
    <n v="0"/>
    <n v="0"/>
    <n v="0"/>
    <n v="23"/>
    <n v="0.71"/>
    <n v="16"/>
    <n v="27"/>
    <n v="451"/>
    <n v="1.69"/>
    <n v="749"/>
    <n v="12000"/>
    <n v="19"/>
    <n v="0.73684210526315785"/>
    <n v="14"/>
    <n v="24"/>
    <n v="380.16666666666669"/>
    <n v="1.7142857142857142"/>
    <n v="651.71428571428567"/>
    <n v="9124"/>
    <m/>
    <m/>
    <m/>
    <n v="0.76033333333333331"/>
    <s v="NA"/>
    <s v="NA"/>
  </r>
  <r>
    <s v="KH-222"/>
    <s v="Avinash Rathore"/>
    <x v="3"/>
    <x v="133"/>
    <x v="133"/>
    <s v="Fri"/>
    <n v="0"/>
    <n v="0"/>
    <n v="0"/>
    <n v="0"/>
    <n v="0"/>
    <n v="0"/>
    <n v="0"/>
    <n v="0"/>
    <n v="23"/>
    <n v="0.71"/>
    <n v="16"/>
    <n v="27"/>
    <n v="451"/>
    <n v="1.69"/>
    <n v="749"/>
    <n v="12000"/>
    <n v="32"/>
    <n v="0.71875"/>
    <n v="23"/>
    <n v="48"/>
    <n v="376.72916666666669"/>
    <n v="2.0869565217391304"/>
    <n v="786.21739130434787"/>
    <n v="18083"/>
    <m/>
    <m/>
    <n v="650"/>
    <n v="1.5069166666666667"/>
    <s v="NA"/>
    <s v="NA"/>
  </r>
  <r>
    <s v="KH-222"/>
    <s v="Avinash Rathore"/>
    <x v="3"/>
    <x v="134"/>
    <x v="134"/>
    <s v="Sat"/>
    <n v="0"/>
    <n v="0"/>
    <n v="0"/>
    <n v="0"/>
    <n v="0"/>
    <n v="0"/>
    <n v="0"/>
    <n v="0"/>
    <n v="28"/>
    <n v="0.71"/>
    <n v="20"/>
    <n v="33"/>
    <n v="451"/>
    <n v="1.65"/>
    <n v="749"/>
    <n v="15000"/>
    <n v="48"/>
    <n v="0.72916666666666663"/>
    <n v="35"/>
    <n v="63"/>
    <n v="461.01587301587301"/>
    <n v="1.8"/>
    <n v="829.82857142857142"/>
    <n v="29044"/>
    <m/>
    <m/>
    <n v="362"/>
    <n v="1.9362666666666666"/>
    <s v="NA"/>
    <s v="NA"/>
  </r>
  <r>
    <s v="KH-222"/>
    <s v="Avinash Rathore"/>
    <x v="3"/>
    <x v="135"/>
    <x v="135"/>
    <s v="Sun"/>
    <n v="0"/>
    <n v="0"/>
    <n v="0"/>
    <n v="0"/>
    <n v="0"/>
    <n v="0"/>
    <n v="0"/>
    <n v="0"/>
    <n v="30"/>
    <n v="0.71"/>
    <n v="21"/>
    <n v="35"/>
    <n v="451"/>
    <n v="1.67"/>
    <n v="749"/>
    <n v="16000"/>
    <n v="38"/>
    <n v="0.71052631578947367"/>
    <n v="27"/>
    <n v="66"/>
    <n v="288.40909090909093"/>
    <n v="2.4444444444444446"/>
    <n v="705"/>
    <n v="19035"/>
    <n v="599"/>
    <m/>
    <m/>
    <n v="1.1896875"/>
    <s v="NA"/>
    <s v="NA"/>
  </r>
  <r>
    <s v="KH-222"/>
    <s v="Avinash Rathore"/>
    <x v="3"/>
    <x v="136"/>
    <x v="136"/>
    <s v="Mon"/>
    <n v="0"/>
    <n v="0"/>
    <n v="0"/>
    <n v="0"/>
    <n v="0"/>
    <n v="0"/>
    <n v="0"/>
    <n v="0"/>
    <n v="28"/>
    <n v="0.71"/>
    <n v="20"/>
    <n v="33"/>
    <n v="451"/>
    <n v="1.65"/>
    <n v="749"/>
    <n v="15000"/>
    <n v="30"/>
    <n v="0.73333333333333328"/>
    <n v="22"/>
    <n v="43"/>
    <n v="373.62790697674421"/>
    <n v="1.9545454545454546"/>
    <n v="730.27272727272725"/>
    <n v="16066"/>
    <n v="1988"/>
    <m/>
    <m/>
    <n v="1.0710666666666666"/>
    <s v="NA"/>
    <s v="NA"/>
  </r>
  <r>
    <s v="KH-222"/>
    <s v="Avinash Rathore"/>
    <x v="3"/>
    <x v="137"/>
    <x v="137"/>
    <s v="Tue"/>
    <n v="0"/>
    <n v="0"/>
    <n v="0"/>
    <n v="0"/>
    <n v="0"/>
    <n v="0"/>
    <n v="0"/>
    <n v="0"/>
    <n v="23"/>
    <n v="0.71"/>
    <n v="16"/>
    <n v="27"/>
    <n v="451"/>
    <n v="1.69"/>
    <n v="749"/>
    <n v="12000"/>
    <n v="14"/>
    <n v="0.7142857142857143"/>
    <n v="10"/>
    <n v="11"/>
    <n v="482.09090909090907"/>
    <n v="1.1000000000000001"/>
    <n v="530.29999999999995"/>
    <n v="5303"/>
    <m/>
    <m/>
    <n v="475"/>
    <n v="0.44191666666666668"/>
    <s v="NA"/>
    <s v="NA"/>
  </r>
  <r>
    <s v="KH-222"/>
    <s v="Avinash Rathore"/>
    <x v="3"/>
    <x v="138"/>
    <x v="138"/>
    <s v="Wed"/>
    <n v="0"/>
    <n v="0"/>
    <n v="0"/>
    <n v="0"/>
    <n v="0"/>
    <n v="0"/>
    <n v="0"/>
    <n v="0"/>
    <n v="23"/>
    <n v="0.71"/>
    <n v="16"/>
    <n v="27"/>
    <n v="451"/>
    <n v="1.69"/>
    <n v="749"/>
    <n v="12000"/>
    <n v="23"/>
    <n v="0.73913043478260865"/>
    <n v="17"/>
    <n v="26"/>
    <n v="503.23076923076923"/>
    <n v="1.5294117647058822"/>
    <n v="769.64705882352939"/>
    <n v="13084"/>
    <n v="999"/>
    <m/>
    <n v="886"/>
    <n v="1.0903333333333334"/>
    <s v="NA"/>
    <s v="NA"/>
  </r>
  <r>
    <s v="KH-222"/>
    <s v="Avinash Rathore"/>
    <x v="3"/>
    <x v="139"/>
    <x v="139"/>
    <s v="Thu"/>
    <n v="0"/>
    <n v="0"/>
    <n v="0"/>
    <n v="0"/>
    <n v="0"/>
    <n v="0"/>
    <n v="0"/>
    <n v="0"/>
    <n v="18"/>
    <n v="0.71"/>
    <n v="13"/>
    <n v="22"/>
    <n v="451"/>
    <n v="1.69"/>
    <n v="749"/>
    <n v="10000"/>
    <n v="10"/>
    <n v="0.7"/>
    <n v="7"/>
    <n v="12"/>
    <n v="697.08333333333337"/>
    <n v="1.7142857142857142"/>
    <n v="1195"/>
    <n v="8365"/>
    <m/>
    <m/>
    <m/>
    <n v="0.83650000000000002"/>
    <s v="NA"/>
    <s v="NA"/>
  </r>
  <r>
    <s v="KH-222"/>
    <s v="Avinash Rathore"/>
    <x v="3"/>
    <x v="140"/>
    <x v="140"/>
    <s v="Fri"/>
    <n v="0"/>
    <n v="0"/>
    <n v="0"/>
    <n v="0"/>
    <n v="0"/>
    <n v="0"/>
    <n v="0"/>
    <n v="0"/>
    <n v="18"/>
    <n v="0.71"/>
    <n v="13"/>
    <n v="22"/>
    <n v="451"/>
    <n v="1.69"/>
    <n v="749"/>
    <n v="10000"/>
    <n v="7"/>
    <n v="0.7142857142857143"/>
    <n v="5"/>
    <n v="10"/>
    <n v="718.4"/>
    <n v="2"/>
    <n v="1436.8"/>
    <n v="7184"/>
    <m/>
    <m/>
    <m/>
    <n v="0.71840000000000004"/>
    <s v="NA"/>
    <s v="NA"/>
  </r>
  <r>
    <s v="KH-222"/>
    <s v="Avinash Rathore"/>
    <x v="3"/>
    <x v="141"/>
    <x v="141"/>
    <s v="Sat"/>
    <n v="0"/>
    <n v="0"/>
    <n v="0"/>
    <n v="0"/>
    <n v="0"/>
    <n v="0"/>
    <n v="0"/>
    <n v="0"/>
    <n v="28"/>
    <n v="0.71"/>
    <n v="20"/>
    <n v="33"/>
    <n v="451"/>
    <n v="1.65"/>
    <n v="749"/>
    <n v="15000"/>
    <n v="10"/>
    <n v="0.7"/>
    <n v="7"/>
    <n v="19"/>
    <n v="513.10526315789468"/>
    <n v="2.7142857142857144"/>
    <n v="1392.7142857142858"/>
    <n v="9749"/>
    <m/>
    <m/>
    <m/>
    <n v="0.64993333333333336"/>
    <s v="NA"/>
    <s v="NA"/>
  </r>
  <r>
    <s v="KH-222"/>
    <s v="Avinash Rathore"/>
    <x v="3"/>
    <x v="142"/>
    <x v="142"/>
    <s v="Sun"/>
    <n v="0"/>
    <n v="0"/>
    <n v="0"/>
    <n v="0"/>
    <n v="0"/>
    <n v="0"/>
    <n v="0"/>
    <n v="0"/>
    <n v="28"/>
    <n v="0.71"/>
    <n v="20"/>
    <n v="33"/>
    <n v="451"/>
    <n v="1.65"/>
    <n v="749"/>
    <n v="15000"/>
    <n v="11"/>
    <n v="0.72727272727272729"/>
    <n v="8"/>
    <n v="15"/>
    <n v="577.13333333333333"/>
    <n v="1.875"/>
    <n v="1082.125"/>
    <n v="8657"/>
    <m/>
    <m/>
    <m/>
    <n v="0.57713333333333339"/>
    <s v="NA"/>
    <s v="NA"/>
  </r>
  <r>
    <s v="KH-222"/>
    <s v="Avinash Rathore"/>
    <x v="3"/>
    <x v="143"/>
    <x v="143"/>
    <s v="Mon"/>
    <n v="0"/>
    <n v="0"/>
    <n v="0"/>
    <n v="0"/>
    <n v="0"/>
    <n v="0"/>
    <n v="0"/>
    <n v="0"/>
    <n v="18"/>
    <n v="0.71"/>
    <n v="13"/>
    <n v="22"/>
    <n v="451"/>
    <n v="1.69"/>
    <n v="749"/>
    <n v="10000"/>
    <n v="10"/>
    <n v="0.7"/>
    <n v="7"/>
    <n v="17"/>
    <n v="571.58823529411768"/>
    <n v="2.4285714285714284"/>
    <n v="1388.1428571428571"/>
    <n v="9717"/>
    <m/>
    <m/>
    <m/>
    <n v="0.97170000000000001"/>
    <s v="NA"/>
    <s v="NA"/>
  </r>
  <r>
    <s v="KH-222"/>
    <s v="Avinash Rathore"/>
    <x v="3"/>
    <x v="144"/>
    <x v="144"/>
    <s v="Tue"/>
    <n v="0"/>
    <n v="0"/>
    <n v="0"/>
    <n v="0"/>
    <n v="0"/>
    <n v="0"/>
    <n v="0"/>
    <n v="0"/>
    <n v="18"/>
    <n v="0.71"/>
    <n v="13"/>
    <n v="22"/>
    <n v="451"/>
    <n v="1.69"/>
    <n v="749"/>
    <n v="10000"/>
    <n v="14"/>
    <n v="0.7142857142857143"/>
    <n v="10"/>
    <n v="13"/>
    <n v="323.30769230769232"/>
    <n v="1.3"/>
    <n v="420.3"/>
    <n v="4203"/>
    <m/>
    <m/>
    <m/>
    <n v="0.42030000000000001"/>
    <s v="NA"/>
    <s v="NA"/>
  </r>
  <r>
    <s v="KH-222"/>
    <s v="Avinash Rathore"/>
    <x v="3"/>
    <x v="145"/>
    <x v="145"/>
    <s v="Wed"/>
    <n v="0"/>
    <n v="0"/>
    <n v="0"/>
    <n v="0"/>
    <n v="0"/>
    <n v="0"/>
    <n v="0"/>
    <n v="0"/>
    <n v="18"/>
    <n v="0.71"/>
    <n v="13"/>
    <n v="22"/>
    <n v="451"/>
    <n v="1.69"/>
    <n v="749"/>
    <n v="10000"/>
    <n v="10"/>
    <n v="0.7"/>
    <n v="7"/>
    <n v="26"/>
    <n v="315.80769230769232"/>
    <n v="3.7142857142857144"/>
    <n v="1173"/>
    <n v="8211"/>
    <m/>
    <m/>
    <m/>
    <n v="0.82110000000000005"/>
    <s v="NA"/>
    <s v="NA"/>
  </r>
  <r>
    <s v="KH-222"/>
    <s v="Avinash Rathore"/>
    <x v="3"/>
    <x v="146"/>
    <x v="146"/>
    <s v="Thu"/>
    <n v="0"/>
    <n v="0"/>
    <n v="0"/>
    <n v="0"/>
    <n v="0"/>
    <n v="0"/>
    <n v="0"/>
    <n v="0"/>
    <n v="18"/>
    <n v="0.71"/>
    <n v="13"/>
    <n v="22"/>
    <n v="451"/>
    <n v="1.69"/>
    <n v="749"/>
    <n v="10000"/>
    <n v="11"/>
    <n v="0.72727272727272729"/>
    <n v="8"/>
    <n v="24"/>
    <n v="370.625"/>
    <n v="3"/>
    <n v="1111.875"/>
    <n v="8895"/>
    <m/>
    <m/>
    <m/>
    <n v="0.88949999999999996"/>
    <s v="NA"/>
    <s v="NA"/>
  </r>
  <r>
    <s v="KH-222"/>
    <s v="Avinash Rathore"/>
    <x v="3"/>
    <x v="147"/>
    <x v="147"/>
    <s v="Fri"/>
    <n v="0"/>
    <n v="0"/>
    <n v="0"/>
    <n v="0"/>
    <n v="0"/>
    <n v="0"/>
    <n v="0"/>
    <n v="0"/>
    <n v="18"/>
    <n v="0.71"/>
    <n v="13"/>
    <n v="22"/>
    <n v="451"/>
    <n v="1.69"/>
    <n v="749"/>
    <n v="10000"/>
    <n v="13"/>
    <n v="0.69230769230769229"/>
    <n v="9"/>
    <n v="29"/>
    <n v="503.65517241379308"/>
    <n v="3.2222222222222223"/>
    <n v="1622.8888888888889"/>
    <n v="14606"/>
    <m/>
    <m/>
    <m/>
    <n v="1.4605999999999999"/>
    <s v="NA"/>
    <s v="NA"/>
  </r>
  <r>
    <s v="KH-222"/>
    <s v="Avinash Rathore"/>
    <x v="3"/>
    <x v="148"/>
    <x v="148"/>
    <s v="Sat"/>
    <n v="0"/>
    <n v="0"/>
    <n v="0"/>
    <n v="0"/>
    <n v="0"/>
    <n v="0"/>
    <n v="0"/>
    <n v="0"/>
    <n v="28"/>
    <n v="0.71"/>
    <n v="20"/>
    <n v="33"/>
    <n v="451"/>
    <n v="1.65"/>
    <n v="749"/>
    <n v="15000"/>
    <n v="12"/>
    <n v="0.75"/>
    <n v="9"/>
    <n v="17"/>
    <n v="444.29411764705884"/>
    <n v="1.8888888888888888"/>
    <n v="839.22222222222217"/>
    <n v="7553"/>
    <m/>
    <m/>
    <m/>
    <n v="0.50353333333333339"/>
    <s v="NA"/>
    <s v="NA"/>
  </r>
  <r>
    <s v="KH-222"/>
    <s v="Avinash Rathore"/>
    <x v="3"/>
    <x v="149"/>
    <x v="149"/>
    <s v="Sun"/>
    <n v="0"/>
    <n v="0"/>
    <n v="0"/>
    <n v="0"/>
    <n v="0"/>
    <n v="0"/>
    <n v="0"/>
    <n v="0"/>
    <n v="28"/>
    <n v="0.71"/>
    <n v="20"/>
    <n v="33"/>
    <n v="451"/>
    <n v="1.65"/>
    <n v="749"/>
    <n v="15000"/>
    <n v="21"/>
    <n v="0.7142857142857143"/>
    <n v="15"/>
    <n v="32"/>
    <n v="380.53125"/>
    <n v="2.1333333333333333"/>
    <n v="811.8"/>
    <n v="12177"/>
    <m/>
    <m/>
    <m/>
    <n v="0.81179999999999997"/>
    <s v="NA"/>
    <s v="NA"/>
  </r>
  <r>
    <s v="KH-222"/>
    <s v="Avinash Rathore"/>
    <x v="3"/>
    <x v="150"/>
    <x v="150"/>
    <s v="Mon"/>
    <n v="0"/>
    <n v="0"/>
    <n v="0"/>
    <n v="0"/>
    <n v="0"/>
    <n v="0"/>
    <n v="0"/>
    <n v="0"/>
    <n v="18"/>
    <n v="0.71"/>
    <n v="13"/>
    <n v="22"/>
    <n v="451"/>
    <n v="1.69"/>
    <n v="749"/>
    <n v="10000"/>
    <n v="12"/>
    <n v="0.75"/>
    <n v="9"/>
    <n v="27"/>
    <n v="261.77777777777777"/>
    <n v="3"/>
    <n v="785.33333333333337"/>
    <n v="7068"/>
    <m/>
    <m/>
    <m/>
    <n v="0.70679999999999998"/>
    <s v="NA"/>
    <s v="NA"/>
  </r>
  <r>
    <s v="KH-222"/>
    <s v="Avinash Rathore"/>
    <x v="3"/>
    <x v="151"/>
    <x v="151"/>
    <s v="Tue"/>
    <n v="0"/>
    <n v="0"/>
    <n v="0"/>
    <n v="0"/>
    <n v="0"/>
    <n v="0"/>
    <n v="0"/>
    <n v="0"/>
    <n v="18"/>
    <n v="0.71"/>
    <n v="13"/>
    <n v="22"/>
    <n v="451"/>
    <n v="1.69"/>
    <n v="749"/>
    <n v="10000"/>
    <n v="12"/>
    <n v="0.75"/>
    <n v="9"/>
    <n v="12"/>
    <n v="353.08333333333331"/>
    <n v="1.3333333333333333"/>
    <n v="470.77777777777777"/>
    <n v="4237"/>
    <m/>
    <m/>
    <m/>
    <n v="0.42370000000000002"/>
    <s v="NA"/>
    <s v="NA"/>
  </r>
  <r>
    <s v="KH-222"/>
    <s v="Avinash Rathore"/>
    <x v="3"/>
    <x v="152"/>
    <x v="152"/>
    <s v="Wed"/>
    <n v="0"/>
    <n v="0"/>
    <n v="0"/>
    <n v="0"/>
    <n v="0"/>
    <n v="0"/>
    <n v="0"/>
    <n v="0"/>
    <n v="18"/>
    <n v="0.71"/>
    <n v="13"/>
    <n v="22"/>
    <n v="451"/>
    <n v="1.69"/>
    <n v="749"/>
    <n v="10000"/>
    <n v="6"/>
    <n v="0.66666666666666663"/>
    <n v="4"/>
    <n v="21"/>
    <n v="270.85714285714283"/>
    <n v="5.25"/>
    <n v="1422"/>
    <n v="5688"/>
    <m/>
    <m/>
    <m/>
    <n v="0.56879999999999997"/>
    <s v="NA"/>
    <s v="NA"/>
  </r>
  <r>
    <s v="KH-222"/>
    <s v="Avinash Rathore"/>
    <x v="3"/>
    <x v="153"/>
    <x v="153"/>
    <s v="Thu"/>
    <n v="0"/>
    <n v="0"/>
    <n v="0"/>
    <n v="0"/>
    <n v="0"/>
    <n v="0"/>
    <n v="0"/>
    <n v="0"/>
    <n v="18"/>
    <n v="0.65798793103448272"/>
    <n v="9"/>
    <n v="23"/>
    <n v="546.20978268876604"/>
    <n v="2.5555555555555554"/>
    <n v="839.09756616246477"/>
    <n v="10000"/>
    <n v="11"/>
    <n v="0.72727272727272729"/>
    <n v="8"/>
    <n v="9"/>
    <n v="602.44444444444446"/>
    <n v="1.125"/>
    <n v="677.75"/>
    <n v="5422"/>
    <m/>
    <m/>
    <m/>
    <n v="0.54220000000000002"/>
    <s v="NA"/>
    <s v="NA"/>
  </r>
  <r>
    <s v="KH-222"/>
    <s v="Avinash Rathore"/>
    <x v="3"/>
    <x v="154"/>
    <x v="154"/>
    <s v="Fri"/>
    <n v="0"/>
    <n v="0"/>
    <n v="0"/>
    <n v="0"/>
    <n v="0"/>
    <n v="0"/>
    <n v="0"/>
    <n v="0"/>
    <n v="18"/>
    <n v="0.65798793103448272"/>
    <n v="12"/>
    <n v="18"/>
    <n v="546.20978268876604"/>
    <n v="1.5"/>
    <n v="839.09756616246477"/>
    <n v="10000"/>
    <n v="14"/>
    <n v="0.7142857142857143"/>
    <n v="10"/>
    <n v="23"/>
    <n v="440.47826086956519"/>
    <n v="2.2999999999999998"/>
    <n v="1013.1"/>
    <n v="10131"/>
    <n v="1249"/>
    <m/>
    <m/>
    <n v="1.0130999999999999"/>
    <s v="NA"/>
    <s v="NA"/>
  </r>
  <r>
    <s v="KH-222"/>
    <s v="Avinash Rathore"/>
    <x v="3"/>
    <x v="155"/>
    <x v="155"/>
    <s v="Sat"/>
    <n v="0"/>
    <n v="0"/>
    <n v="0"/>
    <n v="0"/>
    <n v="0"/>
    <n v="0"/>
    <n v="0"/>
    <n v="0"/>
    <n v="21"/>
    <n v="0.65798793103448272"/>
    <n v="14"/>
    <n v="22"/>
    <n v="546.20978268876604"/>
    <n v="1.5714285714285714"/>
    <n v="839.09756616246477"/>
    <n v="12000"/>
    <n v="17"/>
    <n v="0.70588235294117652"/>
    <n v="12"/>
    <n v="27"/>
    <n v="371.51851851851853"/>
    <n v="2.25"/>
    <n v="835.91666666666663"/>
    <n v="10031"/>
    <m/>
    <m/>
    <m/>
    <n v="0.83591666666666664"/>
    <s v="NA"/>
    <s v="NA"/>
  </r>
  <r>
    <s v="KH-222"/>
    <s v="Avinash Rathore"/>
    <x v="3"/>
    <x v="156"/>
    <x v="156"/>
    <s v="Sun"/>
    <n v="0"/>
    <n v="0"/>
    <n v="0"/>
    <n v="0"/>
    <n v="0"/>
    <n v="0"/>
    <n v="0"/>
    <n v="0"/>
    <n v="27"/>
    <n v="0.65798793103448272"/>
    <n v="18"/>
    <n v="27"/>
    <n v="546.20978268876604"/>
    <n v="1.5"/>
    <n v="839.09756616246477"/>
    <n v="15000"/>
    <n v="14"/>
    <n v="0.7142857142857143"/>
    <n v="10"/>
    <n v="24"/>
    <n v="532.95833333333337"/>
    <n v="2.4"/>
    <n v="1279.0999999999999"/>
    <n v="12791"/>
    <m/>
    <m/>
    <m/>
    <n v="0.85273333333333334"/>
    <s v="NA"/>
    <s v="NA"/>
  </r>
  <r>
    <s v="KH-222"/>
    <s v="Avinash Rathore"/>
    <x v="3"/>
    <x v="157"/>
    <x v="157"/>
    <s v="Mon"/>
    <n v="0"/>
    <n v="0"/>
    <n v="0"/>
    <n v="0"/>
    <n v="0"/>
    <n v="0"/>
    <n v="0"/>
    <n v="0"/>
    <n v="18"/>
    <n v="0.65798793103448272"/>
    <n v="12"/>
    <n v="18"/>
    <n v="546.20978268876604"/>
    <n v="1.5"/>
    <n v="839.09756616246477"/>
    <n v="10000"/>
    <n v="25"/>
    <n v="0.72"/>
    <n v="18"/>
    <n v="34"/>
    <n v="354.64705882352939"/>
    <n v="1.8888888888888888"/>
    <n v="669.88888888888891"/>
    <n v="12058"/>
    <m/>
    <m/>
    <m/>
    <n v="1.2058"/>
    <s v="NA"/>
    <s v="NA"/>
  </r>
  <r>
    <s v="KH-222"/>
    <s v="Avinash Rathore"/>
    <x v="3"/>
    <x v="158"/>
    <x v="158"/>
    <s v="Tue"/>
    <n v="0"/>
    <n v="0"/>
    <n v="0"/>
    <n v="0"/>
    <n v="0"/>
    <n v="0"/>
    <n v="0"/>
    <n v="0"/>
    <n v="18"/>
    <n v="0.65798793103448272"/>
    <n v="12"/>
    <n v="18"/>
    <n v="546.20978268876604"/>
    <n v="1.5"/>
    <n v="839.09756616246477"/>
    <n v="10000"/>
    <n v="15"/>
    <n v="0.73333333333333328"/>
    <n v="11"/>
    <n v="28"/>
    <n v="565.71428571428567"/>
    <n v="2.5454545454545454"/>
    <n v="1440"/>
    <n v="15840"/>
    <n v="699"/>
    <m/>
    <m/>
    <n v="1.5840000000000001"/>
    <s v="NA"/>
    <s v="NA"/>
  </r>
  <r>
    <s v="KH-222"/>
    <s v="Avinash Rathore"/>
    <x v="3"/>
    <x v="159"/>
    <x v="159"/>
    <s v="Wed"/>
    <n v="0"/>
    <n v="0"/>
    <n v="0"/>
    <n v="0"/>
    <n v="0"/>
    <n v="0"/>
    <n v="0"/>
    <n v="0"/>
    <n v="18"/>
    <n v="0.65798793103448272"/>
    <n v="12"/>
    <n v="18"/>
    <n v="546.20978268876604"/>
    <n v="1.5"/>
    <n v="839.09756616246477"/>
    <n v="10000"/>
    <n v="11"/>
    <n v="0.72727272727272729"/>
    <n v="8"/>
    <n v="21"/>
    <n v="427.76190476190476"/>
    <n v="2.625"/>
    <n v="1122.875"/>
    <n v="8983"/>
    <m/>
    <m/>
    <m/>
    <n v="0.89829999999999999"/>
    <s v="NA"/>
    <s v="NA"/>
  </r>
  <r>
    <s v="KH-222"/>
    <s v="Avinash Rathore"/>
    <x v="3"/>
    <x v="160"/>
    <x v="160"/>
    <s v="Thu"/>
    <n v="0"/>
    <n v="0"/>
    <n v="0"/>
    <n v="0"/>
    <n v="0"/>
    <n v="0"/>
    <n v="0"/>
    <n v="0"/>
    <n v="18"/>
    <n v="0.65798793103448272"/>
    <n v="12"/>
    <n v="18"/>
    <n v="546.20978268876604"/>
    <n v="1.5"/>
    <n v="839.09756616246477"/>
    <n v="10000"/>
    <n v="18"/>
    <n v="0.72222222222222221"/>
    <n v="13"/>
    <n v="22"/>
    <n v="388.68181818181819"/>
    <n v="1.6923076923076923"/>
    <n v="657.76923076923072"/>
    <n v="8551"/>
    <m/>
    <m/>
    <n v="999"/>
    <n v="0.85509999999999997"/>
    <s v="NA"/>
    <s v="NA"/>
  </r>
  <r>
    <s v="KH-222"/>
    <s v="Avinash Rathore"/>
    <x v="3"/>
    <x v="161"/>
    <x v="161"/>
    <s v="Fri"/>
    <n v="0"/>
    <n v="0"/>
    <n v="0"/>
    <n v="0"/>
    <n v="0"/>
    <n v="0"/>
    <n v="0"/>
    <n v="0"/>
    <n v="18"/>
    <n v="0.65798793103448272"/>
    <n v="12"/>
    <n v="18"/>
    <n v="546.20978268876604"/>
    <n v="1.5"/>
    <n v="839.09756616246477"/>
    <n v="10000"/>
    <n v="12"/>
    <n v="0.75"/>
    <n v="9"/>
    <n v="17"/>
    <n v="477.94117647058823"/>
    <n v="1.8888888888888888"/>
    <n v="902.77777777777783"/>
    <n v="8125"/>
    <m/>
    <m/>
    <m/>
    <n v="0.8125"/>
    <s v="NA"/>
    <s v="NA"/>
  </r>
  <r>
    <s v="KH-222"/>
    <s v="Avinash Rathore"/>
    <x v="3"/>
    <x v="162"/>
    <x v="162"/>
    <s v="Sat"/>
    <n v="0"/>
    <n v="0"/>
    <n v="0"/>
    <n v="0"/>
    <n v="0"/>
    <n v="0"/>
    <n v="0"/>
    <n v="0"/>
    <n v="18"/>
    <n v="0.65798793103448272"/>
    <n v="12"/>
    <n v="18"/>
    <n v="546.20978268876604"/>
    <n v="1.5"/>
    <n v="839.09756616246477"/>
    <n v="10000"/>
    <n v="16"/>
    <n v="0.75"/>
    <n v="12"/>
    <n v="22"/>
    <n v="547.40909090909088"/>
    <n v="1.8333333333333333"/>
    <n v="1003.5833333333334"/>
    <n v="12043"/>
    <m/>
    <m/>
    <m/>
    <n v="1.2042999999999999"/>
    <s v="NA"/>
    <s v="NA"/>
  </r>
  <r>
    <s v="KH-222"/>
    <s v="Avinash Rathore"/>
    <x v="3"/>
    <x v="163"/>
    <x v="163"/>
    <s v="Sun"/>
    <n v="0"/>
    <n v="0"/>
    <n v="0"/>
    <n v="0"/>
    <n v="0"/>
    <n v="0"/>
    <n v="0"/>
    <n v="0"/>
    <n v="18"/>
    <n v="0.65798793103448272"/>
    <n v="12"/>
    <n v="18"/>
    <n v="546.20978268876604"/>
    <n v="1.5"/>
    <n v="839.09756616246477"/>
    <n v="10000"/>
    <n v="25"/>
    <n v="0.72"/>
    <n v="18"/>
    <n v="27"/>
    <n v="436.74074074074076"/>
    <n v="1.5"/>
    <n v="655.11111111111109"/>
    <n v="11792"/>
    <n v="549"/>
    <m/>
    <m/>
    <n v="1.1792"/>
    <s v="NA"/>
    <s v="NA"/>
  </r>
  <r>
    <s v="KH-222"/>
    <s v="Avinash Rathore"/>
    <x v="3"/>
    <x v="164"/>
    <x v="164"/>
    <s v="Mon"/>
    <n v="0"/>
    <n v="0"/>
    <n v="0"/>
    <n v="0"/>
    <n v="0"/>
    <n v="0"/>
    <n v="0"/>
    <n v="0"/>
    <n v="15"/>
    <n v="0.65798793103448272"/>
    <n v="10"/>
    <n v="15"/>
    <n v="546.20978268876604"/>
    <n v="1.5"/>
    <n v="839.09756616246477"/>
    <n v="8000"/>
    <n v="14"/>
    <n v="0.7142857142857143"/>
    <n v="10"/>
    <n v="20"/>
    <n v="510.9"/>
    <n v="2"/>
    <n v="1021.8"/>
    <n v="10218"/>
    <n v="1499"/>
    <m/>
    <m/>
    <n v="1.27725"/>
    <s v="NA"/>
    <s v="NA"/>
  </r>
  <r>
    <s v="KH-222"/>
    <s v="Avinash Rathore"/>
    <x v="3"/>
    <x v="165"/>
    <x v="165"/>
    <s v="Tue"/>
    <n v="0"/>
    <n v="0"/>
    <n v="0"/>
    <n v="0"/>
    <n v="0"/>
    <n v="0"/>
    <n v="0"/>
    <n v="0"/>
    <n v="15"/>
    <n v="0.65798793103448272"/>
    <n v="10"/>
    <n v="15"/>
    <n v="546.20978268876604"/>
    <n v="1.5"/>
    <n v="839.09756616246477"/>
    <n v="8000"/>
    <n v="11"/>
    <n v="0.63636363636363635"/>
    <n v="7"/>
    <n v="13"/>
    <n v="785.76923076923072"/>
    <n v="1.8571428571428572"/>
    <n v="1459.2857142857142"/>
    <n v="10215"/>
    <n v="599"/>
    <m/>
    <m/>
    <n v="1.276875"/>
    <s v="NA"/>
    <s v="NA"/>
  </r>
  <r>
    <s v="KH-222"/>
    <s v="Avinash Rathore"/>
    <x v="3"/>
    <x v="166"/>
    <x v="166"/>
    <s v="Wed"/>
    <n v="0"/>
    <n v="0"/>
    <n v="0"/>
    <n v="0"/>
    <n v="0"/>
    <n v="0"/>
    <n v="0"/>
    <n v="0"/>
    <n v="15"/>
    <n v="0.65798793103448272"/>
    <n v="10"/>
    <n v="15"/>
    <n v="546.20978268876604"/>
    <n v="1.5"/>
    <n v="839.09756616246477"/>
    <n v="8000"/>
    <n v="18"/>
    <n v="0.72222222222222221"/>
    <n v="13"/>
    <n v="21"/>
    <n v="321.52380952380952"/>
    <n v="1.6153846153846154"/>
    <n v="519.38461538461536"/>
    <n v="6752"/>
    <n v="599"/>
    <m/>
    <m/>
    <n v="0.84399999999999997"/>
    <s v="NA"/>
    <s v="NA"/>
  </r>
  <r>
    <s v="KH-222"/>
    <s v="Avinash Rathore"/>
    <x v="3"/>
    <x v="167"/>
    <x v="167"/>
    <s v="Thu"/>
    <n v="0"/>
    <n v="0"/>
    <n v="0"/>
    <n v="0"/>
    <n v="0"/>
    <n v="0"/>
    <n v="0"/>
    <n v="0"/>
    <n v="15"/>
    <n v="0.65798793103448272"/>
    <n v="10"/>
    <n v="15"/>
    <n v="546.20978268876604"/>
    <n v="1.5"/>
    <n v="839.09756616246477"/>
    <n v="8000"/>
    <n v="11"/>
    <n v="0.72727272727272729"/>
    <n v="8"/>
    <n v="11"/>
    <n v="382.81818181818181"/>
    <n v="1.375"/>
    <n v="526.375"/>
    <n v="4211"/>
    <m/>
    <m/>
    <m/>
    <n v="0.52637500000000004"/>
    <s v="NA"/>
    <s v="NA"/>
  </r>
  <r>
    <s v="KH-222"/>
    <s v="Avinash Rathore"/>
    <x v="3"/>
    <x v="168"/>
    <x v="168"/>
    <s v="Fri"/>
    <n v="0"/>
    <n v="0"/>
    <n v="0"/>
    <n v="0"/>
    <n v="0"/>
    <n v="0"/>
    <n v="0"/>
    <n v="0"/>
    <n v="15"/>
    <n v="0.65798793103448272"/>
    <n v="10"/>
    <n v="15"/>
    <n v="546.20978268876604"/>
    <n v="1.5"/>
    <n v="839.09756616246477"/>
    <n v="8000"/>
    <n v="10"/>
    <n v="0.8"/>
    <n v="8"/>
    <n v="41"/>
    <n v="498.58536585365852"/>
    <n v="5.125"/>
    <n v="2555.25"/>
    <n v="20442"/>
    <m/>
    <m/>
    <m/>
    <n v="2.55525"/>
    <s v="NA"/>
    <s v="NA"/>
  </r>
  <r>
    <s v="KH-222"/>
    <s v="Avinash Rathore"/>
    <x v="3"/>
    <x v="169"/>
    <x v="169"/>
    <s v="Sat"/>
    <n v="0"/>
    <n v="0"/>
    <n v="0"/>
    <n v="0"/>
    <n v="0"/>
    <n v="0"/>
    <n v="0"/>
    <n v="0"/>
    <n v="18"/>
    <n v="0.65798793103448272"/>
    <n v="12"/>
    <n v="18"/>
    <n v="546.20978268876604"/>
    <n v="1.5"/>
    <n v="839.09756616246477"/>
    <n v="10000"/>
    <n v="19"/>
    <n v="0.73684210526315785"/>
    <n v="14"/>
    <n v="21"/>
    <n v="368.71428571428572"/>
    <n v="1.5"/>
    <n v="553.07142857142856"/>
    <n v="7743"/>
    <n v="799"/>
    <m/>
    <m/>
    <n v="0.77429999999999999"/>
    <s v="NA"/>
    <s v="NA"/>
  </r>
  <r>
    <s v="KH-222"/>
    <s v="Avinash Rathore"/>
    <x v="3"/>
    <x v="170"/>
    <x v="170"/>
    <s v="Sun"/>
    <n v="0"/>
    <n v="0"/>
    <n v="0"/>
    <n v="0"/>
    <n v="0"/>
    <n v="0"/>
    <n v="0"/>
    <n v="0"/>
    <n v="27"/>
    <n v="0.65798793103448272"/>
    <n v="18"/>
    <n v="27"/>
    <n v="546.20978268876604"/>
    <n v="1.5"/>
    <n v="839.09756616246477"/>
    <n v="15000"/>
    <n v="19"/>
    <n v="0.73684210526315785"/>
    <n v="14"/>
    <n v="23"/>
    <n v="460.6521739130435"/>
    <n v="1.6428571428571428"/>
    <n v="756.78571428571433"/>
    <n v="10595"/>
    <m/>
    <m/>
    <n v="694"/>
    <n v="0.70633333333333337"/>
    <s v="NA"/>
    <s v="NA"/>
  </r>
  <r>
    <s v="KH-222"/>
    <s v="Avinash Rathore"/>
    <x v="3"/>
    <x v="171"/>
    <x v="171"/>
    <s v="Mon"/>
    <n v="0"/>
    <n v="0"/>
    <n v="0"/>
    <n v="0"/>
    <n v="0"/>
    <n v="0"/>
    <n v="0"/>
    <n v="0"/>
    <n v="17"/>
    <n v="0.65798793103448272"/>
    <n v="11"/>
    <n v="16"/>
    <n v="546.20978268876604"/>
    <n v="1.4545454545454546"/>
    <n v="839.09756616246477"/>
    <n v="9000"/>
    <n v="10"/>
    <n v="0.7"/>
    <n v="7"/>
    <n v="17"/>
    <n v="307.05882352941177"/>
    <n v="2.4285714285714284"/>
    <n v="745.71428571428567"/>
    <n v="5220"/>
    <n v="599"/>
    <m/>
    <m/>
    <n v="0.57999999999999996"/>
    <s v="NA"/>
    <s v="NA"/>
  </r>
  <r>
    <s v="KH-222"/>
    <s v="Avinash Rathore"/>
    <x v="3"/>
    <x v="172"/>
    <x v="172"/>
    <s v="Tue"/>
    <n v="0"/>
    <n v="0"/>
    <n v="0"/>
    <n v="0"/>
    <n v="0"/>
    <n v="0"/>
    <n v="0"/>
    <n v="0"/>
    <n v="17"/>
    <n v="0.65798793103448272"/>
    <n v="11"/>
    <n v="16"/>
    <n v="546.20978268876604"/>
    <n v="1.4545454545454546"/>
    <n v="839.09756616246477"/>
    <n v="9000"/>
    <n v="12"/>
    <n v="0.75"/>
    <n v="9"/>
    <n v="10"/>
    <n v="539.1"/>
    <n v="1.1111111111111112"/>
    <n v="599"/>
    <n v="5391"/>
    <m/>
    <m/>
    <m/>
    <n v="0.59899999999999998"/>
    <s v="NA"/>
    <s v="NA"/>
  </r>
  <r>
    <s v="KH-222"/>
    <s v="Avinash Rathore"/>
    <x v="3"/>
    <x v="173"/>
    <x v="173"/>
    <s v="Wed"/>
    <n v="0"/>
    <n v="0"/>
    <n v="0"/>
    <n v="0"/>
    <n v="0"/>
    <n v="0"/>
    <n v="0"/>
    <n v="0"/>
    <n v="17"/>
    <n v="0.65798793103448272"/>
    <n v="11"/>
    <n v="16"/>
    <n v="546.20978268876604"/>
    <n v="1.4545454545454546"/>
    <n v="839.09756616246477"/>
    <n v="9000"/>
    <n v="13"/>
    <n v="0.69230769230769229"/>
    <n v="9"/>
    <n v="12"/>
    <n v="471.75"/>
    <n v="1.3333333333333333"/>
    <n v="629"/>
    <n v="5661"/>
    <m/>
    <m/>
    <m/>
    <n v="0.629"/>
    <s v="NA"/>
    <s v="NA"/>
  </r>
  <r>
    <s v="KH-222"/>
    <s v="Avinash Rathore"/>
    <x v="3"/>
    <x v="174"/>
    <x v="174"/>
    <s v="Thu"/>
    <n v="0"/>
    <n v="0"/>
    <n v="0"/>
    <n v="0"/>
    <n v="0"/>
    <n v="0"/>
    <n v="0"/>
    <n v="0"/>
    <n v="17"/>
    <n v="0.65798793103448272"/>
    <n v="11"/>
    <n v="16"/>
    <n v="546.20978268876604"/>
    <n v="1.4545454545454546"/>
    <n v="839.09756616246477"/>
    <n v="9000"/>
    <n v="12"/>
    <n v="0.66666666666666663"/>
    <n v="8"/>
    <n v="23"/>
    <n v="420.26086956521738"/>
    <n v="2.875"/>
    <n v="1208.25"/>
    <n v="9666"/>
    <m/>
    <m/>
    <m/>
    <n v="1.0740000000000001"/>
    <s v="NA"/>
    <s v="NA"/>
  </r>
  <r>
    <s v="KH-222"/>
    <s v="Avinash Rathore"/>
    <x v="3"/>
    <x v="175"/>
    <x v="175"/>
    <s v="Fri"/>
    <n v="0"/>
    <n v="0"/>
    <n v="0"/>
    <n v="0"/>
    <n v="0"/>
    <n v="0"/>
    <n v="0"/>
    <n v="0"/>
    <n v="17"/>
    <n v="0.65798793103448272"/>
    <n v="11"/>
    <n v="16"/>
    <n v="546.20978268876604"/>
    <n v="1.4545454545454546"/>
    <n v="839.09756616246477"/>
    <n v="9000"/>
    <n v="11"/>
    <n v="0.72727272727272729"/>
    <n v="8"/>
    <n v="14"/>
    <n v="501.42857142857144"/>
    <n v="1.75"/>
    <n v="877.5"/>
    <n v="7020"/>
    <m/>
    <m/>
    <m/>
    <n v="0.78"/>
    <s v="NA"/>
    <s v="NA"/>
  </r>
  <r>
    <s v="KH-222"/>
    <s v="Avinash Rathore"/>
    <x v="3"/>
    <x v="176"/>
    <x v="176"/>
    <s v="Sat"/>
    <n v="0"/>
    <n v="0"/>
    <n v="0"/>
    <n v="0"/>
    <n v="0"/>
    <n v="0"/>
    <n v="0"/>
    <n v="0"/>
    <n v="27"/>
    <n v="0.65798793103448272"/>
    <n v="18"/>
    <n v="27"/>
    <n v="546.20978268876604"/>
    <n v="1.5"/>
    <n v="839.09756616246477"/>
    <n v="15000"/>
    <n v="11"/>
    <n v="0.72727272727272729"/>
    <n v="8"/>
    <n v="17"/>
    <n v="532.41176470588232"/>
    <n v="2.125"/>
    <n v="1131.375"/>
    <n v="9051"/>
    <m/>
    <m/>
    <m/>
    <n v="0.60340000000000005"/>
    <s v="NA"/>
    <s v="NA"/>
  </r>
  <r>
    <s v="KH-222"/>
    <s v="Avinash Rathore"/>
    <x v="3"/>
    <x v="177"/>
    <x v="177"/>
    <s v="Sun"/>
    <n v="0"/>
    <n v="0"/>
    <n v="0"/>
    <n v="0"/>
    <n v="0"/>
    <n v="0"/>
    <n v="0"/>
    <n v="0"/>
    <n v="32"/>
    <n v="0.65798793103448272"/>
    <n v="21"/>
    <n v="33"/>
    <n v="546.20978268876604"/>
    <n v="1.5714285714285714"/>
    <n v="839.09756616246477"/>
    <n v="18000"/>
    <n v="16"/>
    <n v="0.75"/>
    <n v="12"/>
    <n v="28"/>
    <n v="500.21428571428572"/>
    <n v="2.3333333333333335"/>
    <n v="1167.1666666666667"/>
    <n v="14006"/>
    <n v="849"/>
    <m/>
    <m/>
    <n v="0.77811111111111109"/>
    <s v="NA"/>
    <s v="NA"/>
  </r>
  <r>
    <s v="KH-222"/>
    <s v="Avinash Rathore"/>
    <x v="3"/>
    <x v="178"/>
    <x v="178"/>
    <s v="Mon"/>
    <n v="0"/>
    <n v="0"/>
    <n v="0"/>
    <n v="0"/>
    <n v="0"/>
    <n v="0"/>
    <n v="0"/>
    <n v="0"/>
    <n v="21"/>
    <n v="0.65798793103448272"/>
    <n v="14"/>
    <n v="22"/>
    <n v="546.20978268876604"/>
    <n v="1.5714285714285714"/>
    <n v="839.09756616246477"/>
    <n v="12000"/>
    <n v="11"/>
    <n v="0.72727272727272729"/>
    <n v="8"/>
    <n v="14"/>
    <n v="544.57142857142856"/>
    <n v="1.75"/>
    <n v="953"/>
    <n v="7624"/>
    <m/>
    <m/>
    <m/>
    <n v="0.63533333333333331"/>
    <s v="NA"/>
    <s v="NA"/>
  </r>
  <r>
    <s v="KH-222"/>
    <s v="Avinash Rathore"/>
    <x v="3"/>
    <x v="179"/>
    <x v="179"/>
    <s v="Tue"/>
    <n v="0"/>
    <n v="0"/>
    <n v="0"/>
    <n v="0"/>
    <n v="0"/>
    <n v="0"/>
    <n v="0"/>
    <n v="0"/>
    <n v="21"/>
    <n v="0.65798793103448272"/>
    <n v="14"/>
    <n v="22"/>
    <n v="546.20978268876604"/>
    <n v="1.5714285714285714"/>
    <n v="839.09756616246477"/>
    <n v="12000"/>
    <n v="12"/>
    <n v="0.66666666666666663"/>
    <n v="8"/>
    <n v="20"/>
    <n v="550.75"/>
    <n v="2.5"/>
    <n v="1376.875"/>
    <n v="11015"/>
    <m/>
    <m/>
    <m/>
    <n v="0.91791666666666671"/>
    <s v="NA"/>
    <s v="NA"/>
  </r>
  <r>
    <s v="KH-222"/>
    <s v="Avinash Rathore"/>
    <x v="3"/>
    <x v="180"/>
    <x v="180"/>
    <s v="Wed"/>
    <n v="0"/>
    <n v="0"/>
    <n v="0"/>
    <n v="0"/>
    <n v="0"/>
    <n v="0"/>
    <n v="0"/>
    <n v="0"/>
    <n v="21"/>
    <n v="0.65798793103448272"/>
    <n v="14"/>
    <n v="22"/>
    <n v="546.20978268876604"/>
    <n v="1.5714285714285714"/>
    <n v="839.09756616246477"/>
    <n v="12000"/>
    <n v="12"/>
    <n v="0.75"/>
    <n v="9"/>
    <n v="18"/>
    <n v="586.27777777777783"/>
    <n v="2"/>
    <n v="1172.5555555555557"/>
    <n v="10553"/>
    <n v="649"/>
    <m/>
    <m/>
    <n v="0.87941666666666662"/>
    <s v="NA"/>
    <s v="NA"/>
  </r>
  <r>
    <s v="KH-222"/>
    <s v="Avinash Rathore"/>
    <x v="3"/>
    <x v="181"/>
    <x v="181"/>
    <s v="Thu"/>
    <n v="0"/>
    <n v="0"/>
    <n v="0"/>
    <n v="0"/>
    <n v="0"/>
    <n v="0"/>
    <n v="0"/>
    <n v="0"/>
    <n v="21"/>
    <n v="0.65798793103448272"/>
    <n v="14"/>
    <n v="22"/>
    <n v="546.20978268876604"/>
    <n v="1.5714285714285714"/>
    <n v="839.09756616246477"/>
    <n v="12000"/>
    <n v="14"/>
    <n v="0.7142857142857143"/>
    <n v="10"/>
    <n v="19"/>
    <n v="426.21052631578948"/>
    <n v="1.9"/>
    <n v="809.8"/>
    <n v="8098"/>
    <m/>
    <m/>
    <m/>
    <n v="0.67483333333333329"/>
    <s v="NA"/>
    <s v="NA"/>
  </r>
  <r>
    <s v="KH-222"/>
    <s v="Avinash Rathore"/>
    <x v="3"/>
    <x v="182"/>
    <x v="182"/>
    <s v="Fri"/>
    <n v="0"/>
    <n v="0"/>
    <n v="0"/>
    <n v="0"/>
    <n v="0"/>
    <n v="0"/>
    <n v="0"/>
    <n v="0"/>
    <n v="21"/>
    <n v="0.65798793103448272"/>
    <n v="14"/>
    <n v="22"/>
    <n v="546.20978268876604"/>
    <n v="1.5714285714285714"/>
    <n v="839.09756616246477"/>
    <n v="12000"/>
    <n v="12"/>
    <n v="0.66666666666666663"/>
    <n v="8"/>
    <n v="13"/>
    <n v="488.61538461538464"/>
    <n v="1.625"/>
    <n v="794"/>
    <n v="6352"/>
    <m/>
    <m/>
    <n v="639"/>
    <n v="0.52933333333333332"/>
    <s v="NA"/>
    <s v="NA"/>
  </r>
  <r>
    <s v="RK-721"/>
    <s v="Avinash Rathore"/>
    <x v="4"/>
    <x v="0"/>
    <x v="0"/>
    <s v="Fri"/>
    <n v="0"/>
    <n v="0"/>
    <n v="0"/>
    <n v="0"/>
    <n v="0"/>
    <n v="0"/>
    <n v="0"/>
    <n v="0"/>
    <n v="8"/>
    <n v="0.651671388101983"/>
    <n v="5"/>
    <n v="8"/>
    <n v="656.8391222570533"/>
    <n v="1.6"/>
    <n v="993.55397558685445"/>
    <n v="5000"/>
    <n v="54"/>
    <n v="0.66666666666666663"/>
    <n v="36"/>
    <n v="62"/>
    <n v="526.0322580645161"/>
    <n v="1.7222222222222223"/>
    <n v="905.94444444444446"/>
    <n v="32614"/>
    <n v="549"/>
    <m/>
    <n v="2469"/>
    <n v="6.5228000000000002"/>
    <s v="NA"/>
    <s v="NA"/>
  </r>
  <r>
    <s v="RK-721"/>
    <s v="Avinash Rathore"/>
    <x v="4"/>
    <x v="1"/>
    <x v="1"/>
    <s v="Sat"/>
    <n v="0"/>
    <n v="0"/>
    <n v="0"/>
    <n v="0"/>
    <n v="0"/>
    <n v="0"/>
    <n v="0"/>
    <n v="0"/>
    <n v="12"/>
    <n v="0.651671388101983"/>
    <n v="8"/>
    <n v="12"/>
    <n v="656.8391222570533"/>
    <n v="1.5"/>
    <n v="993.55397558685445"/>
    <n v="8000"/>
    <n v="66"/>
    <n v="0.66666666666666663"/>
    <n v="44"/>
    <n v="99"/>
    <n v="455.76767676767679"/>
    <n v="2.25"/>
    <n v="1025.4772727272727"/>
    <n v="45121"/>
    <m/>
    <m/>
    <m/>
    <n v="5.6401250000000003"/>
    <s v="NA"/>
    <s v="NA"/>
  </r>
  <r>
    <s v="RK-721"/>
    <s v="Avinash Rathore"/>
    <x v="4"/>
    <x v="2"/>
    <x v="2"/>
    <s v="Sun"/>
    <n v="0"/>
    <n v="0"/>
    <n v="0"/>
    <n v="0"/>
    <n v="0"/>
    <n v="0"/>
    <n v="0"/>
    <n v="0"/>
    <n v="11"/>
    <n v="0.651671388101983"/>
    <n v="7"/>
    <n v="11"/>
    <n v="656.8391222570533"/>
    <n v="1.5714285714285714"/>
    <n v="993.55397558685445"/>
    <n v="7000"/>
    <n v="140"/>
    <n v="0.6785714285714286"/>
    <n v="95"/>
    <n v="164"/>
    <n v="611.45731707317077"/>
    <n v="1.7263157894736842"/>
    <n v="1055.5684210526315"/>
    <n v="100279"/>
    <n v="2119"/>
    <m/>
    <n v="599"/>
    <n v="14.325571428571429"/>
    <s v="NA"/>
    <s v="NA"/>
  </r>
  <r>
    <s v="RK-721"/>
    <s v="Avinash Rathore"/>
    <x v="4"/>
    <x v="3"/>
    <x v="3"/>
    <s v="Mon"/>
    <n v="0"/>
    <n v="0"/>
    <n v="0"/>
    <n v="0"/>
    <n v="0"/>
    <n v="0"/>
    <n v="0"/>
    <n v="0"/>
    <n v="8"/>
    <n v="0.651671388101983"/>
    <n v="5"/>
    <n v="8"/>
    <n v="656.8391222570533"/>
    <n v="1.6"/>
    <n v="993.55397558685445"/>
    <n v="5000"/>
    <n v="63"/>
    <n v="0.68253968253968256"/>
    <n v="43"/>
    <n v="75"/>
    <n v="489.69333333333333"/>
    <n v="1.7441860465116279"/>
    <n v="854.11627906976742"/>
    <n v="36727"/>
    <n v="2556"/>
    <m/>
    <m/>
    <n v="7.3453999999999997"/>
    <s v="NA"/>
    <s v="NA"/>
  </r>
  <r>
    <s v="RK-721"/>
    <s v="Avinash Rathore"/>
    <x v="4"/>
    <x v="4"/>
    <x v="4"/>
    <s v="Tue"/>
    <n v="0"/>
    <n v="0"/>
    <n v="0"/>
    <n v="0"/>
    <n v="0"/>
    <n v="0"/>
    <n v="0"/>
    <n v="0"/>
    <n v="8"/>
    <n v="0.651671388101983"/>
    <n v="5"/>
    <n v="8"/>
    <n v="656.8391222570533"/>
    <n v="1.6"/>
    <n v="993.55397558685445"/>
    <n v="5000"/>
    <n v="55"/>
    <n v="0.67272727272727273"/>
    <n v="37"/>
    <n v="58"/>
    <n v="550.55172413793105"/>
    <n v="1.5675675675675675"/>
    <n v="863.02702702702697"/>
    <n v="31932"/>
    <n v="560"/>
    <m/>
    <m/>
    <n v="6.3864000000000001"/>
    <s v="NA"/>
    <s v="NA"/>
  </r>
  <r>
    <s v="RK-721"/>
    <s v="Avinash Rathore"/>
    <x v="4"/>
    <x v="5"/>
    <x v="5"/>
    <s v="Wed"/>
    <n v="0"/>
    <n v="0"/>
    <n v="0"/>
    <n v="0"/>
    <n v="0"/>
    <n v="0"/>
    <n v="0"/>
    <n v="0"/>
    <n v="8"/>
    <n v="0.651671388101983"/>
    <n v="5"/>
    <n v="8"/>
    <n v="656.8391222570533"/>
    <n v="1.6"/>
    <n v="993.55397558685445"/>
    <n v="5000"/>
    <n v="50"/>
    <n v="0.68"/>
    <n v="34"/>
    <n v="72"/>
    <n v="477.72222222222223"/>
    <n v="2.1176470588235294"/>
    <n v="1011.6470588235294"/>
    <n v="34396"/>
    <m/>
    <m/>
    <m/>
    <n v="6.8792"/>
    <s v="NA"/>
    <s v="NA"/>
  </r>
  <r>
    <s v="RK-721"/>
    <s v="Avinash Rathore"/>
    <x v="4"/>
    <x v="6"/>
    <x v="6"/>
    <s v="Thu"/>
    <n v="0"/>
    <n v="0"/>
    <n v="0"/>
    <n v="0"/>
    <n v="0"/>
    <n v="0"/>
    <n v="0"/>
    <n v="0"/>
    <n v="8"/>
    <n v="0.651671388101983"/>
    <n v="5"/>
    <n v="8"/>
    <n v="656.8391222570533"/>
    <n v="1.6"/>
    <n v="993.55397558685445"/>
    <n v="5000"/>
    <n v="75"/>
    <n v="0.69333333333333336"/>
    <n v="52"/>
    <n v="84"/>
    <n v="529.27380952380952"/>
    <n v="1.6153846153846154"/>
    <n v="854.98076923076928"/>
    <n v="44459"/>
    <n v="999"/>
    <m/>
    <m/>
    <n v="8.8917999999999999"/>
    <s v="NA"/>
    <s v="NA"/>
  </r>
  <r>
    <s v="RK-721"/>
    <s v="Avinash Rathore"/>
    <x v="4"/>
    <x v="7"/>
    <x v="7"/>
    <s v="Fri"/>
    <n v="0"/>
    <n v="0"/>
    <n v="0"/>
    <n v="0"/>
    <n v="0"/>
    <n v="0"/>
    <n v="0"/>
    <n v="0"/>
    <n v="8"/>
    <n v="0.651671388101983"/>
    <n v="5"/>
    <n v="8"/>
    <n v="656.8391222570533"/>
    <n v="1.6"/>
    <n v="993.55397558685445"/>
    <n v="5000"/>
    <n v="62"/>
    <n v="0.67741935483870963"/>
    <n v="42"/>
    <n v="67"/>
    <n v="578.7611940298508"/>
    <n v="1.5952380952380953"/>
    <n v="923.26190476190482"/>
    <n v="38777"/>
    <m/>
    <m/>
    <m/>
    <n v="7.7553999999999998"/>
    <s v="NA"/>
    <s v="NA"/>
  </r>
  <r>
    <s v="RK-721"/>
    <s v="Avinash Rathore"/>
    <x v="4"/>
    <x v="8"/>
    <x v="8"/>
    <s v="Sat"/>
    <n v="0"/>
    <n v="0"/>
    <n v="0"/>
    <n v="0"/>
    <n v="0"/>
    <n v="0"/>
    <n v="0"/>
    <n v="0"/>
    <n v="11"/>
    <n v="0.651671388101983"/>
    <n v="7"/>
    <n v="11"/>
    <n v="656.8391222570533"/>
    <n v="1.5714285714285714"/>
    <n v="993.55397558685445"/>
    <n v="7000"/>
    <n v="63"/>
    <n v="0.66666666666666663"/>
    <n v="42"/>
    <n v="84"/>
    <n v="508.82142857142856"/>
    <n v="2"/>
    <n v="1017.6428571428571"/>
    <n v="42741"/>
    <n v="1653"/>
    <m/>
    <n v="1250"/>
    <n v="6.1058571428571424"/>
    <s v="NA"/>
    <s v="NA"/>
  </r>
  <r>
    <s v="RK-721"/>
    <s v="Avinash Rathore"/>
    <x v="4"/>
    <x v="9"/>
    <x v="9"/>
    <s v="Sun"/>
    <n v="0"/>
    <n v="0"/>
    <n v="0"/>
    <n v="0"/>
    <n v="0"/>
    <n v="0"/>
    <n v="0"/>
    <n v="0"/>
    <n v="12"/>
    <n v="0.651671388101983"/>
    <n v="8"/>
    <n v="12"/>
    <n v="656.8391222570533"/>
    <n v="1.5"/>
    <n v="993.55397558685445"/>
    <n v="8000"/>
    <n v="78"/>
    <n v="0.67948717948717952"/>
    <n v="53"/>
    <n v="87"/>
    <n v="597.080459770115"/>
    <n v="1.6415094339622642"/>
    <n v="980.11320754716985"/>
    <n v="51946"/>
    <n v="2217"/>
    <m/>
    <m/>
    <n v="6.4932499999999997"/>
    <s v="NA"/>
    <s v="NA"/>
  </r>
  <r>
    <s v="RK-721"/>
    <s v="Avinash Rathore"/>
    <x v="4"/>
    <x v="10"/>
    <x v="10"/>
    <s v="Mon"/>
    <n v="0"/>
    <n v="0"/>
    <n v="0"/>
    <n v="0"/>
    <n v="0"/>
    <n v="0"/>
    <n v="0"/>
    <n v="0"/>
    <n v="8"/>
    <n v="0.651671388101983"/>
    <n v="5"/>
    <n v="8"/>
    <n v="656.8391222570533"/>
    <n v="1.6"/>
    <n v="993.55397558685445"/>
    <n v="5000"/>
    <n v="71"/>
    <n v="0.676056338028169"/>
    <n v="48"/>
    <n v="83"/>
    <n v="645.56626506024099"/>
    <n v="1.7291666666666667"/>
    <n v="1116.2916666666667"/>
    <n v="53582"/>
    <n v="3298"/>
    <m/>
    <n v="899"/>
    <n v="10.7164"/>
    <s v="NA"/>
    <s v="NA"/>
  </r>
  <r>
    <s v="RK-721"/>
    <s v="Avinash Rathore"/>
    <x v="4"/>
    <x v="11"/>
    <x v="11"/>
    <s v="Tue"/>
    <n v="0"/>
    <n v="0"/>
    <n v="0"/>
    <n v="0"/>
    <n v="0"/>
    <n v="0"/>
    <n v="0"/>
    <n v="0"/>
    <n v="8"/>
    <n v="0.651671388101983"/>
    <n v="5"/>
    <n v="8"/>
    <n v="656.8391222570533"/>
    <n v="1.6"/>
    <n v="993.55397558685445"/>
    <n v="5000"/>
    <n v="56"/>
    <n v="0.6785714285714286"/>
    <n v="38"/>
    <n v="65"/>
    <n v="588.93846153846152"/>
    <n v="1.7105263157894737"/>
    <n v="1007.3947368421053"/>
    <n v="38281"/>
    <m/>
    <m/>
    <m/>
    <n v="7.6562000000000001"/>
    <s v="NA"/>
    <s v="NA"/>
  </r>
  <r>
    <s v="RK-721"/>
    <s v="Avinash Rathore"/>
    <x v="4"/>
    <x v="12"/>
    <x v="12"/>
    <s v="Wed"/>
    <n v="0"/>
    <n v="0"/>
    <n v="0"/>
    <n v="0"/>
    <n v="0"/>
    <n v="0"/>
    <n v="0"/>
    <n v="0"/>
    <n v="8"/>
    <n v="0.651671388101983"/>
    <n v="5"/>
    <n v="8"/>
    <n v="656.8391222570533"/>
    <n v="1.6"/>
    <n v="993.55397558685445"/>
    <n v="5000"/>
    <n v="78"/>
    <n v="0.67948717948717952"/>
    <n v="53"/>
    <n v="105"/>
    <n v="572.75238095238092"/>
    <n v="1.9811320754716981"/>
    <n v="1134.6981132075471"/>
    <n v="60139"/>
    <n v="2698"/>
    <m/>
    <m/>
    <n v="12.027799999999999"/>
    <s v="NA"/>
    <s v="NA"/>
  </r>
  <r>
    <s v="RK-721"/>
    <s v="Avinash Rathore"/>
    <x v="4"/>
    <x v="13"/>
    <x v="13"/>
    <s v="Thu"/>
    <n v="0"/>
    <n v="0"/>
    <n v="0"/>
    <n v="0"/>
    <n v="0"/>
    <n v="0"/>
    <n v="0"/>
    <n v="0"/>
    <n v="8"/>
    <n v="0.651671388101983"/>
    <n v="5"/>
    <n v="8"/>
    <n v="656.8391222570533"/>
    <n v="1.6"/>
    <n v="993.55397558685445"/>
    <n v="5000"/>
    <n v="90"/>
    <n v="0.67777777777777781"/>
    <n v="61"/>
    <n v="117"/>
    <n v="649.45299145299145"/>
    <n v="1.9180327868852458"/>
    <n v="1245.672131147541"/>
    <n v="75986"/>
    <n v="495"/>
    <m/>
    <m/>
    <n v="15.1972"/>
    <s v="NA"/>
    <s v="NA"/>
  </r>
  <r>
    <s v="RK-721"/>
    <s v="Avinash Rathore"/>
    <x v="4"/>
    <x v="14"/>
    <x v="14"/>
    <s v="Fri"/>
    <n v="0"/>
    <n v="0"/>
    <n v="0"/>
    <n v="0"/>
    <n v="0"/>
    <n v="0"/>
    <n v="0"/>
    <n v="0"/>
    <n v="8"/>
    <n v="0.651671388101983"/>
    <n v="5"/>
    <n v="8"/>
    <n v="656.8391222570533"/>
    <n v="1.6"/>
    <n v="993.55397558685445"/>
    <n v="5000"/>
    <n v="78"/>
    <n v="0.67948717948717952"/>
    <n v="53"/>
    <n v="91"/>
    <n v="604.36263736263732"/>
    <n v="1.7169811320754718"/>
    <n v="1037.6792452830189"/>
    <n v="54997"/>
    <n v="1748"/>
    <m/>
    <n v="636"/>
    <n v="10.9994"/>
    <s v="NA"/>
    <s v="NA"/>
  </r>
  <r>
    <s v="RK-721"/>
    <s v="Avinash Rathore"/>
    <x v="4"/>
    <x v="15"/>
    <x v="15"/>
    <s v="Sat"/>
    <n v="0"/>
    <n v="0"/>
    <n v="0"/>
    <n v="0"/>
    <n v="0"/>
    <n v="0"/>
    <n v="0"/>
    <n v="0"/>
    <n v="14"/>
    <n v="0.651671388101983"/>
    <n v="9"/>
    <n v="14"/>
    <n v="656.8391222570533"/>
    <n v="1.5555555555555556"/>
    <n v="993.55397558685445"/>
    <n v="9000"/>
    <n v="52"/>
    <n v="0.67307692307692313"/>
    <n v="35"/>
    <n v="63"/>
    <n v="552.3650793650794"/>
    <n v="1.8"/>
    <n v="994.25714285714287"/>
    <n v="34799"/>
    <n v="649"/>
    <m/>
    <m/>
    <n v="3.8665555555555557"/>
    <s v="NA"/>
    <s v="NA"/>
  </r>
  <r>
    <s v="RK-721"/>
    <s v="Avinash Rathore"/>
    <x v="4"/>
    <x v="16"/>
    <x v="16"/>
    <s v="Sun"/>
    <n v="0"/>
    <n v="0"/>
    <n v="0"/>
    <n v="0"/>
    <n v="0"/>
    <n v="0"/>
    <n v="0"/>
    <n v="0"/>
    <n v="15"/>
    <n v="0.651671388101983"/>
    <n v="10"/>
    <n v="15"/>
    <n v="656.8391222570533"/>
    <n v="1.5"/>
    <n v="993.55397558685445"/>
    <n v="10000"/>
    <n v="85"/>
    <n v="0.6705882352941176"/>
    <n v="57"/>
    <n v="123"/>
    <n v="625.3821138211382"/>
    <n v="2.1578947368421053"/>
    <n v="1349.5087719298247"/>
    <n v="76922"/>
    <m/>
    <m/>
    <m/>
    <n v="7.6921999999999997"/>
    <s v="NA"/>
    <s v="NA"/>
  </r>
  <r>
    <s v="RK-721"/>
    <s v="Avinash Rathore"/>
    <x v="4"/>
    <x v="17"/>
    <x v="17"/>
    <s v="Mon"/>
    <n v="0"/>
    <n v="0"/>
    <n v="0"/>
    <n v="0"/>
    <n v="0"/>
    <n v="0"/>
    <n v="0"/>
    <n v="0"/>
    <n v="8"/>
    <n v="0.651671388101983"/>
    <n v="5"/>
    <n v="8"/>
    <n v="656.8391222570533"/>
    <n v="1.6"/>
    <n v="993.55397558685445"/>
    <n v="5000"/>
    <n v="58"/>
    <n v="0.68965517241379315"/>
    <n v="40"/>
    <n v="85"/>
    <n v="612.98823529411766"/>
    <n v="2.125"/>
    <n v="1302.5999999999999"/>
    <n v="52104"/>
    <m/>
    <m/>
    <m/>
    <n v="10.4208"/>
    <s v="NA"/>
    <s v="NA"/>
  </r>
  <r>
    <s v="RK-721"/>
    <s v="Avinash Rathore"/>
    <x v="4"/>
    <x v="18"/>
    <x v="18"/>
    <s v="Tue"/>
    <n v="0"/>
    <n v="0"/>
    <n v="0"/>
    <n v="0"/>
    <n v="0"/>
    <n v="0"/>
    <n v="0"/>
    <n v="0"/>
    <n v="8"/>
    <n v="0.651671388101983"/>
    <n v="5"/>
    <n v="8"/>
    <n v="656.8391222570533"/>
    <n v="1.6"/>
    <n v="993.55397558685445"/>
    <n v="5000"/>
    <n v="51"/>
    <n v="0.68627450980392157"/>
    <n v="35"/>
    <n v="51"/>
    <n v="706.68627450980387"/>
    <n v="1.4571428571428571"/>
    <n v="1029.7428571428572"/>
    <n v="36041"/>
    <n v="1210"/>
    <m/>
    <m/>
    <n v="7.2081999999999997"/>
    <s v="NA"/>
    <s v="NA"/>
  </r>
  <r>
    <s v="RK-721"/>
    <s v="Avinash Rathore"/>
    <x v="4"/>
    <x v="19"/>
    <x v="19"/>
    <s v="Wed"/>
    <n v="0"/>
    <n v="0"/>
    <n v="0"/>
    <n v="0"/>
    <n v="0"/>
    <n v="0"/>
    <n v="0"/>
    <n v="0"/>
    <n v="8"/>
    <n v="0.651671388101983"/>
    <n v="5"/>
    <n v="8"/>
    <n v="656.8391222570533"/>
    <n v="1.6"/>
    <n v="993.55397558685445"/>
    <n v="5000"/>
    <n v="63"/>
    <n v="0.68253968253968256"/>
    <n v="43"/>
    <n v="71"/>
    <n v="533.38028169014081"/>
    <n v="1.6511627906976745"/>
    <n v="880.69767441860461"/>
    <n v="37870"/>
    <m/>
    <m/>
    <m/>
    <n v="7.5739999999999998"/>
    <s v="NA"/>
    <s v="NA"/>
  </r>
  <r>
    <s v="RK-721"/>
    <s v="Avinash Rathore"/>
    <x v="4"/>
    <x v="20"/>
    <x v="20"/>
    <s v="Thu"/>
    <n v="0"/>
    <n v="0"/>
    <n v="0"/>
    <n v="0"/>
    <n v="0"/>
    <n v="0"/>
    <n v="0"/>
    <n v="0"/>
    <n v="8"/>
    <n v="0.651671388101983"/>
    <n v="5"/>
    <n v="8"/>
    <n v="656.8391222570533"/>
    <n v="1.6"/>
    <n v="993.55397558685445"/>
    <n v="5000"/>
    <n v="51"/>
    <n v="0.68627450980392157"/>
    <n v="35"/>
    <n v="57"/>
    <n v="586.59649122807014"/>
    <n v="1.6285714285714286"/>
    <n v="955.31428571428569"/>
    <n v="33436"/>
    <n v="3898"/>
    <m/>
    <m/>
    <n v="6.6871999999999998"/>
    <s v="NA"/>
    <s v="NA"/>
  </r>
  <r>
    <s v="RK-721"/>
    <s v="Avinash Rathore"/>
    <x v="4"/>
    <x v="21"/>
    <x v="21"/>
    <s v="Fri"/>
    <n v="0"/>
    <n v="0"/>
    <n v="0"/>
    <n v="0"/>
    <n v="0"/>
    <n v="0"/>
    <n v="0"/>
    <n v="0"/>
    <n v="8"/>
    <n v="0.651671388101983"/>
    <n v="5"/>
    <n v="8"/>
    <n v="656.8391222570533"/>
    <n v="1.6"/>
    <n v="993.55397558685445"/>
    <n v="5000"/>
    <n v="65"/>
    <n v="0.69230769230769229"/>
    <n v="45"/>
    <n v="86"/>
    <n v="613.54651162790697"/>
    <n v="1.9111111111111112"/>
    <n v="1172.5555555555557"/>
    <n v="52765"/>
    <n v="1210"/>
    <m/>
    <m/>
    <n v="10.553000000000001"/>
    <s v="NA"/>
    <s v="NA"/>
  </r>
  <r>
    <s v="RK-721"/>
    <s v="Avinash Rathore"/>
    <x v="4"/>
    <x v="22"/>
    <x v="22"/>
    <s v="Sat"/>
    <n v="0"/>
    <n v="0"/>
    <n v="0"/>
    <n v="0"/>
    <n v="0"/>
    <n v="0"/>
    <n v="0"/>
    <n v="0"/>
    <n v="14"/>
    <n v="0.651671388101983"/>
    <n v="9"/>
    <n v="14"/>
    <n v="656.8391222570533"/>
    <n v="1.5555555555555556"/>
    <n v="993.55397558685445"/>
    <n v="9000"/>
    <n v="28"/>
    <n v="0.6785714285714286"/>
    <n v="19"/>
    <n v="30"/>
    <n v="699.5333333333333"/>
    <n v="1.5789473684210527"/>
    <n v="1104.5263157894738"/>
    <n v="20986"/>
    <n v="139"/>
    <m/>
    <m/>
    <n v="2.3317777777777779"/>
    <s v="NA"/>
    <s v="NA"/>
  </r>
  <r>
    <s v="RK-721"/>
    <s v="Avinash Rathore"/>
    <x v="4"/>
    <x v="23"/>
    <x v="23"/>
    <s v="Sun"/>
    <n v="0"/>
    <n v="0"/>
    <n v="0"/>
    <n v="0"/>
    <n v="0"/>
    <n v="0"/>
    <n v="0"/>
    <n v="0"/>
    <n v="15"/>
    <n v="0.651671388101983"/>
    <n v="10"/>
    <n v="15"/>
    <n v="656.8391222570533"/>
    <n v="1.5"/>
    <n v="993.55397558685445"/>
    <n v="10000"/>
    <n v="85"/>
    <n v="0.6705882352941176"/>
    <n v="57"/>
    <n v="103"/>
    <n v="713.22330097087377"/>
    <n v="1.8070175438596492"/>
    <n v="1288.8070175438597"/>
    <n v="73462"/>
    <m/>
    <m/>
    <m/>
    <n v="7.3461999999999996"/>
    <s v="NA"/>
    <s v="NA"/>
  </r>
  <r>
    <s v="RK-721"/>
    <s v="Avinash Rathore"/>
    <x v="4"/>
    <x v="24"/>
    <x v="24"/>
    <s v="Mon"/>
    <n v="0"/>
    <n v="0"/>
    <n v="0"/>
    <n v="0"/>
    <n v="0"/>
    <n v="0"/>
    <n v="0"/>
    <n v="0"/>
    <n v="8"/>
    <n v="0.651671388101983"/>
    <n v="5"/>
    <n v="8"/>
    <n v="656.8391222570533"/>
    <n v="1.6"/>
    <n v="993.55397558685445"/>
    <n v="5000"/>
    <n v="29"/>
    <n v="0.68965517241379315"/>
    <n v="20"/>
    <n v="39"/>
    <n v="553.30769230769226"/>
    <n v="1.95"/>
    <n v="1078.95"/>
    <n v="21579"/>
    <m/>
    <m/>
    <n v="-1490"/>
    <n v="4.3158000000000003"/>
    <s v="NA"/>
    <s v="NA"/>
  </r>
  <r>
    <s v="RK-721"/>
    <s v="Avinash Rathore"/>
    <x v="4"/>
    <x v="25"/>
    <x v="25"/>
    <s v="Tue"/>
    <n v="0"/>
    <n v="0"/>
    <n v="0"/>
    <n v="0"/>
    <n v="0"/>
    <n v="0"/>
    <n v="0"/>
    <n v="0"/>
    <n v="8"/>
    <n v="0.651671388101983"/>
    <n v="5"/>
    <n v="8"/>
    <n v="656.8391222570533"/>
    <n v="1.6"/>
    <n v="993.55397558685445"/>
    <n v="5000"/>
    <n v="28"/>
    <n v="0.6785714285714286"/>
    <n v="19"/>
    <n v="29"/>
    <n v="586.17241379310349"/>
    <n v="1.5263157894736843"/>
    <n v="894.68421052631584"/>
    <n v="16999"/>
    <m/>
    <m/>
    <n v="549"/>
    <n v="3.3997999999999999"/>
    <s v="NA"/>
    <s v="NA"/>
  </r>
  <r>
    <s v="RK-721"/>
    <s v="Avinash Rathore"/>
    <x v="4"/>
    <x v="26"/>
    <x v="26"/>
    <s v="Wed"/>
    <n v="0"/>
    <n v="0"/>
    <n v="0"/>
    <n v="0"/>
    <n v="0"/>
    <n v="0"/>
    <n v="0"/>
    <n v="0"/>
    <n v="8"/>
    <n v="0.651671388101983"/>
    <n v="5"/>
    <n v="8"/>
    <n v="656.8391222570533"/>
    <n v="1.6"/>
    <n v="993.55397558685445"/>
    <n v="5000"/>
    <n v="42"/>
    <n v="0.69047619047619047"/>
    <n v="29"/>
    <n v="43"/>
    <n v="770.11627906976742"/>
    <n v="1.4827586206896552"/>
    <n v="1141.8965517241379"/>
    <n v="33115"/>
    <n v="1299"/>
    <m/>
    <m/>
    <n v="6.6230000000000002"/>
    <s v="NA"/>
    <s v="NA"/>
  </r>
  <r>
    <s v="RK-721"/>
    <s v="Avinash Rathore"/>
    <x v="4"/>
    <x v="27"/>
    <x v="27"/>
    <s v="Thu"/>
    <n v="0"/>
    <n v="0"/>
    <n v="0"/>
    <n v="0"/>
    <n v="0"/>
    <n v="0"/>
    <n v="0"/>
    <n v="0"/>
    <n v="8"/>
    <n v="0.651671388101983"/>
    <n v="5"/>
    <n v="8"/>
    <n v="656.8391222570533"/>
    <n v="1.6"/>
    <n v="993.55397558685445"/>
    <n v="5000"/>
    <n v="34"/>
    <n v="0.67647058823529416"/>
    <n v="23"/>
    <n v="42"/>
    <n v="443.3095238095238"/>
    <n v="1.826086956521739"/>
    <n v="809.52173913043475"/>
    <n v="18619"/>
    <n v="100"/>
    <m/>
    <m/>
    <n v="3.7238000000000002"/>
    <s v="NA"/>
    <s v="NA"/>
  </r>
  <r>
    <s v="RK-721"/>
    <s v="Avinash Rathore"/>
    <x v="4"/>
    <x v="28"/>
    <x v="28"/>
    <s v="Fri"/>
    <n v="0"/>
    <n v="0"/>
    <n v="0"/>
    <n v="0"/>
    <n v="0"/>
    <n v="0"/>
    <n v="0"/>
    <n v="0"/>
    <n v="8"/>
    <n v="0.651671388101983"/>
    <n v="5"/>
    <n v="8"/>
    <n v="656.8391222570533"/>
    <n v="1.6"/>
    <n v="993.55397558685445"/>
    <n v="5000"/>
    <n v="42"/>
    <n v="0.66666666666666663"/>
    <n v="28"/>
    <n v="46"/>
    <n v="639.60869565217388"/>
    <n v="1.6428571428571428"/>
    <n v="1050.7857142857142"/>
    <n v="29422"/>
    <m/>
    <m/>
    <n v="1211"/>
    <n v="5.8844000000000003"/>
    <s v="NA"/>
    <s v="NA"/>
  </r>
  <r>
    <s v="RK-721"/>
    <s v="Avinash Rathore"/>
    <x v="4"/>
    <x v="29"/>
    <x v="29"/>
    <s v="Sat"/>
    <n v="0"/>
    <n v="0"/>
    <n v="0"/>
    <n v="0"/>
    <n v="0"/>
    <n v="0"/>
    <n v="0"/>
    <n v="0"/>
    <n v="14"/>
    <n v="0.651671388101983"/>
    <n v="9"/>
    <n v="14"/>
    <n v="656.8391222570533"/>
    <n v="1.5555555555555556"/>
    <n v="993.55397558685445"/>
    <n v="9000"/>
    <n v="50"/>
    <n v="0.68"/>
    <n v="34"/>
    <n v="66"/>
    <n v="620.27272727272725"/>
    <n v="1.9411764705882353"/>
    <n v="1204.0588235294117"/>
    <n v="40938"/>
    <n v="807"/>
    <m/>
    <m/>
    <n v="4.5486666666666666"/>
    <s v="NA"/>
    <s v="NA"/>
  </r>
  <r>
    <s v="RK-721"/>
    <s v="Avinash Rathore"/>
    <x v="4"/>
    <x v="30"/>
    <x v="30"/>
    <s v="Sun"/>
    <n v="0"/>
    <n v="0"/>
    <n v="0"/>
    <n v="0"/>
    <n v="0"/>
    <n v="0"/>
    <n v="0"/>
    <n v="0"/>
    <n v="55.925382603010412"/>
    <n v="0.79783900928792573"/>
    <n v="44.619451850034025"/>
    <n v="70.052539404553414"/>
    <n v="571"/>
    <n v="1.5699999999999998"/>
    <n v="896.46999999999991"/>
    <n v="40000"/>
    <n v="78"/>
    <n v="0.73076923076923073"/>
    <n v="57"/>
    <n v="98"/>
    <n v="638.10204081632651"/>
    <n v="1.7192982456140351"/>
    <n v="1097.0877192982457"/>
    <n v="62534"/>
    <m/>
    <m/>
    <n v="1315"/>
    <n v="1.56335"/>
    <s v="NA"/>
    <s v="NA"/>
  </r>
  <r>
    <s v="RK-721"/>
    <s v="Avinash Rathore"/>
    <x v="4"/>
    <x v="31"/>
    <x v="31"/>
    <s v="Mon"/>
    <n v="0"/>
    <n v="0"/>
    <n v="0"/>
    <n v="0"/>
    <n v="0"/>
    <n v="0"/>
    <n v="0"/>
    <n v="0"/>
    <n v="34.95336412688151"/>
    <n v="0.79783900928792573"/>
    <n v="27.887157406271267"/>
    <n v="43.782837127845887"/>
    <n v="571"/>
    <n v="1.5699999999999998"/>
    <n v="896.46999999999991"/>
    <n v="25000"/>
    <n v="37"/>
    <n v="0.67567567567567566"/>
    <n v="25"/>
    <n v="37"/>
    <n v="592.78378378378375"/>
    <n v="1.48"/>
    <n v="877.32"/>
    <n v="21933"/>
    <n v="-2899"/>
    <m/>
    <m/>
    <n v="0.87731999999999999"/>
    <s v="NA"/>
    <s v="NA"/>
  </r>
  <r>
    <s v="RK-721"/>
    <s v="Avinash Rathore"/>
    <x v="4"/>
    <x v="32"/>
    <x v="32"/>
    <s v="Tue"/>
    <n v="0"/>
    <n v="0"/>
    <n v="0"/>
    <n v="0"/>
    <n v="0"/>
    <n v="0"/>
    <n v="0"/>
    <n v="0"/>
    <n v="30.758960431655726"/>
    <n v="0.79783900928792573"/>
    <n v="24.540698517518713"/>
    <n v="38.528896672504381"/>
    <n v="571"/>
    <n v="1.57"/>
    <n v="896.46999999999991"/>
    <n v="22000"/>
    <n v="51"/>
    <n v="0.68627450980392157"/>
    <n v="35"/>
    <n v="54"/>
    <n v="664.77777777777783"/>
    <n v="1.5428571428571429"/>
    <n v="1025.6571428571428"/>
    <n v="35898"/>
    <n v="660"/>
    <m/>
    <n v="854"/>
    <n v="1.6317272727272727"/>
    <s v="NA"/>
    <s v="NA"/>
  </r>
  <r>
    <s v="RK-721"/>
    <s v="Avinash Rathore"/>
    <x v="4"/>
    <x v="33"/>
    <x v="33"/>
    <s v="Wed"/>
    <n v="0"/>
    <n v="0"/>
    <n v="0"/>
    <n v="0"/>
    <n v="0"/>
    <n v="0"/>
    <n v="0"/>
    <n v="0"/>
    <n v="27.962691301505206"/>
    <n v="0.79783900928792573"/>
    <n v="22.309725925017013"/>
    <n v="35.026269702276707"/>
    <n v="571"/>
    <n v="1.5699999999999998"/>
    <n v="896.46999999999991"/>
    <n v="20000"/>
    <n v="35"/>
    <n v="0.68571428571428572"/>
    <n v="24"/>
    <n v="41"/>
    <n v="570.92682926829264"/>
    <n v="1.7083333333333333"/>
    <n v="975.33333333333337"/>
    <n v="23408"/>
    <m/>
    <m/>
    <n v="683"/>
    <n v="1.1704000000000001"/>
    <s v="NA"/>
    <s v="NA"/>
  </r>
  <r>
    <s v="RK-721"/>
    <s v="Avinash Rathore"/>
    <x v="4"/>
    <x v="34"/>
    <x v="34"/>
    <s v="Thu"/>
    <n v="0"/>
    <n v="0"/>
    <n v="0"/>
    <n v="0"/>
    <n v="0"/>
    <n v="0"/>
    <n v="0"/>
    <n v="0"/>
    <n v="27.962691301505206"/>
    <n v="0.79783900928792573"/>
    <n v="22.309725925017013"/>
    <n v="35.026269702276707"/>
    <n v="571"/>
    <n v="1.5699999999999998"/>
    <n v="896.46999999999991"/>
    <n v="20000"/>
    <n v="18"/>
    <n v="0.66666666666666663"/>
    <n v="12"/>
    <n v="18"/>
    <n v="679.94444444444446"/>
    <n v="1.5"/>
    <n v="1019.9166666666666"/>
    <n v="12239"/>
    <n v="-1210"/>
    <m/>
    <m/>
    <n v="0.61194999999999999"/>
    <s v="NA"/>
    <s v="NA"/>
  </r>
  <r>
    <s v="RK-721"/>
    <s v="Avinash Rathore"/>
    <x v="4"/>
    <x v="35"/>
    <x v="35"/>
    <s v="Fri"/>
    <n v="0"/>
    <n v="0"/>
    <n v="0"/>
    <n v="0"/>
    <n v="0"/>
    <n v="0"/>
    <n v="0"/>
    <n v="0"/>
    <n v="27.962691301505206"/>
    <n v="0.79783900928792573"/>
    <n v="22.309725925017013"/>
    <n v="35.026269702276707"/>
    <n v="571"/>
    <n v="1.5699999999999998"/>
    <n v="896.46999999999991"/>
    <n v="20000"/>
    <n v="48"/>
    <n v="0.6875"/>
    <n v="33"/>
    <n v="54"/>
    <n v="593.74074074074076"/>
    <n v="1.6363636363636365"/>
    <n v="971.57575757575762"/>
    <n v="32062"/>
    <m/>
    <m/>
    <m/>
    <n v="1.6031"/>
    <s v="NA"/>
    <s v="NA"/>
  </r>
  <r>
    <s v="RK-721"/>
    <s v="Avinash Rathore"/>
    <x v="4"/>
    <x v="36"/>
    <x v="36"/>
    <s v="Sat"/>
    <n v="0"/>
    <n v="0"/>
    <n v="0"/>
    <n v="0"/>
    <n v="0"/>
    <n v="0"/>
    <n v="0"/>
    <n v="0"/>
    <n v="41.944036952257818"/>
    <n v="0.79783900928792573"/>
    <n v="33.464588887525522"/>
    <n v="52.539404553415061"/>
    <n v="571"/>
    <n v="1.5699999999999996"/>
    <n v="896.46999999999991"/>
    <n v="30000"/>
    <n v="45"/>
    <n v="0.66666666666666663"/>
    <n v="30"/>
    <n v="47"/>
    <n v="710.91489361702122"/>
    <n v="1.5666666666666667"/>
    <n v="1113.7666666666667"/>
    <n v="33413"/>
    <n v="1998"/>
    <m/>
    <m/>
    <n v="1.1137666666666666"/>
    <s v="NA"/>
    <s v="NA"/>
  </r>
  <r>
    <s v="RK-721"/>
    <s v="Avinash Rathore"/>
    <x v="4"/>
    <x v="37"/>
    <x v="37"/>
    <s v="Sun"/>
    <n v="0"/>
    <n v="0"/>
    <n v="0"/>
    <n v="0"/>
    <n v="0"/>
    <n v="0"/>
    <n v="0"/>
    <n v="0"/>
    <n v="55.925382603010412"/>
    <n v="0.79783900928792573"/>
    <n v="44.619451850034025"/>
    <n v="70.052539404553414"/>
    <n v="571"/>
    <n v="1.5699999999999998"/>
    <n v="896.46999999999991"/>
    <n v="40000"/>
    <n v="84"/>
    <n v="0.70238095238095233"/>
    <n v="59"/>
    <n v="94"/>
    <n v="705.89361702127655"/>
    <n v="1.5932203389830508"/>
    <n v="1124.6440677966102"/>
    <n v="66354"/>
    <m/>
    <m/>
    <n v="1962"/>
    <n v="1.6588499999999999"/>
    <s v="NA"/>
    <s v="NA"/>
  </r>
  <r>
    <s v="RK-721"/>
    <s v="Avinash Rathore"/>
    <x v="4"/>
    <x v="38"/>
    <x v="38"/>
    <s v="Mon"/>
    <n v="0"/>
    <n v="0"/>
    <n v="0"/>
    <n v="0"/>
    <n v="0"/>
    <n v="0"/>
    <n v="0"/>
    <n v="0"/>
    <n v="27.962691301505206"/>
    <n v="0.79783900928792573"/>
    <n v="22.309725925017013"/>
    <n v="35.026269702276707"/>
    <n v="571"/>
    <n v="1.5699999999999998"/>
    <n v="896.46999999999991"/>
    <n v="20000"/>
    <n v="36"/>
    <n v="0.69444444444444442"/>
    <n v="25"/>
    <n v="34"/>
    <n v="669.32352941176475"/>
    <n v="1.36"/>
    <n v="910.28"/>
    <n v="22757"/>
    <n v="979"/>
    <m/>
    <n v="200"/>
    <n v="1.13785"/>
    <s v="NA"/>
    <s v="NA"/>
  </r>
  <r>
    <s v="RK-721"/>
    <s v="Avinash Rathore"/>
    <x v="4"/>
    <x v="39"/>
    <x v="39"/>
    <s v="Tue"/>
    <n v="0"/>
    <n v="0"/>
    <n v="0"/>
    <n v="0"/>
    <n v="0"/>
    <n v="0"/>
    <n v="0"/>
    <n v="0"/>
    <n v="27.962691301505206"/>
    <n v="0.79783900928792573"/>
    <n v="22.309725925017013"/>
    <n v="35.026269702276707"/>
    <n v="571"/>
    <n v="1.5699999999999998"/>
    <n v="896.46999999999991"/>
    <n v="20000"/>
    <n v="35"/>
    <n v="0.7142857142857143"/>
    <n v="25"/>
    <n v="37"/>
    <n v="636.05405405405406"/>
    <n v="1.48"/>
    <n v="941.36"/>
    <n v="23534"/>
    <m/>
    <m/>
    <n v="616"/>
    <n v="1.1767000000000001"/>
    <s v="NA"/>
    <s v="NA"/>
  </r>
  <r>
    <s v="RK-721"/>
    <s v="Avinash Rathore"/>
    <x v="4"/>
    <x v="40"/>
    <x v="40"/>
    <s v="Wed"/>
    <n v="0"/>
    <n v="0"/>
    <n v="0"/>
    <n v="0"/>
    <n v="0"/>
    <n v="0"/>
    <n v="0"/>
    <n v="0"/>
    <n v="27.962691301505206"/>
    <n v="0.79783900928792573"/>
    <n v="22.309725925017013"/>
    <n v="35.026269702276707"/>
    <n v="571"/>
    <n v="1.5699999999999998"/>
    <n v="896.46999999999991"/>
    <n v="20000"/>
    <n v="49"/>
    <n v="0.69387755102040816"/>
    <n v="34"/>
    <n v="64"/>
    <n v="635.53125"/>
    <n v="1.8823529411764706"/>
    <n v="1196.2941176470588"/>
    <n v="40674"/>
    <m/>
    <m/>
    <n v="699"/>
    <n v="2.0337000000000001"/>
    <s v="NA"/>
    <s v="NA"/>
  </r>
  <r>
    <s v="RK-721"/>
    <s v="Avinash Rathore"/>
    <x v="4"/>
    <x v="41"/>
    <x v="41"/>
    <s v="Thu"/>
    <n v="0"/>
    <n v="0"/>
    <n v="0"/>
    <n v="0"/>
    <n v="0"/>
    <n v="0"/>
    <n v="0"/>
    <n v="0"/>
    <n v="27.962691301505206"/>
    <n v="0.79783900928792573"/>
    <n v="22.309725925017013"/>
    <n v="35.026269702276707"/>
    <n v="571"/>
    <n v="1.5699999999999998"/>
    <n v="896.46999999999991"/>
    <n v="20000"/>
    <n v="19"/>
    <n v="0.68421052631578949"/>
    <n v="13"/>
    <n v="27"/>
    <n v="437.81481481481484"/>
    <n v="2.0769230769230771"/>
    <n v="909.30769230769226"/>
    <n v="11821"/>
    <n v="-1299"/>
    <m/>
    <m/>
    <n v="0.59104999999999996"/>
    <s v="NA"/>
    <s v="NA"/>
  </r>
  <r>
    <s v="RK-721"/>
    <s v="Avinash Rathore"/>
    <x v="4"/>
    <x v="42"/>
    <x v="42"/>
    <s v="Fri"/>
    <n v="0"/>
    <n v="0"/>
    <n v="0"/>
    <n v="0"/>
    <n v="0"/>
    <n v="0"/>
    <n v="0"/>
    <n v="0"/>
    <n v="27.962691301505206"/>
    <n v="0.79783900928792573"/>
    <n v="22.309725925017013"/>
    <n v="35.026269702276707"/>
    <n v="571"/>
    <n v="1.5699999999999998"/>
    <n v="896.46999999999991"/>
    <n v="20000"/>
    <n v="34"/>
    <n v="0.67647058823529416"/>
    <n v="23"/>
    <n v="45"/>
    <n v="614.17777777777781"/>
    <n v="1.9565217391304348"/>
    <n v="1201.6521739130435"/>
    <n v="27638"/>
    <m/>
    <m/>
    <n v="-854"/>
    <n v="1.3818999999999999"/>
    <s v="NA"/>
    <s v="NA"/>
  </r>
  <r>
    <s v="RK-721"/>
    <s v="Avinash Rathore"/>
    <x v="4"/>
    <x v="43"/>
    <x v="43"/>
    <s v="Sat"/>
    <n v="0"/>
    <n v="0"/>
    <n v="0"/>
    <n v="0"/>
    <n v="0"/>
    <n v="0"/>
    <n v="0"/>
    <n v="0"/>
    <n v="41.944036952257818"/>
    <n v="0.79783900928792573"/>
    <n v="33.464588887525522"/>
    <n v="52.539404553415061"/>
    <n v="571"/>
    <n v="1.5699999999999996"/>
    <n v="896.46999999999991"/>
    <n v="30000"/>
    <n v="23"/>
    <n v="0.60869565217391308"/>
    <n v="14"/>
    <n v="23"/>
    <n v="625.26086956521738"/>
    <n v="1.6428571428571428"/>
    <n v="1027.2142857142858"/>
    <n v="14381"/>
    <m/>
    <m/>
    <n v="594"/>
    <n v="0.47936666666666666"/>
    <s v="NA"/>
    <s v="NA"/>
  </r>
  <r>
    <s v="RK-721"/>
    <s v="Avinash Rathore"/>
    <x v="4"/>
    <x v="44"/>
    <x v="44"/>
    <s v="Sun"/>
    <n v="0"/>
    <n v="0"/>
    <n v="0"/>
    <n v="0"/>
    <n v="0"/>
    <n v="0"/>
    <n v="0"/>
    <n v="0"/>
    <n v="55.925382603010412"/>
    <n v="0.79783900928792573"/>
    <n v="44.619451850034025"/>
    <n v="70.052539404553414"/>
    <n v="571"/>
    <n v="1.5699999999999998"/>
    <n v="896.46999999999991"/>
    <n v="40000"/>
    <n v="42"/>
    <n v="0.69047619047619047"/>
    <n v="29"/>
    <n v="56"/>
    <n v="642.57142857142856"/>
    <n v="1.9310344827586208"/>
    <n v="1240.8275862068965"/>
    <n v="35984"/>
    <n v="1399"/>
    <m/>
    <m/>
    <n v="0.89959999999999996"/>
    <s v="NA"/>
    <s v="NA"/>
  </r>
  <r>
    <s v="RK-721"/>
    <s v="Avinash Rathore"/>
    <x v="4"/>
    <x v="45"/>
    <x v="45"/>
    <s v="Mon"/>
    <n v="0"/>
    <n v="0"/>
    <n v="0"/>
    <n v="0"/>
    <n v="0"/>
    <n v="0"/>
    <n v="0"/>
    <n v="0"/>
    <n v="27.962691301505206"/>
    <n v="0.79783900928792573"/>
    <n v="22.309725925017013"/>
    <n v="35.026269702276707"/>
    <n v="571"/>
    <n v="1.5699999999999998"/>
    <n v="896.46999999999991"/>
    <n v="20000"/>
    <n v="30"/>
    <n v="0.7"/>
    <n v="21"/>
    <n v="41"/>
    <n v="695.19512195121956"/>
    <n v="1.9523809523809523"/>
    <n v="1357.2857142857142"/>
    <n v="28503"/>
    <n v="-1659"/>
    <m/>
    <m/>
    <n v="1.4251499999999999"/>
    <s v="NA"/>
    <s v="NA"/>
  </r>
  <r>
    <s v="RK-721"/>
    <s v="Avinash Rathore"/>
    <x v="4"/>
    <x v="46"/>
    <x v="46"/>
    <s v="Tue"/>
    <n v="0"/>
    <n v="0"/>
    <n v="0"/>
    <n v="0"/>
    <n v="0"/>
    <n v="0"/>
    <n v="0"/>
    <n v="0"/>
    <n v="27.962691301505206"/>
    <n v="0.79783900928792573"/>
    <n v="22.309725925017013"/>
    <n v="35.026269702276707"/>
    <n v="571"/>
    <n v="1.5699999999999998"/>
    <n v="896.46999999999991"/>
    <n v="20000"/>
    <n v="20"/>
    <n v="0.7"/>
    <n v="14"/>
    <n v="22"/>
    <n v="732.5"/>
    <n v="1.5714285714285714"/>
    <n v="1151.0714285714287"/>
    <n v="16115"/>
    <n v="2999"/>
    <m/>
    <m/>
    <n v="0.80574999999999997"/>
    <s v="NA"/>
    <s v="NA"/>
  </r>
  <r>
    <s v="RK-721"/>
    <s v="Avinash Rathore"/>
    <x v="4"/>
    <x v="47"/>
    <x v="47"/>
    <s v="Wed"/>
    <n v="0"/>
    <n v="0"/>
    <n v="0"/>
    <n v="0"/>
    <n v="0"/>
    <n v="0"/>
    <n v="0"/>
    <n v="0"/>
    <n v="27.962691301505206"/>
    <n v="0.79783900928792573"/>
    <n v="22.309725925017013"/>
    <n v="35.026269702276707"/>
    <n v="571"/>
    <n v="1.5699999999999998"/>
    <n v="896.46999999999991"/>
    <n v="20000"/>
    <n v="20"/>
    <n v="0.75"/>
    <n v="15"/>
    <n v="17"/>
    <n v="735.29411764705878"/>
    <n v="1.1333333333333333"/>
    <n v="833.33333333333337"/>
    <n v="12500"/>
    <m/>
    <m/>
    <n v="1453"/>
    <n v="0.625"/>
    <s v="NA"/>
    <s v="NA"/>
  </r>
  <r>
    <s v="RK-721"/>
    <s v="Avinash Rathore"/>
    <x v="4"/>
    <x v="48"/>
    <x v="48"/>
    <s v="Thu"/>
    <n v="0"/>
    <n v="0"/>
    <n v="0"/>
    <n v="0"/>
    <n v="0"/>
    <n v="0"/>
    <n v="0"/>
    <n v="0"/>
    <n v="27.962691301505206"/>
    <n v="0.79783900928792573"/>
    <n v="22.309725925017013"/>
    <n v="35.026269702276707"/>
    <n v="571"/>
    <n v="1.5699999999999998"/>
    <n v="896.46999999999991"/>
    <n v="20000"/>
    <n v="27"/>
    <n v="0.66666666666666663"/>
    <n v="18"/>
    <n v="41"/>
    <n v="508"/>
    <n v="2.2777777777777777"/>
    <n v="1157.1111111111111"/>
    <n v="20828"/>
    <m/>
    <m/>
    <n v="-649"/>
    <n v="1.0414000000000001"/>
    <s v="NA"/>
    <s v="NA"/>
  </r>
  <r>
    <s v="RK-721"/>
    <s v="Avinash Rathore"/>
    <x v="4"/>
    <x v="49"/>
    <x v="49"/>
    <s v="Fri"/>
    <n v="0"/>
    <n v="0"/>
    <n v="0"/>
    <n v="0"/>
    <n v="0"/>
    <n v="0"/>
    <n v="0"/>
    <n v="0"/>
    <n v="27.962691301505206"/>
    <n v="0.79783900928792573"/>
    <n v="22.309725925017013"/>
    <n v="35.026269702276707"/>
    <n v="571"/>
    <n v="1.5699999999999998"/>
    <n v="896.46999999999991"/>
    <n v="20000"/>
    <n v="27"/>
    <n v="0.7407407407407407"/>
    <n v="20"/>
    <n v="36"/>
    <n v="724.11111111111109"/>
    <n v="1.8"/>
    <n v="1303.4000000000001"/>
    <n v="26068"/>
    <n v="1248"/>
    <m/>
    <m/>
    <n v="1.3033999999999999"/>
    <s v="NA"/>
    <s v="NA"/>
  </r>
  <r>
    <s v="RK-721"/>
    <s v="Avinash Rathore"/>
    <x v="4"/>
    <x v="50"/>
    <x v="50"/>
    <s v="Sat"/>
    <n v="0"/>
    <n v="0"/>
    <n v="0"/>
    <n v="0"/>
    <n v="0"/>
    <n v="0"/>
    <n v="0"/>
    <n v="0"/>
    <n v="41.944036952257818"/>
    <n v="0.79783900928792573"/>
    <n v="33.464588887525522"/>
    <n v="52.539404553415061"/>
    <n v="571"/>
    <n v="1.5699999999999996"/>
    <n v="896.46999999999991"/>
    <n v="30000"/>
    <n v="17"/>
    <n v="0.76470588235294112"/>
    <n v="13"/>
    <n v="20"/>
    <n v="795.3"/>
    <n v="1.5384615384615385"/>
    <n v="1223.5384615384614"/>
    <n v="15906"/>
    <n v="1210"/>
    <m/>
    <n v="999"/>
    <n v="0.5302"/>
    <s v="NA"/>
    <s v="NA"/>
  </r>
  <r>
    <s v="RK-721"/>
    <s v="Avinash Rathore"/>
    <x v="4"/>
    <x v="51"/>
    <x v="51"/>
    <s v="Sun"/>
    <n v="0"/>
    <n v="0"/>
    <n v="0"/>
    <n v="0"/>
    <n v="0"/>
    <n v="0"/>
    <n v="0"/>
    <n v="0"/>
    <n v="55.925382603010412"/>
    <n v="0.79783900928792573"/>
    <n v="44.619451850034025"/>
    <n v="70.052539404553414"/>
    <n v="571"/>
    <n v="1.5699999999999998"/>
    <n v="896.46999999999991"/>
    <n v="40000"/>
    <n v="39"/>
    <n v="0.79487179487179482"/>
    <n v="31"/>
    <n v="47"/>
    <n v="627.82978723404256"/>
    <n v="1.5161290322580645"/>
    <n v="951.87096774193549"/>
    <n v="29508"/>
    <n v="849"/>
    <m/>
    <m/>
    <n v="0.73770000000000002"/>
    <s v="NA"/>
    <s v="NA"/>
  </r>
  <r>
    <s v="RK-721"/>
    <s v="Avinash Rathore"/>
    <x v="4"/>
    <x v="52"/>
    <x v="52"/>
    <s v="Mon"/>
    <n v="0"/>
    <n v="0"/>
    <n v="0"/>
    <n v="0"/>
    <n v="0"/>
    <n v="0"/>
    <n v="0"/>
    <n v="0"/>
    <n v="27.962691301505206"/>
    <n v="0.79783900928792573"/>
    <n v="22.309725925017013"/>
    <n v="35.026269702276707"/>
    <n v="571"/>
    <n v="1.5699999999999998"/>
    <n v="896.46999999999991"/>
    <n v="20000"/>
    <n v="29"/>
    <n v="0.72413793103448276"/>
    <n v="21"/>
    <n v="33"/>
    <n v="534.4545454545455"/>
    <n v="1.5714285714285714"/>
    <n v="839.85714285714289"/>
    <n v="17637"/>
    <m/>
    <m/>
    <n v="749"/>
    <n v="0.88185000000000002"/>
    <s v="NA"/>
    <s v="NA"/>
  </r>
  <r>
    <s v="RK-721"/>
    <s v="Avinash Rathore"/>
    <x v="4"/>
    <x v="53"/>
    <x v="53"/>
    <s v="Tue"/>
    <n v="0"/>
    <n v="0"/>
    <n v="0"/>
    <n v="0"/>
    <n v="0"/>
    <n v="0"/>
    <n v="0"/>
    <n v="0"/>
    <n v="27.962691301505206"/>
    <n v="0.79783900928792573"/>
    <n v="22.309725925017013"/>
    <n v="35.026269702276707"/>
    <n v="571"/>
    <n v="1.5699999999999998"/>
    <n v="896.46999999999991"/>
    <n v="20000"/>
    <n v="13"/>
    <n v="0.76923076923076927"/>
    <n v="10"/>
    <n v="19"/>
    <n v="732.15789473684208"/>
    <n v="1.9"/>
    <n v="1391.1"/>
    <n v="13911"/>
    <n v="-799"/>
    <m/>
    <m/>
    <n v="0.69555"/>
    <s v="NA"/>
    <s v="NA"/>
  </r>
  <r>
    <s v="RK-721"/>
    <s v="Avinash Rathore"/>
    <x v="4"/>
    <x v="54"/>
    <x v="54"/>
    <s v="Wed"/>
    <n v="0"/>
    <n v="0"/>
    <n v="0"/>
    <n v="0"/>
    <n v="0"/>
    <n v="0"/>
    <n v="0"/>
    <n v="0"/>
    <n v="27.962691301505206"/>
    <n v="0.79783900928792573"/>
    <n v="22.309725925017013"/>
    <n v="35.026269702276707"/>
    <n v="571"/>
    <n v="1.5699999999999998"/>
    <n v="896.46999999999991"/>
    <n v="20000"/>
    <n v="27"/>
    <n v="0.7407407407407407"/>
    <n v="20"/>
    <n v="31"/>
    <n v="685.19354838709683"/>
    <n v="1.55"/>
    <n v="1062.05"/>
    <n v="21241"/>
    <n v="699"/>
    <m/>
    <n v="1099"/>
    <n v="1.0620499999999999"/>
    <s v="NA"/>
    <s v="NA"/>
  </r>
  <r>
    <s v="RK-721"/>
    <s v="Avinash Rathore"/>
    <x v="4"/>
    <x v="55"/>
    <x v="55"/>
    <s v="Thu"/>
    <n v="0"/>
    <n v="0"/>
    <n v="0"/>
    <n v="0"/>
    <n v="0"/>
    <n v="0"/>
    <n v="0"/>
    <n v="0"/>
    <n v="27.962691301505206"/>
    <n v="0.79783900928792573"/>
    <n v="22.309725925017013"/>
    <n v="35.026269702276707"/>
    <n v="571"/>
    <n v="1.5699999999999998"/>
    <n v="896.46999999999991"/>
    <n v="20000"/>
    <n v="7"/>
    <n v="0.7142857142857143"/>
    <n v="5"/>
    <n v="8"/>
    <n v="492.875"/>
    <n v="1.6"/>
    <n v="788.6"/>
    <n v="3943"/>
    <m/>
    <m/>
    <m/>
    <n v="0.19714999999999999"/>
    <s v="NA"/>
    <s v="NA"/>
  </r>
  <r>
    <s v="RK-721"/>
    <s v="Avinash Rathore"/>
    <x v="4"/>
    <x v="56"/>
    <x v="56"/>
    <s v="Fri"/>
    <n v="0"/>
    <n v="0"/>
    <n v="0"/>
    <n v="0"/>
    <n v="0"/>
    <n v="0"/>
    <n v="0"/>
    <n v="0"/>
    <n v="27.962691301505206"/>
    <n v="0.79783900928792573"/>
    <n v="22.309725925017013"/>
    <n v="35.026269702276707"/>
    <n v="571"/>
    <n v="1.5699999999999998"/>
    <n v="896.46999999999991"/>
    <n v="20000"/>
    <n v="15"/>
    <n v="0.73333333333333328"/>
    <n v="11"/>
    <n v="18"/>
    <n v="845.11111111111109"/>
    <n v="1.6363636363636365"/>
    <n v="1382.909090909091"/>
    <n v="15212"/>
    <m/>
    <m/>
    <n v="-1974"/>
    <n v="0.76060000000000005"/>
    <s v="NA"/>
    <s v="NA"/>
  </r>
  <r>
    <s v="RK-721"/>
    <s v="Avinash Rathore"/>
    <x v="4"/>
    <x v="57"/>
    <x v="57"/>
    <s v="Sat"/>
    <n v="0"/>
    <n v="0"/>
    <n v="0"/>
    <n v="0"/>
    <n v="0"/>
    <n v="0"/>
    <n v="0"/>
    <n v="0"/>
    <n v="39.147767822107291"/>
    <n v="0.79783900928792573"/>
    <n v="31.233616295023818"/>
    <n v="49.036777583187387"/>
    <n v="571"/>
    <n v="1.5699999999999998"/>
    <n v="896.46999999999991"/>
    <n v="28000"/>
    <n v="17"/>
    <n v="0.76470588235294112"/>
    <n v="13"/>
    <n v="22"/>
    <n v="622.27272727272725"/>
    <n v="1.6923076923076923"/>
    <n v="1053.0769230769231"/>
    <n v="13690"/>
    <m/>
    <m/>
    <n v="1110"/>
    <n v="0.48892857142857143"/>
    <s v="NA"/>
    <s v="NA"/>
  </r>
  <r>
    <s v="RK-721"/>
    <s v="Avinash Rathore"/>
    <x v="4"/>
    <x v="58"/>
    <x v="58"/>
    <s v="Sun"/>
    <n v="0"/>
    <n v="0"/>
    <n v="0"/>
    <n v="0"/>
    <n v="0"/>
    <n v="0"/>
    <n v="0"/>
    <n v="0"/>
    <n v="48.934709777634112"/>
    <n v="0.79783900928792573"/>
    <n v="39.042020368779774"/>
    <n v="61.295971978984241"/>
    <n v="571"/>
    <n v="1.5699999999999998"/>
    <n v="896.46999999999991"/>
    <n v="35000"/>
    <n v="34"/>
    <n v="0.79411764705882348"/>
    <n v="27"/>
    <n v="59"/>
    <n v="582.25423728813564"/>
    <n v="2.1851851851851851"/>
    <n v="1272.3333333333333"/>
    <n v="34353"/>
    <n v="1210"/>
    <m/>
    <m/>
    <n v="0.98151428571428567"/>
    <s v="NA"/>
    <s v="NA"/>
  </r>
  <r>
    <s v="RK-721"/>
    <s v="Avinash Rathore"/>
    <x v="4"/>
    <x v="59"/>
    <x v="59"/>
    <s v="Mon"/>
    <n v="0"/>
    <n v="0"/>
    <n v="0"/>
    <n v="0"/>
    <n v="0"/>
    <n v="0"/>
    <n v="0"/>
    <n v="0"/>
    <n v="27.962691301505206"/>
    <n v="0.79783900928792573"/>
    <n v="22.309725925017013"/>
    <n v="35.026269702276707"/>
    <n v="571"/>
    <n v="1.5699999999999998"/>
    <n v="896.46999999999991"/>
    <n v="20000"/>
    <n v="16"/>
    <n v="0.75"/>
    <n v="12"/>
    <n v="16"/>
    <n v="714.5"/>
    <n v="1.3333333333333333"/>
    <n v="952.66666666666663"/>
    <n v="11432"/>
    <n v="999"/>
    <m/>
    <n v="719"/>
    <n v="0.5716"/>
    <s v="NA"/>
    <s v="NA"/>
  </r>
  <r>
    <s v="RK-721"/>
    <s v="Avinash Rathore"/>
    <x v="4"/>
    <x v="60"/>
    <x v="60"/>
    <s v="Tue"/>
    <n v="0"/>
    <n v="0"/>
    <n v="0"/>
    <n v="0"/>
    <n v="0"/>
    <n v="0"/>
    <n v="0"/>
    <n v="0"/>
    <n v="27.962691301505206"/>
    <n v="0.79783900928792573"/>
    <n v="22.309725925017013"/>
    <n v="35.026269702276707"/>
    <n v="571"/>
    <n v="1.5699999999999998"/>
    <n v="896.46999999999991"/>
    <n v="20000"/>
    <n v="22"/>
    <n v="0.77272727272727271"/>
    <n v="17"/>
    <n v="29"/>
    <n v="864.89655172413791"/>
    <n v="1.7058823529411764"/>
    <n v="1475.4117647058824"/>
    <n v="25082"/>
    <n v="1040"/>
    <m/>
    <m/>
    <n v="1.2541"/>
    <s v="NA"/>
    <s v="NA"/>
  </r>
  <r>
    <s v="RK-721"/>
    <s v="Avinash Rathore"/>
    <x v="4"/>
    <x v="61"/>
    <x v="61"/>
    <s v="Wed"/>
    <n v="0"/>
    <n v="0"/>
    <n v="0"/>
    <n v="0"/>
    <n v="0"/>
    <n v="0"/>
    <n v="0"/>
    <n v="0"/>
    <n v="22"/>
    <n v="0.64868462757527745"/>
    <n v="14"/>
    <n v="24"/>
    <n v="614.80512544802866"/>
    <n v="1.7142857142857142"/>
    <n v="1043.6502186746989"/>
    <n v="15000"/>
    <n v="15"/>
    <n v="0.66666666666666663"/>
    <n v="10"/>
    <n v="14"/>
    <n v="790.57142857142856"/>
    <n v="1.4"/>
    <n v="1106.8"/>
    <n v="11068"/>
    <n v="-599"/>
    <m/>
    <m/>
    <n v="0.73786666666666667"/>
    <s v="NA"/>
    <s v="NA"/>
  </r>
  <r>
    <s v="RK-721"/>
    <s v="Avinash Rathore"/>
    <x v="4"/>
    <x v="62"/>
    <x v="62"/>
    <s v="Thu"/>
    <n v="0"/>
    <n v="0"/>
    <n v="0"/>
    <n v="0"/>
    <n v="0"/>
    <n v="0"/>
    <n v="0"/>
    <n v="0"/>
    <n v="22"/>
    <n v="0.64868462757527745"/>
    <n v="14"/>
    <n v="24"/>
    <n v="614.80512544802866"/>
    <n v="1.7142857142857142"/>
    <n v="1043.6502186746989"/>
    <n v="15000"/>
    <n v="21"/>
    <n v="0.76190476190476186"/>
    <n v="16"/>
    <n v="21"/>
    <n v="682.14285714285711"/>
    <n v="1.3125"/>
    <n v="895.3125"/>
    <n v="14325"/>
    <m/>
    <m/>
    <n v="-999"/>
    <n v="0.95499999999999996"/>
    <s v="NA"/>
    <s v="NA"/>
  </r>
  <r>
    <s v="RK-721"/>
    <s v="Avinash Rathore"/>
    <x v="4"/>
    <x v="63"/>
    <x v="63"/>
    <s v="Fri"/>
    <n v="0"/>
    <n v="0"/>
    <n v="0"/>
    <n v="0"/>
    <n v="0"/>
    <n v="0"/>
    <n v="0"/>
    <n v="0"/>
    <n v="22"/>
    <n v="0.64868462757527745"/>
    <n v="14"/>
    <n v="24"/>
    <n v="614.80512544802866"/>
    <n v="1.7142857142857142"/>
    <n v="1043.6502186746989"/>
    <n v="15000"/>
    <n v="21"/>
    <n v="0.76190476190476186"/>
    <n v="16"/>
    <n v="30"/>
    <n v="667.83333333333337"/>
    <n v="1.875"/>
    <n v="1252.1875"/>
    <n v="20035"/>
    <m/>
    <m/>
    <m/>
    <n v="1.3356666666666666"/>
    <s v="NA"/>
    <s v="NA"/>
  </r>
  <r>
    <s v="RK-721"/>
    <s v="Avinash Rathore"/>
    <x v="4"/>
    <x v="64"/>
    <x v="64"/>
    <s v="Sat"/>
    <n v="0"/>
    <n v="0"/>
    <n v="0"/>
    <n v="0"/>
    <n v="0"/>
    <n v="0"/>
    <n v="0"/>
    <n v="0"/>
    <n v="37"/>
    <n v="0.64868462757527745"/>
    <n v="24"/>
    <n v="41"/>
    <n v="614.80512544802866"/>
    <n v="1.7083333333333333"/>
    <n v="1043.6502186746989"/>
    <n v="25000"/>
    <n v="19"/>
    <n v="0.73684210526315785"/>
    <n v="14"/>
    <n v="19"/>
    <n v="605.68421052631584"/>
    <n v="1.3571428571428572"/>
    <n v="822"/>
    <n v="11508"/>
    <m/>
    <m/>
    <m/>
    <n v="0.46032000000000001"/>
    <s v="NA"/>
    <s v="NA"/>
  </r>
  <r>
    <s v="RK-721"/>
    <s v="Avinash Rathore"/>
    <x v="4"/>
    <x v="65"/>
    <x v="65"/>
    <s v="Sun"/>
    <n v="0"/>
    <n v="0"/>
    <n v="0"/>
    <n v="0"/>
    <n v="0"/>
    <n v="0"/>
    <n v="0"/>
    <n v="0"/>
    <n v="52"/>
    <n v="0.64868462757527745"/>
    <n v="34"/>
    <n v="57"/>
    <n v="614.80512544802866"/>
    <n v="1.6764705882352942"/>
    <n v="1043.6502186746989"/>
    <n v="35000"/>
    <n v="39"/>
    <n v="0.74358974358974361"/>
    <n v="29"/>
    <n v="53"/>
    <n v="615.47169811320759"/>
    <n v="1.8275862068965518"/>
    <n v="1124.8275862068965"/>
    <n v="32620"/>
    <n v="2428"/>
    <m/>
    <n v="949"/>
    <n v="0.93200000000000005"/>
    <s v="NA"/>
    <s v="NA"/>
  </r>
  <r>
    <s v="RK-721"/>
    <s v="Avinash Rathore"/>
    <x v="4"/>
    <x v="66"/>
    <x v="66"/>
    <s v="Mon"/>
    <n v="0"/>
    <n v="0"/>
    <n v="0"/>
    <n v="0"/>
    <n v="0"/>
    <n v="0"/>
    <n v="0"/>
    <n v="0"/>
    <n v="22"/>
    <n v="0.64868462757527745"/>
    <n v="14"/>
    <n v="24"/>
    <n v="614.80512544802866"/>
    <n v="1.7142857142857142"/>
    <n v="1043.6502186746989"/>
    <n v="15000"/>
    <n v="21"/>
    <n v="0.7142857142857143"/>
    <n v="15"/>
    <n v="31"/>
    <n v="673.12903225806451"/>
    <n v="2.0666666666666669"/>
    <n v="1391.1333333333334"/>
    <n v="20867"/>
    <n v="-849"/>
    <m/>
    <n v="1435"/>
    <n v="1.3911333333333333"/>
    <s v="NA"/>
    <s v="NA"/>
  </r>
  <r>
    <s v="RK-721"/>
    <s v="Avinash Rathore"/>
    <x v="4"/>
    <x v="67"/>
    <x v="67"/>
    <s v="Tue"/>
    <n v="0"/>
    <n v="0"/>
    <n v="0"/>
    <n v="0"/>
    <n v="0"/>
    <n v="0"/>
    <n v="0"/>
    <n v="0"/>
    <n v="22"/>
    <n v="0.64868462757527745"/>
    <n v="14"/>
    <n v="24"/>
    <n v="614.80512544802866"/>
    <n v="1.7142857142857142"/>
    <n v="1043.6502186746989"/>
    <n v="15000"/>
    <n v="13"/>
    <n v="0.69230769230769229"/>
    <n v="9"/>
    <n v="19"/>
    <n v="540.9473684210526"/>
    <n v="2.1111111111111112"/>
    <n v="1142"/>
    <n v="10278"/>
    <n v="569"/>
    <m/>
    <m/>
    <n v="0.68520000000000003"/>
    <s v="NA"/>
    <s v="NA"/>
  </r>
  <r>
    <s v="RK-721"/>
    <s v="Avinash Rathore"/>
    <x v="4"/>
    <x v="68"/>
    <x v="68"/>
    <s v="Wed"/>
    <n v="0"/>
    <n v="0"/>
    <n v="0"/>
    <n v="0"/>
    <n v="0"/>
    <n v="0"/>
    <n v="0"/>
    <n v="0"/>
    <n v="22"/>
    <n v="0.64868462757527745"/>
    <n v="14"/>
    <n v="24"/>
    <n v="614.80512544802866"/>
    <n v="1.7142857142857142"/>
    <n v="1043.6502186746989"/>
    <n v="15000"/>
    <n v="15"/>
    <n v="0.73333333333333328"/>
    <n v="11"/>
    <n v="17"/>
    <n v="750.70588235294122"/>
    <n v="1.5454545454545454"/>
    <n v="1160.1818181818182"/>
    <n v="12762"/>
    <m/>
    <m/>
    <m/>
    <n v="0.8508"/>
    <s v="NA"/>
    <s v="NA"/>
  </r>
  <r>
    <s v="RK-721"/>
    <s v="Avinash Rathore"/>
    <x v="4"/>
    <x v="69"/>
    <x v="69"/>
    <s v="Thu"/>
    <n v="0"/>
    <n v="0"/>
    <n v="0"/>
    <n v="0"/>
    <n v="0"/>
    <n v="0"/>
    <n v="0"/>
    <n v="0"/>
    <n v="22"/>
    <n v="0.64868462757527745"/>
    <n v="14"/>
    <n v="24"/>
    <n v="614.80512544802866"/>
    <n v="1.7142857142857142"/>
    <n v="1043.6502186746989"/>
    <n v="15000"/>
    <n v="21"/>
    <n v="0.76190476190476186"/>
    <n v="16"/>
    <n v="26"/>
    <n v="709.73076923076928"/>
    <n v="1.625"/>
    <n v="1153.3125"/>
    <n v="18453"/>
    <m/>
    <m/>
    <m/>
    <n v="1.2302"/>
    <s v="NA"/>
    <s v="NA"/>
  </r>
  <r>
    <s v="RK-721"/>
    <s v="Avinash Rathore"/>
    <x v="4"/>
    <x v="70"/>
    <x v="70"/>
    <s v="Fri"/>
    <n v="0"/>
    <n v="0"/>
    <n v="0"/>
    <n v="0"/>
    <n v="0"/>
    <n v="0"/>
    <n v="0"/>
    <n v="0"/>
    <n v="22"/>
    <n v="0.64868462757527745"/>
    <n v="14"/>
    <n v="24"/>
    <n v="614.80512544802866"/>
    <n v="1.7142857142857142"/>
    <n v="1043.6502186746989"/>
    <n v="15000"/>
    <n v="19"/>
    <n v="0.73684210526315785"/>
    <n v="14"/>
    <n v="28"/>
    <n v="617.64285714285711"/>
    <n v="2"/>
    <n v="1235.2857142857142"/>
    <n v="17294"/>
    <n v="896"/>
    <m/>
    <m/>
    <n v="1.1529333333333334"/>
    <s v="NA"/>
    <s v="NA"/>
  </r>
  <r>
    <s v="RK-721"/>
    <s v="Avinash Rathore"/>
    <x v="4"/>
    <x v="71"/>
    <x v="71"/>
    <s v="Sat"/>
    <n v="0"/>
    <n v="0"/>
    <n v="0"/>
    <n v="0"/>
    <n v="0"/>
    <n v="0"/>
    <n v="0"/>
    <n v="0"/>
    <n v="37"/>
    <n v="0.64868462757527745"/>
    <n v="24"/>
    <n v="41"/>
    <n v="614.80512544802866"/>
    <n v="1.7083333333333333"/>
    <n v="1043.6502186746989"/>
    <n v="25000"/>
    <n v="15"/>
    <n v="0.73333333333333328"/>
    <n v="11"/>
    <n v="19"/>
    <n v="480.57894736842104"/>
    <n v="1.7272727272727273"/>
    <n v="830.09090909090912"/>
    <n v="9131"/>
    <n v="699"/>
    <m/>
    <m/>
    <n v="0.36524000000000001"/>
    <s v="NA"/>
    <s v="NA"/>
  </r>
  <r>
    <s v="RK-721"/>
    <s v="Avinash Rathore"/>
    <x v="4"/>
    <x v="72"/>
    <x v="72"/>
    <s v="Sun"/>
    <n v="0"/>
    <n v="0"/>
    <n v="0"/>
    <n v="0"/>
    <n v="0"/>
    <n v="0"/>
    <n v="0"/>
    <n v="0"/>
    <n v="52"/>
    <n v="0.64868462757527745"/>
    <n v="34"/>
    <n v="57"/>
    <n v="614.80512544802866"/>
    <n v="1.6764705882352942"/>
    <n v="1043.6502186746989"/>
    <n v="35000"/>
    <n v="41"/>
    <n v="0.75609756097560976"/>
    <n v="31"/>
    <n v="58"/>
    <n v="629.15517241379314"/>
    <n v="1.8709677419354838"/>
    <n v="1177.1290322580646"/>
    <n v="36491"/>
    <n v="1456"/>
    <m/>
    <m/>
    <n v="1.0426"/>
    <s v="NA"/>
    <s v="NA"/>
  </r>
  <r>
    <s v="RK-721"/>
    <s v="Avinash Rathore"/>
    <x v="4"/>
    <x v="73"/>
    <x v="73"/>
    <s v="Mon"/>
    <n v="0"/>
    <n v="0"/>
    <n v="0"/>
    <n v="0"/>
    <n v="0"/>
    <n v="0"/>
    <n v="0"/>
    <n v="0"/>
    <n v="22"/>
    <n v="0.64868462757527745"/>
    <n v="14"/>
    <n v="24"/>
    <n v="614.80512544802866"/>
    <n v="1.7142857142857142"/>
    <n v="1043.6502186746989"/>
    <n v="15000"/>
    <n v="26"/>
    <n v="0.76923076923076927"/>
    <n v="20"/>
    <n v="46"/>
    <n v="768.28260869565213"/>
    <n v="2.2999999999999998"/>
    <n v="1767.05"/>
    <n v="35341"/>
    <n v="549"/>
    <m/>
    <m/>
    <n v="2.3560666666666665"/>
    <s v="NA"/>
    <s v="NA"/>
  </r>
  <r>
    <s v="RK-721"/>
    <s v="Avinash Rathore"/>
    <x v="4"/>
    <x v="74"/>
    <x v="74"/>
    <s v="Tue"/>
    <n v="0"/>
    <n v="0"/>
    <n v="0"/>
    <n v="0"/>
    <n v="0"/>
    <n v="0"/>
    <n v="0"/>
    <n v="0"/>
    <n v="22"/>
    <n v="0.64868462757527745"/>
    <n v="14"/>
    <n v="24"/>
    <n v="614.80512544802866"/>
    <n v="1.7142857142857142"/>
    <n v="1043.6502186746989"/>
    <n v="15000"/>
    <n v="29"/>
    <n v="0.7931034482758621"/>
    <n v="23"/>
    <n v="46"/>
    <n v="520.3478260869565"/>
    <n v="2"/>
    <n v="1040.695652173913"/>
    <n v="23936"/>
    <n v="896"/>
    <m/>
    <n v="799"/>
    <n v="1.5957333333333332"/>
    <s v="NA"/>
    <s v="NA"/>
  </r>
  <r>
    <s v="RK-721"/>
    <s v="Avinash Rathore"/>
    <x v="4"/>
    <x v="75"/>
    <x v="75"/>
    <s v="Wed"/>
    <n v="0"/>
    <n v="0"/>
    <n v="0"/>
    <n v="0"/>
    <n v="0"/>
    <n v="0"/>
    <n v="0"/>
    <n v="0"/>
    <n v="22"/>
    <n v="0.64868462757527745"/>
    <n v="14"/>
    <n v="24"/>
    <n v="614.80512544802866"/>
    <n v="1.7142857142857142"/>
    <n v="1043.6502186746989"/>
    <n v="15000"/>
    <n v="29"/>
    <n v="0.72413793103448276"/>
    <n v="21"/>
    <n v="38"/>
    <n v="533.92105263157896"/>
    <n v="1.8095238095238095"/>
    <n v="966.14285714285711"/>
    <n v="20289"/>
    <n v="750"/>
    <m/>
    <n v="1435"/>
    <n v="1.3526"/>
    <s v="NA"/>
    <s v="NA"/>
  </r>
  <r>
    <s v="RK-721"/>
    <s v="Avinash Rathore"/>
    <x v="4"/>
    <x v="76"/>
    <x v="76"/>
    <s v="Thu"/>
    <n v="0"/>
    <n v="0"/>
    <n v="0"/>
    <n v="0"/>
    <n v="0"/>
    <n v="0"/>
    <n v="0"/>
    <n v="0"/>
    <n v="22"/>
    <n v="0.64868462757527745"/>
    <n v="14"/>
    <n v="24"/>
    <n v="614.80512544802866"/>
    <n v="1.7142857142857142"/>
    <n v="1043.6502186746989"/>
    <n v="15000"/>
    <n v="21"/>
    <n v="0.76190476190476186"/>
    <n v="16"/>
    <n v="30"/>
    <n v="642.0333333333333"/>
    <n v="1.875"/>
    <n v="1203.8125"/>
    <n v="19261"/>
    <m/>
    <m/>
    <m/>
    <n v="1.2840666666666667"/>
    <s v="NA"/>
    <s v="NA"/>
  </r>
  <r>
    <s v="RK-721"/>
    <s v="Avinash Rathore"/>
    <x v="4"/>
    <x v="77"/>
    <x v="77"/>
    <s v="Fri"/>
    <n v="0"/>
    <n v="0"/>
    <n v="0"/>
    <n v="0"/>
    <n v="0"/>
    <n v="0"/>
    <n v="0"/>
    <n v="0"/>
    <n v="22"/>
    <n v="0.64868462757527745"/>
    <n v="14"/>
    <n v="24"/>
    <n v="614.80512544802866"/>
    <n v="1.7142857142857142"/>
    <n v="1043.6502186746989"/>
    <n v="15000"/>
    <n v="27"/>
    <n v="0.77777777777777779"/>
    <n v="21"/>
    <n v="36"/>
    <n v="734.97222222222217"/>
    <n v="1.7142857142857142"/>
    <n v="1259.952380952381"/>
    <n v="26459"/>
    <m/>
    <m/>
    <n v="363"/>
    <n v="1.7639333333333334"/>
    <s v="NA"/>
    <s v="NA"/>
  </r>
  <r>
    <s v="RK-721"/>
    <s v="Avinash Rathore"/>
    <x v="4"/>
    <x v="78"/>
    <x v="78"/>
    <s v="Sat"/>
    <n v="0"/>
    <n v="0"/>
    <n v="0"/>
    <n v="0"/>
    <n v="0"/>
    <n v="0"/>
    <n v="0"/>
    <n v="0"/>
    <n v="37"/>
    <n v="0.64868462757527745"/>
    <n v="24"/>
    <n v="41"/>
    <n v="614.80512544802866"/>
    <n v="1.7083333333333333"/>
    <n v="1043.6502186746989"/>
    <n v="25000"/>
    <n v="25"/>
    <n v="0.76"/>
    <n v="19"/>
    <n v="36"/>
    <n v="604.05555555555554"/>
    <n v="1.8947368421052631"/>
    <n v="1144.5263157894738"/>
    <n v="21746"/>
    <n v="1210"/>
    <m/>
    <m/>
    <n v="0.86983999999999995"/>
    <s v="NA"/>
    <s v="NA"/>
  </r>
  <r>
    <s v="RK-721"/>
    <s v="Avinash Rathore"/>
    <x v="4"/>
    <x v="79"/>
    <x v="79"/>
    <s v="Sun"/>
    <n v="0"/>
    <n v="0"/>
    <n v="0"/>
    <n v="0"/>
    <n v="0"/>
    <n v="0"/>
    <n v="0"/>
    <n v="0"/>
    <n v="52"/>
    <n v="0.64868462757527745"/>
    <n v="34"/>
    <n v="57"/>
    <n v="614.80512544802866"/>
    <n v="1.6764705882352942"/>
    <n v="1043.6502186746989"/>
    <n v="35000"/>
    <n v="43"/>
    <n v="0.76744186046511631"/>
    <n v="33"/>
    <n v="62"/>
    <n v="601.38709677419354"/>
    <n v="1.8787878787878789"/>
    <n v="1129.878787878788"/>
    <n v="37286"/>
    <n v="799"/>
    <m/>
    <n v="799"/>
    <n v="1.0653142857142857"/>
    <s v="NA"/>
    <s v="NA"/>
  </r>
  <r>
    <s v="RK-721"/>
    <s v="Avinash Rathore"/>
    <x v="4"/>
    <x v="80"/>
    <x v="80"/>
    <s v="Mon"/>
    <n v="0"/>
    <n v="0"/>
    <n v="0"/>
    <n v="0"/>
    <n v="0"/>
    <n v="0"/>
    <n v="0"/>
    <n v="0"/>
    <n v="22"/>
    <n v="0.64868462757527745"/>
    <n v="14"/>
    <n v="24"/>
    <n v="614.80512544802866"/>
    <n v="1.7142857142857142"/>
    <n v="1043.6502186746989"/>
    <n v="15000"/>
    <n v="43"/>
    <n v="0.76744186046511631"/>
    <n v="33"/>
    <n v="63"/>
    <n v="655.44444444444446"/>
    <n v="1.9090909090909092"/>
    <n v="1251.3030303030303"/>
    <n v="41293"/>
    <m/>
    <m/>
    <n v="719"/>
    <n v="2.7528666666666668"/>
    <s v="NA"/>
    <s v="NA"/>
  </r>
  <r>
    <s v="RK-721"/>
    <s v="Avinash Rathore"/>
    <x v="4"/>
    <x v="81"/>
    <x v="81"/>
    <s v="Tue"/>
    <n v="0"/>
    <n v="0"/>
    <n v="0"/>
    <n v="0"/>
    <n v="0"/>
    <n v="0"/>
    <n v="0"/>
    <n v="0"/>
    <n v="22"/>
    <n v="0.64868462757527745"/>
    <n v="14"/>
    <n v="24"/>
    <n v="614.80512544802866"/>
    <n v="1.7142857142857142"/>
    <n v="1043.6502186746989"/>
    <n v="15000"/>
    <n v="21"/>
    <n v="0.76190476190476186"/>
    <n v="16"/>
    <n v="22"/>
    <n v="559.13636363636363"/>
    <n v="1.375"/>
    <n v="768.8125"/>
    <n v="12301"/>
    <n v="-549"/>
    <m/>
    <m/>
    <n v="0.82006666666666672"/>
    <s v="NA"/>
    <s v="NA"/>
  </r>
  <r>
    <s v="RK-721"/>
    <s v="Avinash Rathore"/>
    <x v="4"/>
    <x v="82"/>
    <x v="82"/>
    <s v="Wed"/>
    <n v="0"/>
    <n v="0"/>
    <n v="0"/>
    <n v="0"/>
    <n v="0"/>
    <n v="0"/>
    <n v="0"/>
    <n v="0"/>
    <n v="22"/>
    <n v="0.64868462757527745"/>
    <n v="14"/>
    <n v="24"/>
    <n v="614.80512544802866"/>
    <n v="1.7142857142857142"/>
    <n v="1043.6502186746989"/>
    <n v="15000"/>
    <n v="27"/>
    <n v="0.77777777777777779"/>
    <n v="21"/>
    <n v="37"/>
    <n v="551.64864864864865"/>
    <n v="1.7619047619047619"/>
    <n v="971.95238095238096"/>
    <n v="20411"/>
    <n v="1344"/>
    <m/>
    <m/>
    <n v="1.3607333333333334"/>
    <s v="NA"/>
    <s v="NA"/>
  </r>
  <r>
    <s v="RK-721"/>
    <s v="Avinash Rathore"/>
    <x v="4"/>
    <x v="83"/>
    <x v="83"/>
    <s v="Thu"/>
    <n v="0"/>
    <n v="0"/>
    <n v="0"/>
    <n v="0"/>
    <n v="0"/>
    <n v="0"/>
    <n v="0"/>
    <n v="0"/>
    <n v="22"/>
    <n v="0.64868462757527745"/>
    <n v="14"/>
    <n v="24"/>
    <n v="614.80512544802866"/>
    <n v="1.7142857142857142"/>
    <n v="1043.6502186746989"/>
    <n v="15000"/>
    <n v="30"/>
    <n v="0.8"/>
    <n v="24"/>
    <n v="44"/>
    <n v="524.18181818181813"/>
    <n v="1.8333333333333333"/>
    <n v="961"/>
    <n v="23064"/>
    <n v="1248"/>
    <m/>
    <m/>
    <n v="1.5376000000000001"/>
    <s v="NA"/>
    <s v="NA"/>
  </r>
  <r>
    <s v="RK-721"/>
    <s v="Avinash Rathore"/>
    <x v="4"/>
    <x v="84"/>
    <x v="84"/>
    <s v="Fri"/>
    <n v="0"/>
    <n v="0"/>
    <n v="0"/>
    <n v="0"/>
    <n v="0"/>
    <n v="0"/>
    <n v="0"/>
    <n v="0"/>
    <n v="22"/>
    <n v="0.64868462757527745"/>
    <n v="14"/>
    <n v="24"/>
    <n v="614.80512544802866"/>
    <n v="1.7142857142857142"/>
    <n v="1043.6502186746989"/>
    <n v="15000"/>
    <n v="27"/>
    <n v="0.77777777777777779"/>
    <n v="21"/>
    <n v="37"/>
    <n v="649.10810810810813"/>
    <n v="1.7619047619047619"/>
    <n v="1143.6666666666667"/>
    <n v="24017"/>
    <n v="672"/>
    <m/>
    <m/>
    <n v="1.6011333333333333"/>
    <s v="NA"/>
    <s v="NA"/>
  </r>
  <r>
    <s v="RK-721"/>
    <s v="Avinash Rathore"/>
    <x v="4"/>
    <x v="85"/>
    <x v="85"/>
    <s v="Sat"/>
    <n v="0"/>
    <n v="0"/>
    <n v="0"/>
    <n v="0"/>
    <n v="0"/>
    <n v="0"/>
    <n v="0"/>
    <n v="0"/>
    <n v="37"/>
    <n v="0.64868462757527745"/>
    <n v="24"/>
    <n v="41"/>
    <n v="614.80512544802866"/>
    <n v="1.7083333333333333"/>
    <n v="1043.6502186746989"/>
    <n v="25000"/>
    <n v="22"/>
    <n v="0.77272727272727271"/>
    <n v="17"/>
    <n v="44"/>
    <n v="492.63636363636363"/>
    <n v="2.5882352941176472"/>
    <n v="1275.0588235294117"/>
    <n v="21676"/>
    <m/>
    <m/>
    <m/>
    <n v="0.86704000000000003"/>
    <s v="NA"/>
    <s v="NA"/>
  </r>
  <r>
    <s v="RK-721"/>
    <s v="Avinash Rathore"/>
    <x v="4"/>
    <x v="86"/>
    <x v="86"/>
    <s v="Sun"/>
    <n v="0"/>
    <n v="0"/>
    <n v="0"/>
    <n v="0"/>
    <n v="0"/>
    <n v="0"/>
    <n v="0"/>
    <n v="0"/>
    <n v="52"/>
    <n v="0.64868462757527745"/>
    <n v="34"/>
    <n v="57"/>
    <n v="614.80512544802866"/>
    <n v="1.6764705882352942"/>
    <n v="1043.6502186746989"/>
    <n v="35000"/>
    <n v="59"/>
    <n v="0.79661016949152541"/>
    <n v="47"/>
    <n v="98"/>
    <n v="557.48979591836735"/>
    <n v="2.0851063829787235"/>
    <n v="1162.4255319148936"/>
    <n v="54634"/>
    <n v="2277"/>
    <m/>
    <m/>
    <n v="1.5609714285714287"/>
    <s v="NA"/>
    <s v="NA"/>
  </r>
  <r>
    <s v="RK-721"/>
    <s v="Avinash Rathore"/>
    <x v="4"/>
    <x v="87"/>
    <x v="87"/>
    <s v="Mon"/>
    <n v="0"/>
    <n v="0"/>
    <n v="0"/>
    <n v="0"/>
    <n v="0"/>
    <n v="0"/>
    <n v="0"/>
    <n v="0"/>
    <n v="22"/>
    <n v="0.64868462757527745"/>
    <n v="14"/>
    <n v="24"/>
    <n v="614.80512544802866"/>
    <n v="1.7142857142857142"/>
    <n v="1043.6502186746989"/>
    <n v="15000"/>
    <n v="32"/>
    <n v="0.78125"/>
    <n v="25"/>
    <n v="43"/>
    <n v="519.90697674418607"/>
    <n v="1.72"/>
    <n v="894.24"/>
    <n v="22356"/>
    <m/>
    <m/>
    <m/>
    <n v="1.4903999999999999"/>
    <s v="NA"/>
    <s v="NA"/>
  </r>
  <r>
    <s v="RK-721"/>
    <s v="Avinash Rathore"/>
    <x v="4"/>
    <x v="88"/>
    <x v="88"/>
    <s v="Tue"/>
    <n v="0"/>
    <n v="0"/>
    <n v="0"/>
    <n v="0"/>
    <n v="0"/>
    <n v="0"/>
    <n v="0"/>
    <n v="0"/>
    <n v="22"/>
    <n v="0.64868462757527745"/>
    <n v="14"/>
    <n v="24"/>
    <n v="614.80512544802866"/>
    <n v="1.7142857142857142"/>
    <n v="1043.6502186746989"/>
    <n v="15000"/>
    <n v="25"/>
    <n v="0.72"/>
    <n v="18"/>
    <n v="44"/>
    <n v="547.34090909090912"/>
    <n v="2.4444444444444446"/>
    <n v="1337.9444444444443"/>
    <n v="24083"/>
    <n v="560"/>
    <m/>
    <n v="-799"/>
    <n v="1.6055333333333333"/>
    <s v="NA"/>
    <s v="NA"/>
  </r>
  <r>
    <s v="RK-721"/>
    <s v="Avinash Rathore"/>
    <x v="4"/>
    <x v="89"/>
    <x v="89"/>
    <s v="Wed"/>
    <n v="0"/>
    <n v="0"/>
    <n v="0"/>
    <n v="0"/>
    <n v="0"/>
    <n v="0"/>
    <n v="0"/>
    <n v="0"/>
    <n v="22"/>
    <n v="0.64868462757527745"/>
    <n v="14"/>
    <n v="24"/>
    <n v="614.80512544802866"/>
    <n v="1.7142857142857142"/>
    <n v="1043.6502186746989"/>
    <n v="15000"/>
    <n v="29"/>
    <n v="0.72413793103448276"/>
    <n v="21"/>
    <n v="41"/>
    <n v="538.90243902439022"/>
    <n v="1.9523809523809523"/>
    <n v="1052.1428571428571"/>
    <n v="22095"/>
    <m/>
    <m/>
    <m/>
    <n v="1.4730000000000001"/>
    <s v="NA"/>
    <s v="NA"/>
  </r>
  <r>
    <s v="RK-721"/>
    <s v="Avinash Rathore"/>
    <x v="4"/>
    <x v="90"/>
    <x v="90"/>
    <s v="Thu"/>
    <n v="0"/>
    <n v="0"/>
    <n v="0"/>
    <n v="0"/>
    <n v="0"/>
    <n v="0"/>
    <n v="0"/>
    <n v="0"/>
    <n v="22"/>
    <n v="0.64868462757527745"/>
    <n v="14"/>
    <n v="24"/>
    <n v="614.80512544802866"/>
    <n v="1.7142857142857142"/>
    <n v="1043.6502186746989"/>
    <n v="15000"/>
    <n v="29"/>
    <n v="0.82758620689655171"/>
    <n v="24"/>
    <n v="42"/>
    <n v="592.57142857142856"/>
    <n v="1.75"/>
    <n v="1037"/>
    <n v="24888"/>
    <n v="2240"/>
    <m/>
    <n v="799"/>
    <n v="1.6592"/>
    <s v="NA"/>
    <s v="NA"/>
  </r>
  <r>
    <s v="RK-721"/>
    <s v="Avinash Rathore"/>
    <x v="4"/>
    <x v="91"/>
    <x v="91"/>
    <s v="Fri"/>
    <n v="0"/>
    <n v="0"/>
    <n v="0"/>
    <n v="0"/>
    <n v="0"/>
    <n v="0"/>
    <n v="0"/>
    <n v="0"/>
    <n v="45"/>
    <n v="0.65"/>
    <n v="30"/>
    <n v="37"/>
    <n v="585"/>
    <n v="1.23"/>
    <n v="986"/>
    <n v="20000"/>
    <n v="26"/>
    <n v="0.76923076923076927"/>
    <n v="20"/>
    <n v="32"/>
    <n v="511.53125"/>
    <n v="1.6"/>
    <n v="818.45"/>
    <n v="16369"/>
    <n v="209"/>
    <m/>
    <n v="549"/>
    <n v="0.81845000000000001"/>
    <s v="NA"/>
    <s v="NA"/>
  </r>
  <r>
    <s v="RK-721"/>
    <s v="Avinash Rathore"/>
    <x v="4"/>
    <x v="92"/>
    <x v="92"/>
    <s v="Sat"/>
    <n v="0"/>
    <n v="0"/>
    <n v="0"/>
    <n v="0"/>
    <n v="0"/>
    <n v="0"/>
    <n v="0"/>
    <n v="0"/>
    <n v="46"/>
    <n v="0.65"/>
    <n v="30"/>
    <n v="51"/>
    <n v="585"/>
    <n v="1.7"/>
    <n v="986"/>
    <n v="30000"/>
    <n v="35"/>
    <n v="0.8"/>
    <n v="28"/>
    <n v="47"/>
    <n v="637.68085106382978"/>
    <n v="1.6785714285714286"/>
    <n v="1070.3928571428571"/>
    <n v="29971"/>
    <n v="849"/>
    <m/>
    <n v="-749"/>
    <n v="0.99903333333333333"/>
    <s v="NA"/>
    <s v="NA"/>
  </r>
  <r>
    <s v="RK-721"/>
    <s v="Avinash Rathore"/>
    <x v="4"/>
    <x v="93"/>
    <x v="93"/>
    <s v="Sun"/>
    <n v="0"/>
    <n v="0"/>
    <n v="0"/>
    <n v="0"/>
    <n v="0"/>
    <n v="0"/>
    <n v="0"/>
    <n v="0"/>
    <n v="71"/>
    <n v="0.65"/>
    <n v="46"/>
    <n v="77"/>
    <n v="585"/>
    <n v="1.67"/>
    <n v="986"/>
    <n v="45000"/>
    <n v="59"/>
    <n v="0.77966101694915257"/>
    <n v="46"/>
    <n v="95"/>
    <n v="591.07368421052627"/>
    <n v="2.0652173913043477"/>
    <n v="1220.695652173913"/>
    <n v="56152"/>
    <n v="2705"/>
    <m/>
    <n v="1227"/>
    <n v="1.2478222222222222"/>
    <s v="NA"/>
    <s v="NA"/>
  </r>
  <r>
    <s v="RK-721"/>
    <s v="Avinash Rathore"/>
    <x v="4"/>
    <x v="94"/>
    <x v="94"/>
    <s v="Mon"/>
    <n v="0"/>
    <n v="0"/>
    <n v="0"/>
    <n v="0"/>
    <n v="0"/>
    <n v="0"/>
    <n v="0"/>
    <n v="0"/>
    <n v="31"/>
    <n v="0.65"/>
    <n v="20"/>
    <n v="34"/>
    <n v="585"/>
    <n v="1.7"/>
    <n v="986"/>
    <n v="20000"/>
    <n v="25"/>
    <n v="0.72"/>
    <n v="18"/>
    <n v="35"/>
    <n v="568.17142857142858"/>
    <n v="1.9444444444444444"/>
    <n v="1104.7777777777778"/>
    <n v="19886"/>
    <n v="2110"/>
    <m/>
    <m/>
    <n v="0.99429999999999996"/>
    <s v="NA"/>
    <s v="NA"/>
  </r>
  <r>
    <s v="RK-721"/>
    <s v="Avinash Rathore"/>
    <x v="4"/>
    <x v="95"/>
    <x v="95"/>
    <s v="Tue"/>
    <n v="0"/>
    <n v="0"/>
    <n v="0"/>
    <n v="0"/>
    <n v="0"/>
    <n v="0"/>
    <n v="0"/>
    <n v="0"/>
    <n v="28"/>
    <n v="0.65"/>
    <n v="18"/>
    <n v="31"/>
    <n v="585"/>
    <n v="1.72"/>
    <n v="986"/>
    <n v="18000"/>
    <n v="27"/>
    <n v="0.81481481481481477"/>
    <n v="22"/>
    <n v="33"/>
    <n v="624"/>
    <n v="1.5"/>
    <n v="936"/>
    <n v="20592"/>
    <n v="1064"/>
    <m/>
    <m/>
    <n v="1.1439999999999999"/>
    <s v="NA"/>
    <s v="NA"/>
  </r>
  <r>
    <s v="RK-721"/>
    <s v="Avinash Rathore"/>
    <x v="4"/>
    <x v="96"/>
    <x v="96"/>
    <s v="Wed"/>
    <n v="0"/>
    <n v="0"/>
    <n v="0"/>
    <n v="0"/>
    <n v="0"/>
    <n v="0"/>
    <n v="0"/>
    <n v="0"/>
    <n v="31"/>
    <n v="0.65"/>
    <n v="20"/>
    <n v="34"/>
    <n v="585"/>
    <n v="1.7"/>
    <n v="986"/>
    <n v="20000"/>
    <n v="37"/>
    <n v="0.78378378378378377"/>
    <n v="29"/>
    <n v="43"/>
    <n v="617.20930232558135"/>
    <n v="1.4827586206896552"/>
    <n v="915.17241379310349"/>
    <n v="26540"/>
    <n v="2359"/>
    <m/>
    <m/>
    <n v="1.327"/>
    <s v="NA"/>
    <s v="NA"/>
  </r>
  <r>
    <s v="RK-721"/>
    <s v="Avinash Rathore"/>
    <x v="4"/>
    <x v="97"/>
    <x v="97"/>
    <s v="Thu"/>
    <n v="0"/>
    <n v="0"/>
    <n v="0"/>
    <n v="0"/>
    <n v="0"/>
    <n v="0"/>
    <n v="0"/>
    <n v="0"/>
    <n v="31"/>
    <n v="0.65"/>
    <n v="20"/>
    <n v="34"/>
    <n v="585"/>
    <n v="1.7"/>
    <n v="986"/>
    <n v="20000"/>
    <n v="27"/>
    <n v="0.77777777777777779"/>
    <n v="21"/>
    <n v="31"/>
    <n v="682.67741935483866"/>
    <n v="1.4761904761904763"/>
    <n v="1007.7619047619048"/>
    <n v="21163"/>
    <n v="1199"/>
    <m/>
    <m/>
    <n v="1.0581499999999999"/>
    <s v="NA"/>
    <s v="NA"/>
  </r>
  <r>
    <s v="RK-721"/>
    <s v="Avinash Rathore"/>
    <x v="4"/>
    <x v="98"/>
    <x v="98"/>
    <s v="Fri"/>
    <n v="0"/>
    <n v="0"/>
    <n v="0"/>
    <n v="0"/>
    <n v="0"/>
    <n v="0"/>
    <n v="0"/>
    <n v="0"/>
    <n v="31"/>
    <n v="0.65"/>
    <n v="20"/>
    <n v="34"/>
    <n v="585"/>
    <n v="1.7"/>
    <n v="986"/>
    <n v="20000"/>
    <n v="29"/>
    <n v="0.7931034482758621"/>
    <n v="23"/>
    <n v="38"/>
    <n v="547.52631578947364"/>
    <n v="1.6521739130434783"/>
    <n v="904.60869565217388"/>
    <n v="20806"/>
    <n v="1098"/>
    <m/>
    <m/>
    <n v="1.0403"/>
    <s v="NA"/>
    <s v="NA"/>
  </r>
  <r>
    <s v="RK-721"/>
    <s v="Avinash Rathore"/>
    <x v="4"/>
    <x v="99"/>
    <x v="99"/>
    <s v="Sat"/>
    <n v="0"/>
    <n v="0"/>
    <n v="0"/>
    <n v="0"/>
    <n v="0"/>
    <n v="0"/>
    <n v="0"/>
    <n v="0"/>
    <n v="46"/>
    <n v="0.65"/>
    <n v="30"/>
    <n v="51"/>
    <n v="585"/>
    <n v="1.7"/>
    <n v="986"/>
    <n v="30000"/>
    <n v="19"/>
    <n v="0.78947368421052633"/>
    <n v="15"/>
    <n v="24"/>
    <n v="515.45833333333337"/>
    <n v="1.6"/>
    <n v="824.73333333333335"/>
    <n v="12371"/>
    <m/>
    <m/>
    <m/>
    <n v="0.41236666666666666"/>
    <s v="NA"/>
    <s v="NA"/>
  </r>
  <r>
    <s v="RK-721"/>
    <s v="Avinash Rathore"/>
    <x v="4"/>
    <x v="100"/>
    <x v="100"/>
    <s v="Sun"/>
    <n v="0"/>
    <n v="0"/>
    <n v="0"/>
    <n v="0"/>
    <n v="0"/>
    <n v="0"/>
    <n v="0"/>
    <n v="0"/>
    <n v="54"/>
    <n v="0.65"/>
    <n v="35"/>
    <n v="60"/>
    <n v="585"/>
    <n v="1.71"/>
    <n v="986"/>
    <n v="35000"/>
    <n v="50"/>
    <n v="0.78"/>
    <n v="39"/>
    <n v="61"/>
    <n v="623.44262295081967"/>
    <n v="1.5641025641025641"/>
    <n v="975.12820512820508"/>
    <n v="38030"/>
    <m/>
    <m/>
    <n v="1399"/>
    <n v="1.0865714285714285"/>
    <s v="NA"/>
    <s v="NA"/>
  </r>
  <r>
    <s v="RK-721"/>
    <s v="Avinash Rathore"/>
    <x v="4"/>
    <x v="101"/>
    <x v="101"/>
    <s v="Mon"/>
    <n v="0"/>
    <n v="0"/>
    <n v="0"/>
    <n v="0"/>
    <n v="0"/>
    <n v="0"/>
    <n v="0"/>
    <n v="0"/>
    <n v="31"/>
    <n v="0.65"/>
    <n v="20"/>
    <n v="34"/>
    <n v="585"/>
    <n v="1.7"/>
    <n v="986"/>
    <n v="20000"/>
    <n v="25"/>
    <n v="0.76"/>
    <n v="19"/>
    <n v="39"/>
    <n v="528.23076923076928"/>
    <n v="2.0526315789473686"/>
    <n v="1084.2631578947369"/>
    <n v="20601"/>
    <n v="1371"/>
    <m/>
    <m/>
    <n v="1.0300499999999999"/>
    <s v="NA"/>
    <s v="NA"/>
  </r>
  <r>
    <s v="RK-721"/>
    <s v="Avinash Rathore"/>
    <x v="4"/>
    <x v="102"/>
    <x v="102"/>
    <s v="Tue"/>
    <n v="0"/>
    <n v="0"/>
    <n v="0"/>
    <n v="0"/>
    <n v="0"/>
    <n v="0"/>
    <n v="0"/>
    <n v="0"/>
    <n v="26"/>
    <n v="0.65"/>
    <n v="17"/>
    <n v="29"/>
    <n v="585"/>
    <n v="1.71"/>
    <n v="986"/>
    <n v="17000"/>
    <n v="29"/>
    <n v="0.75862068965517238"/>
    <n v="22"/>
    <n v="44"/>
    <n v="582.34090909090912"/>
    <n v="2"/>
    <n v="1164.6818181818182"/>
    <n v="25623"/>
    <n v="2738"/>
    <m/>
    <n v="-549"/>
    <n v="1.507235294117647"/>
    <s v="NA"/>
    <s v="NA"/>
  </r>
  <r>
    <s v="RK-721"/>
    <s v="Avinash Rathore"/>
    <x v="4"/>
    <x v="103"/>
    <x v="103"/>
    <s v="Wed"/>
    <n v="0"/>
    <n v="0"/>
    <n v="0"/>
    <n v="0"/>
    <n v="0"/>
    <n v="0"/>
    <n v="0"/>
    <n v="0"/>
    <n v="31"/>
    <n v="0.65"/>
    <n v="20"/>
    <n v="34"/>
    <n v="585"/>
    <n v="1.7"/>
    <n v="986"/>
    <n v="20000"/>
    <n v="29"/>
    <n v="0.7931034482758621"/>
    <n v="23"/>
    <n v="48"/>
    <n v="568.20833333333337"/>
    <n v="2.0869565217391304"/>
    <n v="1185.8260869565217"/>
    <n v="27274"/>
    <m/>
    <m/>
    <m/>
    <n v="1.3636999999999999"/>
    <s v="NA"/>
    <s v="NA"/>
  </r>
  <r>
    <s v="RK-721"/>
    <s v="Avinash Rathore"/>
    <x v="4"/>
    <x v="104"/>
    <x v="104"/>
    <s v="Thu"/>
    <n v="0"/>
    <n v="0"/>
    <n v="0"/>
    <n v="0"/>
    <n v="0"/>
    <n v="0"/>
    <n v="0"/>
    <n v="0"/>
    <n v="31"/>
    <n v="0.65"/>
    <n v="20"/>
    <n v="34"/>
    <n v="585"/>
    <n v="1.7"/>
    <n v="986"/>
    <n v="20000"/>
    <n v="36"/>
    <n v="0.77777777777777779"/>
    <n v="28"/>
    <n v="55"/>
    <n v="675.16363636363633"/>
    <n v="1.9642857142857142"/>
    <n v="1326.2142857142858"/>
    <n v="37134"/>
    <m/>
    <m/>
    <m/>
    <n v="1.8567"/>
    <s v="NA"/>
    <s v="NA"/>
  </r>
  <r>
    <s v="RK-721"/>
    <s v="Avinash Rathore"/>
    <x v="4"/>
    <x v="105"/>
    <x v="105"/>
    <s v="Fri"/>
    <n v="0"/>
    <n v="0"/>
    <n v="0"/>
    <n v="0"/>
    <n v="0"/>
    <n v="0"/>
    <n v="0"/>
    <n v="0"/>
    <n v="31"/>
    <n v="0.65"/>
    <n v="20"/>
    <n v="34"/>
    <n v="585"/>
    <n v="1.7"/>
    <n v="986"/>
    <n v="20000"/>
    <n v="26"/>
    <n v="0.76923076923076927"/>
    <n v="20"/>
    <n v="39"/>
    <n v="522.07692307692309"/>
    <n v="1.95"/>
    <n v="1018.05"/>
    <n v="20361"/>
    <n v="799"/>
    <m/>
    <m/>
    <n v="1.0180499999999999"/>
    <s v="NA"/>
    <s v="NA"/>
  </r>
  <r>
    <s v="RK-721"/>
    <s v="Avinash Rathore"/>
    <x v="4"/>
    <x v="106"/>
    <x v="106"/>
    <s v="Sat"/>
    <n v="0"/>
    <n v="0"/>
    <n v="0"/>
    <n v="0"/>
    <n v="0"/>
    <n v="0"/>
    <n v="0"/>
    <n v="0"/>
    <n v="46"/>
    <n v="0.65"/>
    <n v="30"/>
    <n v="51"/>
    <n v="585"/>
    <n v="1.7"/>
    <n v="986"/>
    <n v="30000"/>
    <n v="26"/>
    <n v="0.76923076923076927"/>
    <n v="20"/>
    <n v="50"/>
    <n v="509.24"/>
    <n v="2.5"/>
    <n v="1273.0999999999999"/>
    <n v="25462"/>
    <m/>
    <m/>
    <m/>
    <n v="0.84873333333333334"/>
    <s v="NA"/>
    <s v="NA"/>
  </r>
  <r>
    <s v="RK-721"/>
    <s v="Avinash Rathore"/>
    <x v="4"/>
    <x v="107"/>
    <x v="107"/>
    <s v="Sun"/>
    <n v="0"/>
    <n v="0"/>
    <n v="0"/>
    <n v="0"/>
    <n v="0"/>
    <n v="0"/>
    <n v="0"/>
    <n v="0"/>
    <n v="54"/>
    <n v="0.65"/>
    <n v="35"/>
    <n v="60"/>
    <n v="585"/>
    <n v="1.71"/>
    <n v="986"/>
    <n v="35000"/>
    <n v="46"/>
    <n v="0.78260869565217395"/>
    <n v="36"/>
    <n v="69"/>
    <n v="502.47826086956519"/>
    <n v="1.9166666666666667"/>
    <n v="963.08333333333337"/>
    <n v="34671"/>
    <m/>
    <m/>
    <m/>
    <n v="0.99060000000000004"/>
    <s v="NA"/>
    <s v="NA"/>
  </r>
  <r>
    <s v="RK-721"/>
    <s v="Avinash Rathore"/>
    <x v="4"/>
    <x v="108"/>
    <x v="108"/>
    <s v="Mon"/>
    <n v="0"/>
    <n v="0"/>
    <n v="0"/>
    <n v="0"/>
    <n v="0"/>
    <n v="0"/>
    <n v="0"/>
    <n v="0"/>
    <n v="31"/>
    <n v="0.65"/>
    <n v="20"/>
    <n v="34"/>
    <n v="585"/>
    <n v="1.7"/>
    <n v="986"/>
    <n v="20000"/>
    <n v="34"/>
    <n v="0.61764705882352944"/>
    <n v="21"/>
    <n v="34"/>
    <n v="491.58823529411762"/>
    <n v="1.6190476190476191"/>
    <n v="795.90476190476193"/>
    <n v="16714"/>
    <n v="1943"/>
    <m/>
    <m/>
    <n v="0.8357"/>
    <s v="NA"/>
    <s v="NA"/>
  </r>
  <r>
    <s v="RK-721"/>
    <s v="Avinash Rathore"/>
    <x v="4"/>
    <x v="109"/>
    <x v="109"/>
    <s v="Tue"/>
    <n v="0"/>
    <n v="0"/>
    <n v="0"/>
    <n v="0"/>
    <n v="0"/>
    <n v="0"/>
    <n v="0"/>
    <n v="0"/>
    <n v="23"/>
    <n v="0.65"/>
    <n v="15"/>
    <n v="26"/>
    <n v="585"/>
    <n v="1.73"/>
    <n v="986"/>
    <n v="15000"/>
    <n v="19"/>
    <n v="0.78947368421052633"/>
    <n v="15"/>
    <n v="27"/>
    <n v="447.96296296296299"/>
    <n v="1.8"/>
    <n v="806.33333333333337"/>
    <n v="12095"/>
    <n v="108"/>
    <m/>
    <m/>
    <n v="0.80633333333333335"/>
    <s v="NA"/>
    <s v="NA"/>
  </r>
  <r>
    <s v="RK-721"/>
    <s v="Avinash Rathore"/>
    <x v="4"/>
    <x v="110"/>
    <x v="110"/>
    <s v="Wed"/>
    <n v="0"/>
    <n v="0"/>
    <n v="0"/>
    <n v="0"/>
    <n v="0"/>
    <n v="0"/>
    <n v="0"/>
    <n v="0"/>
    <n v="31"/>
    <n v="0.65"/>
    <n v="20"/>
    <n v="34"/>
    <n v="585"/>
    <n v="1.7"/>
    <n v="986"/>
    <n v="20000"/>
    <n v="22"/>
    <n v="0.77272727272727271"/>
    <n v="17"/>
    <n v="26"/>
    <n v="554.53846153846155"/>
    <n v="1.5294117647058822"/>
    <n v="848.11764705882354"/>
    <n v="14418"/>
    <m/>
    <m/>
    <m/>
    <n v="0.72089999999999999"/>
    <s v="NA"/>
    <s v="NA"/>
  </r>
  <r>
    <s v="RK-721"/>
    <s v="Avinash Rathore"/>
    <x v="4"/>
    <x v="111"/>
    <x v="111"/>
    <s v="Thu"/>
    <n v="0"/>
    <n v="0"/>
    <n v="0"/>
    <n v="0"/>
    <n v="0"/>
    <n v="0"/>
    <n v="0"/>
    <n v="0"/>
    <n v="31"/>
    <n v="0.65"/>
    <n v="20"/>
    <n v="34"/>
    <n v="585"/>
    <n v="1.7"/>
    <n v="986"/>
    <n v="20000"/>
    <n v="14"/>
    <n v="0.7857142857142857"/>
    <n v="11"/>
    <n v="18"/>
    <n v="703.77777777777783"/>
    <n v="1.6363636363636365"/>
    <n v="1151.6363636363637"/>
    <n v="12668"/>
    <n v="-2087"/>
    <m/>
    <m/>
    <n v="0.63339999999999996"/>
    <s v="NA"/>
    <s v="NA"/>
  </r>
  <r>
    <s v="RK-721"/>
    <s v="Avinash Rathore"/>
    <x v="4"/>
    <x v="112"/>
    <x v="112"/>
    <s v="Fri"/>
    <n v="0"/>
    <n v="0"/>
    <n v="0"/>
    <n v="0"/>
    <n v="0"/>
    <n v="0"/>
    <n v="0"/>
    <n v="0"/>
    <n v="31"/>
    <n v="0.65"/>
    <n v="20"/>
    <n v="34"/>
    <n v="585"/>
    <n v="1.7"/>
    <n v="986"/>
    <n v="20000"/>
    <n v="27"/>
    <n v="0.77777777777777779"/>
    <n v="21"/>
    <n v="33"/>
    <n v="558.030303030303"/>
    <n v="1.5714285714285714"/>
    <n v="876.90476190476193"/>
    <n v="18415"/>
    <n v="-1100"/>
    <m/>
    <n v="2137"/>
    <n v="0.92074999999999996"/>
    <s v="NA"/>
    <s v="NA"/>
  </r>
  <r>
    <s v="RK-721"/>
    <s v="Avinash Rathore"/>
    <x v="4"/>
    <x v="113"/>
    <x v="113"/>
    <s v="Sat"/>
    <n v="0"/>
    <n v="0"/>
    <n v="0"/>
    <n v="0"/>
    <n v="0"/>
    <n v="0"/>
    <n v="0"/>
    <n v="0"/>
    <n v="46"/>
    <n v="0.65"/>
    <n v="30"/>
    <n v="51"/>
    <n v="585"/>
    <n v="1.7"/>
    <n v="986"/>
    <n v="30000"/>
    <n v="23"/>
    <n v="0.69565217391304346"/>
    <n v="16"/>
    <n v="40"/>
    <n v="457"/>
    <n v="2.5"/>
    <n v="1142.5"/>
    <n v="18280"/>
    <n v="749"/>
    <m/>
    <n v="-50"/>
    <n v="0.60933333333333328"/>
    <s v="NA"/>
    <s v="NA"/>
  </r>
  <r>
    <s v="RK-721"/>
    <s v="Avinash Rathore"/>
    <x v="4"/>
    <x v="114"/>
    <x v="114"/>
    <s v="Sun"/>
    <n v="0"/>
    <n v="0"/>
    <n v="0"/>
    <n v="0"/>
    <n v="0"/>
    <n v="0"/>
    <n v="0"/>
    <n v="0"/>
    <n v="54"/>
    <n v="0.65"/>
    <n v="35"/>
    <n v="60"/>
    <n v="585"/>
    <n v="1.71"/>
    <n v="986"/>
    <n v="35000"/>
    <n v="57"/>
    <n v="0.78947368421052633"/>
    <n v="45"/>
    <n v="68"/>
    <n v="546.17647058823525"/>
    <n v="1.5111111111111111"/>
    <n v="825.33333333333337"/>
    <n v="37140"/>
    <n v="1540"/>
    <m/>
    <m/>
    <n v="1.0611428571428572"/>
    <s v="NA"/>
    <s v="NA"/>
  </r>
  <r>
    <s v="RK-721"/>
    <s v="Avinash Rathore"/>
    <x v="4"/>
    <x v="115"/>
    <x v="115"/>
    <s v="Mon"/>
    <n v="0"/>
    <n v="0"/>
    <n v="0"/>
    <n v="0"/>
    <n v="0"/>
    <n v="0"/>
    <n v="0"/>
    <n v="0"/>
    <n v="31"/>
    <n v="0.65"/>
    <n v="20"/>
    <n v="34"/>
    <n v="585"/>
    <n v="1.7"/>
    <n v="986"/>
    <n v="20000"/>
    <n v="13"/>
    <n v="0.76923076923076927"/>
    <n v="10"/>
    <n v="22"/>
    <n v="506.40909090909093"/>
    <n v="2.2000000000000002"/>
    <n v="1114.0999999999999"/>
    <n v="11141"/>
    <n v="589"/>
    <m/>
    <m/>
    <n v="0.55705000000000005"/>
    <s v="NA"/>
    <s v="NA"/>
  </r>
  <r>
    <s v="RK-721"/>
    <s v="Avinash Rathore"/>
    <x v="4"/>
    <x v="116"/>
    <x v="116"/>
    <s v="Tue"/>
    <n v="0"/>
    <n v="0"/>
    <n v="0"/>
    <n v="0"/>
    <n v="0"/>
    <n v="0"/>
    <n v="0"/>
    <n v="0"/>
    <n v="23"/>
    <n v="0.65"/>
    <n v="15"/>
    <n v="26"/>
    <n v="585"/>
    <n v="1.73"/>
    <n v="986"/>
    <n v="15000"/>
    <n v="18"/>
    <n v="0.77777777777777779"/>
    <n v="14"/>
    <n v="22"/>
    <n v="522.90909090909088"/>
    <n v="1.5714285714285714"/>
    <n v="821.71428571428567"/>
    <n v="11504"/>
    <n v="-319"/>
    <m/>
    <m/>
    <n v="0.76693333333333336"/>
    <s v="NA"/>
    <s v="NA"/>
  </r>
  <r>
    <s v="RK-721"/>
    <s v="Avinash Rathore"/>
    <x v="4"/>
    <x v="117"/>
    <x v="117"/>
    <s v="Wed"/>
    <n v="0"/>
    <n v="0"/>
    <n v="0"/>
    <n v="0"/>
    <n v="0"/>
    <n v="0"/>
    <n v="0"/>
    <n v="0"/>
    <n v="31"/>
    <n v="0.65"/>
    <n v="20"/>
    <n v="34"/>
    <n v="585"/>
    <n v="1.7"/>
    <n v="986"/>
    <n v="20000"/>
    <n v="23"/>
    <n v="0.78260869565217395"/>
    <n v="18"/>
    <n v="33"/>
    <n v="478.06060606060606"/>
    <n v="1.8333333333333333"/>
    <n v="876.44444444444446"/>
    <n v="15776"/>
    <n v="490"/>
    <m/>
    <n v="524"/>
    <n v="0.78879999999999995"/>
    <s v="NA"/>
    <s v="NA"/>
  </r>
  <r>
    <s v="RK-721"/>
    <s v="Avinash Rathore"/>
    <x v="4"/>
    <x v="118"/>
    <x v="118"/>
    <s v="Thu"/>
    <n v="0"/>
    <n v="0"/>
    <n v="0"/>
    <n v="0"/>
    <n v="0"/>
    <n v="0"/>
    <n v="0"/>
    <n v="0"/>
    <n v="31"/>
    <n v="0.65"/>
    <n v="20"/>
    <n v="34"/>
    <n v="585"/>
    <n v="1.7"/>
    <n v="986"/>
    <n v="20000"/>
    <n v="16"/>
    <n v="0.75"/>
    <n v="12"/>
    <n v="30"/>
    <n v="499.4"/>
    <n v="2.5"/>
    <n v="1248.5"/>
    <n v="14982"/>
    <n v="1210"/>
    <m/>
    <n v="521"/>
    <n v="0.74909999999999999"/>
    <s v="NA"/>
    <s v="NA"/>
  </r>
  <r>
    <s v="RK-721"/>
    <s v="Avinash Rathore"/>
    <x v="4"/>
    <x v="119"/>
    <x v="119"/>
    <s v="Fri"/>
    <n v="0"/>
    <n v="0"/>
    <n v="0"/>
    <n v="0"/>
    <n v="0"/>
    <n v="0"/>
    <n v="0"/>
    <n v="0"/>
    <n v="31"/>
    <n v="0.65"/>
    <n v="20"/>
    <n v="34"/>
    <n v="585"/>
    <n v="1.7"/>
    <n v="986"/>
    <n v="20000"/>
    <n v="17"/>
    <n v="0.76470588235294112"/>
    <n v="13"/>
    <n v="32"/>
    <n v="633.84375"/>
    <n v="2.4615384615384617"/>
    <n v="1560.2307692307693"/>
    <n v="20283"/>
    <n v="521"/>
    <m/>
    <n v="1199"/>
    <n v="1.0141500000000001"/>
    <s v="NA"/>
    <s v="NA"/>
  </r>
  <r>
    <s v="RK-721"/>
    <s v="Avinash Rathore"/>
    <x v="4"/>
    <x v="120"/>
    <x v="120"/>
    <s v="Sat"/>
    <n v="0"/>
    <n v="0"/>
    <n v="0"/>
    <n v="0"/>
    <n v="0"/>
    <n v="0"/>
    <n v="0"/>
    <n v="0"/>
    <n v="46"/>
    <n v="0.65"/>
    <n v="30"/>
    <n v="51"/>
    <n v="585"/>
    <n v="1.7"/>
    <n v="986"/>
    <n v="30000"/>
    <n v="22"/>
    <n v="0.77272727272727271"/>
    <n v="17"/>
    <n v="28"/>
    <n v="704.5"/>
    <n v="1.6470588235294117"/>
    <n v="1160.3529411764705"/>
    <n v="19726"/>
    <n v="3299"/>
    <m/>
    <n v="649"/>
    <n v="0.6575333333333333"/>
    <s v="NA"/>
    <s v="NA"/>
  </r>
  <r>
    <s v="RK-721"/>
    <s v="Avinash Rathore"/>
    <x v="4"/>
    <x v="121"/>
    <x v="121"/>
    <s v="Sun"/>
    <n v="0"/>
    <n v="0"/>
    <n v="0"/>
    <n v="0"/>
    <n v="0"/>
    <n v="0"/>
    <n v="0"/>
    <n v="0"/>
    <n v="54"/>
    <n v="0.65"/>
    <n v="35"/>
    <n v="60"/>
    <n v="585"/>
    <n v="1.71"/>
    <n v="986"/>
    <n v="35000"/>
    <n v="36"/>
    <n v="0.77777777777777779"/>
    <n v="28"/>
    <n v="49"/>
    <n v="616.0408163265306"/>
    <n v="1.75"/>
    <n v="1078.0714285714287"/>
    <n v="30186"/>
    <m/>
    <m/>
    <m/>
    <n v="0.86245714285714281"/>
    <s v="NA"/>
    <s v="NA"/>
  </r>
  <r>
    <s v="RK-721"/>
    <s v="Avinash Rathore"/>
    <x v="4"/>
    <x v="122"/>
    <x v="122"/>
    <s v="Mon"/>
    <n v="0"/>
    <n v="0"/>
    <n v="0"/>
    <n v="0"/>
    <n v="0"/>
    <n v="0"/>
    <n v="0"/>
    <n v="0"/>
    <n v="27"/>
    <n v="0.6"/>
    <n v="16"/>
    <n v="44"/>
    <n v="608"/>
    <n v="2.75"/>
    <n v="1010"/>
    <n v="25000"/>
    <n v="23"/>
    <n v="0.78260869565217395"/>
    <n v="18"/>
    <n v="28"/>
    <n v="481.89285714285717"/>
    <n v="1.5555555555555556"/>
    <n v="749.61111111111109"/>
    <n v="13493"/>
    <n v="1495"/>
    <m/>
    <m/>
    <n v="0.53971999999999998"/>
    <s v="NA"/>
    <s v="NA"/>
  </r>
  <r>
    <s v="RK-721"/>
    <s v="Avinash Rathore"/>
    <x v="4"/>
    <x v="123"/>
    <x v="123"/>
    <s v="Tue"/>
    <n v="0"/>
    <n v="0"/>
    <n v="0"/>
    <n v="0"/>
    <n v="0"/>
    <n v="0"/>
    <n v="0"/>
    <n v="0"/>
    <n v="32"/>
    <n v="0.79"/>
    <n v="25"/>
    <n v="41"/>
    <n v="608"/>
    <n v="1.64"/>
    <n v="1010"/>
    <n v="25000"/>
    <n v="16"/>
    <n v="0.8125"/>
    <n v="13"/>
    <n v="19"/>
    <n v="500.26315789473682"/>
    <n v="1.4615384615384615"/>
    <n v="731.15384615384619"/>
    <n v="9505"/>
    <m/>
    <m/>
    <m/>
    <n v="0.38019999999999998"/>
    <s v="NA"/>
    <s v="NA"/>
  </r>
  <r>
    <s v="RK-721"/>
    <s v="Avinash Rathore"/>
    <x v="4"/>
    <x v="124"/>
    <x v="124"/>
    <s v="Wed"/>
    <n v="0"/>
    <n v="0"/>
    <n v="0"/>
    <n v="0"/>
    <n v="0"/>
    <n v="0"/>
    <n v="0"/>
    <n v="0"/>
    <n v="32"/>
    <n v="0.79"/>
    <n v="25"/>
    <n v="41"/>
    <n v="608"/>
    <n v="1.64"/>
    <n v="1010"/>
    <n v="25000"/>
    <n v="28"/>
    <n v="0.7857142857142857"/>
    <n v="22"/>
    <n v="38"/>
    <n v="609.81578947368416"/>
    <n v="1.7272727272727273"/>
    <n v="1053.3181818181818"/>
    <n v="23173"/>
    <m/>
    <m/>
    <m/>
    <n v="0.92691999999999997"/>
    <s v="NA"/>
    <s v="NA"/>
  </r>
  <r>
    <s v="RK-721"/>
    <s v="Avinash Rathore"/>
    <x v="4"/>
    <x v="125"/>
    <x v="125"/>
    <s v="Thu"/>
    <n v="0"/>
    <n v="0"/>
    <n v="0"/>
    <n v="0"/>
    <n v="0"/>
    <n v="0"/>
    <n v="0"/>
    <n v="0"/>
    <n v="32"/>
    <n v="0.79"/>
    <n v="25"/>
    <n v="41"/>
    <n v="608"/>
    <n v="1.64"/>
    <n v="1010"/>
    <n v="25000"/>
    <n v="28"/>
    <n v="0.7857142857142857"/>
    <n v="22"/>
    <n v="32"/>
    <n v="686.75"/>
    <n v="1.4545454545454546"/>
    <n v="998.90909090909088"/>
    <n v="21976"/>
    <n v="3002"/>
    <m/>
    <m/>
    <n v="0.87904000000000004"/>
    <s v="NA"/>
    <s v="NA"/>
  </r>
  <r>
    <s v="RK-721"/>
    <s v="Avinash Rathore"/>
    <x v="4"/>
    <x v="126"/>
    <x v="126"/>
    <s v="Fri"/>
    <n v="0"/>
    <n v="0"/>
    <n v="0"/>
    <n v="0"/>
    <n v="0"/>
    <n v="0"/>
    <n v="0"/>
    <n v="0"/>
    <n v="32"/>
    <n v="0.79"/>
    <n v="25"/>
    <n v="41"/>
    <n v="608"/>
    <n v="1.64"/>
    <n v="1010"/>
    <n v="25000"/>
    <n v="32"/>
    <n v="0.78125"/>
    <n v="25"/>
    <n v="44"/>
    <n v="586.47727272727275"/>
    <n v="1.76"/>
    <n v="1032.2"/>
    <n v="25805"/>
    <n v="1099"/>
    <m/>
    <m/>
    <n v="1.0322"/>
    <s v="NA"/>
    <s v="NA"/>
  </r>
  <r>
    <s v="RK-721"/>
    <s v="Avinash Rathore"/>
    <x v="4"/>
    <x v="127"/>
    <x v="127"/>
    <s v="Sat"/>
    <n v="0"/>
    <n v="0"/>
    <n v="0"/>
    <n v="0"/>
    <n v="0"/>
    <n v="0"/>
    <n v="0"/>
    <n v="0"/>
    <n v="38"/>
    <n v="0.79"/>
    <n v="30"/>
    <n v="49"/>
    <n v="608"/>
    <n v="1.63"/>
    <n v="1010"/>
    <n v="30000"/>
    <n v="26"/>
    <n v="0.76923076923076927"/>
    <n v="20"/>
    <n v="44"/>
    <n v="438.84090909090907"/>
    <n v="2.2000000000000002"/>
    <n v="965.45"/>
    <n v="19309"/>
    <n v="1025"/>
    <m/>
    <n v="-649"/>
    <n v="0.64363333333333328"/>
    <s v="NA"/>
    <s v="NA"/>
  </r>
  <r>
    <s v="RK-721"/>
    <s v="Avinash Rathore"/>
    <x v="4"/>
    <x v="128"/>
    <x v="128"/>
    <s v="Sun"/>
    <n v="0"/>
    <n v="0"/>
    <n v="0"/>
    <n v="0"/>
    <n v="0"/>
    <n v="0"/>
    <n v="0"/>
    <n v="0"/>
    <n v="63"/>
    <n v="0.79"/>
    <n v="50"/>
    <n v="82"/>
    <n v="608"/>
    <n v="1.64"/>
    <n v="1010"/>
    <n v="50000"/>
    <n v="38"/>
    <n v="0.78947368421052633"/>
    <n v="30"/>
    <n v="78"/>
    <n v="347.12820512820514"/>
    <n v="2.6"/>
    <n v="902.5333333333333"/>
    <n v="27076"/>
    <n v="952"/>
    <m/>
    <m/>
    <n v="0.54152"/>
    <s v="NA"/>
    <s v="NA"/>
  </r>
  <r>
    <s v="RK-721"/>
    <s v="Avinash Rathore"/>
    <x v="4"/>
    <x v="129"/>
    <x v="129"/>
    <s v="Mon"/>
    <n v="0"/>
    <n v="0"/>
    <n v="0"/>
    <n v="0"/>
    <n v="0"/>
    <n v="0"/>
    <n v="0"/>
    <n v="0"/>
    <n v="32"/>
    <n v="0.79"/>
    <n v="25"/>
    <n v="41"/>
    <n v="608"/>
    <n v="1.64"/>
    <n v="1010"/>
    <n v="25000"/>
    <n v="34"/>
    <n v="0.79411764705882348"/>
    <n v="27"/>
    <n v="64"/>
    <n v="648.859375"/>
    <n v="2.3703703703703702"/>
    <n v="1538.037037037037"/>
    <n v="41527"/>
    <m/>
    <m/>
    <n v="1168"/>
    <n v="1.6610799999999999"/>
    <s v="NA"/>
    <s v="NA"/>
  </r>
  <r>
    <s v="RK-721"/>
    <s v="Avinash Rathore"/>
    <x v="4"/>
    <x v="130"/>
    <x v="130"/>
    <s v="Tue"/>
    <n v="0"/>
    <n v="0"/>
    <n v="0"/>
    <n v="0"/>
    <n v="0"/>
    <n v="0"/>
    <n v="0"/>
    <n v="0"/>
    <n v="32"/>
    <n v="0.79"/>
    <n v="25"/>
    <n v="41"/>
    <n v="608"/>
    <n v="1.64"/>
    <n v="1010"/>
    <n v="25000"/>
    <n v="56"/>
    <n v="0.7857142857142857"/>
    <n v="44"/>
    <n v="76"/>
    <n v="508.84210526315792"/>
    <n v="1.7272727272727273"/>
    <n v="878.90909090909088"/>
    <n v="38672"/>
    <m/>
    <m/>
    <n v="-1049"/>
    <n v="1.54688"/>
    <s v="NA"/>
    <s v="NA"/>
  </r>
  <r>
    <s v="RK-721"/>
    <s v="Avinash Rathore"/>
    <x v="4"/>
    <x v="131"/>
    <x v="131"/>
    <s v="Wed"/>
    <n v="0"/>
    <n v="0"/>
    <n v="0"/>
    <n v="0"/>
    <n v="0"/>
    <n v="0"/>
    <n v="0"/>
    <n v="0"/>
    <n v="32"/>
    <n v="0.79"/>
    <n v="25"/>
    <n v="41"/>
    <n v="608"/>
    <n v="1.64"/>
    <n v="1010"/>
    <n v="25000"/>
    <n v="28"/>
    <n v="0.7857142857142857"/>
    <n v="22"/>
    <n v="49"/>
    <n v="415.20408163265307"/>
    <n v="2.2272727272727271"/>
    <n v="924.77272727272725"/>
    <n v="20345"/>
    <m/>
    <m/>
    <m/>
    <n v="0.81379999999999997"/>
    <s v="NA"/>
    <s v="NA"/>
  </r>
  <r>
    <s v="RK-721"/>
    <s v="Avinash Rathore"/>
    <x v="4"/>
    <x v="132"/>
    <x v="132"/>
    <s v="Thu"/>
    <n v="0"/>
    <n v="0"/>
    <n v="0"/>
    <n v="0"/>
    <n v="0"/>
    <n v="0"/>
    <n v="0"/>
    <n v="0"/>
    <n v="32"/>
    <n v="0.79"/>
    <n v="25"/>
    <n v="41"/>
    <n v="608"/>
    <n v="1.64"/>
    <n v="1010"/>
    <n v="25000"/>
    <n v="22"/>
    <n v="0.77272727272727271"/>
    <n v="17"/>
    <n v="41"/>
    <n v="369.21951219512198"/>
    <n v="2.4117647058823528"/>
    <n v="890.47058823529414"/>
    <n v="15138"/>
    <n v="1008"/>
    <m/>
    <m/>
    <n v="0.60551999999999995"/>
    <s v="NA"/>
    <s v="NA"/>
  </r>
  <r>
    <s v="RK-721"/>
    <s v="Avinash Rathore"/>
    <x v="4"/>
    <x v="133"/>
    <x v="133"/>
    <s v="Fri"/>
    <n v="0"/>
    <n v="0"/>
    <n v="0"/>
    <n v="0"/>
    <n v="0"/>
    <n v="0"/>
    <n v="0"/>
    <n v="0"/>
    <n v="32"/>
    <n v="0.79"/>
    <n v="25"/>
    <n v="41"/>
    <n v="608"/>
    <n v="1.64"/>
    <n v="1010"/>
    <n v="25000"/>
    <n v="36"/>
    <n v="0.77777777777777779"/>
    <n v="28"/>
    <n v="48"/>
    <n v="592.85416666666663"/>
    <n v="1.7142857142857142"/>
    <n v="1016.3214285714286"/>
    <n v="28457"/>
    <n v="1512"/>
    <m/>
    <m/>
    <n v="1.13828"/>
    <s v="NA"/>
    <s v="NA"/>
  </r>
  <r>
    <s v="RK-721"/>
    <s v="Avinash Rathore"/>
    <x v="4"/>
    <x v="134"/>
    <x v="134"/>
    <s v="Sat"/>
    <n v="0"/>
    <n v="0"/>
    <n v="0"/>
    <n v="0"/>
    <n v="0"/>
    <n v="0"/>
    <n v="0"/>
    <n v="0"/>
    <n v="38"/>
    <n v="0.79"/>
    <n v="30"/>
    <n v="49"/>
    <n v="608"/>
    <n v="1.63"/>
    <n v="1010"/>
    <n v="30000"/>
    <n v="43"/>
    <n v="0.79069767441860461"/>
    <n v="34"/>
    <n v="76"/>
    <n v="259.34210526315792"/>
    <n v="2.2352941176470589"/>
    <n v="579.70588235294122"/>
    <n v="19710"/>
    <n v="-2358"/>
    <m/>
    <n v="2035"/>
    <n v="0.65700000000000003"/>
    <s v="NA"/>
    <s v="NA"/>
  </r>
  <r>
    <s v="RK-721"/>
    <s v="Avinash Rathore"/>
    <x v="4"/>
    <x v="135"/>
    <x v="135"/>
    <s v="Sun"/>
    <n v="0"/>
    <n v="0"/>
    <n v="0"/>
    <n v="0"/>
    <n v="0"/>
    <n v="0"/>
    <n v="0"/>
    <n v="0"/>
    <n v="63"/>
    <n v="0.79"/>
    <n v="50"/>
    <n v="82"/>
    <n v="608"/>
    <n v="1.64"/>
    <n v="1010"/>
    <n v="50000"/>
    <n v="94"/>
    <n v="0.78723404255319152"/>
    <n v="74"/>
    <n v="206"/>
    <n v="366.01941747572818"/>
    <n v="2.7837837837837838"/>
    <n v="1018.918918918919"/>
    <n v="75400"/>
    <n v="5161"/>
    <m/>
    <m/>
    <n v="1.508"/>
    <s v="NA"/>
    <s v="NA"/>
  </r>
  <r>
    <s v="RK-721"/>
    <s v="Avinash Rathore"/>
    <x v="4"/>
    <x v="136"/>
    <x v="136"/>
    <s v="Mon"/>
    <n v="0"/>
    <n v="0"/>
    <n v="0"/>
    <n v="0"/>
    <n v="0"/>
    <n v="0"/>
    <n v="0"/>
    <n v="0"/>
    <n v="51"/>
    <n v="0.79"/>
    <n v="40"/>
    <n v="66"/>
    <n v="608"/>
    <n v="1.65"/>
    <n v="1010"/>
    <n v="40000"/>
    <n v="67"/>
    <n v="0.79104477611940294"/>
    <n v="53"/>
    <n v="129"/>
    <n v="465.55813953488371"/>
    <n v="2.4339622641509435"/>
    <n v="1133.1509433962265"/>
    <n v="60057"/>
    <n v="2003"/>
    <m/>
    <m/>
    <n v="1.501425"/>
    <s v="NA"/>
    <s v="NA"/>
  </r>
  <r>
    <s v="RK-721"/>
    <s v="Avinash Rathore"/>
    <x v="4"/>
    <x v="137"/>
    <x v="137"/>
    <s v="Tue"/>
    <n v="0"/>
    <n v="0"/>
    <n v="0"/>
    <n v="0"/>
    <n v="0"/>
    <n v="0"/>
    <n v="0"/>
    <n v="0"/>
    <n v="32"/>
    <n v="0.79"/>
    <n v="25"/>
    <n v="41"/>
    <n v="608"/>
    <n v="1.64"/>
    <n v="1010"/>
    <n v="25000"/>
    <n v="23"/>
    <n v="0.78260869565217395"/>
    <n v="18"/>
    <n v="36"/>
    <n v="638.38888888888891"/>
    <n v="2"/>
    <n v="1276.7777777777778"/>
    <n v="22982"/>
    <n v="834"/>
    <m/>
    <m/>
    <n v="0.91927999999999999"/>
    <s v="NA"/>
    <s v="NA"/>
  </r>
  <r>
    <s v="RK-721"/>
    <s v="Avinash Rathore"/>
    <x v="4"/>
    <x v="138"/>
    <x v="138"/>
    <s v="Wed"/>
    <n v="0"/>
    <n v="0"/>
    <n v="0"/>
    <n v="0"/>
    <n v="0"/>
    <n v="0"/>
    <n v="0"/>
    <n v="0"/>
    <n v="32"/>
    <n v="0.79"/>
    <n v="25"/>
    <n v="41"/>
    <n v="608"/>
    <n v="1.64"/>
    <n v="1010"/>
    <n v="25000"/>
    <n v="23"/>
    <n v="0.78260869565217395"/>
    <n v="18"/>
    <n v="32"/>
    <n v="659.375"/>
    <n v="1.7777777777777777"/>
    <n v="1172.2222222222222"/>
    <n v="21100"/>
    <m/>
    <m/>
    <n v="3919"/>
    <n v="0.84399999999999997"/>
    <s v="NA"/>
    <s v="NA"/>
  </r>
  <r>
    <s v="RK-721"/>
    <s v="Avinash Rathore"/>
    <x v="4"/>
    <x v="139"/>
    <x v="139"/>
    <s v="Thu"/>
    <n v="0"/>
    <n v="0"/>
    <n v="0"/>
    <n v="0"/>
    <n v="0"/>
    <n v="0"/>
    <n v="0"/>
    <n v="0"/>
    <n v="32"/>
    <n v="0.79"/>
    <n v="25"/>
    <n v="41"/>
    <n v="608"/>
    <n v="1.64"/>
    <n v="1010"/>
    <n v="25000"/>
    <n v="21"/>
    <n v="0.76190476190476186"/>
    <n v="16"/>
    <n v="29"/>
    <n v="662.31034482758616"/>
    <n v="1.8125"/>
    <n v="1200.4375"/>
    <n v="19207"/>
    <n v="849"/>
    <m/>
    <m/>
    <n v="0.76827999999999996"/>
    <s v="NA"/>
    <s v="NA"/>
  </r>
  <r>
    <s v="RK-721"/>
    <s v="Avinash Rathore"/>
    <x v="4"/>
    <x v="140"/>
    <x v="140"/>
    <s v="Fri"/>
    <n v="0"/>
    <n v="0"/>
    <n v="0"/>
    <n v="0"/>
    <n v="0"/>
    <n v="0"/>
    <n v="0"/>
    <n v="0"/>
    <n v="32"/>
    <n v="0.79"/>
    <n v="25"/>
    <n v="41"/>
    <n v="608"/>
    <n v="1.64"/>
    <n v="1010"/>
    <n v="25000"/>
    <n v="16"/>
    <n v="0.75"/>
    <n v="12"/>
    <n v="29"/>
    <n v="480.06896551724139"/>
    <n v="2.4166666666666665"/>
    <n v="1160.1666666666667"/>
    <n v="13922"/>
    <m/>
    <m/>
    <m/>
    <n v="0.55688000000000004"/>
    <s v="NA"/>
    <s v="NA"/>
  </r>
  <r>
    <s v="RK-721"/>
    <s v="Avinash Rathore"/>
    <x v="4"/>
    <x v="141"/>
    <x v="141"/>
    <s v="Sat"/>
    <n v="0"/>
    <n v="0"/>
    <n v="0"/>
    <n v="0"/>
    <n v="0"/>
    <n v="0"/>
    <n v="0"/>
    <n v="0"/>
    <n v="38"/>
    <n v="0.79"/>
    <n v="30"/>
    <n v="49"/>
    <n v="608"/>
    <n v="1.63"/>
    <n v="1010"/>
    <n v="30000"/>
    <n v="19"/>
    <n v="0.78947368421052633"/>
    <n v="15"/>
    <n v="38"/>
    <n v="650.73684210526312"/>
    <n v="2.5333333333333332"/>
    <n v="1648.5333333333333"/>
    <n v="24728"/>
    <n v="779"/>
    <m/>
    <n v="180"/>
    <n v="0.8242666666666667"/>
    <s v="NA"/>
    <s v="NA"/>
  </r>
  <r>
    <s v="RK-721"/>
    <s v="Avinash Rathore"/>
    <x v="4"/>
    <x v="142"/>
    <x v="142"/>
    <s v="Sun"/>
    <n v="0"/>
    <n v="0"/>
    <n v="0"/>
    <n v="0"/>
    <n v="0"/>
    <n v="0"/>
    <n v="0"/>
    <n v="0"/>
    <n v="51"/>
    <n v="0.79"/>
    <n v="40"/>
    <n v="66"/>
    <n v="608"/>
    <n v="1.65"/>
    <n v="1010"/>
    <n v="40000"/>
    <n v="27"/>
    <n v="0.77777777777777779"/>
    <n v="21"/>
    <n v="62"/>
    <n v="655.48387096774195"/>
    <n v="2.9523809523809526"/>
    <n v="1935.2380952380952"/>
    <n v="40640"/>
    <n v="949"/>
    <m/>
    <n v="999"/>
    <n v="1.016"/>
    <s v="NA"/>
    <s v="NA"/>
  </r>
  <r>
    <s v="RK-721"/>
    <s v="Avinash Rathore"/>
    <x v="4"/>
    <x v="143"/>
    <x v="143"/>
    <s v="Mon"/>
    <n v="0"/>
    <n v="0"/>
    <n v="0"/>
    <n v="0"/>
    <n v="0"/>
    <n v="0"/>
    <n v="0"/>
    <n v="0"/>
    <n v="32"/>
    <n v="0.79"/>
    <n v="25"/>
    <n v="41"/>
    <n v="608"/>
    <n v="1.64"/>
    <n v="1010"/>
    <n v="25000"/>
    <n v="13"/>
    <n v="0.76923076923076927"/>
    <n v="10"/>
    <n v="20"/>
    <n v="547.45000000000005"/>
    <n v="2"/>
    <n v="1094.9000000000001"/>
    <n v="10949"/>
    <n v="995"/>
    <m/>
    <m/>
    <n v="0.43796000000000002"/>
    <s v="NA"/>
    <s v="NA"/>
  </r>
  <r>
    <s v="RK-721"/>
    <s v="Avinash Rathore"/>
    <x v="4"/>
    <x v="144"/>
    <x v="144"/>
    <s v="Tue"/>
    <n v="0"/>
    <n v="0"/>
    <n v="0"/>
    <n v="0"/>
    <n v="0"/>
    <n v="0"/>
    <n v="0"/>
    <n v="0"/>
    <n v="32"/>
    <n v="0.79"/>
    <n v="25"/>
    <n v="41"/>
    <n v="608"/>
    <n v="1.64"/>
    <n v="1010"/>
    <n v="25000"/>
    <n v="24"/>
    <n v="0.79166666666666663"/>
    <n v="19"/>
    <n v="37"/>
    <n v="564.94594594594594"/>
    <n v="1.9473684210526316"/>
    <n v="1100.1578947368421"/>
    <n v="20903"/>
    <n v="1199"/>
    <m/>
    <m/>
    <n v="0.83611999999999997"/>
    <s v="NA"/>
    <s v="NA"/>
  </r>
  <r>
    <s v="RK-721"/>
    <s v="Avinash Rathore"/>
    <x v="4"/>
    <x v="145"/>
    <x v="145"/>
    <s v="Wed"/>
    <n v="0"/>
    <n v="0"/>
    <n v="0"/>
    <n v="0"/>
    <n v="0"/>
    <n v="0"/>
    <n v="0"/>
    <n v="0"/>
    <n v="32"/>
    <n v="0.79"/>
    <n v="25"/>
    <n v="41"/>
    <n v="608"/>
    <n v="1.64"/>
    <n v="1010"/>
    <n v="25000"/>
    <n v="29"/>
    <n v="0.7931034482758621"/>
    <n v="23"/>
    <n v="44"/>
    <n v="469.09090909090907"/>
    <n v="1.9130434782608696"/>
    <n v="897.39130434782612"/>
    <n v="20640"/>
    <m/>
    <m/>
    <n v="617"/>
    <n v="0.8256"/>
    <s v="NA"/>
    <s v="NA"/>
  </r>
  <r>
    <s v="RK-721"/>
    <s v="Avinash Rathore"/>
    <x v="4"/>
    <x v="146"/>
    <x v="146"/>
    <s v="Thu"/>
    <n v="0"/>
    <n v="0"/>
    <n v="0"/>
    <n v="0"/>
    <n v="0"/>
    <n v="0"/>
    <n v="0"/>
    <n v="0"/>
    <n v="32"/>
    <n v="0.79"/>
    <n v="25"/>
    <n v="41"/>
    <n v="608"/>
    <n v="1.64"/>
    <n v="1010"/>
    <n v="25000"/>
    <n v="34"/>
    <n v="0.79411764705882348"/>
    <n v="27"/>
    <n v="57"/>
    <n v="479.68421052631578"/>
    <n v="2.1111111111111112"/>
    <n v="1012.6666666666666"/>
    <n v="27342"/>
    <m/>
    <m/>
    <m/>
    <n v="1.09368"/>
    <s v="NA"/>
    <s v="NA"/>
  </r>
  <r>
    <s v="RK-721"/>
    <s v="Avinash Rathore"/>
    <x v="4"/>
    <x v="147"/>
    <x v="147"/>
    <s v="Fri"/>
    <n v="0"/>
    <n v="0"/>
    <n v="0"/>
    <n v="0"/>
    <n v="0"/>
    <n v="0"/>
    <n v="0"/>
    <n v="0"/>
    <n v="32"/>
    <n v="0.79"/>
    <n v="25"/>
    <n v="41"/>
    <n v="608"/>
    <n v="1.64"/>
    <n v="1010"/>
    <n v="25000"/>
    <n v="21"/>
    <n v="0.76190476190476186"/>
    <n v="16"/>
    <n v="32"/>
    <n v="506.375"/>
    <n v="2"/>
    <n v="1012.75"/>
    <n v="16204"/>
    <n v="-504"/>
    <m/>
    <n v="999"/>
    <n v="0.64815999999999996"/>
    <s v="NA"/>
    <s v="NA"/>
  </r>
  <r>
    <s v="RK-721"/>
    <s v="Avinash Rathore"/>
    <x v="4"/>
    <x v="148"/>
    <x v="148"/>
    <s v="Sat"/>
    <n v="0"/>
    <n v="0"/>
    <n v="0"/>
    <n v="0"/>
    <n v="0"/>
    <n v="0"/>
    <n v="0"/>
    <n v="0"/>
    <n v="38"/>
    <n v="0.79"/>
    <n v="30"/>
    <n v="49"/>
    <n v="608"/>
    <n v="1.63"/>
    <n v="1010"/>
    <n v="30000"/>
    <n v="13"/>
    <n v="0.76923076923076927"/>
    <n v="10"/>
    <n v="32"/>
    <n v="448"/>
    <n v="3.2"/>
    <n v="1433.6"/>
    <n v="14336"/>
    <m/>
    <m/>
    <m/>
    <n v="0.47786666666666666"/>
    <s v="NA"/>
    <s v="NA"/>
  </r>
  <r>
    <s v="RK-721"/>
    <s v="Avinash Rathore"/>
    <x v="4"/>
    <x v="149"/>
    <x v="149"/>
    <s v="Sun"/>
    <n v="0"/>
    <n v="0"/>
    <n v="0"/>
    <n v="0"/>
    <n v="0"/>
    <n v="0"/>
    <n v="0"/>
    <n v="0"/>
    <n v="51"/>
    <n v="0.79"/>
    <n v="40"/>
    <n v="66"/>
    <n v="608"/>
    <n v="1.65"/>
    <n v="1010"/>
    <n v="40000"/>
    <n v="43"/>
    <n v="0.76744186046511631"/>
    <n v="33"/>
    <n v="77"/>
    <n v="548.72727272727275"/>
    <n v="2.3333333333333335"/>
    <n v="1280.3636363636363"/>
    <n v="42252"/>
    <m/>
    <m/>
    <m/>
    <n v="1.0563"/>
    <s v="NA"/>
    <s v="NA"/>
  </r>
  <r>
    <s v="RK-721"/>
    <s v="Avinash Rathore"/>
    <x v="4"/>
    <x v="150"/>
    <x v="150"/>
    <s v="Mon"/>
    <n v="0"/>
    <n v="0"/>
    <n v="0"/>
    <n v="0"/>
    <n v="0"/>
    <n v="0"/>
    <n v="0"/>
    <n v="0"/>
    <n v="32"/>
    <n v="0.79"/>
    <n v="25"/>
    <n v="41"/>
    <n v="608"/>
    <n v="1.64"/>
    <n v="1010"/>
    <n v="25000"/>
    <n v="17"/>
    <n v="0.76470588235294112"/>
    <n v="13"/>
    <n v="31"/>
    <n v="472.19354838709677"/>
    <n v="2.3846153846153846"/>
    <n v="1126"/>
    <n v="14638"/>
    <n v="-1210"/>
    <m/>
    <m/>
    <n v="0.58552000000000004"/>
    <s v="NA"/>
    <s v="NA"/>
  </r>
  <r>
    <s v="RK-721"/>
    <s v="Avinash Rathore"/>
    <x v="4"/>
    <x v="151"/>
    <x v="151"/>
    <s v="Tue"/>
    <n v="0"/>
    <n v="0"/>
    <n v="0"/>
    <n v="0"/>
    <n v="0"/>
    <n v="0"/>
    <n v="0"/>
    <n v="0"/>
    <n v="25"/>
    <n v="0.79"/>
    <n v="20"/>
    <n v="33"/>
    <n v="608"/>
    <n v="1.65"/>
    <n v="1010"/>
    <n v="20000"/>
    <n v="15"/>
    <n v="0.8"/>
    <n v="12"/>
    <n v="23"/>
    <n v="606"/>
    <n v="1.9166666666666667"/>
    <n v="1161.5"/>
    <n v="13938"/>
    <n v="-1008"/>
    <m/>
    <n v="-671"/>
    <n v="0.69689999999999996"/>
    <s v="NA"/>
    <s v="NA"/>
  </r>
  <r>
    <s v="RK-721"/>
    <s v="Avinash Rathore"/>
    <x v="4"/>
    <x v="152"/>
    <x v="152"/>
    <s v="Wed"/>
    <n v="0"/>
    <n v="0"/>
    <n v="0"/>
    <n v="0"/>
    <n v="0"/>
    <n v="0"/>
    <n v="0"/>
    <n v="0"/>
    <n v="25"/>
    <n v="0.79"/>
    <n v="20"/>
    <n v="33"/>
    <n v="608"/>
    <n v="1.65"/>
    <n v="1010"/>
    <n v="20000"/>
    <n v="23"/>
    <n v="0.78260869565217395"/>
    <n v="18"/>
    <n v="31"/>
    <n v="657.45161290322585"/>
    <n v="1.7222222222222223"/>
    <n v="1132.2777777777778"/>
    <n v="20381"/>
    <m/>
    <m/>
    <m/>
    <n v="1.01905"/>
    <s v="NA"/>
    <s v="NA"/>
  </r>
  <r>
    <s v="RK-721"/>
    <s v="Avinash Rathore"/>
    <x v="4"/>
    <x v="153"/>
    <x v="153"/>
    <s v="Thu"/>
    <n v="0"/>
    <n v="0"/>
    <n v="0"/>
    <n v="0"/>
    <n v="0"/>
    <n v="0"/>
    <n v="0"/>
    <n v="0"/>
    <n v="21"/>
    <n v="0.78873782771535583"/>
    <n v="13"/>
    <n v="33"/>
    <n v="618.524072327044"/>
    <n v="2.5384615384615383"/>
    <n v="1008.4140180203045"/>
    <n v="18000"/>
    <n v="19"/>
    <n v="0.78947368421052633"/>
    <n v="15"/>
    <n v="26"/>
    <n v="572.03846153846155"/>
    <n v="1.7333333333333334"/>
    <n v="991.5333333333333"/>
    <n v="14873"/>
    <n v="-949"/>
    <m/>
    <m/>
    <n v="0.82627777777777778"/>
    <s v="NA"/>
    <s v="NA"/>
  </r>
  <r>
    <s v="RK-721"/>
    <s v="Avinash Rathore"/>
    <x v="4"/>
    <x v="154"/>
    <x v="154"/>
    <s v="Fri"/>
    <n v="0"/>
    <n v="0"/>
    <n v="0"/>
    <n v="0"/>
    <n v="0"/>
    <n v="0"/>
    <n v="0"/>
    <n v="0"/>
    <n v="23"/>
    <n v="0.78873782771535583"/>
    <n v="18"/>
    <n v="29"/>
    <n v="618.524072327044"/>
    <n v="1.6111111111111112"/>
    <n v="1008.4140180203045"/>
    <n v="18000"/>
    <n v="21"/>
    <n v="0.76190476190476186"/>
    <n v="16"/>
    <n v="31"/>
    <n v="553.87096774193549"/>
    <n v="1.9375"/>
    <n v="1073.125"/>
    <n v="17170"/>
    <n v="749"/>
    <m/>
    <n v="999"/>
    <n v="0.9538888888888889"/>
    <s v="NA"/>
    <s v="NA"/>
  </r>
  <r>
    <s v="RK-721"/>
    <s v="Avinash Rathore"/>
    <x v="4"/>
    <x v="155"/>
    <x v="155"/>
    <s v="Sat"/>
    <n v="0"/>
    <n v="0"/>
    <n v="0"/>
    <n v="0"/>
    <n v="0"/>
    <n v="0"/>
    <n v="0"/>
    <n v="0"/>
    <n v="35"/>
    <n v="0.78873782771535583"/>
    <n v="28"/>
    <n v="45"/>
    <n v="618.524072327044"/>
    <n v="1.6071428571428572"/>
    <n v="1008.4140180203045"/>
    <n v="28000"/>
    <n v="17"/>
    <n v="0.76470588235294112"/>
    <n v="13"/>
    <n v="23"/>
    <n v="436.86956521739131"/>
    <n v="1.7692307692307692"/>
    <n v="772.92307692307691"/>
    <n v="10048"/>
    <m/>
    <m/>
    <m/>
    <n v="0.35885714285714287"/>
    <s v="NA"/>
    <s v="NA"/>
  </r>
  <r>
    <s v="RK-721"/>
    <s v="Avinash Rathore"/>
    <x v="4"/>
    <x v="156"/>
    <x v="156"/>
    <s v="Sun"/>
    <n v="0"/>
    <n v="0"/>
    <n v="0"/>
    <n v="0"/>
    <n v="0"/>
    <n v="0"/>
    <n v="0"/>
    <n v="0"/>
    <n v="38"/>
    <n v="0.78873782771535583"/>
    <n v="30"/>
    <n v="49"/>
    <n v="618.524072327044"/>
    <n v="1.6333333333333333"/>
    <n v="1008.4140180203045"/>
    <n v="30000"/>
    <n v="46"/>
    <n v="0.80434782608695654"/>
    <n v="37"/>
    <n v="90"/>
    <n v="516.82222222222219"/>
    <n v="2.4324324324324325"/>
    <n v="1257.1351351351352"/>
    <n v="46514"/>
    <m/>
    <m/>
    <m/>
    <n v="1.5504666666666667"/>
    <s v="NA"/>
    <s v="NA"/>
  </r>
  <r>
    <s v="RK-721"/>
    <s v="Avinash Rathore"/>
    <x v="4"/>
    <x v="157"/>
    <x v="157"/>
    <s v="Mon"/>
    <n v="0"/>
    <n v="0"/>
    <n v="0"/>
    <n v="0"/>
    <n v="0"/>
    <n v="0"/>
    <n v="0"/>
    <n v="0"/>
    <n v="23"/>
    <n v="0.78873782771535583"/>
    <n v="18"/>
    <n v="29"/>
    <n v="618.524072327044"/>
    <n v="1.6111111111111112"/>
    <n v="1008.4140180203045"/>
    <n v="18000"/>
    <n v="26"/>
    <n v="0.76923076923076927"/>
    <n v="20"/>
    <n v="40"/>
    <n v="468.85"/>
    <n v="2"/>
    <n v="937.7"/>
    <n v="18754"/>
    <m/>
    <m/>
    <m/>
    <n v="1.0418888888888889"/>
    <s v="NA"/>
    <s v="NA"/>
  </r>
  <r>
    <s v="RK-721"/>
    <s v="Avinash Rathore"/>
    <x v="4"/>
    <x v="158"/>
    <x v="158"/>
    <s v="Tue"/>
    <n v="0"/>
    <n v="0"/>
    <n v="0"/>
    <n v="0"/>
    <n v="0"/>
    <n v="0"/>
    <n v="0"/>
    <n v="0"/>
    <n v="23"/>
    <n v="0.78873782771535583"/>
    <n v="18"/>
    <n v="29"/>
    <n v="618.524072327044"/>
    <n v="1.6111111111111112"/>
    <n v="1008.4140180203045"/>
    <n v="18000"/>
    <n v="19"/>
    <n v="0.78947368421052633"/>
    <n v="15"/>
    <n v="26"/>
    <n v="601.92307692307691"/>
    <n v="1.7333333333333334"/>
    <n v="1043.3333333333333"/>
    <n v="15650"/>
    <m/>
    <m/>
    <m/>
    <n v="0.86944444444444446"/>
    <s v="NA"/>
    <s v="NA"/>
  </r>
  <r>
    <s v="RK-721"/>
    <s v="Avinash Rathore"/>
    <x v="4"/>
    <x v="159"/>
    <x v="159"/>
    <s v="Wed"/>
    <n v="0"/>
    <n v="0"/>
    <n v="0"/>
    <n v="0"/>
    <n v="0"/>
    <n v="0"/>
    <n v="0"/>
    <n v="0"/>
    <n v="23"/>
    <n v="0.78873782771535583"/>
    <n v="18"/>
    <n v="29"/>
    <n v="618.524072327044"/>
    <n v="1.6111111111111112"/>
    <n v="1008.4140180203045"/>
    <n v="18000"/>
    <n v="26"/>
    <n v="0.76923076923076927"/>
    <n v="20"/>
    <n v="45"/>
    <n v="468.95555555555558"/>
    <n v="2.25"/>
    <n v="1055.1500000000001"/>
    <n v="21103"/>
    <n v="1898"/>
    <m/>
    <m/>
    <n v="1.1723888888888889"/>
    <s v="NA"/>
    <s v="NA"/>
  </r>
  <r>
    <s v="RK-721"/>
    <s v="Avinash Rathore"/>
    <x v="4"/>
    <x v="160"/>
    <x v="160"/>
    <s v="Thu"/>
    <n v="0"/>
    <n v="0"/>
    <n v="0"/>
    <n v="0"/>
    <n v="0"/>
    <n v="0"/>
    <n v="0"/>
    <n v="0"/>
    <n v="23"/>
    <n v="0.78873782771535583"/>
    <n v="18"/>
    <n v="29"/>
    <n v="618.524072327044"/>
    <n v="1.6111111111111112"/>
    <n v="1008.4140180203045"/>
    <n v="18000"/>
    <n v="19"/>
    <n v="0.78947368421052633"/>
    <n v="15"/>
    <n v="34"/>
    <n v="395.88235294117646"/>
    <n v="2.2666666666666666"/>
    <n v="897.33333333333337"/>
    <n v="13460"/>
    <m/>
    <m/>
    <n v="-999"/>
    <n v="0.74777777777777776"/>
    <s v="NA"/>
    <s v="NA"/>
  </r>
  <r>
    <s v="RK-721"/>
    <s v="Avinash Rathore"/>
    <x v="4"/>
    <x v="161"/>
    <x v="161"/>
    <s v="Fri"/>
    <n v="0"/>
    <n v="0"/>
    <n v="0"/>
    <n v="0"/>
    <n v="0"/>
    <n v="0"/>
    <n v="0"/>
    <n v="0"/>
    <n v="23"/>
    <n v="0.78873782771535583"/>
    <n v="18"/>
    <n v="29"/>
    <n v="618.524072327044"/>
    <n v="1.6111111111111112"/>
    <n v="1008.4140180203045"/>
    <n v="18000"/>
    <n v="30"/>
    <n v="0.8"/>
    <n v="24"/>
    <n v="45"/>
    <n v="506.93333333333334"/>
    <n v="1.875"/>
    <n v="950.5"/>
    <n v="22812"/>
    <n v="649"/>
    <m/>
    <m/>
    <n v="1.2673333333333334"/>
    <s v="NA"/>
    <s v="NA"/>
  </r>
  <r>
    <s v="RK-721"/>
    <s v="Avinash Rathore"/>
    <x v="4"/>
    <x v="162"/>
    <x v="162"/>
    <s v="Sat"/>
    <n v="0"/>
    <n v="0"/>
    <n v="0"/>
    <n v="0"/>
    <n v="0"/>
    <n v="0"/>
    <n v="0"/>
    <n v="0"/>
    <n v="29"/>
    <n v="0.78873782771535583"/>
    <n v="23"/>
    <n v="37"/>
    <n v="618.524072327044"/>
    <n v="1.6086956521739131"/>
    <n v="1008.4140180203045"/>
    <n v="23000"/>
    <n v="28"/>
    <n v="0.7857142857142857"/>
    <n v="22"/>
    <n v="39"/>
    <n v="424.35897435897436"/>
    <n v="1.7727272727272727"/>
    <n v="752.27272727272725"/>
    <n v="16550"/>
    <n v="1299"/>
    <m/>
    <m/>
    <n v="0.7195652173913043"/>
    <s v="NA"/>
    <s v="NA"/>
  </r>
  <r>
    <s v="RK-721"/>
    <s v="Avinash Rathore"/>
    <x v="4"/>
    <x v="163"/>
    <x v="163"/>
    <s v="Sun"/>
    <n v="0"/>
    <n v="0"/>
    <n v="0"/>
    <n v="0"/>
    <n v="0"/>
    <n v="0"/>
    <n v="0"/>
    <n v="0"/>
    <n v="35"/>
    <n v="0.78873782771535583"/>
    <n v="28"/>
    <n v="45"/>
    <n v="618.524072327044"/>
    <n v="1.6071428571428572"/>
    <n v="1008.4140180203045"/>
    <n v="28000"/>
    <n v="30"/>
    <n v="0.8"/>
    <n v="24"/>
    <n v="56"/>
    <n v="540.83928571428567"/>
    <n v="2.3333333333333335"/>
    <n v="1261.9583333333333"/>
    <n v="30287"/>
    <m/>
    <m/>
    <m/>
    <n v="1.0816785714285715"/>
    <s v="NA"/>
    <s v="NA"/>
  </r>
  <r>
    <s v="RK-721"/>
    <s v="Avinash Rathore"/>
    <x v="4"/>
    <x v="164"/>
    <x v="164"/>
    <s v="Mon"/>
    <n v="0"/>
    <n v="0"/>
    <n v="0"/>
    <n v="0"/>
    <n v="0"/>
    <n v="0"/>
    <n v="0"/>
    <n v="0"/>
    <n v="20"/>
    <n v="0.78873782771535583"/>
    <n v="16"/>
    <n v="26"/>
    <n v="618.524072327044"/>
    <n v="1.625"/>
    <n v="1008.4140180203045"/>
    <n v="16000"/>
    <n v="16"/>
    <n v="0.75"/>
    <n v="12"/>
    <n v="16"/>
    <n v="625.1875"/>
    <n v="1.3333333333333333"/>
    <n v="833.58333333333337"/>
    <n v="10003"/>
    <m/>
    <m/>
    <m/>
    <n v="0.62518750000000001"/>
    <s v="NA"/>
    <s v="NA"/>
  </r>
  <r>
    <s v="RK-721"/>
    <s v="Avinash Rathore"/>
    <x v="4"/>
    <x v="165"/>
    <x v="165"/>
    <s v="Tue"/>
    <n v="0"/>
    <n v="0"/>
    <n v="0"/>
    <n v="0"/>
    <n v="0"/>
    <n v="0"/>
    <n v="0"/>
    <n v="0"/>
    <n v="20"/>
    <n v="0.78873782771535583"/>
    <n v="16"/>
    <n v="26"/>
    <n v="618.524072327044"/>
    <n v="1.625"/>
    <n v="1008.4140180203045"/>
    <n v="16000"/>
    <n v="18"/>
    <n v="0.77777777777777779"/>
    <n v="14"/>
    <n v="25"/>
    <n v="653.16"/>
    <n v="1.7857142857142858"/>
    <n v="1166.3571428571429"/>
    <n v="16329"/>
    <m/>
    <m/>
    <n v="-1007"/>
    <n v="1.0205625"/>
    <s v="NA"/>
    <s v="NA"/>
  </r>
  <r>
    <s v="RK-721"/>
    <s v="Avinash Rathore"/>
    <x v="4"/>
    <x v="166"/>
    <x v="166"/>
    <s v="Wed"/>
    <n v="0"/>
    <n v="0"/>
    <n v="0"/>
    <n v="0"/>
    <n v="0"/>
    <n v="0"/>
    <n v="0"/>
    <n v="0"/>
    <n v="20"/>
    <n v="0.78873782771535583"/>
    <n v="16"/>
    <n v="26"/>
    <n v="618.524072327044"/>
    <n v="1.625"/>
    <n v="1008.4140180203045"/>
    <n v="16000"/>
    <n v="19"/>
    <n v="0.78947368421052633"/>
    <n v="15"/>
    <n v="28"/>
    <n v="572.25"/>
    <n v="1.8666666666666667"/>
    <n v="1068.2"/>
    <n v="16023"/>
    <m/>
    <m/>
    <n v="1499"/>
    <n v="1.0014375"/>
    <s v="NA"/>
    <s v="NA"/>
  </r>
  <r>
    <s v="RK-721"/>
    <s v="Avinash Rathore"/>
    <x v="4"/>
    <x v="167"/>
    <x v="167"/>
    <s v="Thu"/>
    <n v="0"/>
    <n v="0"/>
    <n v="0"/>
    <n v="0"/>
    <n v="0"/>
    <n v="0"/>
    <n v="0"/>
    <n v="0"/>
    <n v="20"/>
    <n v="0.78873782771535583"/>
    <n v="16"/>
    <n v="26"/>
    <n v="618.524072327044"/>
    <n v="1.625"/>
    <n v="1008.4140180203045"/>
    <n v="16000"/>
    <n v="16"/>
    <n v="0.75"/>
    <n v="12"/>
    <n v="22"/>
    <n v="456.18181818181819"/>
    <n v="1.8333333333333333"/>
    <n v="836.33333333333337"/>
    <n v="10036"/>
    <n v="1248"/>
    <m/>
    <m/>
    <n v="0.62724999999999997"/>
    <s v="NA"/>
    <s v="NA"/>
  </r>
  <r>
    <s v="RK-721"/>
    <s v="Avinash Rathore"/>
    <x v="4"/>
    <x v="168"/>
    <x v="168"/>
    <s v="Fri"/>
    <n v="0"/>
    <n v="0"/>
    <n v="0"/>
    <n v="0"/>
    <n v="0"/>
    <n v="0"/>
    <n v="0"/>
    <n v="0"/>
    <n v="20"/>
    <n v="0.78873782771535583"/>
    <n v="16"/>
    <n v="26"/>
    <n v="618.524072327044"/>
    <n v="1.625"/>
    <n v="1008.4140180203045"/>
    <n v="16000"/>
    <n v="23"/>
    <n v="0.78260869565217395"/>
    <n v="18"/>
    <n v="36"/>
    <n v="534.16666666666663"/>
    <n v="2"/>
    <n v="1068.3333333333333"/>
    <n v="19230"/>
    <m/>
    <m/>
    <m/>
    <n v="1.201875"/>
    <s v="NA"/>
    <s v="NA"/>
  </r>
  <r>
    <s v="RK-721"/>
    <s v="Avinash Rathore"/>
    <x v="4"/>
    <x v="169"/>
    <x v="169"/>
    <s v="Sat"/>
    <n v="0"/>
    <n v="0"/>
    <n v="0"/>
    <n v="0"/>
    <n v="0"/>
    <n v="0"/>
    <n v="0"/>
    <n v="0"/>
    <n v="29"/>
    <n v="0.78873782771535583"/>
    <n v="23"/>
    <n v="37"/>
    <n v="618.524072327044"/>
    <n v="1.6086956521739131"/>
    <n v="1008.4140180203045"/>
    <n v="23000"/>
    <n v="27"/>
    <n v="0.77777777777777779"/>
    <n v="21"/>
    <n v="36"/>
    <n v="666.22222222222217"/>
    <n v="1.7142857142857142"/>
    <n v="1142.0952380952381"/>
    <n v="23984"/>
    <m/>
    <m/>
    <m/>
    <n v="1.0427826086956522"/>
    <s v="NA"/>
    <s v="NA"/>
  </r>
  <r>
    <s v="RK-721"/>
    <s v="Avinash Rathore"/>
    <x v="4"/>
    <x v="170"/>
    <x v="170"/>
    <s v="Sun"/>
    <n v="0"/>
    <n v="0"/>
    <n v="0"/>
    <n v="0"/>
    <n v="0"/>
    <n v="0"/>
    <n v="0"/>
    <n v="0"/>
    <n v="35"/>
    <n v="0.78873782771535583"/>
    <n v="28"/>
    <n v="45"/>
    <n v="618.524072327044"/>
    <n v="1.6071428571428572"/>
    <n v="1008.4140180203045"/>
    <n v="28000"/>
    <n v="52"/>
    <n v="0.78846153846153844"/>
    <n v="41"/>
    <n v="59"/>
    <n v="731.89830508474574"/>
    <n v="1.4390243902439024"/>
    <n v="1053.219512195122"/>
    <n v="43182"/>
    <n v="3299"/>
    <m/>
    <m/>
    <n v="1.5422142857142858"/>
    <s v="NA"/>
    <s v="NA"/>
  </r>
  <r>
    <s v="RK-721"/>
    <s v="Avinash Rathore"/>
    <x v="4"/>
    <x v="171"/>
    <x v="171"/>
    <s v="Mon"/>
    <n v="0"/>
    <n v="0"/>
    <n v="0"/>
    <n v="0"/>
    <n v="0"/>
    <n v="0"/>
    <n v="0"/>
    <n v="0"/>
    <n v="19"/>
    <n v="0.78873782771535583"/>
    <n v="15"/>
    <n v="24"/>
    <n v="618.524072327044"/>
    <n v="1.6"/>
    <n v="1008.4140180203045"/>
    <n v="15000"/>
    <n v="13"/>
    <n v="0.76923076923076927"/>
    <n v="10"/>
    <n v="24"/>
    <n v="424.20833333333331"/>
    <n v="2.4"/>
    <n v="1018.1"/>
    <n v="10181"/>
    <m/>
    <m/>
    <m/>
    <n v="0.6787333333333333"/>
    <s v="NA"/>
    <s v="NA"/>
  </r>
  <r>
    <s v="RK-721"/>
    <s v="Avinash Rathore"/>
    <x v="4"/>
    <x v="172"/>
    <x v="172"/>
    <s v="Tue"/>
    <n v="0"/>
    <n v="0"/>
    <n v="0"/>
    <n v="0"/>
    <n v="0"/>
    <n v="0"/>
    <n v="0"/>
    <n v="0"/>
    <n v="19"/>
    <n v="0.78873782771535583"/>
    <n v="15"/>
    <n v="24"/>
    <n v="618.524072327044"/>
    <n v="1.6"/>
    <n v="1008.4140180203045"/>
    <n v="15000"/>
    <n v="18"/>
    <n v="0.77777777777777779"/>
    <n v="14"/>
    <n v="33"/>
    <n v="585.93939393939399"/>
    <n v="2.3571428571428572"/>
    <n v="1381.1428571428571"/>
    <n v="19336"/>
    <m/>
    <m/>
    <m/>
    <n v="1.2890666666666666"/>
    <s v="NA"/>
    <s v="NA"/>
  </r>
  <r>
    <s v="RK-721"/>
    <s v="Avinash Rathore"/>
    <x v="4"/>
    <x v="173"/>
    <x v="173"/>
    <s v="Wed"/>
    <n v="0"/>
    <n v="0"/>
    <n v="0"/>
    <n v="0"/>
    <n v="0"/>
    <n v="0"/>
    <n v="0"/>
    <n v="0"/>
    <n v="19"/>
    <n v="0.78873782771535583"/>
    <n v="15"/>
    <n v="24"/>
    <n v="618.524072327044"/>
    <n v="1.6"/>
    <n v="1008.4140180203045"/>
    <n v="15000"/>
    <n v="18"/>
    <n v="0.77777777777777779"/>
    <n v="14"/>
    <n v="26"/>
    <n v="677.57692307692309"/>
    <n v="1.8571428571428572"/>
    <n v="1258.3571428571429"/>
    <n v="17617"/>
    <n v="1008"/>
    <m/>
    <m/>
    <n v="1.1744666666666668"/>
    <s v="NA"/>
    <s v="NA"/>
  </r>
  <r>
    <s v="RK-721"/>
    <s v="Avinash Rathore"/>
    <x v="4"/>
    <x v="174"/>
    <x v="174"/>
    <s v="Thu"/>
    <n v="0"/>
    <n v="0"/>
    <n v="0"/>
    <n v="0"/>
    <n v="0"/>
    <n v="0"/>
    <n v="0"/>
    <n v="0"/>
    <n v="19"/>
    <n v="0.78873782771535583"/>
    <n v="15"/>
    <n v="24"/>
    <n v="618.524072327044"/>
    <n v="1.6"/>
    <n v="1008.4140180203045"/>
    <n v="15000"/>
    <n v="22"/>
    <n v="0.77272727272727271"/>
    <n v="17"/>
    <n v="28"/>
    <n v="561.92857142857144"/>
    <n v="1.6470588235294117"/>
    <n v="925.52941176470586"/>
    <n v="15734"/>
    <n v="1708"/>
    <m/>
    <m/>
    <n v="1.0489333333333333"/>
    <s v="NA"/>
    <s v="NA"/>
  </r>
  <r>
    <s v="RK-721"/>
    <s v="Avinash Rathore"/>
    <x v="4"/>
    <x v="175"/>
    <x v="175"/>
    <s v="Fri"/>
    <n v="0"/>
    <n v="0"/>
    <n v="0"/>
    <n v="0"/>
    <n v="0"/>
    <n v="0"/>
    <n v="0"/>
    <n v="0"/>
    <n v="19"/>
    <n v="0.78873782771535583"/>
    <n v="15"/>
    <n v="24"/>
    <n v="618.524072327044"/>
    <n v="1.6"/>
    <n v="1008.4140180203045"/>
    <n v="15000"/>
    <n v="22"/>
    <n v="0.77272727272727271"/>
    <n v="17"/>
    <n v="24"/>
    <n v="617.375"/>
    <n v="1.411764705882353"/>
    <n v="871.58823529411768"/>
    <n v="14817"/>
    <n v="2248"/>
    <m/>
    <m/>
    <n v="0.98780000000000001"/>
    <s v="NA"/>
    <s v="NA"/>
  </r>
  <r>
    <s v="RK-721"/>
    <s v="Avinash Rathore"/>
    <x v="4"/>
    <x v="176"/>
    <x v="176"/>
    <s v="Sat"/>
    <n v="0"/>
    <n v="0"/>
    <n v="0"/>
    <n v="0"/>
    <n v="0"/>
    <n v="0"/>
    <n v="0"/>
    <n v="0"/>
    <n v="35"/>
    <n v="0.78873782771535583"/>
    <n v="28"/>
    <n v="45"/>
    <n v="618.524072327044"/>
    <n v="1.6071428571428572"/>
    <n v="1008.4140180203045"/>
    <n v="28000"/>
    <n v="14"/>
    <n v="0.7857142857142857"/>
    <n v="11"/>
    <n v="16"/>
    <n v="752.75"/>
    <n v="1.4545454545454546"/>
    <n v="1094.909090909091"/>
    <n v="12044"/>
    <n v="849"/>
    <m/>
    <n v="749"/>
    <n v="0.43014285714285716"/>
    <s v="NA"/>
    <s v="NA"/>
  </r>
  <r>
    <s v="RK-721"/>
    <s v="Avinash Rathore"/>
    <x v="4"/>
    <x v="177"/>
    <x v="177"/>
    <s v="Sun"/>
    <n v="0"/>
    <n v="0"/>
    <n v="0"/>
    <n v="0"/>
    <n v="0"/>
    <n v="0"/>
    <n v="0"/>
    <n v="0"/>
    <n v="39"/>
    <n v="0.78873782771535583"/>
    <n v="31"/>
    <n v="50"/>
    <n v="618.524072327044"/>
    <n v="1.6129032258064515"/>
    <n v="1008.4140180203045"/>
    <n v="31000"/>
    <n v="36"/>
    <n v="0.72222222222222221"/>
    <n v="26"/>
    <n v="42"/>
    <n v="656.90476190476193"/>
    <n v="1.6153846153846154"/>
    <n v="1061.1538461538462"/>
    <n v="27590"/>
    <m/>
    <m/>
    <m/>
    <n v="0.89"/>
    <s v="NA"/>
    <s v="NA"/>
  </r>
  <r>
    <s v="RK-721"/>
    <s v="Avinash Rathore"/>
    <x v="4"/>
    <x v="178"/>
    <x v="178"/>
    <s v="Mon"/>
    <n v="0"/>
    <n v="0"/>
    <n v="0"/>
    <n v="0"/>
    <n v="0"/>
    <n v="0"/>
    <n v="0"/>
    <n v="0"/>
    <n v="25"/>
    <n v="0.78873782771535583"/>
    <n v="20"/>
    <n v="32"/>
    <n v="618.524072327044"/>
    <n v="1.6"/>
    <n v="1008.4140180203045"/>
    <n v="20000"/>
    <n v="27"/>
    <n v="0.77777777777777779"/>
    <n v="21"/>
    <n v="39"/>
    <n v="682.28205128205127"/>
    <n v="1.8571428571428572"/>
    <n v="1267.0952380952381"/>
    <n v="26609"/>
    <n v="649"/>
    <m/>
    <m/>
    <n v="1.3304499999999999"/>
    <s v="NA"/>
    <s v="NA"/>
  </r>
  <r>
    <s v="RK-721"/>
    <s v="Avinash Rathore"/>
    <x v="4"/>
    <x v="179"/>
    <x v="179"/>
    <s v="Tue"/>
    <n v="0"/>
    <n v="0"/>
    <n v="0"/>
    <n v="0"/>
    <n v="0"/>
    <n v="0"/>
    <n v="0"/>
    <n v="0"/>
    <n v="25"/>
    <n v="0.78873782771535583"/>
    <n v="20"/>
    <n v="32"/>
    <n v="618.524072327044"/>
    <n v="1.6"/>
    <n v="1008.4140180203045"/>
    <n v="20000"/>
    <n v="27"/>
    <n v="0.77777777777777779"/>
    <n v="21"/>
    <n v="45"/>
    <n v="710.84444444444443"/>
    <n v="2.1428571428571428"/>
    <n v="1523.2380952380952"/>
    <n v="31988"/>
    <n v="2599"/>
    <m/>
    <m/>
    <n v="1.5993999999999999"/>
    <s v="NA"/>
    <s v="NA"/>
  </r>
  <r>
    <s v="RK-721"/>
    <s v="Avinash Rathore"/>
    <x v="4"/>
    <x v="180"/>
    <x v="180"/>
    <s v="Wed"/>
    <n v="0"/>
    <n v="0"/>
    <n v="0"/>
    <n v="0"/>
    <n v="0"/>
    <n v="0"/>
    <n v="0"/>
    <n v="0"/>
    <n v="25"/>
    <n v="0.78873782771535583"/>
    <n v="20"/>
    <n v="32"/>
    <n v="618.524072327044"/>
    <n v="1.6"/>
    <n v="1008.4140180203045"/>
    <n v="20000"/>
    <n v="12"/>
    <n v="0.75"/>
    <n v="9"/>
    <n v="11"/>
    <n v="736"/>
    <n v="1.2222222222222223"/>
    <n v="899.55555555555554"/>
    <n v="8096"/>
    <m/>
    <m/>
    <m/>
    <n v="0.40479999999999999"/>
    <s v="NA"/>
    <s v="NA"/>
  </r>
  <r>
    <s v="RK-721"/>
    <s v="Avinash Rathore"/>
    <x v="4"/>
    <x v="181"/>
    <x v="181"/>
    <s v="Thu"/>
    <n v="0"/>
    <n v="0"/>
    <n v="0"/>
    <n v="0"/>
    <n v="0"/>
    <n v="0"/>
    <n v="0"/>
    <n v="0"/>
    <n v="25"/>
    <n v="0.78873782771535583"/>
    <n v="20"/>
    <n v="32"/>
    <n v="618.524072327044"/>
    <n v="1.6"/>
    <n v="1008.4140180203045"/>
    <n v="20000"/>
    <n v="19"/>
    <n v="0.78947368421052633"/>
    <n v="15"/>
    <n v="25"/>
    <n v="657.56"/>
    <n v="1.6666666666666667"/>
    <n v="1095.9333333333334"/>
    <n v="16439"/>
    <m/>
    <m/>
    <m/>
    <n v="0.82194999999999996"/>
    <s v="NA"/>
    <s v="NA"/>
  </r>
  <r>
    <s v="RK-721"/>
    <s v="Avinash Rathore"/>
    <x v="4"/>
    <x v="182"/>
    <x v="182"/>
    <s v="Fri"/>
    <n v="0"/>
    <n v="0"/>
    <n v="0"/>
    <n v="0"/>
    <n v="0"/>
    <n v="0"/>
    <n v="0"/>
    <n v="0"/>
    <n v="25"/>
    <n v="0.78873782771535583"/>
    <n v="20"/>
    <n v="32"/>
    <n v="618.524072327044"/>
    <n v="1.6"/>
    <n v="1008.4140180203045"/>
    <n v="20000"/>
    <n v="26"/>
    <n v="0.76923076923076927"/>
    <n v="20"/>
    <n v="30"/>
    <n v="655.33333333333337"/>
    <n v="1.5"/>
    <n v="983"/>
    <n v="19660"/>
    <m/>
    <m/>
    <m/>
    <n v="0.98299999999999998"/>
    <s v="NA"/>
    <s v="NA"/>
  </r>
  <r>
    <s v="KO-321"/>
    <s v="Avinash Rathore"/>
    <x v="5"/>
    <x v="0"/>
    <x v="0"/>
    <s v="Fri"/>
    <n v="48.824242424242584"/>
    <n v="0.73684210526315785"/>
    <n v="35.975757575757598"/>
    <n v="53"/>
    <n v="435.03773584905662"/>
    <n v="1.4732142857142849"/>
    <n v="640.90380727762761"/>
    <n v="23057"/>
    <n v="36"/>
    <n v="0.79578947368421049"/>
    <n v="29"/>
    <n v="46"/>
    <n v="571.40890180127838"/>
    <n v="1.5862068965517242"/>
    <n v="896.64525720000017"/>
    <n v="26000"/>
    <n v="48"/>
    <n v="0.77083333333333337"/>
    <n v="37"/>
    <n v="62"/>
    <n v="528.72580645161293"/>
    <n v="1.6756756756756757"/>
    <n v="885.97297297297303"/>
    <n v="32781"/>
    <m/>
    <m/>
    <m/>
    <n v="1.2608076923076923"/>
    <n v="1.4217374333174306"/>
    <n v="0.42173743331743069"/>
  </r>
  <r>
    <s v="KO-321"/>
    <s v="Avinash Rathore"/>
    <x v="5"/>
    <x v="1"/>
    <x v="1"/>
    <s v="Sat"/>
    <n v="71.854545454545459"/>
    <n v="0.73684210526315785"/>
    <n v="52.945454545454545"/>
    <n v="78"/>
    <n v="359.15384615384613"/>
    <n v="1.4732142857142858"/>
    <n v="529.11057692307691"/>
    <n v="28014"/>
    <n v="46"/>
    <n v="0.79578947368421049"/>
    <n v="37"/>
    <n v="58"/>
    <n v="571.40890180127838"/>
    <n v="1.5675675675675675"/>
    <n v="896.64525720000017"/>
    <n v="33000"/>
    <n v="50"/>
    <n v="0.74"/>
    <n v="37"/>
    <n v="63"/>
    <n v="454.87301587301585"/>
    <n v="1.7027027027027026"/>
    <n v="774.51351351351354"/>
    <n v="28657"/>
    <m/>
    <m/>
    <m/>
    <n v="0.86839393939393938"/>
    <n v="1.022952809309631"/>
    <n v="2.2952809309630898E-2"/>
  </r>
  <r>
    <s v="KO-321"/>
    <s v="Avinash Rathore"/>
    <x v="5"/>
    <x v="2"/>
    <x v="2"/>
    <s v="Sun"/>
    <n v="134.4969696969697"/>
    <n v="0.73684210526315785"/>
    <n v="99.103030303030309"/>
    <n v="146"/>
    <n v="381.47260273972603"/>
    <n v="1.4732142857142856"/>
    <n v="561.99088796477497"/>
    <n v="55695"/>
    <n v="94"/>
    <n v="0.79578947368421049"/>
    <n v="75"/>
    <n v="117"/>
    <n v="571.40890180127838"/>
    <n v="1.56"/>
    <n v="896.64525720000017"/>
    <n v="67000"/>
    <n v="130"/>
    <n v="0.79230769230769227"/>
    <n v="103"/>
    <n v="178"/>
    <n v="561.91011235955057"/>
    <n v="1.7281553398058251"/>
    <n v="971.06796116504859"/>
    <n v="100020"/>
    <n v="1521"/>
    <m/>
    <m/>
    <n v="1.4928358208955224"/>
    <n v="1.7958524104497711"/>
    <n v="0.79585241044977106"/>
  </r>
  <r>
    <s v="KO-321"/>
    <s v="Avinash Rathore"/>
    <x v="5"/>
    <x v="3"/>
    <x v="3"/>
    <s v="Mon"/>
    <n v="50.666666666666671"/>
    <n v="0.73684210526315785"/>
    <n v="37.333333333333336"/>
    <n v="55"/>
    <n v="368.10909090909092"/>
    <n v="1.4732142857142856"/>
    <n v="542.30357142857144"/>
    <n v="20246"/>
    <n v="39"/>
    <n v="0.79578947368421049"/>
    <n v="31"/>
    <n v="49"/>
    <n v="571.40890180127838"/>
    <n v="1.5806451612903225"/>
    <n v="896.64525720000017"/>
    <n v="28000"/>
    <n v="53"/>
    <n v="0.77358490566037741"/>
    <n v="41"/>
    <n v="71"/>
    <n v="509.35211267605632"/>
    <n v="1.7317073170731707"/>
    <n v="882.04878048780483"/>
    <n v="36164"/>
    <m/>
    <m/>
    <m/>
    <n v="1.2915714285714286"/>
    <n v="1.7862293786426948"/>
    <n v="0.78622937864269482"/>
  </r>
  <r>
    <s v="KO-321"/>
    <s v="Avinash Rathore"/>
    <x v="5"/>
    <x v="4"/>
    <x v="4"/>
    <s v="Tue"/>
    <n v="44.218181818181819"/>
    <n v="0.73684210526315785"/>
    <n v="32.581818181818178"/>
    <n v="48"/>
    <n v="455.70833333333331"/>
    <n v="1.4732142857142858"/>
    <n v="671.35602678571433"/>
    <n v="21874"/>
    <n v="25"/>
    <n v="0.79578947368421049"/>
    <n v="20"/>
    <n v="32"/>
    <n v="571.40890180127838"/>
    <n v="1.6"/>
    <n v="896.64525720000017"/>
    <n v="18000"/>
    <n v="42"/>
    <n v="0.76190476190476186"/>
    <n v="32"/>
    <n v="45"/>
    <n v="513.75555555555559"/>
    <n v="1.40625"/>
    <n v="722.46875"/>
    <n v="23119"/>
    <n v="4619"/>
    <m/>
    <m/>
    <n v="1.2843888888888888"/>
    <n v="1.0569168876291488"/>
    <n v="5.691688762914876E-2"/>
  </r>
  <r>
    <s v="KO-321"/>
    <s v="Avinash Rathore"/>
    <x v="5"/>
    <x v="5"/>
    <x v="5"/>
    <s v="Wed"/>
    <n v="52.509090909090908"/>
    <n v="0.73684210526315785"/>
    <n v="38.690909090909088"/>
    <n v="57"/>
    <n v="369.84210526315792"/>
    <n v="1.4732142857142858"/>
    <n v="544.85667293233087"/>
    <n v="21081"/>
    <n v="36"/>
    <n v="0.79578947368421049"/>
    <n v="29"/>
    <n v="46"/>
    <n v="571.40890180127838"/>
    <n v="1.5862068965517242"/>
    <n v="896.64525720000017"/>
    <n v="26000"/>
    <n v="37"/>
    <n v="0.78378378378378377"/>
    <n v="29"/>
    <n v="50"/>
    <n v="594.86"/>
    <n v="1.7241379310344827"/>
    <n v="1025.6206896551723"/>
    <n v="29743"/>
    <n v="1231"/>
    <m/>
    <n v="899"/>
    <n v="1.1439615384615385"/>
    <n v="1.4108913239409895"/>
    <n v="0.41089132394098954"/>
  </r>
  <r>
    <s v="KO-321"/>
    <s v="Avinash Rathore"/>
    <x v="5"/>
    <x v="6"/>
    <x v="6"/>
    <s v="Thu"/>
    <n v="48.824242424242428"/>
    <n v="0.73684210526315785"/>
    <n v="35.975757575757576"/>
    <n v="53"/>
    <n v="434.52830188679246"/>
    <n v="1.4732142857142856"/>
    <n v="640.15330188679241"/>
    <n v="23030"/>
    <n v="38"/>
    <n v="0.79578947368421049"/>
    <n v="30"/>
    <n v="47"/>
    <n v="571.40890180127838"/>
    <n v="1.5666666666666667"/>
    <n v="896.64525720000017"/>
    <n v="27000"/>
    <n v="47"/>
    <n v="0.80851063829787229"/>
    <n v="38"/>
    <n v="53"/>
    <n v="590.20754716981128"/>
    <n v="1.3947368421052631"/>
    <n v="823.18421052631584"/>
    <n v="31281"/>
    <n v="560"/>
    <m/>
    <m/>
    <n v="1.1585555555555556"/>
    <n v="1.3582718193660444"/>
    <n v="0.3582718193660443"/>
  </r>
  <r>
    <s v="KO-321"/>
    <s v="Avinash Rathore"/>
    <x v="5"/>
    <x v="7"/>
    <x v="7"/>
    <s v="Fri"/>
    <n v="61.721212121212119"/>
    <n v="0.73684210526315785"/>
    <n v="45.478787878787877"/>
    <n v="67"/>
    <n v="441.86567164179104"/>
    <n v="1.4732142857142858"/>
    <n v="650.96281982942435"/>
    <n v="29605"/>
    <n v="35"/>
    <n v="0.79578947368421049"/>
    <n v="28"/>
    <n v="44"/>
    <n v="571.40890180127838"/>
    <n v="1.5714285714285714"/>
    <n v="896.64525720000017"/>
    <n v="25000"/>
    <n v="44"/>
    <n v="0.77272727272727271"/>
    <n v="34"/>
    <n v="65"/>
    <n v="471.96923076923076"/>
    <n v="1.911764705882353"/>
    <n v="902.29411764705878"/>
    <n v="30678"/>
    <n v="1344"/>
    <m/>
    <m/>
    <n v="1.22712"/>
    <n v="1.0362438777233576"/>
    <n v="3.6243877723357541E-2"/>
  </r>
  <r>
    <s v="KO-321"/>
    <s v="Avinash Rathore"/>
    <x v="5"/>
    <x v="8"/>
    <x v="8"/>
    <s v="Sat"/>
    <n v="44.218181818181819"/>
    <n v="0.73684210526315785"/>
    <n v="32.581818181818178"/>
    <n v="48"/>
    <n v="530.35416666666663"/>
    <n v="1.4732142857142858"/>
    <n v="781.32533482142867"/>
    <n v="25457"/>
    <n v="44"/>
    <n v="0.79578947368421049"/>
    <n v="35"/>
    <n v="54"/>
    <n v="571.40890180127838"/>
    <n v="1.5428571428571429"/>
    <n v="896.64525720000017"/>
    <n v="31000"/>
    <n v="43"/>
    <n v="0.83720930232558144"/>
    <n v="36"/>
    <n v="62"/>
    <n v="553.11290322580646"/>
    <n v="1.7222222222222223"/>
    <n v="952.58333333333337"/>
    <n v="34293"/>
    <n v="-101"/>
    <m/>
    <m/>
    <n v="1.1062258064516128"/>
    <n v="1.3470951015437798"/>
    <n v="0.3470951015437797"/>
  </r>
  <r>
    <s v="KO-321"/>
    <s v="Avinash Rathore"/>
    <x v="5"/>
    <x v="9"/>
    <x v="9"/>
    <s v="Sun"/>
    <n v="115.15151515151516"/>
    <n v="0.73684210526315785"/>
    <n v="84.848484848484844"/>
    <n v="125"/>
    <n v="413.464"/>
    <n v="1.4732142857142858"/>
    <n v="609.12107142857144"/>
    <n v="51683"/>
    <n v="90"/>
    <n v="0.79578947368421049"/>
    <n v="72"/>
    <n v="114"/>
    <n v="571.40890180127838"/>
    <n v="1.5833333333333333"/>
    <n v="896.64525720000017"/>
    <n v="65000"/>
    <n v="99"/>
    <n v="0.79797979797979801"/>
    <n v="79"/>
    <n v="156"/>
    <n v="540.60256410256409"/>
    <n v="1.9746835443037976"/>
    <n v="1067.5189873417721"/>
    <n v="84334"/>
    <n v="2193"/>
    <m/>
    <m/>
    <n v="1.2974461538461539"/>
    <n v="1.631755122574154"/>
    <n v="0.631755122574154"/>
  </r>
  <r>
    <s v="KO-321"/>
    <s v="Avinash Rathore"/>
    <x v="5"/>
    <x v="10"/>
    <x v="10"/>
    <s v="Mon"/>
    <n v="49.74545454545455"/>
    <n v="0.73684210526315785"/>
    <n v="36.654545454545456"/>
    <n v="54"/>
    <n v="531.96296296296293"/>
    <n v="1.4732142857142856"/>
    <n v="783.69543650793651"/>
    <n v="28726"/>
    <n v="36"/>
    <n v="0.79578947368421049"/>
    <n v="29"/>
    <n v="46"/>
    <n v="571.40890180127838"/>
    <n v="1.5862068965517242"/>
    <n v="896.64525720000017"/>
    <n v="26000"/>
    <n v="53"/>
    <n v="0.79245283018867929"/>
    <n v="42"/>
    <n v="64"/>
    <n v="527"/>
    <n v="1.5238095238095237"/>
    <n v="803.04761904761904"/>
    <n v="33728"/>
    <n v="448"/>
    <m/>
    <m/>
    <n v="1.2972307692307692"/>
    <n v="1.1741279676947713"/>
    <n v="0.17412796769477129"/>
  </r>
  <r>
    <s v="KO-321"/>
    <s v="Avinash Rathore"/>
    <x v="5"/>
    <x v="11"/>
    <x v="11"/>
    <s v="Tue"/>
    <n v="41.454545454545453"/>
    <n v="0.73684210526315785"/>
    <n v="30.545454545454543"/>
    <n v="45"/>
    <n v="599.64444444444439"/>
    <n v="1.4732142857142858"/>
    <n v="883.40476190476193"/>
    <n v="26984"/>
    <n v="26"/>
    <n v="0.79578947368421049"/>
    <n v="21"/>
    <n v="33"/>
    <n v="571.40890180127838"/>
    <n v="1.5714285714285714"/>
    <n v="896.64525720000017"/>
    <n v="19000"/>
    <n v="32"/>
    <n v="0.8125"/>
    <n v="26"/>
    <n v="42"/>
    <n v="560.14285714285711"/>
    <n v="1.6153846153846154"/>
    <n v="904.84615384615381"/>
    <n v="23526"/>
    <n v="2155"/>
    <m/>
    <m/>
    <n v="1.2382105263157894"/>
    <n v="0.87184998517640078"/>
    <n v="-0.12815001482359917"/>
  </r>
  <r>
    <s v="KO-321"/>
    <s v="Avinash Rathore"/>
    <x v="5"/>
    <x v="12"/>
    <x v="12"/>
    <s v="Wed"/>
    <n v="72.775757575757581"/>
    <n v="0.73684210526315785"/>
    <n v="53.624242424242425"/>
    <n v="79"/>
    <n v="544.83544303797464"/>
    <n v="1.4732142857142856"/>
    <n v="802.65935804701621"/>
    <n v="43042"/>
    <n v="38"/>
    <n v="0.79578947368421049"/>
    <n v="30"/>
    <n v="47"/>
    <n v="571.40890180127838"/>
    <n v="1.5666666666666667"/>
    <n v="896.64525720000017"/>
    <n v="27000"/>
    <n v="53"/>
    <n v="0.81132075471698117"/>
    <n v="43"/>
    <n v="70"/>
    <n v="510.25714285714287"/>
    <n v="1.6279069767441861"/>
    <n v="830.65116279069764"/>
    <n v="35718"/>
    <n v="728"/>
    <m/>
    <n v="1115"/>
    <n v="1.3228888888888888"/>
    <n v="0.82984062078899679"/>
    <n v="-0.17015937921100321"/>
  </r>
  <r>
    <s v="KO-321"/>
    <s v="Avinash Rathore"/>
    <x v="5"/>
    <x v="13"/>
    <x v="13"/>
    <s v="Thu"/>
    <n v="46.060606060606062"/>
    <n v="0.73684210526315785"/>
    <n v="33.939393939393938"/>
    <n v="50"/>
    <n v="561.98"/>
    <n v="1.4732142857142858"/>
    <n v="827.91696428571436"/>
    <n v="28099"/>
    <n v="34"/>
    <n v="0.79578947368421049"/>
    <n v="27"/>
    <n v="42"/>
    <n v="571.40890180127838"/>
    <n v="1.5555555555555556"/>
    <n v="896.64525720000017"/>
    <n v="24000"/>
    <n v="75"/>
    <n v="0.85333333333333339"/>
    <n v="64"/>
    <n v="114"/>
    <n v="527.79824561403507"/>
    <n v="1.78125"/>
    <n v="940.140625"/>
    <n v="60169"/>
    <m/>
    <m/>
    <m/>
    <n v="2.5070416666666668"/>
    <n v="2.1413217552226058"/>
    <n v="1.1413217552226058"/>
  </r>
  <r>
    <s v="KO-321"/>
    <s v="Avinash Rathore"/>
    <x v="5"/>
    <x v="14"/>
    <x v="14"/>
    <s v="Fri"/>
    <n v="57.115151515151517"/>
    <n v="0.73684210526315785"/>
    <n v="42.084848484848486"/>
    <n v="62"/>
    <n v="535.66129032258061"/>
    <n v="1.4732142857142856"/>
    <n v="789.14386520737321"/>
    <n v="33211"/>
    <n v="57"/>
    <n v="0.79578947368421049"/>
    <n v="45"/>
    <n v="70"/>
    <n v="571.40890180127838"/>
    <n v="1.5555555555555556"/>
    <n v="896.64525720000017"/>
    <n v="40000"/>
    <n v="54"/>
    <n v="0.7592592592592593"/>
    <n v="41"/>
    <n v="66"/>
    <n v="559.59090909090912"/>
    <n v="1.6097560975609757"/>
    <n v="900.80487804878044"/>
    <n v="36933"/>
    <m/>
    <m/>
    <m/>
    <n v="0.92332499999999995"/>
    <n v="1.1120713016771551"/>
    <n v="0.11207130167715516"/>
  </r>
  <r>
    <s v="KO-321"/>
    <s v="Avinash Rathore"/>
    <x v="5"/>
    <x v="15"/>
    <x v="15"/>
    <s v="Sat"/>
    <n v="37.769696969696973"/>
    <n v="0.73684210526315785"/>
    <n v="27.830303030303032"/>
    <n v="41"/>
    <n v="565.90243902439022"/>
    <n v="1.4732142857142856"/>
    <n v="833.69555749128915"/>
    <n v="23202"/>
    <n v="57"/>
    <n v="0.79578947368421049"/>
    <n v="45"/>
    <n v="70"/>
    <n v="571.40890180127838"/>
    <n v="1.5555555555555556"/>
    <n v="896.64525720000017"/>
    <n v="40000"/>
    <n v="57"/>
    <n v="0.77192982456140347"/>
    <n v="44"/>
    <n v="89"/>
    <n v="506.85393258426967"/>
    <n v="2.0227272727272729"/>
    <n v="1025.2272727272727"/>
    <n v="45110"/>
    <n v="-1433"/>
    <m/>
    <m/>
    <n v="1.12775"/>
    <n v="1.9442289457805362"/>
    <n v="0.94422894578053618"/>
  </r>
  <r>
    <s v="KO-321"/>
    <s v="Avinash Rathore"/>
    <x v="5"/>
    <x v="16"/>
    <x v="16"/>
    <s v="Sun"/>
    <n v="59.878787878787875"/>
    <n v="0.73684210526315785"/>
    <n v="44.121212121212118"/>
    <n v="65"/>
    <n v="540.6615384615385"/>
    <n v="1.4732142857142858"/>
    <n v="796.51030219780228"/>
    <n v="35143"/>
    <n v="77"/>
    <n v="0.79578947368421049"/>
    <n v="61"/>
    <n v="96"/>
    <n v="571.40890180127838"/>
    <n v="1.5737704918032787"/>
    <n v="896.64525720000017"/>
    <n v="55000"/>
    <n v="101"/>
    <n v="0.81188118811881194"/>
    <n v="82"/>
    <n v="133"/>
    <n v="613.40601503759399"/>
    <n v="1.6219512195121952"/>
    <n v="994.91463414634143"/>
    <n v="81583"/>
    <n v="699"/>
    <m/>
    <n v="1049"/>
    <n v="1.4833272727272728"/>
    <n v="2.3214580428534841"/>
    <n v="1.3214580428534843"/>
  </r>
  <r>
    <s v="KO-321"/>
    <s v="Avinash Rathore"/>
    <x v="5"/>
    <x v="17"/>
    <x v="17"/>
    <s v="Mon"/>
    <n v="30.400000000000006"/>
    <n v="0.73684210526315785"/>
    <n v="22.400000000000002"/>
    <n v="33"/>
    <n v="508.27272727272725"/>
    <n v="1.4732142857142856"/>
    <n v="748.79464285714278"/>
    <n v="16773"/>
    <n v="28"/>
    <n v="0.79578947368421049"/>
    <n v="22"/>
    <n v="35"/>
    <n v="571.40890180127838"/>
    <n v="1.5909090909090908"/>
    <n v="896.64525720000017"/>
    <n v="20000"/>
    <n v="43"/>
    <n v="0.79069767441860461"/>
    <n v="34"/>
    <n v="51"/>
    <n v="816.50980392156862"/>
    <n v="1.5"/>
    <n v="1224.7647058823529"/>
    <n v="41642"/>
    <n v="1210"/>
    <m/>
    <m/>
    <n v="2.0821000000000001"/>
    <n v="2.4826804984200801"/>
    <n v="1.4826804984200799"/>
  </r>
  <r>
    <s v="KO-321"/>
    <s v="Avinash Rathore"/>
    <x v="5"/>
    <x v="18"/>
    <x v="18"/>
    <s v="Tue"/>
    <n v="36.848484848484851"/>
    <n v="0.73684210526315785"/>
    <n v="27.151515151515152"/>
    <n v="40"/>
    <n v="401.05"/>
    <n v="1.4732142857142856"/>
    <n v="590.83258928571422"/>
    <n v="16042"/>
    <n v="26"/>
    <n v="0.79578947368421049"/>
    <n v="21"/>
    <n v="33"/>
    <n v="571.40890180127838"/>
    <n v="1.5714285714285714"/>
    <n v="896.64525720000017"/>
    <n v="19000"/>
    <n v="52"/>
    <n v="0.76923076923076927"/>
    <n v="40"/>
    <n v="59"/>
    <n v="543.18644067796606"/>
    <n v="1.4750000000000001"/>
    <n v="801.2"/>
    <n v="32048"/>
    <m/>
    <m/>
    <m/>
    <n v="1.6867368421052631"/>
    <n v="1.997755890786685"/>
    <n v="0.99775589078668492"/>
  </r>
  <r>
    <s v="KO-321"/>
    <s v="Avinash Rathore"/>
    <x v="5"/>
    <x v="19"/>
    <x v="19"/>
    <s v="Wed"/>
    <n v="22.109090909090909"/>
    <n v="0.73684210526315785"/>
    <n v="16.290909090909089"/>
    <n v="24"/>
    <n v="393.29166666666669"/>
    <n v="1.4732142857142858"/>
    <n v="579.40290178571433"/>
    <n v="9439"/>
    <n v="26"/>
    <n v="0.79578947368421049"/>
    <n v="21"/>
    <n v="33"/>
    <n v="571.40890180127838"/>
    <n v="1.5714285714285714"/>
    <n v="896.64525720000017"/>
    <n v="19000"/>
    <n v="58"/>
    <n v="0.7931034482758621"/>
    <n v="46"/>
    <n v="79"/>
    <n v="700.79746835443041"/>
    <n v="1.7173913043478262"/>
    <n v="1203.5434782608695"/>
    <n v="55363"/>
    <m/>
    <m/>
    <n v="549"/>
    <n v="2.913842105263158"/>
    <n v="5.8653459052865768"/>
    <n v="4.8653459052865768"/>
  </r>
  <r>
    <s v="KO-321"/>
    <s v="Avinash Rathore"/>
    <x v="5"/>
    <x v="20"/>
    <x v="20"/>
    <s v="Thu"/>
    <n v="26.715151515151515"/>
    <n v="0.73684210526315785"/>
    <n v="19.684848484848484"/>
    <n v="29"/>
    <n v="489.24137931034483"/>
    <n v="1.4732142857142858"/>
    <n v="720.75738916256159"/>
    <n v="14188"/>
    <n v="26"/>
    <n v="0.79578947368421049"/>
    <n v="21"/>
    <n v="33"/>
    <n v="571.40890180127838"/>
    <n v="1.5714285714285714"/>
    <n v="896.64525720000017"/>
    <n v="19000"/>
    <n v="44"/>
    <n v="0.79545454545454541"/>
    <n v="35"/>
    <n v="65"/>
    <n v="615.43076923076922"/>
    <n v="1.8571428571428572"/>
    <n v="1142.9428571428571"/>
    <n v="40003"/>
    <m/>
    <m/>
    <n v="599"/>
    <n v="2.1054210526315789"/>
    <n v="2.8194953481815617"/>
    <n v="1.8194953481815619"/>
  </r>
  <r>
    <s v="KO-321"/>
    <s v="Avinash Rathore"/>
    <x v="5"/>
    <x v="21"/>
    <x v="21"/>
    <s v="Fri"/>
    <n v="36.848484848484851"/>
    <n v="0.73684210526315785"/>
    <n v="27.151515151515152"/>
    <n v="40"/>
    <n v="451.77499999999998"/>
    <n v="1.4732142857142856"/>
    <n v="665.56138392857144"/>
    <n v="18071"/>
    <n v="26"/>
    <n v="0.79578947368421049"/>
    <n v="21"/>
    <n v="33"/>
    <n v="571.40890180127838"/>
    <n v="1.5714285714285714"/>
    <n v="896.64525720000017"/>
    <n v="19000"/>
    <n v="36"/>
    <n v="0.69444444444444442"/>
    <n v="25"/>
    <n v="46"/>
    <n v="638.43478260869563"/>
    <n v="1.84"/>
    <n v="1174.72"/>
    <n v="29368"/>
    <m/>
    <m/>
    <m/>
    <n v="1.5456842105263158"/>
    <n v="1.6251452603619059"/>
    <n v="0.62514526036190576"/>
  </r>
  <r>
    <s v="KO-321"/>
    <s v="Avinash Rathore"/>
    <x v="5"/>
    <x v="22"/>
    <x v="22"/>
    <s v="Sat"/>
    <n v="31.32121212121212"/>
    <n v="0.73684210526315785"/>
    <n v="23.078787878787878"/>
    <n v="34"/>
    <n v="454"/>
    <n v="1.4732142857142858"/>
    <n v="668.83928571428578"/>
    <n v="15436"/>
    <n v="53"/>
    <n v="0.79578947368421049"/>
    <n v="42"/>
    <n v="67"/>
    <n v="571.40890180127838"/>
    <n v="1.5952380952380953"/>
    <n v="896.64525720000017"/>
    <n v="38000"/>
    <n v="39"/>
    <n v="1"/>
    <n v="39"/>
    <n v="56"/>
    <n v="597.85714285714289"/>
    <n v="1.4358974358974359"/>
    <n v="858.46153846153845"/>
    <n v="33480"/>
    <m/>
    <m/>
    <m/>
    <n v="0.88105263157894742"/>
    <n v="2.1689556880020731"/>
    <n v="1.1689556880020731"/>
  </r>
  <r>
    <s v="KO-321"/>
    <s v="Avinash Rathore"/>
    <x v="5"/>
    <x v="23"/>
    <x v="23"/>
    <s v="Sun"/>
    <n v="68.169696969696972"/>
    <n v="0.73684210526315785"/>
    <n v="50.230303030303027"/>
    <n v="74"/>
    <n v="435.89189189189187"/>
    <n v="1.4732142857142858"/>
    <n v="642.16216216216219"/>
    <n v="32256"/>
    <n v="78"/>
    <n v="0.79578947368421049"/>
    <n v="62"/>
    <n v="98"/>
    <n v="571.40890180127838"/>
    <n v="1.5806451612903225"/>
    <n v="896.64525720000017"/>
    <n v="56000"/>
    <n v="68"/>
    <n v="0.77941176470588236"/>
    <n v="53"/>
    <n v="82"/>
    <n v="684.89024390243901"/>
    <n v="1.5471698113207548"/>
    <n v="1059.6415094339623"/>
    <n v="56161"/>
    <n v="1449"/>
    <m/>
    <n v="1847"/>
    <n v="1.002875"/>
    <n v="1.7411024305555556"/>
    <n v="0.74110243055555558"/>
  </r>
  <r>
    <s v="KO-321"/>
    <s v="Avinash Rathore"/>
    <x v="5"/>
    <x v="24"/>
    <x v="24"/>
    <s v="Mon"/>
    <n v="31.32121212121212"/>
    <n v="0.73684210526315785"/>
    <n v="23.078787878787878"/>
    <n v="34"/>
    <n v="506.76470588235293"/>
    <n v="1.4732142857142858"/>
    <n v="746.57300420168065"/>
    <n v="17230"/>
    <n v="26"/>
    <n v="0.79578947368421049"/>
    <n v="21"/>
    <n v="33"/>
    <n v="571.40890180127838"/>
    <n v="1.5714285714285714"/>
    <n v="896.64525720000017"/>
    <n v="19000"/>
    <n v="42"/>
    <n v="0.7857142857142857"/>
    <n v="33"/>
    <n v="59"/>
    <n v="508.76271186440675"/>
    <n v="1.7878787878787878"/>
    <n v="909.60606060606062"/>
    <n v="30017"/>
    <n v="549"/>
    <m/>
    <m/>
    <n v="1.5798421052631579"/>
    <n v="1.7421358096343587"/>
    <n v="0.74213580963435866"/>
  </r>
  <r>
    <s v="KO-321"/>
    <s v="Avinash Rathore"/>
    <x v="5"/>
    <x v="25"/>
    <x v="25"/>
    <s v="Tue"/>
    <n v="23.030303030303031"/>
    <n v="0.73684210526315785"/>
    <n v="16.969696969696969"/>
    <n v="25"/>
    <n v="562.20000000000005"/>
    <n v="1.4732142857142858"/>
    <n v="828.24107142857144"/>
    <n v="14055"/>
    <n v="25"/>
    <n v="0.79578947368421049"/>
    <n v="20"/>
    <n v="32"/>
    <n v="571.40890180127838"/>
    <n v="1.6"/>
    <n v="896.64525720000017"/>
    <n v="18000"/>
    <n v="22"/>
    <n v="0.72727272727272729"/>
    <n v="16"/>
    <n v="34"/>
    <n v="554.11764705882354"/>
    <n v="2.125"/>
    <n v="1177.5"/>
    <n v="18840"/>
    <m/>
    <m/>
    <m/>
    <n v="1.0466666666666666"/>
    <n v="1.3404482390608325"/>
    <n v="0.34044823906083244"/>
  </r>
  <r>
    <s v="KO-321"/>
    <s v="Avinash Rathore"/>
    <x v="5"/>
    <x v="26"/>
    <x v="26"/>
    <s v="Wed"/>
    <n v="33.163636363636364"/>
    <n v="0.73684210526315785"/>
    <n v="24.436363636363637"/>
    <n v="36"/>
    <n v="599.11111111111109"/>
    <n v="1.4732142857142856"/>
    <n v="882.61904761904759"/>
    <n v="21568"/>
    <n v="25"/>
    <n v="0.79578947368421049"/>
    <n v="20"/>
    <n v="32"/>
    <n v="571.40890180127838"/>
    <n v="1.6"/>
    <n v="896.64525720000017"/>
    <n v="18000"/>
    <n v="39"/>
    <n v="0.79487179487179482"/>
    <n v="31"/>
    <n v="50"/>
    <n v="616.17999999999995"/>
    <n v="1.6129032258064515"/>
    <n v="993.83870967741939"/>
    <n v="30809"/>
    <n v="2497"/>
    <m/>
    <m/>
    <n v="1.7116111111111112"/>
    <n v="1.4284588278931751"/>
    <n v="0.42845882789317508"/>
  </r>
  <r>
    <s v="KO-321"/>
    <s v="Avinash Rathore"/>
    <x v="5"/>
    <x v="27"/>
    <x v="27"/>
    <s v="Thu"/>
    <n v="43.296969696969697"/>
    <n v="0.73684210526315785"/>
    <n v="31.903030303030302"/>
    <n v="47"/>
    <n v="536.12765957446811"/>
    <n v="1.4732142857142858"/>
    <n v="789.83092705167178"/>
    <n v="25198"/>
    <n v="25"/>
    <n v="0.79578947368421049"/>
    <n v="20"/>
    <n v="32"/>
    <n v="571.40890180127838"/>
    <n v="1.6"/>
    <n v="896.64525720000017"/>
    <n v="18000"/>
    <n v="38"/>
    <n v="0.76315789473684215"/>
    <n v="29"/>
    <n v="45"/>
    <n v="645.6"/>
    <n v="1.5517241379310345"/>
    <n v="1001.7931034482758"/>
    <n v="29052"/>
    <m/>
    <m/>
    <m/>
    <n v="1.6140000000000001"/>
    <n v="1.1529486467179935"/>
    <n v="0.15294864671799349"/>
  </r>
  <r>
    <s v="KO-321"/>
    <s v="Avinash Rathore"/>
    <x v="5"/>
    <x v="28"/>
    <x v="28"/>
    <s v="Fri"/>
    <n v="40.533333333333339"/>
    <n v="0.73684210526315785"/>
    <n v="29.866666666666667"/>
    <n v="44"/>
    <n v="601.40909090909088"/>
    <n v="1.4732142857142856"/>
    <n v="886.00446428571422"/>
    <n v="26462"/>
    <n v="24"/>
    <n v="0.79578947368421049"/>
    <n v="19"/>
    <n v="30"/>
    <n v="571.40890180127838"/>
    <n v="1.5789473684210527"/>
    <n v="896.64525720000017"/>
    <n v="17000"/>
    <n v="34"/>
    <n v="0.73529411764705888"/>
    <n v="25"/>
    <n v="51"/>
    <n v="599.01960784313724"/>
    <n v="2.04"/>
    <n v="1222"/>
    <n v="30550"/>
    <n v="2998"/>
    <m/>
    <m/>
    <n v="1.7970588235294118"/>
    <n v="1.1544856775753911"/>
    <n v="0.15448567757539114"/>
  </r>
  <r>
    <s v="KO-321"/>
    <s v="Avinash Rathore"/>
    <x v="5"/>
    <x v="29"/>
    <x v="29"/>
    <s v="Sat"/>
    <n v="58.957575757575768"/>
    <n v="0.73684210526315785"/>
    <n v="43.442424242424245"/>
    <n v="64"/>
    <n v="542.484375"/>
    <n v="1.4732142857142856"/>
    <n v="799.19573102678567"/>
    <n v="34719"/>
    <n v="49"/>
    <n v="0.79578947368421049"/>
    <n v="39"/>
    <n v="61"/>
    <n v="571.40890180127838"/>
    <n v="1.5641025641025641"/>
    <n v="896.64525720000017"/>
    <n v="35000"/>
    <n v="28"/>
    <n v="1.3214285714285714"/>
    <n v="37"/>
    <n v="49"/>
    <n v="531.14285714285711"/>
    <n v="1.3243243243243243"/>
    <n v="703.40540540540542"/>
    <n v="26026"/>
    <n v="549"/>
    <m/>
    <n v="949"/>
    <n v="0.74360000000000004"/>
    <n v="0.74961836458423337"/>
    <n v="-0.25038163541576658"/>
  </r>
  <r>
    <s v="KO-321"/>
    <s v="Avinash Rathore"/>
    <x v="5"/>
    <x v="30"/>
    <x v="30"/>
    <s v="Sun"/>
    <n v="80.442922374429543"/>
    <n v="0.72944693572496266"/>
    <n v="58.678843226788672"/>
    <n v="79"/>
    <n v="508.1012658227848"/>
    <n v="1.3463114754098306"/>
    <n v="684.06256484747598"/>
    <n v="40140"/>
    <n v="61.957734509434069"/>
    <n v="0.78488490284005985"/>
    <n v="48.629690430627385"/>
    <n v="67.698508139732155"/>
    <n v="590.8549700598802"/>
    <n v="1.392122950819672"/>
    <n v="822.54276442622938"/>
    <n v="40000"/>
    <n v="125"/>
    <n v="0.8"/>
    <n v="100"/>
    <n v="152"/>
    <n v="664.73026315789468"/>
    <n v="1.52"/>
    <n v="1010.39"/>
    <n v="101039"/>
    <m/>
    <m/>
    <m/>
    <n v="2.5259749999999999"/>
    <n v="2.5171649227703039"/>
    <n v="1.5171649227703039"/>
  </r>
  <r>
    <s v="KO-321"/>
    <s v="Avinash Rathore"/>
    <x v="5"/>
    <x v="31"/>
    <x v="31"/>
    <s v="Mon"/>
    <n v="44.803652968036523"/>
    <n v="0.72944693572496266"/>
    <n v="32.68188736681887"/>
    <n v="44"/>
    <n v="456.59090909090907"/>
    <n v="1.3463114754098362"/>
    <n v="614.71358047690023"/>
    <n v="20090"/>
    <n v="38.723584068396292"/>
    <n v="0.78488490284005985"/>
    <n v="30.393556519142113"/>
    <n v="42.311567587332597"/>
    <n v="590.8549700598802"/>
    <n v="1.392122950819672"/>
    <n v="822.54276442622938"/>
    <n v="25000"/>
    <n v="60"/>
    <n v="0.76666666666666672"/>
    <n v="46"/>
    <n v="84"/>
    <n v="665.88095238095241"/>
    <n v="1.826086956521739"/>
    <n v="1215.9565217391305"/>
    <n v="55934"/>
    <n v="1210"/>
    <m/>
    <m/>
    <n v="2.2373599999999998"/>
    <n v="2.7841712294673968"/>
    <n v="1.7841712294673968"/>
  </r>
  <r>
    <s v="KO-321"/>
    <s v="Avinash Rathore"/>
    <x v="5"/>
    <x v="32"/>
    <x v="32"/>
    <s v="Tue"/>
    <n v="26.474885844748858"/>
    <n v="0.72944693572496266"/>
    <n v="19.312024353120243"/>
    <n v="26"/>
    <n v="419.34615384615387"/>
    <n v="1.346311475409836"/>
    <n v="564.57053909205547"/>
    <n v="10903"/>
    <n v="30.978867254717034"/>
    <n v="0.78488490284005985"/>
    <n v="24.314845215313692"/>
    <n v="33.849254069866078"/>
    <n v="590.8549700598802"/>
    <n v="1.392122950819672"/>
    <n v="822.54276442622938"/>
    <n v="20000"/>
    <n v="55"/>
    <n v="0.72727272727272729"/>
    <n v="40"/>
    <n v="65"/>
    <n v="693.84615384615381"/>
    <n v="1.625"/>
    <n v="1127.5"/>
    <n v="45100"/>
    <n v="649"/>
    <m/>
    <n v="-1049"/>
    <n v="2.2549999999999999"/>
    <n v="4.1364761992112262"/>
    <n v="3.1364761992112262"/>
  </r>
  <r>
    <s v="KO-321"/>
    <s v="Avinash Rathore"/>
    <x v="5"/>
    <x v="33"/>
    <x v="33"/>
    <s v="Wed"/>
    <n v="43.785388127853878"/>
    <n v="0.72944693572496266"/>
    <n v="31.93911719939117"/>
    <n v="43"/>
    <n v="427.46511627906978"/>
    <n v="1.3463114754098362"/>
    <n v="575.50119138391165"/>
    <n v="18381"/>
    <n v="30.978867254717034"/>
    <n v="0.78488490284005985"/>
    <n v="24.314845215313692"/>
    <n v="33.849254069866078"/>
    <n v="590.8549700598802"/>
    <n v="1.392122950819672"/>
    <n v="822.54276442622938"/>
    <n v="20000"/>
    <n v="50"/>
    <n v="0.72"/>
    <n v="36"/>
    <n v="68"/>
    <n v="586.52941176470586"/>
    <n v="1.8888888888888888"/>
    <n v="1107.8888888888889"/>
    <n v="39884"/>
    <m/>
    <m/>
    <m/>
    <n v="1.9942"/>
    <n v="2.1698493009085467"/>
    <n v="1.1698493009085469"/>
  </r>
  <r>
    <s v="KO-321"/>
    <s v="Avinash Rathore"/>
    <x v="5"/>
    <x v="34"/>
    <x v="34"/>
    <s v="Thu"/>
    <n v="27.493150684931503"/>
    <n v="0.72944693572496266"/>
    <n v="20.054794520547944"/>
    <n v="27"/>
    <n v="512.37037037037032"/>
    <n v="1.3463114754098362"/>
    <n v="689.81010928961757"/>
    <n v="13834"/>
    <n v="30.978867254717034"/>
    <n v="0.78488490284005985"/>
    <n v="24.314845215313692"/>
    <n v="33.849254069866078"/>
    <n v="590.8549700598802"/>
    <n v="1.392122950819672"/>
    <n v="822.54276442622938"/>
    <n v="20000"/>
    <n v="30"/>
    <n v="0.73333333333333328"/>
    <n v="22"/>
    <n v="33"/>
    <n v="758.30303030303025"/>
    <n v="1.5"/>
    <n v="1137.4545454545455"/>
    <n v="25024"/>
    <m/>
    <m/>
    <m/>
    <n v="1.2512000000000001"/>
    <n v="1.8088766806418968"/>
    <n v="0.80887668064189677"/>
  </r>
  <r>
    <s v="KO-321"/>
    <s v="Avinash Rathore"/>
    <x v="5"/>
    <x v="35"/>
    <x v="35"/>
    <s v="Fri"/>
    <n v="41.74885844748858"/>
    <n v="0.72944693572496266"/>
    <n v="30.453576864535766"/>
    <n v="41"/>
    <n v="503.2439024390244"/>
    <n v="1.3463114754098362"/>
    <n v="677.52304078368661"/>
    <n v="20633"/>
    <n v="30.978867254717034"/>
    <n v="0.78488490284005985"/>
    <n v="24.314845215313692"/>
    <n v="33.849254069866078"/>
    <n v="590.8549700598802"/>
    <n v="1.392122950819672"/>
    <n v="822.54276442622938"/>
    <n v="20000"/>
    <n v="32"/>
    <n v="0.78125"/>
    <n v="25"/>
    <n v="44"/>
    <n v="521.36363636363637"/>
    <n v="1.76"/>
    <n v="917.6"/>
    <n v="22940"/>
    <m/>
    <m/>
    <m/>
    <n v="1.147"/>
    <n v="1.1118111762710221"/>
    <n v="0.11181117627102215"/>
  </r>
  <r>
    <s v="KO-321"/>
    <s v="Avinash Rathore"/>
    <x v="5"/>
    <x v="36"/>
    <x v="36"/>
    <s v="Sat"/>
    <n v="39.712328767123289"/>
    <n v="0.72944693572496266"/>
    <n v="28.968036529680365"/>
    <n v="39"/>
    <n v="534.20512820512818"/>
    <n v="1.346311475409836"/>
    <n v="719.20649432534674"/>
    <n v="20834"/>
    <n v="46.468300882075553"/>
    <n v="0.78488490284005985"/>
    <n v="36.472267822970537"/>
    <n v="50.773881104799116"/>
    <n v="590.8549700598802"/>
    <n v="1.392122950819672"/>
    <n v="822.54276442622938"/>
    <n v="30000"/>
    <n v="39"/>
    <n v="0.76923076923076927"/>
    <n v="30"/>
    <n v="51"/>
    <n v="680.15686274509801"/>
    <n v="1.7"/>
    <n v="1156.2666666666667"/>
    <n v="34688"/>
    <n v="2678"/>
    <m/>
    <n v="-549"/>
    <n v="1.1562666666666668"/>
    <n v="1.66497072093693"/>
    <n v="0.66497072093692999"/>
  </r>
  <r>
    <s v="KO-321"/>
    <s v="Avinash Rathore"/>
    <x v="5"/>
    <x v="37"/>
    <x v="37"/>
    <s v="Sun"/>
    <n v="93.680365296803657"/>
    <n v="0.72944693572496266"/>
    <n v="68.334855403348556"/>
    <n v="92"/>
    <n v="522.48913043478262"/>
    <n v="1.346311475409836"/>
    <n v="703.43311208125442"/>
    <n v="48069"/>
    <n v="61.957734509434069"/>
    <n v="0.78488490284005985"/>
    <n v="48.629690430627385"/>
    <n v="67.698508139732155"/>
    <n v="590.8549700598802"/>
    <n v="1.392122950819672"/>
    <n v="822.54276442622938"/>
    <n v="40000"/>
    <n v="53"/>
    <n v="0.75471698113207553"/>
    <n v="40"/>
    <n v="57"/>
    <n v="722.47368421052636"/>
    <n v="1.425"/>
    <n v="1029.5250000000001"/>
    <n v="41181"/>
    <n v="2148"/>
    <m/>
    <m/>
    <n v="1.029525"/>
    <n v="0.8567059851463521"/>
    <n v="-0.14329401485364787"/>
  </r>
  <r>
    <s v="KO-321"/>
    <s v="Avinash Rathore"/>
    <x v="5"/>
    <x v="38"/>
    <x v="38"/>
    <s v="Mon"/>
    <n v="53.968036529680361"/>
    <n v="0.72944693572496266"/>
    <n v="39.366818873668187"/>
    <n v="53"/>
    <n v="494.71698113207549"/>
    <n v="1.3463114754098362"/>
    <n v="666.04314877822458"/>
    <n v="26220"/>
    <n v="30.978867254717034"/>
    <n v="0.78488490284005985"/>
    <n v="24.314845215313692"/>
    <n v="33.849254069866078"/>
    <n v="590.8549700598802"/>
    <n v="1.392122950819672"/>
    <n v="822.54276442622938"/>
    <n v="20000"/>
    <n v="32"/>
    <n v="0.71875"/>
    <n v="23"/>
    <n v="42"/>
    <n v="791.47619047619048"/>
    <n v="1.826086956521739"/>
    <n v="1445.304347826087"/>
    <n v="33242"/>
    <n v="1399"/>
    <m/>
    <m/>
    <n v="1.6620999999999999"/>
    <n v="1.2678108314263921"/>
    <n v="0.26781083142639206"/>
  </r>
  <r>
    <s v="KO-321"/>
    <s v="Avinash Rathore"/>
    <x v="5"/>
    <x v="39"/>
    <x v="39"/>
    <s v="Tue"/>
    <n v="34.62100456621004"/>
    <n v="0.72944693572496266"/>
    <n v="25.254185692541856"/>
    <n v="34"/>
    <n v="398.29411764705884"/>
    <n v="1.3463114754098362"/>
    <n v="536.22794117647061"/>
    <n v="13542"/>
    <n v="27.880980529245331"/>
    <n v="0.78488490284005985"/>
    <n v="21.883360693782322"/>
    <n v="30.46432866287947"/>
    <n v="590.8549700598802"/>
    <n v="1.392122950819672"/>
    <n v="822.54276442622938"/>
    <n v="18000"/>
    <n v="31"/>
    <n v="0.74193548387096775"/>
    <n v="23"/>
    <n v="34"/>
    <n v="738.5"/>
    <n v="1.4782608695652173"/>
    <n v="1091.695652173913"/>
    <n v="25109"/>
    <n v="-867"/>
    <m/>
    <n v="2998"/>
    <n v="1.3949444444444445"/>
    <n v="1.8541574361246493"/>
    <n v="0.85415743612464923"/>
  </r>
  <r>
    <s v="KO-321"/>
    <s v="Avinash Rathore"/>
    <x v="5"/>
    <x v="40"/>
    <x v="40"/>
    <s v="Wed"/>
    <n v="36.657534246575338"/>
    <n v="0.72944693572496266"/>
    <n v="26.739726027397261"/>
    <n v="36"/>
    <n v="478.52777777777777"/>
    <n v="1.346311475409836"/>
    <n v="644.24743852459017"/>
    <n v="17227"/>
    <n v="30.978867254717034"/>
    <n v="0.78488490284005985"/>
    <n v="24.314845215313692"/>
    <n v="33.849254069866078"/>
    <n v="590.8549700598802"/>
    <n v="1.392122950819672"/>
    <n v="822.54276442622938"/>
    <n v="20000"/>
    <n v="40"/>
    <n v="0.75"/>
    <n v="30"/>
    <n v="60"/>
    <n v="637.61666666666667"/>
    <n v="2"/>
    <n v="1275.2333333333333"/>
    <n v="38257"/>
    <n v="1198"/>
    <m/>
    <m/>
    <n v="1.9128499999999999"/>
    <n v="2.2207581122656297"/>
    <n v="1.2207581122656295"/>
  </r>
  <r>
    <s v="KO-321"/>
    <s v="Avinash Rathore"/>
    <x v="5"/>
    <x v="41"/>
    <x v="41"/>
    <s v="Thu"/>
    <n v="57.022831050228298"/>
    <n v="0.72944693572496266"/>
    <n v="41.595129375951288"/>
    <n v="56"/>
    <n v="562.78571428571433"/>
    <n v="1.3463114754098362"/>
    <n v="757.68486533957855"/>
    <n v="31516"/>
    <n v="30.978867254717034"/>
    <n v="0.78488490284005985"/>
    <n v="24.314845215313692"/>
    <n v="33.849254069866078"/>
    <n v="590.8549700598802"/>
    <n v="1.392122950819672"/>
    <n v="822.54276442622938"/>
    <n v="20000"/>
    <n v="28"/>
    <n v="0.75"/>
    <n v="21"/>
    <n v="33"/>
    <n v="533.69696969696975"/>
    <n v="1.5714285714285714"/>
    <n v="838.66666666666663"/>
    <n v="17612"/>
    <m/>
    <m/>
    <m/>
    <n v="0.88060000000000005"/>
    <n v="0.55882726234293689"/>
    <n v="-0.44117273765706305"/>
  </r>
  <r>
    <s v="KO-321"/>
    <s v="Avinash Rathore"/>
    <x v="5"/>
    <x v="42"/>
    <x v="42"/>
    <s v="Fri"/>
    <n v="43.785388127853878"/>
    <n v="0.72944693572496266"/>
    <n v="31.93911719939117"/>
    <n v="43"/>
    <n v="433.39534883720933"/>
    <n v="1.3463114754098362"/>
    <n v="583.48513152878388"/>
    <n v="18636"/>
    <n v="30.978867254717034"/>
    <n v="0.78488490284005985"/>
    <n v="24.314845215313692"/>
    <n v="33.849254069866078"/>
    <n v="590.8549700598802"/>
    <n v="1.392122950819672"/>
    <n v="822.54276442622938"/>
    <n v="20000"/>
    <n v="30"/>
    <n v="0.76666666666666672"/>
    <n v="23"/>
    <n v="36"/>
    <n v="778.38888888888891"/>
    <n v="1.5652173913043479"/>
    <n v="1218.3478260869565"/>
    <n v="28022"/>
    <m/>
    <m/>
    <n v="1049"/>
    <n v="1.4011"/>
    <n v="1.5036488516849109"/>
    <n v="0.50364885168491091"/>
  </r>
  <r>
    <s v="KO-321"/>
    <s v="Avinash Rathore"/>
    <x v="5"/>
    <x v="43"/>
    <x v="43"/>
    <s v="Sat"/>
    <n v="46.840182648401829"/>
    <n v="0.72944693572496266"/>
    <n v="34.167427701674278"/>
    <n v="46"/>
    <n v="463.63043478260869"/>
    <n v="1.346311475409836"/>
    <n v="624.19097469707765"/>
    <n v="21327"/>
    <n v="46.468300882075553"/>
    <n v="0.78488490284005985"/>
    <n v="36.472267822970537"/>
    <n v="50.773881104799116"/>
    <n v="590.8549700598802"/>
    <n v="1.392122950819672"/>
    <n v="822.54276442622938"/>
    <n v="30000"/>
    <n v="32"/>
    <n v="0.75"/>
    <n v="24"/>
    <n v="43"/>
    <n v="503.37209302325579"/>
    <n v="1.7916666666666667"/>
    <n v="901.875"/>
    <n v="21645"/>
    <m/>
    <m/>
    <m/>
    <n v="0.72150000000000003"/>
    <n v="1.0149106766071176"/>
    <n v="1.4910676607117737E-2"/>
  </r>
  <r>
    <s v="KO-321"/>
    <s v="Avinash Rathore"/>
    <x v="5"/>
    <x v="44"/>
    <x v="44"/>
    <s v="Sun"/>
    <n v="59.059360730593603"/>
    <n v="0.72944693572496266"/>
    <n v="43.080669710806696"/>
    <n v="58"/>
    <n v="465.48275862068965"/>
    <n v="1.3463114754098362"/>
    <n v="626.68477953646129"/>
    <n v="26998"/>
    <n v="61.957734509434069"/>
    <n v="0.78488490284005985"/>
    <n v="48.629690430627385"/>
    <n v="67.698508139732155"/>
    <n v="590.8549700598802"/>
    <n v="1.392122950819672"/>
    <n v="822.54276442622938"/>
    <n v="40000"/>
    <n v="56"/>
    <n v="0.7321428571428571"/>
    <n v="41"/>
    <n v="77"/>
    <n v="679.06493506493507"/>
    <n v="1.8780487804878048"/>
    <n v="1275.3170731707316"/>
    <n v="52288"/>
    <n v="2000"/>
    <m/>
    <n v="-400"/>
    <n v="1.3071999999999999"/>
    <n v="1.9367360545225571"/>
    <n v="0.93673605452255726"/>
  </r>
  <r>
    <s v="KO-321"/>
    <s v="Avinash Rathore"/>
    <x v="5"/>
    <x v="45"/>
    <x v="45"/>
    <s v="Mon"/>
    <n v="56.004566210045652"/>
    <n v="0.72944693572496266"/>
    <n v="40.852359208523588"/>
    <n v="55"/>
    <n v="454.2"/>
    <n v="1.3463114754098362"/>
    <n v="611.49467213114758"/>
    <n v="24981"/>
    <n v="30.978867254717034"/>
    <n v="0.78488490284005985"/>
    <n v="24.314845215313692"/>
    <n v="33.849254069866078"/>
    <n v="590.8549700598802"/>
    <n v="1.392122950819672"/>
    <n v="822.54276442622938"/>
    <n v="20000"/>
    <n v="41"/>
    <n v="0.75609756097560976"/>
    <n v="31"/>
    <n v="49"/>
    <n v="681.65306122448976"/>
    <n v="1.5806451612903225"/>
    <n v="1077.4516129032259"/>
    <n v="33401"/>
    <n v="1399"/>
    <m/>
    <n v="2927"/>
    <n v="1.67005"/>
    <n v="1.3370561626836395"/>
    <n v="0.33705616268363958"/>
  </r>
  <r>
    <s v="KO-321"/>
    <s v="Avinash Rathore"/>
    <x v="5"/>
    <x v="46"/>
    <x v="46"/>
    <s v="Tue"/>
    <n v="20.365296803652967"/>
    <n v="0.72944693572496266"/>
    <n v="14.855403348554033"/>
    <n v="20"/>
    <n v="500.3"/>
    <n v="1.3463114754098362"/>
    <n v="673.55963114754104"/>
    <n v="10006"/>
    <n v="27.880980529245331"/>
    <n v="0.78488490284005985"/>
    <n v="21.883360693782322"/>
    <n v="30.46432866287947"/>
    <n v="590.8549700598802"/>
    <n v="1.392122950819672"/>
    <n v="822.54276442622938"/>
    <n v="18000"/>
    <n v="28"/>
    <n v="0.75"/>
    <n v="21"/>
    <n v="32"/>
    <n v="708.4375"/>
    <n v="1.5238095238095237"/>
    <n v="1079.5238095238096"/>
    <n v="22670"/>
    <n v="1100"/>
    <m/>
    <m/>
    <n v="1.2594444444444444"/>
    <n v="2.2656406156306215"/>
    <n v="1.2656406156306217"/>
  </r>
  <r>
    <s v="KO-321"/>
    <s v="Avinash Rathore"/>
    <x v="5"/>
    <x v="47"/>
    <x v="47"/>
    <s v="Wed"/>
    <n v="39.712328767123289"/>
    <n v="0.72944693572496266"/>
    <n v="28.968036529680365"/>
    <n v="39"/>
    <n v="481.53846153846155"/>
    <n v="1.346311475409836"/>
    <n v="648.30075662042873"/>
    <n v="18780"/>
    <n v="30.978867254717034"/>
    <n v="0.78488490284005985"/>
    <n v="24.314845215313692"/>
    <n v="33.849254069866078"/>
    <n v="590.8549700598802"/>
    <n v="1.392122950819672"/>
    <n v="822.54276442622938"/>
    <n v="20000"/>
    <n v="33"/>
    <n v="0.75757575757575757"/>
    <n v="25"/>
    <n v="35"/>
    <n v="571.51428571428573"/>
    <n v="1.4"/>
    <n v="800.12"/>
    <n v="20003"/>
    <m/>
    <m/>
    <m/>
    <n v="1.0001500000000001"/>
    <n v="1.0651224707135249"/>
    <n v="6.5122470713525032E-2"/>
  </r>
  <r>
    <s v="KO-321"/>
    <s v="Avinash Rathore"/>
    <x v="5"/>
    <x v="48"/>
    <x v="48"/>
    <s v="Thu"/>
    <n v="26.474885844748858"/>
    <n v="0.72944693572496266"/>
    <n v="19.312024353120243"/>
    <n v="26"/>
    <n v="451.61538461538464"/>
    <n v="1.346311475409836"/>
    <n v="608.014974779319"/>
    <n v="11742"/>
    <n v="30.978867254717034"/>
    <n v="0.78488490284005985"/>
    <n v="24.314845215313692"/>
    <n v="33.849254069866078"/>
    <n v="590.8549700598802"/>
    <n v="1.392122950819672"/>
    <n v="822.54276442622938"/>
    <n v="20000"/>
    <n v="35"/>
    <n v="0.74285714285714288"/>
    <n v="26"/>
    <n v="45"/>
    <n v="681.08888888888885"/>
    <n v="1.7307692307692308"/>
    <n v="1178.8076923076924"/>
    <n v="30649"/>
    <n v="549"/>
    <m/>
    <n v="674"/>
    <n v="1.5324500000000001"/>
    <n v="2.6102026911940044"/>
    <n v="1.6102026911940044"/>
  </r>
  <r>
    <s v="KO-321"/>
    <s v="Avinash Rathore"/>
    <x v="5"/>
    <x v="49"/>
    <x v="49"/>
    <s v="Fri"/>
    <n v="29.529680365296802"/>
    <n v="0.72944693572496266"/>
    <n v="21.540334855403348"/>
    <n v="29"/>
    <n v="448.82758620689657"/>
    <n v="1.3463114754098362"/>
    <n v="604.26172979084231"/>
    <n v="13016"/>
    <n v="30.978867254717034"/>
    <n v="0.78488490284005985"/>
    <n v="24.314845215313692"/>
    <n v="33.849254069866078"/>
    <n v="590.8549700598802"/>
    <n v="1.392122950819672"/>
    <n v="822.54276442622938"/>
    <n v="20000"/>
    <n v="32"/>
    <n v="0.75"/>
    <n v="24"/>
    <n v="38"/>
    <n v="654"/>
    <n v="1.5833333333333333"/>
    <n v="1035.5"/>
    <n v="24852"/>
    <m/>
    <m/>
    <m/>
    <n v="1.2425999999999999"/>
    <n v="1.9093423478795328"/>
    <n v="0.90934234787953283"/>
  </r>
  <r>
    <s v="KO-321"/>
    <s v="Avinash Rathore"/>
    <x v="5"/>
    <x v="50"/>
    <x v="50"/>
    <s v="Sat"/>
    <n v="18.328767123287669"/>
    <n v="0.72944693572496266"/>
    <n v="13.36986301369863"/>
    <n v="18"/>
    <n v="391.88888888888891"/>
    <n v="1.346311475409836"/>
    <n v="527.60450819672133"/>
    <n v="7054"/>
    <n v="46.468300882075553"/>
    <n v="0.78488490284005985"/>
    <n v="36.472267822970537"/>
    <n v="50.773881104799116"/>
    <n v="590.8549700598802"/>
    <n v="1.392122950819672"/>
    <n v="822.54276442622938"/>
    <n v="30000"/>
    <n v="28"/>
    <n v="0.7857142857142857"/>
    <n v="22"/>
    <n v="44"/>
    <n v="641.18181818181813"/>
    <n v="2"/>
    <n v="1282.3636363636363"/>
    <n v="28212"/>
    <n v="1401"/>
    <m/>
    <n v="-549"/>
    <n v="0.94040000000000001"/>
    <n v="3.9994329458463285"/>
    <n v="2.9994329458463285"/>
  </r>
  <r>
    <s v="KO-321"/>
    <s v="Avinash Rathore"/>
    <x v="5"/>
    <x v="51"/>
    <x v="51"/>
    <s v="Sun"/>
    <n v="48.87671232876712"/>
    <n v="0.72944693572496266"/>
    <n v="35.652968036529678"/>
    <n v="48"/>
    <n v="511.39583333333331"/>
    <n v="1.3463114754098362"/>
    <n v="688.49807889344265"/>
    <n v="24547"/>
    <n v="61.957734509434069"/>
    <n v="0.78488490284005985"/>
    <n v="48.629690430627385"/>
    <n v="67.698508139732155"/>
    <n v="590.8549700598802"/>
    <n v="1.392122950819672"/>
    <n v="822.54276442622938"/>
    <n v="40000"/>
    <n v="48"/>
    <n v="0.72916666666666663"/>
    <n v="35"/>
    <n v="69"/>
    <n v="786.71014492753625"/>
    <n v="1.9714285714285715"/>
    <n v="1550.9428571428571"/>
    <n v="54283"/>
    <m/>
    <m/>
    <m/>
    <n v="1.357075"/>
    <n v="2.2113903939381596"/>
    <n v="1.2113903939381594"/>
  </r>
  <r>
    <s v="KO-321"/>
    <s v="Avinash Rathore"/>
    <x v="5"/>
    <x v="52"/>
    <x v="52"/>
    <s v="Mon"/>
    <n v="42.767123287671232"/>
    <n v="0.72944693572496266"/>
    <n v="31.196347031963469"/>
    <n v="42"/>
    <n v="525.16666666666663"/>
    <n v="1.3463114754098362"/>
    <n v="707.03790983606564"/>
    <n v="22057"/>
    <n v="30.978867254717034"/>
    <n v="0.78488490284005985"/>
    <n v="24.314845215313692"/>
    <n v="33.849254069866078"/>
    <n v="590.8549700598802"/>
    <n v="1.392122950819672"/>
    <n v="822.54276442622938"/>
    <n v="20000"/>
    <n v="35"/>
    <n v="0.74285714285714288"/>
    <n v="26"/>
    <n v="33"/>
    <n v="780.24242424242425"/>
    <n v="1.2692307692307692"/>
    <n v="990.30769230769226"/>
    <n v="25748"/>
    <n v="1699"/>
    <m/>
    <m/>
    <n v="1.2874000000000001"/>
    <n v="1.1673391667044475"/>
    <n v="0.16733916670444757"/>
  </r>
  <r>
    <s v="KO-321"/>
    <s v="Avinash Rathore"/>
    <x v="5"/>
    <x v="53"/>
    <x v="53"/>
    <s v="Tue"/>
    <n v="31.5662100456621"/>
    <n v="0.72944693572496266"/>
    <n v="23.025875190258752"/>
    <n v="31"/>
    <n v="536.54838709677415"/>
    <n v="1.346311475409836"/>
    <n v="722.36125066102591"/>
    <n v="16633"/>
    <n v="27.880980529245331"/>
    <n v="0.78488490284005985"/>
    <n v="21.883360693782322"/>
    <n v="30.46432866287947"/>
    <n v="590.8549700598802"/>
    <n v="1.392122950819672"/>
    <n v="822.54276442622938"/>
    <n v="18000"/>
    <n v="23"/>
    <n v="0.73913043478260865"/>
    <n v="17"/>
    <n v="24"/>
    <n v="566.29166666666663"/>
    <n v="1.411764705882353"/>
    <n v="799.47058823529414"/>
    <n v="13591"/>
    <m/>
    <m/>
    <m/>
    <n v="0.75505555555555559"/>
    <n v="0.81711056333794263"/>
    <n v="-0.18288943666205737"/>
  </r>
  <r>
    <s v="KO-321"/>
    <s v="Avinash Rathore"/>
    <x v="5"/>
    <x v="54"/>
    <x v="54"/>
    <s v="Wed"/>
    <n v="45.821917808219169"/>
    <n v="0.72944693572496266"/>
    <n v="33.42465753424657"/>
    <n v="45"/>
    <n v="487.35555555555555"/>
    <n v="1.3463114754098362"/>
    <n v="656.13237704918038"/>
    <n v="21931"/>
    <n v="30.978867254717034"/>
    <n v="0.78488490284005985"/>
    <n v="24.314845215313692"/>
    <n v="33.849254069866078"/>
    <n v="590.8549700598802"/>
    <n v="1.392122950819672"/>
    <n v="822.54276442622938"/>
    <n v="20000"/>
    <n v="23"/>
    <n v="0.73913043478260865"/>
    <n v="17"/>
    <n v="32"/>
    <n v="631.125"/>
    <n v="1.8823529411764706"/>
    <n v="1188"/>
    <n v="20196"/>
    <m/>
    <m/>
    <m/>
    <n v="1.0098"/>
    <n v="0.92088824039031503"/>
    <n v="-7.9111759609684917E-2"/>
  </r>
  <r>
    <s v="KO-321"/>
    <s v="Avinash Rathore"/>
    <x v="5"/>
    <x v="55"/>
    <x v="55"/>
    <s v="Thu"/>
    <n v="34.62100456621004"/>
    <n v="0.72944693572496266"/>
    <n v="25.254185692541856"/>
    <n v="34"/>
    <n v="485.6764705882353"/>
    <n v="1.3463114754098362"/>
    <n v="653.87180568948895"/>
    <n v="16513"/>
    <n v="30.978867254717034"/>
    <n v="0.78488490284005985"/>
    <n v="24.314845215313692"/>
    <n v="33.849254069866078"/>
    <n v="590.8549700598802"/>
    <n v="1.392122950819672"/>
    <n v="822.54276442622938"/>
    <n v="20000"/>
    <n v="30"/>
    <n v="0.76666666666666672"/>
    <n v="23"/>
    <n v="31"/>
    <n v="590.77419354838707"/>
    <n v="1.3478260869565217"/>
    <n v="796.26086956521738"/>
    <n v="18314"/>
    <m/>
    <n v="999"/>
    <m/>
    <n v="0.91569999999999996"/>
    <n v="1.1090655846908497"/>
    <n v="0.10906558469084963"/>
  </r>
  <r>
    <s v="KO-321"/>
    <s v="Avinash Rathore"/>
    <x v="5"/>
    <x v="56"/>
    <x v="56"/>
    <s v="Fri"/>
    <n v="41.74885844748858"/>
    <n v="0.72944693572496266"/>
    <n v="30.453576864535766"/>
    <n v="41"/>
    <n v="619.78048780487802"/>
    <n v="1.3463114754098362"/>
    <n v="834.41758296681337"/>
    <n v="25411"/>
    <n v="30.978867254717034"/>
    <n v="0.78488490284005985"/>
    <n v="24.314845215313692"/>
    <n v="33.849254069866078"/>
    <n v="590.8549700598802"/>
    <n v="1.392122950819672"/>
    <n v="822.54276442622938"/>
    <n v="20000"/>
    <n v="30"/>
    <n v="0.73333333333333328"/>
    <n v="22"/>
    <n v="37"/>
    <n v="540.72972972972968"/>
    <n v="1.6818181818181819"/>
    <n v="909.40909090909088"/>
    <n v="20007"/>
    <m/>
    <m/>
    <m/>
    <n v="1.0003500000000001"/>
    <n v="0.78733619298728896"/>
    <n v="-0.21266380701271104"/>
  </r>
  <r>
    <s v="KO-321"/>
    <s v="Avinash Rathore"/>
    <x v="5"/>
    <x v="57"/>
    <x v="57"/>
    <s v="Sat"/>
    <n v="19.347031963470318"/>
    <n v="0.72944693572496266"/>
    <n v="14.112633181126331"/>
    <n v="19"/>
    <n v="462.4736842105263"/>
    <n v="1.3463114754098362"/>
    <n v="622.6336281276964"/>
    <n v="8787"/>
    <n v="43.37041415660385"/>
    <n v="0.78488490284005985"/>
    <n v="34.04078330143917"/>
    <n v="47.388955697812513"/>
    <n v="590.8549700598802"/>
    <n v="1.392122950819672"/>
    <n v="822.54276442622938"/>
    <n v="28000"/>
    <n v="24"/>
    <n v="0.70833333333333337"/>
    <n v="17"/>
    <n v="28"/>
    <n v="607.35714285714289"/>
    <n v="1.6470588235294117"/>
    <n v="1000.3529411764706"/>
    <n v="17006"/>
    <m/>
    <m/>
    <m/>
    <n v="0.60735714285714282"/>
    <n v="1.935359053146694"/>
    <n v="0.93535905314669399"/>
  </r>
  <r>
    <s v="KO-321"/>
    <s v="Avinash Rathore"/>
    <x v="5"/>
    <x v="58"/>
    <x v="58"/>
    <s v="Sun"/>
    <n v="61.095890410958894"/>
    <n v="0.72944693572496266"/>
    <n v="44.566210045662096"/>
    <n v="60"/>
    <n v="449.8"/>
    <n v="1.3463114754098362"/>
    <n v="605.57090163934436"/>
    <n v="26988"/>
    <n v="54.213017695754807"/>
    <n v="0.78488490284005985"/>
    <n v="42.550979126798957"/>
    <n v="59.236194622265636"/>
    <n v="590.8549700598802"/>
    <n v="1.392122950819672"/>
    <n v="822.54276442622938"/>
    <n v="35000"/>
    <n v="48"/>
    <n v="0.75"/>
    <n v="36"/>
    <n v="59"/>
    <n v="651.45762711864404"/>
    <n v="1.6388888888888888"/>
    <n v="1067.6666666666667"/>
    <n v="38436"/>
    <m/>
    <m/>
    <m/>
    <n v="1.0981714285714286"/>
    <n v="1.424188528234771"/>
    <n v="0.42418852823477099"/>
  </r>
  <r>
    <s v="KO-321"/>
    <s v="Avinash Rathore"/>
    <x v="5"/>
    <x v="59"/>
    <x v="59"/>
    <s v="Mon"/>
    <n v="62.11415525114154"/>
    <n v="0.72944693572496266"/>
    <n v="45.308980213089797"/>
    <n v="61"/>
    <n v="489.44262295081967"/>
    <n v="1.3463114754098362"/>
    <n v="658.9422198333782"/>
    <n v="29856"/>
    <n v="30.978867254717034"/>
    <n v="0.78488490284005985"/>
    <n v="24.314845215313692"/>
    <n v="33.849254069866078"/>
    <n v="590.8549700598802"/>
    <n v="1.392122950819672"/>
    <n v="822.54276442622938"/>
    <n v="20000"/>
    <n v="52"/>
    <n v="0.76923076923076927"/>
    <n v="40"/>
    <n v="62"/>
    <n v="628.20967741935488"/>
    <n v="1.55"/>
    <n v="973.72500000000002"/>
    <n v="38949"/>
    <m/>
    <m/>
    <m/>
    <n v="1.9474499999999999"/>
    <n v="1.3045618971061093"/>
    <n v="0.30456189710610931"/>
  </r>
  <r>
    <s v="KO-321"/>
    <s v="Avinash Rathore"/>
    <x v="5"/>
    <x v="60"/>
    <x v="60"/>
    <s v="Tue"/>
    <n v="29.529680365296802"/>
    <n v="0.72944693572496266"/>
    <n v="21.540334855403348"/>
    <n v="29"/>
    <n v="470.82758620689657"/>
    <n v="1.3463114754098362"/>
    <n v="633.88058224985866"/>
    <n v="13654"/>
    <n v="27.880980529245331"/>
    <n v="0.78488490284005985"/>
    <n v="21.883360693782322"/>
    <n v="30.46432866287947"/>
    <n v="590.8549700598802"/>
    <n v="1.392122950819672"/>
    <n v="822.54276442622938"/>
    <n v="18000"/>
    <n v="33"/>
    <n v="0.75757575757575757"/>
    <n v="25"/>
    <n v="51"/>
    <n v="579.98039215686276"/>
    <n v="2.04"/>
    <n v="1183.1600000000001"/>
    <n v="29579"/>
    <m/>
    <m/>
    <m/>
    <n v="1.6432777777777778"/>
    <n v="2.1663248864801523"/>
    <n v="1.1663248864801523"/>
  </r>
  <r>
    <s v="KO-321"/>
    <s v="Avinash Rathore"/>
    <x v="5"/>
    <x v="61"/>
    <x v="61"/>
    <s v="Wed"/>
    <n v="43"/>
    <n v="0.71618451915559034"/>
    <n v="31"/>
    <n v="43"/>
    <n v="462.76735316552248"/>
    <n v="1.4091981789463903"/>
    <n v="662.32314410480353"/>
    <n v="20210"/>
    <n v="34"/>
    <n v="0.77347928068803762"/>
    <n v="26"/>
    <n v="39"/>
    <n v="567.34614220877461"/>
    <n v="1.5"/>
    <n v="836.82564978165942"/>
    <n v="22000"/>
    <n v="31"/>
    <n v="0.74193548387096775"/>
    <n v="23"/>
    <n v="36"/>
    <n v="611.63888888888891"/>
    <n v="1.5652173913043479"/>
    <n v="957.3478260869565"/>
    <n v="22019"/>
    <n v="729"/>
    <n v="1399"/>
    <m/>
    <n v="1.0008636363636363"/>
    <n v="1.0895101434933201"/>
    <n v="8.9510143493320135E-2"/>
  </r>
  <r>
    <s v="KO-321"/>
    <s v="Avinash Rathore"/>
    <x v="5"/>
    <x v="62"/>
    <x v="62"/>
    <s v="Thu"/>
    <n v="26"/>
    <n v="0.71618451915559034"/>
    <n v="19"/>
    <n v="28"/>
    <n v="462.76735316552248"/>
    <n v="1.5019881780946382"/>
    <n v="662.32314410480353"/>
    <n v="12347"/>
    <n v="34"/>
    <n v="0.77347928068803762"/>
    <n v="26"/>
    <n v="39"/>
    <n v="567.34614220877461"/>
    <n v="1.5"/>
    <n v="836.82564978165942"/>
    <n v="22000"/>
    <n v="30"/>
    <n v="0.76666666666666672"/>
    <n v="23"/>
    <n v="35"/>
    <n v="640.7714285714286"/>
    <n v="1.5217391304347827"/>
    <n v="975.08695652173913"/>
    <n v="22427"/>
    <m/>
    <m/>
    <m/>
    <n v="1.0194090909090909"/>
    <n v="1.8163926459868793"/>
    <n v="0.81639264598687944"/>
  </r>
  <r>
    <s v="KO-321"/>
    <s v="Avinash Rathore"/>
    <x v="5"/>
    <x v="63"/>
    <x v="63"/>
    <s v="Fri"/>
    <n v="62"/>
    <n v="0.71618451915559034"/>
    <n v="44"/>
    <n v="52"/>
    <n v="462.76735316552248"/>
    <n v="1.1716950225709255"/>
    <n v="662.32314410480353"/>
    <n v="29394"/>
    <n v="34"/>
    <n v="0.77347928068803762"/>
    <n v="26"/>
    <n v="39"/>
    <n v="567.34614220877461"/>
    <n v="1.5"/>
    <n v="836.82564978165942"/>
    <n v="22000"/>
    <n v="29"/>
    <n v="0.75862068965517238"/>
    <n v="22"/>
    <n v="38"/>
    <n v="587.5526315789474"/>
    <n v="1.7272727272727273"/>
    <n v="1014.8636363636364"/>
    <n v="22327"/>
    <m/>
    <m/>
    <n v="979"/>
    <n v="1.0148636363636363"/>
    <n v="0.75957678437776421"/>
    <n v="-0.24042321562223584"/>
  </r>
  <r>
    <s v="KO-321"/>
    <s v="Avinash Rathore"/>
    <x v="5"/>
    <x v="64"/>
    <x v="64"/>
    <s v="Sat"/>
    <n v="34"/>
    <n v="0.71618451915559034"/>
    <n v="24"/>
    <n v="38"/>
    <n v="462.76735316552248"/>
    <n v="1.5724278068213502"/>
    <n v="662.32314410480353"/>
    <n v="16006"/>
    <n v="47"/>
    <n v="0.77347928068803762"/>
    <n v="36"/>
    <n v="53"/>
    <n v="567.34614220877461"/>
    <n v="1.4722222222222223"/>
    <n v="836.82564978165942"/>
    <n v="30000"/>
    <n v="30"/>
    <n v="0.76666666666666672"/>
    <n v="23"/>
    <n v="34"/>
    <n v="662.67647058823525"/>
    <n v="1.4782608695652173"/>
    <n v="979.60869565217388"/>
    <n v="22531"/>
    <m/>
    <m/>
    <n v="979"/>
    <n v="0.75103333333333333"/>
    <n v="1.4076596276396351"/>
    <n v="0.40765962763963515"/>
  </r>
  <r>
    <s v="KO-321"/>
    <s v="Avinash Rathore"/>
    <x v="5"/>
    <x v="65"/>
    <x v="65"/>
    <s v="Sun"/>
    <n v="61"/>
    <n v="0.71618451915559034"/>
    <n v="44"/>
    <n v="55"/>
    <n v="462.76735316552248"/>
    <n v="1.2602149355069603"/>
    <n v="662.32314410480353"/>
    <n v="28906"/>
    <n v="62"/>
    <n v="0.77347928068803762"/>
    <n v="48"/>
    <n v="71"/>
    <n v="567.34614220877461"/>
    <n v="1.4791666666666667"/>
    <n v="836.82564978165942"/>
    <n v="40000"/>
    <n v="29"/>
    <n v="1.2758620689655173"/>
    <n v="37"/>
    <n v="63"/>
    <n v="656.68253968253964"/>
    <n v="1.7027027027027026"/>
    <n v="1118.1351351351352"/>
    <n v="41371"/>
    <n v="-6038"/>
    <m/>
    <n v="-2073"/>
    <n v="1.0342750000000001"/>
    <n v="1.4312253511381721"/>
    <n v="0.43122535113817201"/>
  </r>
  <r>
    <s v="KO-321"/>
    <s v="Avinash Rathore"/>
    <x v="5"/>
    <x v="66"/>
    <x v="66"/>
    <s v="Mon"/>
    <n v="30"/>
    <n v="0.71618451915559034"/>
    <n v="21"/>
    <n v="29"/>
    <n v="462.76735316552248"/>
    <n v="1.3606808712836005"/>
    <n v="662.32314410480353"/>
    <n v="14116"/>
    <n v="34"/>
    <n v="0.77347928068803762"/>
    <n v="26"/>
    <n v="39"/>
    <n v="567.34614220877461"/>
    <n v="1.5"/>
    <n v="836.82564978165942"/>
    <n v="22000"/>
    <n v="26"/>
    <n v="1.3461538461538463"/>
    <n v="35"/>
    <n v="40"/>
    <n v="702.875"/>
    <n v="1.1428571428571428"/>
    <n v="803.28571428571433"/>
    <n v="28115"/>
    <m/>
    <m/>
    <n v="674"/>
    <n v="1.2779545454545456"/>
    <n v="1.9917115330121848"/>
    <n v="0.99171153301218473"/>
  </r>
  <r>
    <s v="KO-321"/>
    <s v="Avinash Rathore"/>
    <x v="5"/>
    <x v="67"/>
    <x v="67"/>
    <s v="Tue"/>
    <n v="32"/>
    <n v="0.71618451915559034"/>
    <n v="23"/>
    <n v="23"/>
    <n v="462.76735316552248"/>
    <n v="1.0121209430875344"/>
    <n v="662.32314410480353"/>
    <n v="15051"/>
    <n v="31"/>
    <n v="0.77347928068803762"/>
    <n v="24"/>
    <n v="35"/>
    <n v="567.34614220877461"/>
    <n v="1.4583333333333333"/>
    <n v="836.82564978165942"/>
    <n v="20000"/>
    <n v="34"/>
    <n v="0.76470588235294112"/>
    <n v="26"/>
    <n v="37"/>
    <n v="675.16216216216219"/>
    <n v="1.4230769230769231"/>
    <n v="960.80769230769226"/>
    <n v="24981"/>
    <m/>
    <m/>
    <n v="1210"/>
    <n v="1.24905"/>
    <n v="1.6597568267889178"/>
    <n v="0.65975682678891767"/>
  </r>
  <r>
    <s v="KO-321"/>
    <s v="Avinash Rathore"/>
    <x v="5"/>
    <x v="68"/>
    <x v="68"/>
    <s v="Wed"/>
    <n v="33"/>
    <n v="0.71618451915559034"/>
    <n v="24"/>
    <n v="38"/>
    <n v="462.76735316552248"/>
    <n v="1.5925259096420232"/>
    <n v="662.32314410480353"/>
    <n v="15804"/>
    <n v="34"/>
    <n v="0.77347928068803762"/>
    <n v="26"/>
    <n v="39"/>
    <n v="567.34614220877461"/>
    <n v="1.5"/>
    <n v="836.82564978165942"/>
    <n v="22000"/>
    <n v="32"/>
    <n v="0.75"/>
    <n v="24"/>
    <n v="39"/>
    <n v="775.51282051282055"/>
    <n v="1.625"/>
    <n v="1260.2083333333333"/>
    <n v="30245"/>
    <n v="549"/>
    <m/>
    <n v="1668"/>
    <n v="1.3747727272727273"/>
    <n v="1.9137560111364211"/>
    <n v="0.91375601113642113"/>
  </r>
  <r>
    <s v="KO-321"/>
    <s v="Avinash Rathore"/>
    <x v="5"/>
    <x v="69"/>
    <x v="69"/>
    <s v="Thu"/>
    <n v="33"/>
    <n v="0.71618451915559034"/>
    <n v="24"/>
    <n v="31"/>
    <n v="462.76735316552248"/>
    <n v="1.314890647918598"/>
    <n v="662.32314410480353"/>
    <n v="15615"/>
    <n v="34"/>
    <n v="0.77347928068803762"/>
    <n v="26"/>
    <n v="39"/>
    <n v="567.34614220877461"/>
    <n v="1.5"/>
    <n v="836.82564978165942"/>
    <n v="22000"/>
    <n v="37"/>
    <n v="0.67567567567567566"/>
    <n v="25"/>
    <n v="41"/>
    <n v="580.43902439024396"/>
    <n v="1.64"/>
    <n v="951.92"/>
    <n v="23798"/>
    <m/>
    <m/>
    <m/>
    <n v="1.0817272727272726"/>
    <n v="1.5240473903298111"/>
    <n v="0.52404739032981107"/>
  </r>
  <r>
    <s v="KO-321"/>
    <s v="Avinash Rathore"/>
    <x v="5"/>
    <x v="70"/>
    <x v="70"/>
    <s v="Fri"/>
    <n v="32"/>
    <n v="0.71618451915559034"/>
    <n v="23"/>
    <n v="30"/>
    <n v="462.76735316552248"/>
    <n v="1.3169203554575892"/>
    <n v="662.32314410480353"/>
    <n v="15088"/>
    <n v="34"/>
    <n v="0.77347928068803762"/>
    <n v="26"/>
    <n v="39"/>
    <n v="567.34614220877461"/>
    <n v="1.5"/>
    <n v="836.82564978165942"/>
    <n v="22000"/>
    <n v="22"/>
    <n v="0.72727272727272729"/>
    <n v="16"/>
    <n v="23"/>
    <n v="775.39130434782612"/>
    <n v="1.4375"/>
    <n v="1114.625"/>
    <n v="17834"/>
    <m/>
    <m/>
    <m/>
    <n v="0.8106363636363636"/>
    <n v="1.1819989395546129"/>
    <n v="0.18199893955461294"/>
  </r>
  <r>
    <s v="KO-321"/>
    <s v="Avinash Rathore"/>
    <x v="5"/>
    <x v="71"/>
    <x v="71"/>
    <s v="Sat"/>
    <n v="33"/>
    <n v="0.71618451915559034"/>
    <n v="24"/>
    <n v="36"/>
    <n v="462.76735316552248"/>
    <n v="1.5203489885718886"/>
    <n v="662.32314410480353"/>
    <n v="15683"/>
    <n v="47"/>
    <n v="0.77347928068803762"/>
    <n v="36"/>
    <n v="53"/>
    <n v="567.34614220877461"/>
    <n v="1.4722222222222223"/>
    <n v="836.82564978165942"/>
    <n v="30000"/>
    <n v="34"/>
    <n v="0.76470588235294112"/>
    <n v="26"/>
    <n v="39"/>
    <n v="513.84615384615381"/>
    <n v="1.5"/>
    <n v="770.76923076923072"/>
    <n v="20040"/>
    <m/>
    <m/>
    <m/>
    <n v="0.66800000000000004"/>
    <n v="1.2778167442453612"/>
    <n v="0.27781674424536124"/>
  </r>
  <r>
    <s v="KO-321"/>
    <s v="Avinash Rathore"/>
    <x v="5"/>
    <x v="72"/>
    <x v="72"/>
    <s v="Sun"/>
    <n v="68"/>
    <n v="0.71618451915559034"/>
    <n v="49"/>
    <n v="61"/>
    <n v="462.76735316552248"/>
    <n v="1.2487393147800276"/>
    <n v="662.32314410480353"/>
    <n v="32354"/>
    <n v="62"/>
    <n v="0.77347928068803762"/>
    <n v="48"/>
    <n v="71"/>
    <n v="567.34614220877461"/>
    <n v="1.4791666666666667"/>
    <n v="836.82564978165942"/>
    <n v="40000"/>
    <n v="95"/>
    <n v="0.77894736842105261"/>
    <n v="74"/>
    <n v="135"/>
    <n v="528.69629629629628"/>
    <n v="1.8243243243243243"/>
    <n v="964.51351351351354"/>
    <n v="71374"/>
    <n v="8545"/>
    <m/>
    <m/>
    <n v="1.7843500000000001"/>
    <n v="2.206033257093404"/>
    <n v="1.2060332570934043"/>
  </r>
  <r>
    <s v="KO-321"/>
    <s v="Avinash Rathore"/>
    <x v="5"/>
    <x v="73"/>
    <x v="73"/>
    <s v="Mon"/>
    <n v="51"/>
    <n v="0.71618451915559034"/>
    <n v="36"/>
    <n v="61"/>
    <n v="462.76735316552248"/>
    <n v="1.6722562827149425"/>
    <n v="662.32314410480353"/>
    <n v="24160"/>
    <n v="34"/>
    <n v="0.77347928068803762"/>
    <n v="26"/>
    <n v="39"/>
    <n v="567.34614220877461"/>
    <n v="1.5"/>
    <n v="836.82564978165942"/>
    <n v="22000"/>
    <n v="48"/>
    <n v="0.77083333333333337"/>
    <n v="37"/>
    <n v="58"/>
    <n v="503.72413793103448"/>
    <n v="1.5675675675675675"/>
    <n v="789.62162162162167"/>
    <n v="29216"/>
    <m/>
    <m/>
    <m/>
    <n v="1.3280000000000001"/>
    <n v="1.209271523178808"/>
    <n v="0.20927152317880796"/>
  </r>
  <r>
    <s v="KO-321"/>
    <s v="Avinash Rathore"/>
    <x v="5"/>
    <x v="74"/>
    <x v="74"/>
    <s v="Tue"/>
    <n v="42"/>
    <n v="0.71618451915559034"/>
    <n v="30"/>
    <n v="44"/>
    <n v="462.76735316552248"/>
    <n v="1.4536947344047166"/>
    <n v="662.32314410480353"/>
    <n v="20047"/>
    <n v="31"/>
    <n v="0.77347928068803762"/>
    <n v="24"/>
    <n v="35"/>
    <n v="567.34614220877461"/>
    <n v="1.4583333333333333"/>
    <n v="836.82564978165942"/>
    <n v="20000"/>
    <n v="47"/>
    <n v="0.76595744680851063"/>
    <n v="36"/>
    <n v="64"/>
    <n v="497.25"/>
    <n v="1.7777777777777777"/>
    <n v="884"/>
    <n v="31824"/>
    <n v="-700"/>
    <m/>
    <n v="-1108"/>
    <n v="1.5911999999999999"/>
    <n v="1.5874694468000199"/>
    <n v="0.58746944680002"/>
  </r>
  <r>
    <s v="KO-321"/>
    <s v="Avinash Rathore"/>
    <x v="5"/>
    <x v="75"/>
    <x v="75"/>
    <s v="Wed"/>
    <n v="35"/>
    <n v="0.71618451915559034"/>
    <n v="25"/>
    <n v="39"/>
    <n v="462.76735316552248"/>
    <n v="1.5538139208425974"/>
    <n v="662.32314410480353"/>
    <n v="16624"/>
    <n v="34"/>
    <n v="0.77347928068803762"/>
    <n v="26"/>
    <n v="39"/>
    <n v="567.34614220877461"/>
    <n v="1.5"/>
    <n v="836.82564978165942"/>
    <n v="22000"/>
    <n v="56"/>
    <n v="0.7321428571428571"/>
    <n v="41"/>
    <n v="69"/>
    <n v="584.91304347826087"/>
    <n v="1.6829268292682926"/>
    <n v="984.36585365853659"/>
    <n v="40359"/>
    <n v="521"/>
    <m/>
    <n v="1133"/>
    <n v="1.8345"/>
    <n v="2.427755052935515"/>
    <n v="1.427755052935515"/>
  </r>
  <r>
    <s v="KO-321"/>
    <s v="Avinash Rathore"/>
    <x v="5"/>
    <x v="76"/>
    <x v="76"/>
    <s v="Thu"/>
    <n v="53"/>
    <n v="0.71618451915559034"/>
    <n v="38"/>
    <n v="47"/>
    <n v="462.76735316552248"/>
    <n v="1.2298679535745631"/>
    <n v="662.32314410480353"/>
    <n v="25311"/>
    <n v="34"/>
    <n v="0.77347928068803762"/>
    <n v="26"/>
    <n v="39"/>
    <n v="567.34614220877461"/>
    <n v="1.5"/>
    <n v="836.82564978165942"/>
    <n v="22000"/>
    <n v="31"/>
    <n v="0.77419354838709675"/>
    <n v="24"/>
    <n v="42"/>
    <n v="564.64285714285711"/>
    <n v="1.75"/>
    <n v="988.125"/>
    <n v="23715"/>
    <n v="1999"/>
    <m/>
    <m/>
    <n v="1.0779545454545454"/>
    <n v="0.93694441152068275"/>
    <n v="-6.305558847931729E-2"/>
  </r>
  <r>
    <s v="KO-321"/>
    <s v="Avinash Rathore"/>
    <x v="5"/>
    <x v="77"/>
    <x v="77"/>
    <s v="Fri"/>
    <n v="31"/>
    <n v="0.71618451915559034"/>
    <n v="22"/>
    <n v="33"/>
    <n v="462.76735316552248"/>
    <n v="1.4756051684754601"/>
    <n v="662.32314410480353"/>
    <n v="14812"/>
    <n v="31"/>
    <n v="0.77347928068803762"/>
    <n v="24"/>
    <n v="35"/>
    <n v="567.34614220877461"/>
    <n v="1.4583333333333333"/>
    <n v="836.82564978165942"/>
    <n v="20000"/>
    <n v="32"/>
    <n v="0.78125"/>
    <n v="25"/>
    <n v="39"/>
    <n v="550.28205128205127"/>
    <n v="1.56"/>
    <n v="858.44"/>
    <n v="21461"/>
    <n v="3370"/>
    <m/>
    <m/>
    <n v="1.0730500000000001"/>
    <n v="1.4488927896300297"/>
    <n v="0.44889278963002971"/>
  </r>
  <r>
    <s v="KO-321"/>
    <s v="Avinash Rathore"/>
    <x v="5"/>
    <x v="78"/>
    <x v="78"/>
    <s v="Sat"/>
    <n v="48"/>
    <n v="0.71618451915559034"/>
    <n v="35"/>
    <n v="45"/>
    <n v="462.76735316552248"/>
    <n v="1.2996921980078562"/>
    <n v="662.32314410480353"/>
    <n v="22932"/>
    <n v="47"/>
    <n v="0.77347928068803762"/>
    <n v="36"/>
    <n v="53"/>
    <n v="567.34614220877461"/>
    <n v="1.4722222222222223"/>
    <n v="836.82564978165942"/>
    <n v="30000"/>
    <n v="57"/>
    <n v="0.77192982456140347"/>
    <n v="44"/>
    <n v="76"/>
    <n v="552.06578947368416"/>
    <n v="1.7272727272727273"/>
    <n v="953.56818181818187"/>
    <n v="41957"/>
    <m/>
    <m/>
    <n v="649"/>
    <n v="1.3985666666666667"/>
    <n v="1.8296267224838654"/>
    <n v="0.82962672248386538"/>
  </r>
  <r>
    <s v="KO-321"/>
    <s v="Avinash Rathore"/>
    <x v="5"/>
    <x v="79"/>
    <x v="79"/>
    <s v="Sun"/>
    <n v="76"/>
    <n v="0.71618451915559034"/>
    <n v="54"/>
    <n v="88"/>
    <n v="462.76735316552248"/>
    <n v="1.6209031837483372"/>
    <n v="662.32314410480353"/>
    <n v="35958"/>
    <n v="62"/>
    <n v="0.77347928068803762"/>
    <n v="48"/>
    <n v="71"/>
    <n v="567.34614220877461"/>
    <n v="1.4791666666666667"/>
    <n v="836.82564978165942"/>
    <n v="40000"/>
    <n v="110"/>
    <n v="0.78181818181818186"/>
    <n v="86"/>
    <n v="160"/>
    <n v="505.98750000000001"/>
    <n v="1.8604651162790697"/>
    <n v="941.37209302325584"/>
    <n v="80958"/>
    <n v="3751"/>
    <m/>
    <n v="909"/>
    <n v="2.0239500000000001"/>
    <n v="2.2514600367094944"/>
    <n v="1.2514600367094944"/>
  </r>
  <r>
    <s v="KO-321"/>
    <s v="Avinash Rathore"/>
    <x v="5"/>
    <x v="80"/>
    <x v="80"/>
    <s v="Mon"/>
    <n v="55"/>
    <n v="0.71618451915559034"/>
    <n v="39"/>
    <n v="53"/>
    <n v="462.76735316552248"/>
    <n v="1.3442778170855356"/>
    <n v="662.32314410480353"/>
    <n v="26113"/>
    <n v="31"/>
    <n v="0.77347928068803762"/>
    <n v="24"/>
    <n v="35"/>
    <n v="567.34614220877461"/>
    <n v="1.4583333333333333"/>
    <n v="836.82564978165942"/>
    <n v="20000"/>
    <n v="39"/>
    <n v="0.71794871794871795"/>
    <n v="28"/>
    <n v="40"/>
    <n v="592.17499999999995"/>
    <n v="1.4285714285714286"/>
    <n v="845.96428571428567"/>
    <n v="23687"/>
    <n v="2497"/>
    <m/>
    <m/>
    <n v="1.18435"/>
    <n v="0.90709608241105966"/>
    <n v="-9.2903917588940371E-2"/>
  </r>
  <r>
    <s v="KO-321"/>
    <s v="Avinash Rathore"/>
    <x v="5"/>
    <x v="81"/>
    <x v="81"/>
    <s v="Tue"/>
    <n v="38"/>
    <n v="0.71618451915559034"/>
    <n v="27"/>
    <n v="35"/>
    <n v="462.76735316552248"/>
    <n v="1.2910782536156016"/>
    <n v="662.32314410480353"/>
    <n v="17955"/>
    <n v="31"/>
    <n v="0.77347928068803762"/>
    <n v="24"/>
    <n v="35"/>
    <n v="567.34614220877461"/>
    <n v="1.4583333333333333"/>
    <n v="836.82564978165942"/>
    <n v="20000"/>
    <n v="54"/>
    <n v="0.77777777777777779"/>
    <n v="42"/>
    <n v="59"/>
    <n v="447.32203389830511"/>
    <n v="1.4047619047619047"/>
    <n v="628.38095238095241"/>
    <n v="26392"/>
    <n v="896"/>
    <m/>
    <m/>
    <n v="1.3196000000000001"/>
    <n v="1.4698969646338067"/>
    <n v="0.46989696463380676"/>
  </r>
  <r>
    <s v="KO-321"/>
    <s v="Avinash Rathore"/>
    <x v="5"/>
    <x v="82"/>
    <x v="82"/>
    <s v="Wed"/>
    <n v="15"/>
    <n v="0.71618451915559034"/>
    <n v="11"/>
    <n v="19"/>
    <n v="462.76735316552248"/>
    <n v="1.7946576922406257"/>
    <n v="662.32314410480353"/>
    <n v="7012"/>
    <n v="31"/>
    <n v="0.77347928068803762"/>
    <n v="24"/>
    <n v="35"/>
    <n v="567.34614220877461"/>
    <n v="1.4583333333333333"/>
    <n v="836.82564978165942"/>
    <n v="20000"/>
    <n v="40"/>
    <n v="0.75"/>
    <n v="30"/>
    <n v="46"/>
    <n v="603.10869565217388"/>
    <n v="1.5333333333333334"/>
    <n v="924.76666666666665"/>
    <n v="27743"/>
    <m/>
    <m/>
    <m/>
    <n v="1.3871500000000001"/>
    <n v="3.9565031374786082"/>
    <n v="2.9565031374786082"/>
  </r>
  <r>
    <s v="KO-321"/>
    <s v="Avinash Rathore"/>
    <x v="5"/>
    <x v="83"/>
    <x v="83"/>
    <s v="Thu"/>
    <n v="39"/>
    <n v="0.71618451915559034"/>
    <n v="28"/>
    <n v="31"/>
    <n v="462.76735316552248"/>
    <n v="1.0973820132148"/>
    <n v="662.32314410480353"/>
    <n v="18710"/>
    <n v="31"/>
    <n v="0.77347928068803762"/>
    <n v="24"/>
    <n v="35"/>
    <n v="567.34614220877461"/>
    <n v="1.4583333333333333"/>
    <n v="836.82564978165942"/>
    <n v="20000"/>
    <n v="42"/>
    <n v="0.76190476190476186"/>
    <n v="32"/>
    <n v="55"/>
    <n v="486.67272727272729"/>
    <n v="1.71875"/>
    <n v="836.46875"/>
    <n v="26767"/>
    <n v="2275"/>
    <m/>
    <m/>
    <n v="1.3383499999999999"/>
    <n v="1.4306253340459647"/>
    <n v="0.4306253340459647"/>
  </r>
  <r>
    <s v="KO-321"/>
    <s v="Avinash Rathore"/>
    <x v="5"/>
    <x v="84"/>
    <x v="84"/>
    <s v="Fri"/>
    <n v="48"/>
    <n v="0.71618451915559034"/>
    <n v="34"/>
    <n v="55"/>
    <n v="462.76735316552248"/>
    <n v="1.5995333681287518"/>
    <n v="662.32314410480353"/>
    <n v="22774"/>
    <n v="31"/>
    <n v="0.77347928068803762"/>
    <n v="24"/>
    <n v="35"/>
    <n v="567.34614220877461"/>
    <n v="1.4583333333333333"/>
    <n v="836.82564978165942"/>
    <n v="20000"/>
    <n v="49"/>
    <n v="0.77551020408163263"/>
    <n v="38"/>
    <n v="54"/>
    <n v="391.83333333333331"/>
    <n v="1.4210526315789473"/>
    <n v="556.81578947368416"/>
    <n v="21159"/>
    <n v="-1023"/>
    <m/>
    <m/>
    <n v="1.0579499999999999"/>
    <n v="0.92908579959603055"/>
    <n v="-7.0914200403969438E-2"/>
  </r>
  <r>
    <s v="KO-321"/>
    <s v="Avinash Rathore"/>
    <x v="5"/>
    <x v="85"/>
    <x v="85"/>
    <s v="Sat"/>
    <n v="32"/>
    <n v="0.71618451915559034"/>
    <n v="23"/>
    <n v="38"/>
    <n v="462.76735316552248"/>
    <n v="1.6577710101424405"/>
    <n v="662.32314410480353"/>
    <n v="15182"/>
    <n v="47"/>
    <n v="0.77347928068803762"/>
    <n v="36"/>
    <n v="53"/>
    <n v="567.34614220877461"/>
    <n v="1.4722222222222223"/>
    <n v="836.82564978165942"/>
    <n v="30000"/>
    <n v="60"/>
    <n v="0.71666666666666667"/>
    <n v="43"/>
    <n v="75"/>
    <n v="670.74666666666667"/>
    <n v="1.7441860465116279"/>
    <n v="1169.9069767441861"/>
    <n v="50306"/>
    <m/>
    <m/>
    <n v="1548"/>
    <n v="1.6768666666666667"/>
    <n v="3.3135291792912658"/>
    <n v="2.3135291792912658"/>
  </r>
  <r>
    <s v="KO-321"/>
    <s v="Avinash Rathore"/>
    <x v="5"/>
    <x v="86"/>
    <x v="86"/>
    <s v="Sun"/>
    <n v="79"/>
    <n v="0.71618451915559034"/>
    <n v="56"/>
    <n v="101"/>
    <n v="462.76735316552248"/>
    <n v="1.7919326445738168"/>
    <n v="662.32314410480353"/>
    <n v="37331"/>
    <n v="62"/>
    <n v="0.77347928068803762"/>
    <n v="48"/>
    <n v="71"/>
    <n v="567.34614220877461"/>
    <n v="1.4791666666666667"/>
    <n v="836.82564978165942"/>
    <n v="40000"/>
    <n v="72"/>
    <n v="0.77777777777777779"/>
    <n v="56"/>
    <n v="107"/>
    <n v="635.44859813084111"/>
    <n v="1.9107142857142858"/>
    <n v="1214.1607142857142"/>
    <n v="67993"/>
    <n v="829"/>
    <m/>
    <m/>
    <n v="1.6998249999999999"/>
    <n v="1.8213549061102032"/>
    <n v="0.82135490611020334"/>
  </r>
  <r>
    <s v="KO-321"/>
    <s v="Avinash Rathore"/>
    <x v="5"/>
    <x v="87"/>
    <x v="87"/>
    <s v="Mon"/>
    <n v="35"/>
    <n v="0.71618451915559034"/>
    <n v="25"/>
    <n v="30"/>
    <n v="462.76735316552248"/>
    <n v="1.2009485840522276"/>
    <n v="662.32314410480353"/>
    <n v="16545"/>
    <n v="31"/>
    <n v="0.77347928068803762"/>
    <n v="24"/>
    <n v="35"/>
    <n v="567.34614220877461"/>
    <n v="1.4583333333333333"/>
    <n v="836.82564978165942"/>
    <n v="20000"/>
    <n v="46"/>
    <n v="0.76086956521739135"/>
    <n v="35"/>
    <n v="53"/>
    <n v="576.47169811320759"/>
    <n v="1.5142857142857142"/>
    <n v="872.94285714285718"/>
    <n v="30553"/>
    <n v="1599"/>
    <m/>
    <n v="879"/>
    <n v="1.52765"/>
    <n v="1.8466606225445754"/>
    <n v="0.84666062254457541"/>
  </r>
  <r>
    <s v="KO-321"/>
    <s v="Avinash Rathore"/>
    <x v="5"/>
    <x v="88"/>
    <x v="88"/>
    <s v="Tue"/>
    <n v="17"/>
    <n v="0.71618451915559034"/>
    <n v="12"/>
    <n v="20"/>
    <n v="462.76735316552248"/>
    <n v="1.6459322666620366"/>
    <n v="662.32314410480353"/>
    <n v="8048"/>
    <n v="31"/>
    <n v="0.77347928068803762"/>
    <n v="24"/>
    <n v="35"/>
    <n v="567.34614220877461"/>
    <n v="1.4583333333333333"/>
    <n v="836.82564978165942"/>
    <n v="20000"/>
    <n v="23"/>
    <n v="0.78260869565217395"/>
    <n v="18"/>
    <n v="38"/>
    <n v="447.89473684210526"/>
    <n v="2.1111111111111112"/>
    <n v="945.55555555555554"/>
    <n v="17020"/>
    <m/>
    <m/>
    <m/>
    <n v="0.85099999999999998"/>
    <n v="2.1148111332007953"/>
    <n v="1.1148111332007953"/>
  </r>
  <r>
    <s v="KO-321"/>
    <s v="Avinash Rathore"/>
    <x v="5"/>
    <x v="89"/>
    <x v="89"/>
    <s v="Wed"/>
    <n v="54"/>
    <n v="0.71618451915559034"/>
    <n v="38"/>
    <n v="58"/>
    <n v="462.76735316552248"/>
    <n v="1.5065786476617227"/>
    <n v="662.32314410480353"/>
    <n v="25498"/>
    <n v="31"/>
    <n v="0.77347928068803762"/>
    <n v="24"/>
    <n v="35"/>
    <n v="567.34614220877461"/>
    <n v="1.4583333333333333"/>
    <n v="836.82564978165942"/>
    <n v="20000"/>
    <n v="53"/>
    <n v="0.73584905660377353"/>
    <n v="39"/>
    <n v="70"/>
    <n v="495.22857142857146"/>
    <n v="1.7948717948717949"/>
    <n v="888.87179487179492"/>
    <n v="34666"/>
    <m/>
    <m/>
    <m/>
    <n v="1.7333000000000001"/>
    <n v="1.3595576123617539"/>
    <n v="0.35955761236175388"/>
  </r>
  <r>
    <s v="KO-321"/>
    <s v="Avinash Rathore"/>
    <x v="5"/>
    <x v="90"/>
    <x v="90"/>
    <s v="Thu"/>
    <n v="44"/>
    <n v="0.71618451915559034"/>
    <n v="32"/>
    <n v="50"/>
    <n v="462.76735316552248"/>
    <n v="1.5693373711136469"/>
    <n v="662.32314410480353"/>
    <n v="21102"/>
    <n v="31"/>
    <n v="0.77347928068803762"/>
    <n v="24"/>
    <n v="35"/>
    <n v="567.34614220877461"/>
    <n v="1.4583333333333333"/>
    <n v="836.82564978165942"/>
    <n v="20000"/>
    <n v="46"/>
    <n v="0.73913043478260865"/>
    <n v="34"/>
    <n v="67"/>
    <n v="449.1044776119403"/>
    <n v="1.9705882352941178"/>
    <n v="885"/>
    <n v="30090"/>
    <n v="3500"/>
    <m/>
    <m/>
    <n v="1.5044999999999999"/>
    <n v="1.4259311913562696"/>
    <n v="0.42593119135626956"/>
  </r>
  <r>
    <s v="KO-321"/>
    <s v="Avinash Rathore"/>
    <x v="5"/>
    <x v="91"/>
    <x v="91"/>
    <s v="Fri"/>
    <n v="51"/>
    <n v="0.7"/>
    <n v="35"/>
    <n v="43"/>
    <n v="583"/>
    <n v="1.23"/>
    <n v="707"/>
    <n v="25055"/>
    <n v="32"/>
    <n v="0.75"/>
    <n v="29"/>
    <n v="48"/>
    <n v="526"/>
    <n v="1.66"/>
    <n v="840"/>
    <n v="30000"/>
    <n v="43"/>
    <n v="0.76744186046511631"/>
    <n v="33"/>
    <n v="51"/>
    <n v="481.54901960784315"/>
    <n v="1.5454545454545454"/>
    <n v="744.21212121212125"/>
    <n v="24559"/>
    <n v="560"/>
    <m/>
    <n v="674"/>
    <n v="0.81863333333333332"/>
    <n v="0.98020355218519262"/>
    <n v="-1.9796447814807425E-2"/>
  </r>
  <r>
    <s v="KO-321"/>
    <s v="Avinash Rathore"/>
    <x v="5"/>
    <x v="92"/>
    <x v="92"/>
    <s v="Sat"/>
    <n v="36"/>
    <n v="0.7"/>
    <n v="25"/>
    <n v="42"/>
    <n v="427"/>
    <n v="1.68"/>
    <n v="707"/>
    <n v="17928"/>
    <n v="56"/>
    <n v="0.75"/>
    <n v="42"/>
    <n v="67"/>
    <n v="526"/>
    <n v="1.6"/>
    <n v="840"/>
    <n v="35000"/>
    <n v="30"/>
    <n v="0.8"/>
    <n v="24"/>
    <n v="36"/>
    <n v="480.36111111111109"/>
    <n v="1.5"/>
    <n v="720.54166666666663"/>
    <n v="17293"/>
    <m/>
    <m/>
    <n v="851"/>
    <n v="0.49408571428571429"/>
    <n v="0.96458054439982155"/>
    <n v="-3.5419455600178493E-2"/>
  </r>
  <r>
    <s v="KO-321"/>
    <s v="Avinash Rathore"/>
    <x v="5"/>
    <x v="93"/>
    <x v="93"/>
    <s v="Sun"/>
    <n v="83"/>
    <n v="0.7"/>
    <n v="58"/>
    <n v="87"/>
    <n v="475"/>
    <n v="1.5"/>
    <n v="707"/>
    <n v="41284"/>
    <n v="72"/>
    <n v="0.75"/>
    <n v="54"/>
    <n v="86"/>
    <n v="526"/>
    <n v="1.59"/>
    <n v="840"/>
    <n v="45000"/>
    <n v="90"/>
    <n v="0.81111111111111112"/>
    <n v="73"/>
    <n v="139"/>
    <n v="545.53956834532369"/>
    <n v="1.904109589041096"/>
    <n v="1038.7671232876712"/>
    <n v="75830"/>
    <m/>
    <m/>
    <n v="1788"/>
    <n v="1.685111111111111"/>
    <n v="1.8367890708264702"/>
    <n v="0.83678907082647025"/>
  </r>
  <r>
    <s v="KO-321"/>
    <s v="Avinash Rathore"/>
    <x v="5"/>
    <x v="94"/>
    <x v="94"/>
    <s v="Mon"/>
    <n v="44"/>
    <n v="0.7"/>
    <n v="31"/>
    <n v="47"/>
    <n v="473"/>
    <n v="1.52"/>
    <n v="707"/>
    <n v="22229"/>
    <n v="48"/>
    <n v="0.75"/>
    <n v="36"/>
    <n v="57"/>
    <n v="526"/>
    <n v="1.58"/>
    <n v="840"/>
    <n v="30000"/>
    <n v="38"/>
    <n v="0.76315789473684215"/>
    <n v="29"/>
    <n v="63"/>
    <n v="481"/>
    <n v="2.1724137931034484"/>
    <n v="1044.9310344827586"/>
    <n v="30303"/>
    <n v="599"/>
    <m/>
    <n v="649"/>
    <n v="1.0101"/>
    <n v="1.3632192181384677"/>
    <n v="0.36321921813846775"/>
  </r>
  <r>
    <s v="KO-321"/>
    <s v="Avinash Rathore"/>
    <x v="5"/>
    <x v="95"/>
    <x v="95"/>
    <s v="Tue"/>
    <n v="17"/>
    <n v="0.7"/>
    <n v="12"/>
    <n v="15"/>
    <n v="580"/>
    <n v="1.25"/>
    <n v="707"/>
    <n v="8705"/>
    <n v="36"/>
    <n v="0.75"/>
    <n v="27"/>
    <n v="44"/>
    <n v="526"/>
    <n v="1.63"/>
    <n v="840"/>
    <n v="23000"/>
    <n v="49"/>
    <n v="0.7142857142857143"/>
    <n v="35"/>
    <n v="53"/>
    <n v="613.75471698113211"/>
    <n v="1.5142857142857142"/>
    <n v="929.4"/>
    <n v="32529"/>
    <n v="1113"/>
    <m/>
    <m/>
    <n v="1.414304347826087"/>
    <n v="3.7368179207352097"/>
    <n v="2.7368179207352097"/>
  </r>
  <r>
    <s v="KO-321"/>
    <s v="Avinash Rathore"/>
    <x v="5"/>
    <x v="96"/>
    <x v="96"/>
    <s v="Wed"/>
    <n v="30"/>
    <n v="0.7"/>
    <n v="21"/>
    <n v="36"/>
    <n v="413"/>
    <n v="1.71"/>
    <n v="707"/>
    <n v="14863"/>
    <n v="56"/>
    <n v="0.75"/>
    <n v="42"/>
    <n v="67"/>
    <n v="526"/>
    <n v="1.6"/>
    <n v="840"/>
    <n v="35000"/>
    <n v="64"/>
    <n v="0.71875"/>
    <n v="46"/>
    <n v="92"/>
    <n v="604.25"/>
    <n v="2"/>
    <n v="1208.5"/>
    <n v="55591"/>
    <n v="477"/>
    <m/>
    <n v="799"/>
    <n v="1.5883142857142858"/>
    <n v="3.7402274103478437"/>
    <n v="2.7402274103478437"/>
  </r>
  <r>
    <s v="KO-321"/>
    <s v="Avinash Rathore"/>
    <x v="5"/>
    <x v="97"/>
    <x v="97"/>
    <s v="Thu"/>
    <n v="26"/>
    <n v="0.7"/>
    <n v="18"/>
    <n v="27"/>
    <n v="483"/>
    <n v="1.5"/>
    <n v="707"/>
    <n v="13048"/>
    <n v="56"/>
    <n v="0.75"/>
    <n v="42"/>
    <n v="67"/>
    <n v="526"/>
    <n v="1.6"/>
    <n v="840"/>
    <n v="35000"/>
    <n v="40"/>
    <n v="0.75"/>
    <n v="30"/>
    <n v="47"/>
    <n v="533.19148936170211"/>
    <n v="1.5666666666666667"/>
    <n v="835.33333333333337"/>
    <n v="25060"/>
    <n v="2601"/>
    <m/>
    <m/>
    <n v="0.71599999999999997"/>
    <n v="1.9206008583690988"/>
    <n v="0.92060085836909866"/>
  </r>
  <r>
    <s v="KO-321"/>
    <s v="Avinash Rathore"/>
    <x v="5"/>
    <x v="98"/>
    <x v="98"/>
    <s v="Fri"/>
    <n v="66"/>
    <n v="0.7"/>
    <n v="46"/>
    <n v="89"/>
    <n v="368"/>
    <n v="1.93"/>
    <n v="707"/>
    <n v="32764"/>
    <n v="56"/>
    <n v="0.75"/>
    <n v="42"/>
    <n v="67"/>
    <n v="526"/>
    <n v="1.6"/>
    <n v="840"/>
    <n v="35000"/>
    <n v="48"/>
    <n v="0.77083333333333337"/>
    <n v="37"/>
    <n v="50"/>
    <n v="573.58000000000004"/>
    <n v="1.3513513513513513"/>
    <n v="775.10810810810813"/>
    <n v="28679"/>
    <n v="3742"/>
    <m/>
    <m/>
    <n v="0.81940000000000002"/>
    <n v="0.87532047369063604"/>
    <n v="-0.12467952630936394"/>
  </r>
  <r>
    <s v="KO-321"/>
    <s v="Avinash Rathore"/>
    <x v="5"/>
    <x v="99"/>
    <x v="99"/>
    <s v="Sat"/>
    <n v="97"/>
    <n v="0.7"/>
    <n v="68"/>
    <n v="133"/>
    <n v="362"/>
    <n v="1.96"/>
    <n v="707"/>
    <n v="48209"/>
    <n v="56"/>
    <n v="0.75"/>
    <n v="42"/>
    <n v="67"/>
    <n v="526"/>
    <n v="1.6"/>
    <n v="840"/>
    <n v="35000"/>
    <n v="43"/>
    <n v="0.76744186046511631"/>
    <n v="33"/>
    <n v="63"/>
    <n v="458.85714285714283"/>
    <n v="1.9090909090909092"/>
    <n v="876"/>
    <n v="28908"/>
    <n v="521"/>
    <m/>
    <n v="2098"/>
    <n v="0.82594285714285709"/>
    <n v="0.59963907154265805"/>
    <n v="-0.400360928457342"/>
  </r>
  <r>
    <s v="KO-321"/>
    <s v="Avinash Rathore"/>
    <x v="5"/>
    <x v="100"/>
    <x v="100"/>
    <s v="Sun"/>
    <n v="132"/>
    <n v="0.7"/>
    <n v="92"/>
    <n v="177"/>
    <n v="367"/>
    <n v="1.92"/>
    <n v="707"/>
    <n v="65046"/>
    <n v="64"/>
    <n v="0.75"/>
    <n v="48"/>
    <n v="76"/>
    <n v="526"/>
    <n v="1.58"/>
    <n v="840"/>
    <n v="40000"/>
    <n v="63"/>
    <n v="0.79365079365079361"/>
    <n v="50"/>
    <n v="89"/>
    <n v="494.23595505617976"/>
    <n v="1.78"/>
    <n v="879.74"/>
    <n v="43987"/>
    <n v="800"/>
    <m/>
    <n v="-999"/>
    <n v="1.099675"/>
    <n v="0.67624450388955504"/>
    <n v="-0.32375549611044491"/>
  </r>
  <r>
    <s v="KO-321"/>
    <s v="Avinash Rathore"/>
    <x v="5"/>
    <x v="101"/>
    <x v="101"/>
    <s v="Mon"/>
    <n v="60"/>
    <n v="0.7"/>
    <n v="42"/>
    <n v="78"/>
    <n v="379"/>
    <n v="1.86"/>
    <n v="707"/>
    <n v="29580"/>
    <n v="48"/>
    <n v="0.75"/>
    <n v="36"/>
    <n v="57"/>
    <n v="526"/>
    <n v="1.58"/>
    <n v="840"/>
    <n v="30000"/>
    <n v="60"/>
    <n v="0.73333333333333328"/>
    <n v="44"/>
    <n v="87"/>
    <n v="465.9655172413793"/>
    <n v="1.9772727272727273"/>
    <n v="921.34090909090912"/>
    <n v="40539"/>
    <n v="1008"/>
    <m/>
    <m/>
    <n v="1.3512999999999999"/>
    <n v="1.3704868154158214"/>
    <n v="0.37048681541582151"/>
  </r>
  <r>
    <s v="KO-321"/>
    <s v="Avinash Rathore"/>
    <x v="5"/>
    <x v="102"/>
    <x v="102"/>
    <s v="Tue"/>
    <n v="53"/>
    <n v="0.7"/>
    <n v="37"/>
    <n v="65"/>
    <n v="405"/>
    <n v="1.76"/>
    <n v="707"/>
    <n v="26334"/>
    <n v="36"/>
    <n v="0.75"/>
    <n v="27"/>
    <n v="44"/>
    <n v="526"/>
    <n v="1.63"/>
    <n v="840"/>
    <n v="23000"/>
    <n v="50"/>
    <n v="0.74"/>
    <n v="37"/>
    <n v="54"/>
    <n v="546.77777777777783"/>
    <n v="1.4594594594594594"/>
    <n v="798"/>
    <n v="29526"/>
    <n v="3074"/>
    <m/>
    <m/>
    <n v="1.2837391304347827"/>
    <n v="1.1212121212121211"/>
    <n v="0.12121212121212122"/>
  </r>
  <r>
    <s v="KO-321"/>
    <s v="Avinash Rathore"/>
    <x v="5"/>
    <x v="103"/>
    <x v="103"/>
    <s v="Wed"/>
    <n v="53"/>
    <n v="0.7"/>
    <n v="37"/>
    <n v="63"/>
    <n v="412"/>
    <n v="1.7"/>
    <n v="707"/>
    <n v="25958"/>
    <n v="48"/>
    <n v="0.75"/>
    <n v="36"/>
    <n v="57"/>
    <n v="526"/>
    <n v="1.58"/>
    <n v="840"/>
    <n v="30000"/>
    <n v="50"/>
    <n v="0.68"/>
    <n v="34"/>
    <n v="50"/>
    <n v="523.46"/>
    <n v="1.4705882352941178"/>
    <n v="769.79411764705878"/>
    <n v="26173"/>
    <n v="3164"/>
    <m/>
    <m/>
    <n v="0.87243333333333328"/>
    <n v="1.0082826103705986"/>
    <n v="8.2826103705986587E-3"/>
  </r>
  <r>
    <s v="KO-321"/>
    <s v="Avinash Rathore"/>
    <x v="5"/>
    <x v="104"/>
    <x v="104"/>
    <s v="Thu"/>
    <n v="59"/>
    <n v="0.7"/>
    <n v="41"/>
    <n v="66"/>
    <n v="435"/>
    <n v="1.61"/>
    <n v="707"/>
    <n v="28741"/>
    <n v="48"/>
    <n v="0.75"/>
    <n v="36"/>
    <n v="57"/>
    <n v="526"/>
    <n v="1.58"/>
    <n v="840"/>
    <n v="30000"/>
    <n v="34"/>
    <n v="0.67647058823529416"/>
    <n v="23"/>
    <n v="42"/>
    <n v="626.16666666666663"/>
    <n v="1.826086956521739"/>
    <n v="1143.4347826086957"/>
    <n v="26299"/>
    <n v="2918"/>
    <m/>
    <m/>
    <n v="0.87663333333333338"/>
    <n v="0.9150342715980655"/>
    <n v="-8.4965728401934518E-2"/>
  </r>
  <r>
    <s v="KO-321"/>
    <s v="Avinash Rathore"/>
    <x v="5"/>
    <x v="105"/>
    <x v="105"/>
    <s v="Fri"/>
    <n v="39"/>
    <n v="0.7"/>
    <n v="27"/>
    <n v="52"/>
    <n v="365"/>
    <n v="1.93"/>
    <n v="707"/>
    <n v="18976"/>
    <n v="48"/>
    <n v="0.75"/>
    <n v="36"/>
    <n v="57"/>
    <n v="526"/>
    <n v="1.58"/>
    <n v="840"/>
    <n v="30000"/>
    <n v="32"/>
    <n v="0.78125"/>
    <n v="25"/>
    <n v="51"/>
    <n v="423.88235294117646"/>
    <n v="2.04"/>
    <n v="864.72"/>
    <n v="21618"/>
    <n v="448"/>
    <m/>
    <m/>
    <n v="0.72060000000000002"/>
    <n v="1.1392284991568298"/>
    <n v="0.13922849915682967"/>
  </r>
  <r>
    <s v="KO-321"/>
    <s v="Avinash Rathore"/>
    <x v="5"/>
    <x v="106"/>
    <x v="106"/>
    <s v="Sat"/>
    <n v="43"/>
    <n v="0.7"/>
    <n v="30"/>
    <n v="50"/>
    <n v="418"/>
    <n v="1.67"/>
    <n v="707"/>
    <n v="20884"/>
    <n v="56"/>
    <n v="0.75"/>
    <n v="42"/>
    <n v="67"/>
    <n v="526"/>
    <n v="1.6"/>
    <n v="840"/>
    <n v="35000"/>
    <n v="38"/>
    <n v="0.76315789473684215"/>
    <n v="29"/>
    <n v="47"/>
    <n v="572.10638297872345"/>
    <n v="1.6206896551724137"/>
    <n v="927.20689655172418"/>
    <n v="26889"/>
    <n v="3024"/>
    <m/>
    <n v="649"/>
    <n v="0.76825714285714286"/>
    <n v="1.2875407010151312"/>
    <n v="0.28754070101513118"/>
  </r>
  <r>
    <s v="KO-321"/>
    <s v="Avinash Rathore"/>
    <x v="5"/>
    <x v="107"/>
    <x v="107"/>
    <s v="Sun"/>
    <n v="139"/>
    <n v="0.7"/>
    <n v="97"/>
    <n v="158"/>
    <n v="432"/>
    <n v="1.63"/>
    <n v="707"/>
    <n v="68285"/>
    <n v="64"/>
    <n v="0.75"/>
    <n v="48"/>
    <n v="76"/>
    <n v="526"/>
    <n v="1.58"/>
    <n v="840"/>
    <n v="40000"/>
    <n v="64"/>
    <n v="0.765625"/>
    <n v="49"/>
    <n v="94"/>
    <n v="542.97872340425533"/>
    <n v="1.9183673469387754"/>
    <n v="1041.6326530612246"/>
    <n v="51040"/>
    <n v="-649"/>
    <m/>
    <n v="-1627"/>
    <n v="1.276"/>
    <n v="0.74745551731712678"/>
    <n v="-0.25254448268287327"/>
  </r>
  <r>
    <s v="KO-321"/>
    <s v="Avinash Rathore"/>
    <x v="5"/>
    <x v="108"/>
    <x v="108"/>
    <s v="Mon"/>
    <n v="62"/>
    <n v="0.7"/>
    <n v="43"/>
    <n v="59"/>
    <n v="512"/>
    <n v="1.37"/>
    <n v="707"/>
    <n v="30228"/>
    <n v="40"/>
    <n v="0.75"/>
    <n v="30"/>
    <n v="48"/>
    <n v="526"/>
    <n v="1.6"/>
    <n v="840"/>
    <n v="25000"/>
    <n v="36"/>
    <n v="0.75"/>
    <n v="27"/>
    <n v="44"/>
    <n v="534.34090909090912"/>
    <n v="1.6296296296296295"/>
    <n v="870.77777777777783"/>
    <n v="23511"/>
    <n v="643"/>
    <n v="599"/>
    <m/>
    <n v="0.94044000000000005"/>
    <n v="0.77778880508138148"/>
    <n v="-0.22221119491861849"/>
  </r>
  <r>
    <s v="KO-321"/>
    <s v="Avinash Rathore"/>
    <x v="5"/>
    <x v="109"/>
    <x v="109"/>
    <s v="Tue"/>
    <n v="44"/>
    <n v="0.7"/>
    <n v="31"/>
    <n v="50"/>
    <n v="441"/>
    <n v="1.61"/>
    <n v="707"/>
    <n v="22030"/>
    <n v="36"/>
    <n v="0.75"/>
    <n v="27"/>
    <n v="44"/>
    <n v="526"/>
    <n v="1.63"/>
    <n v="840"/>
    <n v="23000"/>
    <n v="31"/>
    <n v="0.74193548387096775"/>
    <n v="23"/>
    <n v="35"/>
    <n v="693.68571428571431"/>
    <n v="1.5217391304347827"/>
    <n v="1055.608695652174"/>
    <n v="24279"/>
    <n v="970"/>
    <m/>
    <n v="2249"/>
    <n v="1.055608695652174"/>
    <n v="1.1020880617339992"/>
    <n v="0.10208806173399909"/>
  </r>
  <r>
    <s v="KO-321"/>
    <s v="Avinash Rathore"/>
    <x v="5"/>
    <x v="110"/>
    <x v="110"/>
    <s v="Wed"/>
    <n v="40"/>
    <n v="0.7"/>
    <n v="28"/>
    <n v="51"/>
    <n v="393"/>
    <n v="1.82"/>
    <n v="707"/>
    <n v="20057"/>
    <n v="40"/>
    <n v="0.75"/>
    <n v="30"/>
    <n v="48"/>
    <n v="526"/>
    <n v="1.6"/>
    <n v="840"/>
    <n v="25000"/>
    <n v="45"/>
    <n v="0.75555555555555554"/>
    <n v="34"/>
    <n v="68"/>
    <n v="556.75"/>
    <n v="2"/>
    <n v="1113.5"/>
    <n v="37859"/>
    <n v="728"/>
    <n v="-1133"/>
    <m/>
    <n v="1.5143599999999999"/>
    <n v="1.8875704242907714"/>
    <n v="0.88757042429077126"/>
  </r>
  <r>
    <s v="KO-321"/>
    <s v="Avinash Rathore"/>
    <x v="5"/>
    <x v="111"/>
    <x v="111"/>
    <s v="Thu"/>
    <n v="39"/>
    <n v="0.7"/>
    <n v="27"/>
    <n v="50"/>
    <n v="379"/>
    <n v="1.85"/>
    <n v="707"/>
    <n v="18928"/>
    <n v="40"/>
    <n v="0.75"/>
    <n v="30"/>
    <n v="48"/>
    <n v="526"/>
    <n v="1.6"/>
    <n v="840"/>
    <n v="25000"/>
    <n v="39"/>
    <n v="0.74358974358974361"/>
    <n v="29"/>
    <n v="51"/>
    <n v="445.13725490196077"/>
    <n v="1.7586206896551724"/>
    <n v="782.82758620689651"/>
    <n v="22702"/>
    <n v="479"/>
    <m/>
    <n v="1599"/>
    <n v="0.90808"/>
    <n v="1.1993871513102283"/>
    <n v="0.19938715131022824"/>
  </r>
  <r>
    <s v="KO-321"/>
    <s v="Avinash Rathore"/>
    <x v="5"/>
    <x v="112"/>
    <x v="112"/>
    <s v="Fri"/>
    <n v="57"/>
    <n v="0.7"/>
    <n v="40"/>
    <n v="69"/>
    <n v="406"/>
    <n v="1.73"/>
    <n v="707"/>
    <n v="28014"/>
    <n v="40"/>
    <n v="0.75"/>
    <n v="30"/>
    <n v="48"/>
    <n v="526"/>
    <n v="1.6"/>
    <n v="840"/>
    <n v="25000"/>
    <n v="22"/>
    <n v="0.77272727272727271"/>
    <n v="17"/>
    <n v="27"/>
    <n v="512.51851851851848"/>
    <n v="1.588235294117647"/>
    <n v="814"/>
    <n v="13838"/>
    <n v="595"/>
    <m/>
    <m/>
    <n v="0.55352000000000001"/>
    <n v="0.49396730206325407"/>
    <n v="-0.50603269793674588"/>
  </r>
  <r>
    <s v="KO-321"/>
    <s v="Avinash Rathore"/>
    <x v="5"/>
    <x v="113"/>
    <x v="113"/>
    <s v="Sat"/>
    <n v="40"/>
    <n v="0.7"/>
    <n v="28"/>
    <n v="56"/>
    <n v="349"/>
    <n v="2"/>
    <n v="707"/>
    <n v="19553"/>
    <n v="56"/>
    <n v="0.75"/>
    <n v="42"/>
    <n v="67"/>
    <n v="526"/>
    <n v="1.6"/>
    <n v="840"/>
    <n v="35000"/>
    <n v="38"/>
    <n v="0.76315789473684215"/>
    <n v="29"/>
    <n v="41"/>
    <n v="518.73170731707319"/>
    <n v="1.4137931034482758"/>
    <n v="733.37931034482756"/>
    <n v="21268"/>
    <n v="1159"/>
    <m/>
    <m/>
    <n v="0.6076571428571429"/>
    <n v="1.08771032578121"/>
    <n v="8.7710325781210047E-2"/>
  </r>
  <r>
    <s v="KO-321"/>
    <s v="Avinash Rathore"/>
    <x v="5"/>
    <x v="114"/>
    <x v="114"/>
    <s v="Sun"/>
    <n v="119"/>
    <n v="0.7"/>
    <n v="83"/>
    <n v="143"/>
    <n v="412"/>
    <n v="1.72"/>
    <n v="707"/>
    <n v="58985"/>
    <n v="64"/>
    <n v="0.75"/>
    <n v="48"/>
    <n v="76"/>
    <n v="526"/>
    <n v="1.58"/>
    <n v="840"/>
    <n v="40000"/>
    <n v="60"/>
    <n v="0.76666666666666672"/>
    <n v="46"/>
    <n v="88"/>
    <n v="529.72727272727275"/>
    <n v="1.9130434782608696"/>
    <n v="1013.3913043478261"/>
    <n v="46616"/>
    <n v="-1600"/>
    <m/>
    <m/>
    <n v="1.1654"/>
    <n v="0.79030261930999401"/>
    <n v="-0.20969738069000593"/>
  </r>
  <r>
    <s v="KO-321"/>
    <s v="Avinash Rathore"/>
    <x v="5"/>
    <x v="115"/>
    <x v="115"/>
    <s v="Mon"/>
    <n v="44"/>
    <n v="0.7"/>
    <n v="31"/>
    <n v="60"/>
    <n v="369"/>
    <n v="1.94"/>
    <n v="707"/>
    <n v="22165"/>
    <n v="40"/>
    <n v="0.75"/>
    <n v="30"/>
    <n v="48"/>
    <n v="526"/>
    <n v="1.6"/>
    <n v="840"/>
    <n v="25000"/>
    <n v="26"/>
    <n v="0.73076923076923073"/>
    <n v="19"/>
    <n v="31"/>
    <n v="488.83870967741933"/>
    <n v="1.631578947368421"/>
    <n v="797.57894736842104"/>
    <n v="15154"/>
    <m/>
    <m/>
    <m/>
    <n v="0.60616000000000003"/>
    <n v="0.68369050304534174"/>
    <n v="-0.31630949695465826"/>
  </r>
  <r>
    <s v="KO-321"/>
    <s v="Avinash Rathore"/>
    <x v="5"/>
    <x v="116"/>
    <x v="116"/>
    <s v="Tue"/>
    <n v="14"/>
    <n v="0.7"/>
    <n v="10"/>
    <n v="19"/>
    <n v="372"/>
    <n v="1.9"/>
    <n v="707"/>
    <n v="7077"/>
    <n v="38"/>
    <n v="0.75"/>
    <n v="29"/>
    <n v="46"/>
    <n v="526"/>
    <n v="1.59"/>
    <n v="840"/>
    <n v="24000"/>
    <n v="30"/>
    <n v="0.76666666666666672"/>
    <n v="23"/>
    <n v="46"/>
    <n v="612.08695652173913"/>
    <n v="2"/>
    <n v="1224.1739130434783"/>
    <n v="28156"/>
    <n v="784"/>
    <m/>
    <m/>
    <n v="1.1731666666666667"/>
    <n v="3.9785219725872545"/>
    <n v="2.9785219725872545"/>
  </r>
  <r>
    <s v="KO-321"/>
    <s v="Avinash Rathore"/>
    <x v="5"/>
    <x v="117"/>
    <x v="117"/>
    <s v="Wed"/>
    <n v="52"/>
    <n v="0.7"/>
    <n v="36"/>
    <n v="63"/>
    <n v="400"/>
    <n v="1.75"/>
    <n v="707"/>
    <n v="25186"/>
    <n v="40"/>
    <n v="0.75"/>
    <n v="30"/>
    <n v="48"/>
    <n v="526"/>
    <n v="1.6"/>
    <n v="840"/>
    <n v="25000"/>
    <n v="41"/>
    <n v="0.82926829268292679"/>
    <n v="34"/>
    <n v="49"/>
    <n v="514.83673469387759"/>
    <n v="1.4411764705882353"/>
    <n v="741.97058823529414"/>
    <n v="25227"/>
    <n v="448"/>
    <m/>
    <m/>
    <n v="1.00908"/>
    <n v="1.0016278885094894"/>
    <n v="1.6278885094893989E-3"/>
  </r>
  <r>
    <s v="KO-321"/>
    <s v="Avinash Rathore"/>
    <x v="5"/>
    <x v="118"/>
    <x v="118"/>
    <s v="Thu"/>
    <n v="50"/>
    <n v="0.7"/>
    <n v="35"/>
    <n v="61"/>
    <n v="405"/>
    <n v="1.74"/>
    <n v="707"/>
    <n v="24700"/>
    <n v="40"/>
    <n v="0.75"/>
    <n v="30"/>
    <n v="48"/>
    <n v="526"/>
    <n v="1.6"/>
    <n v="840"/>
    <n v="25000"/>
    <n v="29"/>
    <n v="0.75862068965517238"/>
    <n v="22"/>
    <n v="40"/>
    <n v="519.20000000000005"/>
    <n v="1.8181818181818181"/>
    <n v="944"/>
    <n v="20768"/>
    <n v="1680"/>
    <m/>
    <m/>
    <n v="0.83072000000000001"/>
    <n v="0.84080971659919024"/>
    <n v="-0.15919028340080971"/>
  </r>
  <r>
    <s v="KO-321"/>
    <s v="Avinash Rathore"/>
    <x v="5"/>
    <x v="119"/>
    <x v="119"/>
    <s v="Fri"/>
    <n v="77"/>
    <n v="0.7"/>
    <n v="54"/>
    <n v="96"/>
    <n v="397"/>
    <n v="1.78"/>
    <n v="707"/>
    <n v="38068"/>
    <n v="40"/>
    <n v="0.75"/>
    <n v="30"/>
    <n v="48"/>
    <n v="526"/>
    <n v="1.6"/>
    <n v="840"/>
    <n v="25000"/>
    <n v="42"/>
    <n v="0.76190476190476186"/>
    <n v="32"/>
    <n v="53"/>
    <n v="629.18867924528297"/>
    <n v="1.65625"/>
    <n v="1042.09375"/>
    <n v="33347"/>
    <n v="504"/>
    <m/>
    <n v="999"/>
    <n v="1.33388"/>
    <n v="0.87598507933172221"/>
    <n v="-0.12401492066827782"/>
  </r>
  <r>
    <s v="KO-321"/>
    <s v="Avinash Rathore"/>
    <x v="5"/>
    <x v="120"/>
    <x v="120"/>
    <s v="Sat"/>
    <n v="39"/>
    <n v="0.7"/>
    <n v="27"/>
    <n v="49"/>
    <n v="384"/>
    <n v="1.81"/>
    <n v="707"/>
    <n v="18807"/>
    <n v="50"/>
    <n v="0.75"/>
    <n v="38"/>
    <n v="61"/>
    <n v="526"/>
    <n v="1.61"/>
    <n v="840"/>
    <n v="32000"/>
    <n v="35"/>
    <n v="0.74285714285714288"/>
    <n v="26"/>
    <n v="50"/>
    <n v="535.17999999999995"/>
    <n v="1.9230769230769231"/>
    <n v="1029.1923076923076"/>
    <n v="26759"/>
    <n v="549"/>
    <m/>
    <n v="549"/>
    <n v="0.83621875000000001"/>
    <n v="1.422821289945233"/>
    <n v="0.42282128994523316"/>
  </r>
  <r>
    <s v="KO-321"/>
    <s v="Avinash Rathore"/>
    <x v="5"/>
    <x v="121"/>
    <x v="121"/>
    <s v="Sun"/>
    <n v="106"/>
    <n v="0.7"/>
    <n v="74"/>
    <n v="129"/>
    <n v="406"/>
    <n v="1.74"/>
    <n v="707"/>
    <n v="52328"/>
    <n v="56"/>
    <n v="0.75"/>
    <n v="42"/>
    <n v="67"/>
    <n v="526"/>
    <n v="1.6"/>
    <n v="840"/>
    <n v="35000"/>
    <n v="67"/>
    <n v="0.76119402985074625"/>
    <n v="51"/>
    <n v="104"/>
    <n v="565.98076923076928"/>
    <n v="2.0392156862745097"/>
    <n v="1154.1568627450981"/>
    <n v="58862"/>
    <n v="-478"/>
    <m/>
    <m/>
    <n v="1.6817714285714285"/>
    <n v="1.1248662284054427"/>
    <n v="0.12486622840544259"/>
  </r>
  <r>
    <s v="KO-321"/>
    <s v="Avinash Rathore"/>
    <x v="5"/>
    <x v="122"/>
    <x v="122"/>
    <s v="Mon"/>
    <n v="56"/>
    <n v="0.71"/>
    <n v="40"/>
    <n v="64"/>
    <n v="391"/>
    <n v="1.6"/>
    <n v="639"/>
    <n v="25010"/>
    <n v="42"/>
    <n v="0.69"/>
    <n v="29"/>
    <n v="53"/>
    <n v="505"/>
    <n v="1.83"/>
    <n v="817"/>
    <n v="30000"/>
    <n v="34"/>
    <n v="0.73529411764705888"/>
    <n v="25"/>
    <n v="43"/>
    <n v="535.67441860465112"/>
    <n v="1.72"/>
    <n v="921.36"/>
    <n v="23034"/>
    <n v="-994"/>
    <m/>
    <n v="-649"/>
    <n v="0.76780000000000004"/>
    <n v="0.92099160335865649"/>
    <n v="-7.9008396641343459E-2"/>
  </r>
  <r>
    <s v="KO-321"/>
    <s v="Avinash Rathore"/>
    <x v="5"/>
    <x v="123"/>
    <x v="123"/>
    <s v="Tue"/>
    <n v="24"/>
    <n v="0.71"/>
    <n v="17"/>
    <n v="27"/>
    <n v="409"/>
    <n v="1.59"/>
    <n v="639"/>
    <n v="11037"/>
    <n v="40"/>
    <n v="0.77"/>
    <n v="31"/>
    <n v="50"/>
    <n v="505"/>
    <n v="1.61"/>
    <n v="817"/>
    <n v="25000"/>
    <n v="37"/>
    <n v="0.72972972972972971"/>
    <n v="27"/>
    <n v="46"/>
    <n v="629.58695652173913"/>
    <n v="1.7037037037037037"/>
    <n v="1072.6296296296296"/>
    <n v="28961"/>
    <m/>
    <m/>
    <m/>
    <n v="1.1584399999999999"/>
    <n v="2.6239920268188821"/>
    <n v="1.6239920268188819"/>
  </r>
  <r>
    <s v="KO-321"/>
    <s v="Avinash Rathore"/>
    <x v="5"/>
    <x v="124"/>
    <x v="124"/>
    <s v="Wed"/>
    <n v="21"/>
    <n v="0.71"/>
    <n v="15"/>
    <n v="24"/>
    <n v="397"/>
    <n v="1.6"/>
    <n v="639"/>
    <n v="9534"/>
    <n v="48"/>
    <n v="0.77"/>
    <n v="37"/>
    <n v="59"/>
    <n v="505"/>
    <n v="1.59"/>
    <n v="817"/>
    <n v="30000"/>
    <n v="44"/>
    <n v="0.75"/>
    <n v="33"/>
    <n v="55"/>
    <n v="621.56363636363642"/>
    <n v="1.6666666666666667"/>
    <n v="1035.939393939394"/>
    <n v="34186"/>
    <n v="3479"/>
    <m/>
    <m/>
    <n v="1.1395333333333333"/>
    <n v="3.5856933081602684"/>
    <n v="2.5856933081602684"/>
  </r>
  <r>
    <s v="KO-321"/>
    <s v="Avinash Rathore"/>
    <x v="5"/>
    <x v="125"/>
    <x v="125"/>
    <s v="Thu"/>
    <n v="39"/>
    <n v="0.71"/>
    <n v="28"/>
    <n v="45"/>
    <n v="401"/>
    <n v="1.61"/>
    <n v="639"/>
    <n v="18033"/>
    <n v="48"/>
    <n v="0.77"/>
    <n v="37"/>
    <n v="59"/>
    <n v="505"/>
    <n v="1.59"/>
    <n v="817"/>
    <n v="30000"/>
    <n v="28"/>
    <n v="0.7857142857142857"/>
    <n v="22"/>
    <n v="31"/>
    <n v="451.67741935483872"/>
    <n v="1.4090909090909092"/>
    <n v="636.4545454545455"/>
    <n v="14002"/>
    <n v="728"/>
    <m/>
    <m/>
    <n v="0.46673333333333333"/>
    <n v="0.77646536904563856"/>
    <n v="-0.22353463095436144"/>
  </r>
  <r>
    <s v="KO-321"/>
    <s v="Avinash Rathore"/>
    <x v="5"/>
    <x v="126"/>
    <x v="126"/>
    <s v="Fri"/>
    <n v="60"/>
    <n v="0.71"/>
    <n v="43"/>
    <n v="83"/>
    <n v="335"/>
    <n v="1.93"/>
    <n v="639"/>
    <n v="27783"/>
    <n v="48"/>
    <n v="0.77"/>
    <n v="37"/>
    <n v="59"/>
    <n v="505"/>
    <n v="1.59"/>
    <n v="817"/>
    <n v="30000"/>
    <n v="41"/>
    <n v="0.78048780487804881"/>
    <n v="32"/>
    <n v="61"/>
    <n v="579.36065573770497"/>
    <n v="1.90625"/>
    <n v="1104.40625"/>
    <n v="35341"/>
    <n v="532"/>
    <m/>
    <m/>
    <n v="1.1780333333333333"/>
    <n v="1.2720368570708707"/>
    <n v="0.27203685707087066"/>
  </r>
  <r>
    <s v="KO-321"/>
    <s v="Avinash Rathore"/>
    <x v="5"/>
    <x v="127"/>
    <x v="127"/>
    <s v="Sat"/>
    <n v="105"/>
    <n v="0.71"/>
    <n v="75"/>
    <n v="117"/>
    <n v="408"/>
    <n v="1.56"/>
    <n v="639"/>
    <n v="47694"/>
    <n v="56"/>
    <n v="0.77"/>
    <n v="43"/>
    <n v="69"/>
    <n v="505"/>
    <n v="1.6"/>
    <n v="817"/>
    <n v="35000"/>
    <n v="30"/>
    <n v="0.76666666666666672"/>
    <n v="23"/>
    <n v="57"/>
    <n v="555.38596491228066"/>
    <n v="2.4782608695652173"/>
    <n v="1376.391304347826"/>
    <n v="31657"/>
    <n v="-112"/>
    <m/>
    <m/>
    <n v="0.90448571428571434"/>
    <n v="0.6637522539522791"/>
    <n v="-0.3362477460477209"/>
  </r>
  <r>
    <s v="KO-321"/>
    <s v="Avinash Rathore"/>
    <x v="5"/>
    <x v="128"/>
    <x v="128"/>
    <s v="Sun"/>
    <n v="158"/>
    <n v="0.71"/>
    <n v="113"/>
    <n v="186"/>
    <n v="387"/>
    <n v="1.65"/>
    <n v="639"/>
    <n v="72029"/>
    <n v="79"/>
    <n v="0.77"/>
    <n v="61"/>
    <n v="99"/>
    <n v="505"/>
    <n v="1.62"/>
    <n v="817"/>
    <n v="50000"/>
    <n v="88"/>
    <n v="0.78409090909090906"/>
    <n v="69"/>
    <n v="144"/>
    <n v="545.39583333333337"/>
    <n v="2.0869565217391304"/>
    <n v="1138.2173913043478"/>
    <n v="78537"/>
    <m/>
    <m/>
    <m/>
    <n v="1.57074"/>
    <n v="1.0903524969109664"/>
    <n v="9.0352496910966418E-2"/>
  </r>
  <r>
    <s v="KO-321"/>
    <s v="Avinash Rathore"/>
    <x v="5"/>
    <x v="129"/>
    <x v="129"/>
    <s v="Mon"/>
    <n v="85"/>
    <n v="0.71"/>
    <n v="61"/>
    <n v="95"/>
    <n v="408"/>
    <n v="1.56"/>
    <n v="639"/>
    <n v="38793"/>
    <n v="40"/>
    <n v="0.77"/>
    <n v="31"/>
    <n v="50"/>
    <n v="505"/>
    <n v="1.61"/>
    <n v="817"/>
    <n v="25000"/>
    <n v="31"/>
    <n v="0.74193548387096775"/>
    <n v="23"/>
    <n v="40"/>
    <n v="629.95000000000005"/>
    <n v="1.7391304347826086"/>
    <n v="1095.5652173913043"/>
    <n v="25198"/>
    <m/>
    <m/>
    <m/>
    <n v="1.0079199999999999"/>
    <n v="0.64955017657824865"/>
    <n v="-0.35044982342175135"/>
  </r>
  <r>
    <s v="KO-321"/>
    <s v="Avinash Rathore"/>
    <x v="5"/>
    <x v="130"/>
    <x v="130"/>
    <s v="Tue"/>
    <n v="48"/>
    <n v="0.71"/>
    <n v="34"/>
    <n v="48"/>
    <n v="446"/>
    <n v="1.41"/>
    <n v="639"/>
    <n v="21425"/>
    <n v="40"/>
    <n v="0.77"/>
    <n v="31"/>
    <n v="50"/>
    <n v="505"/>
    <n v="1.61"/>
    <n v="817"/>
    <n v="25000"/>
    <n v="33"/>
    <n v="0.75757575757575757"/>
    <n v="25"/>
    <n v="53"/>
    <n v="435.05660377358492"/>
    <n v="2.12"/>
    <n v="922.32"/>
    <n v="23058"/>
    <n v="-560"/>
    <m/>
    <n v="649"/>
    <n v="0.92232000000000003"/>
    <n v="1.0762193698949825"/>
    <n v="7.62193698949825E-2"/>
  </r>
  <r>
    <s v="KO-321"/>
    <s v="Avinash Rathore"/>
    <x v="5"/>
    <x v="131"/>
    <x v="131"/>
    <s v="Wed"/>
    <n v="83"/>
    <n v="0.71"/>
    <n v="59"/>
    <n v="99"/>
    <n v="383"/>
    <n v="1.68"/>
    <n v="639"/>
    <n v="37870"/>
    <n v="40"/>
    <n v="0.77"/>
    <n v="31"/>
    <n v="50"/>
    <n v="505"/>
    <n v="1.61"/>
    <n v="817"/>
    <n v="25000"/>
    <n v="36"/>
    <n v="0.75"/>
    <n v="27"/>
    <n v="53"/>
    <n v="381.41509433962267"/>
    <n v="1.962962962962963"/>
    <n v="748.7037037037037"/>
    <n v="20215"/>
    <m/>
    <m/>
    <n v="1199"/>
    <n v="0.80859999999999999"/>
    <n v="0.53379984156324267"/>
    <n v="-0.46620015843675733"/>
  </r>
  <r>
    <s v="KO-321"/>
    <s v="Avinash Rathore"/>
    <x v="5"/>
    <x v="132"/>
    <x v="132"/>
    <s v="Thu"/>
    <n v="69"/>
    <n v="0.71"/>
    <n v="49"/>
    <n v="72"/>
    <n v="437"/>
    <n v="1.47"/>
    <n v="639"/>
    <n v="31434"/>
    <n v="40"/>
    <n v="0.77"/>
    <n v="31"/>
    <n v="50"/>
    <n v="505"/>
    <n v="1.61"/>
    <n v="817"/>
    <n v="25000"/>
    <n v="58"/>
    <n v="0.75862068965517238"/>
    <n v="44"/>
    <n v="78"/>
    <n v="517.15384615384619"/>
    <n v="1.7727272727272727"/>
    <n v="916.77272727272725"/>
    <n v="40338"/>
    <n v="1958"/>
    <m/>
    <n v="350"/>
    <n v="1.6135200000000001"/>
    <n v="1.2832601641534644"/>
    <n v="0.28326016415346439"/>
  </r>
  <r>
    <s v="KO-321"/>
    <s v="Avinash Rathore"/>
    <x v="5"/>
    <x v="133"/>
    <x v="133"/>
    <s v="Fri"/>
    <n v="83"/>
    <n v="0.71"/>
    <n v="59"/>
    <n v="88"/>
    <n v="427"/>
    <n v="1.49"/>
    <n v="639"/>
    <n v="37547"/>
    <n v="40"/>
    <n v="0.77"/>
    <n v="31"/>
    <n v="50"/>
    <n v="505"/>
    <n v="1.61"/>
    <n v="817"/>
    <n v="25000"/>
    <n v="52"/>
    <n v="0.75"/>
    <n v="39"/>
    <n v="68"/>
    <n v="543.44117647058829"/>
    <n v="1.7435897435897436"/>
    <n v="947.53846153846155"/>
    <n v="36954"/>
    <m/>
    <m/>
    <m/>
    <n v="1.4781599999999999"/>
    <n v="0.98420646123525179"/>
    <n v="-1.5793538764748181E-2"/>
  </r>
  <r>
    <s v="KO-321"/>
    <s v="Avinash Rathore"/>
    <x v="5"/>
    <x v="134"/>
    <x v="134"/>
    <s v="Sat"/>
    <n v="85"/>
    <n v="0.71"/>
    <n v="61"/>
    <n v="92"/>
    <n v="426"/>
    <n v="1.51"/>
    <n v="639"/>
    <n v="39207"/>
    <n v="64"/>
    <n v="0.77"/>
    <n v="49"/>
    <n v="79"/>
    <n v="505"/>
    <n v="1.61"/>
    <n v="817"/>
    <n v="40000"/>
    <n v="48"/>
    <n v="0.75"/>
    <n v="36"/>
    <n v="57"/>
    <n v="544.40350877192986"/>
    <n v="1.5833333333333333"/>
    <n v="861.97222222222217"/>
    <n v="31031"/>
    <n v="3423"/>
    <m/>
    <n v="2425"/>
    <n v="0.77577499999999999"/>
    <n v="0.79146580967684343"/>
    <n v="-0.20853419032315659"/>
  </r>
  <r>
    <s v="KO-321"/>
    <s v="Avinash Rathore"/>
    <x v="5"/>
    <x v="135"/>
    <x v="135"/>
    <s v="Sun"/>
    <n v="106"/>
    <n v="0.71"/>
    <n v="76"/>
    <n v="113"/>
    <n v="429"/>
    <n v="1.49"/>
    <n v="639"/>
    <n v="48525"/>
    <n v="95"/>
    <n v="0.77"/>
    <n v="73"/>
    <n v="119"/>
    <n v="505"/>
    <n v="1.63"/>
    <n v="817"/>
    <n v="60000"/>
    <n v="80"/>
    <n v="0.78749999999999998"/>
    <n v="63"/>
    <n v="111"/>
    <n v="588.34234234234236"/>
    <n v="1.7619047619047619"/>
    <n v="1036.6031746031747"/>
    <n v="65306"/>
    <n v="4474"/>
    <m/>
    <m/>
    <n v="1.0884333333333334"/>
    <n v="1.3458217413704276"/>
    <n v="0.34582174137042759"/>
  </r>
  <r>
    <s v="KO-321"/>
    <s v="Avinash Rathore"/>
    <x v="5"/>
    <x v="136"/>
    <x v="136"/>
    <s v="Mon"/>
    <n v="27"/>
    <n v="0.71"/>
    <n v="19"/>
    <n v="27"/>
    <n v="448"/>
    <n v="1.42"/>
    <n v="639"/>
    <n v="12097"/>
    <n v="48"/>
    <n v="0.77"/>
    <n v="37"/>
    <n v="59"/>
    <n v="505"/>
    <n v="1.59"/>
    <n v="817"/>
    <n v="30000"/>
    <n v="36"/>
    <n v="0.72222222222222221"/>
    <n v="26"/>
    <n v="70"/>
    <n v="544.05714285714282"/>
    <n v="2.6923076923076925"/>
    <n v="1464.7692307692307"/>
    <n v="38084"/>
    <m/>
    <m/>
    <m/>
    <n v="1.2694666666666667"/>
    <n v="3.148218566586757"/>
    <n v="2.148218566586757"/>
  </r>
  <r>
    <s v="KO-321"/>
    <s v="Avinash Rathore"/>
    <x v="5"/>
    <x v="137"/>
    <x v="137"/>
    <s v="Tue"/>
    <n v="41"/>
    <n v="0.71"/>
    <n v="29"/>
    <n v="39"/>
    <n v="481"/>
    <n v="1.34"/>
    <n v="639"/>
    <n v="18751"/>
    <n v="40"/>
    <n v="0.77"/>
    <n v="31"/>
    <n v="50"/>
    <n v="505"/>
    <n v="1.61"/>
    <n v="817"/>
    <n v="25000"/>
    <n v="25"/>
    <n v="0.72"/>
    <n v="18"/>
    <n v="31"/>
    <n v="654.58064516129036"/>
    <n v="1.7222222222222223"/>
    <n v="1127.3333333333333"/>
    <n v="20292"/>
    <n v="503"/>
    <n v="-599"/>
    <m/>
    <n v="0.81167999999999996"/>
    <n v="1.0821822836115407"/>
    <n v="8.2182283611540716E-2"/>
  </r>
  <r>
    <s v="KO-321"/>
    <s v="Avinash Rathore"/>
    <x v="5"/>
    <x v="138"/>
    <x v="138"/>
    <s v="Wed"/>
    <n v="39"/>
    <n v="0.71"/>
    <n v="28"/>
    <n v="32"/>
    <n v="553"/>
    <n v="1.1399999999999999"/>
    <n v="639"/>
    <n v="17686"/>
    <n v="40"/>
    <n v="0.77"/>
    <n v="31"/>
    <n v="50"/>
    <n v="505"/>
    <n v="1.61"/>
    <n v="817"/>
    <n v="25000"/>
    <n v="37"/>
    <n v="0.70270270270270274"/>
    <n v="26"/>
    <n v="50"/>
    <n v="653.76"/>
    <n v="1.9230769230769231"/>
    <n v="1257.2307692307693"/>
    <n v="32688"/>
    <n v="-369"/>
    <m/>
    <n v="3689"/>
    <n v="1.30752"/>
    <n v="1.8482415469863169"/>
    <n v="0.84824154698631682"/>
  </r>
  <r>
    <s v="KO-321"/>
    <s v="Avinash Rathore"/>
    <x v="5"/>
    <x v="139"/>
    <x v="139"/>
    <s v="Thu"/>
    <n v="28"/>
    <n v="0.71"/>
    <n v="20"/>
    <n v="26"/>
    <n v="492"/>
    <n v="1.3"/>
    <n v="639"/>
    <n v="12790"/>
    <n v="40"/>
    <n v="0.77"/>
    <n v="31"/>
    <n v="50"/>
    <n v="505"/>
    <n v="1.61"/>
    <n v="817"/>
    <n v="25000"/>
    <n v="24"/>
    <n v="0.75"/>
    <n v="18"/>
    <n v="37"/>
    <n v="712.83783783783781"/>
    <n v="2.0555555555555554"/>
    <n v="1465.2777777777778"/>
    <n v="26375"/>
    <n v="1448"/>
    <m/>
    <m/>
    <n v="1.0549999999999999"/>
    <n v="2.062157935887412"/>
    <n v="1.062157935887412"/>
  </r>
  <r>
    <s v="KO-321"/>
    <s v="Avinash Rathore"/>
    <x v="5"/>
    <x v="140"/>
    <x v="140"/>
    <s v="Fri"/>
    <n v="27"/>
    <n v="0.71"/>
    <n v="19"/>
    <n v="28"/>
    <n v="432"/>
    <n v="1.47"/>
    <n v="639"/>
    <n v="12084"/>
    <n v="40"/>
    <n v="0.77"/>
    <n v="31"/>
    <n v="50"/>
    <n v="505"/>
    <n v="1.61"/>
    <n v="817"/>
    <n v="25000"/>
    <n v="31"/>
    <n v="0.74193548387096775"/>
    <n v="23"/>
    <n v="34"/>
    <n v="872.11764705882354"/>
    <n v="1.4782608695652173"/>
    <n v="1289.2173913043478"/>
    <n v="29652"/>
    <m/>
    <m/>
    <m/>
    <n v="1.18608"/>
    <n v="2.4538232373386295"/>
    <n v="1.4538232373386295"/>
  </r>
  <r>
    <s v="KO-321"/>
    <s v="Avinash Rathore"/>
    <x v="5"/>
    <x v="141"/>
    <x v="141"/>
    <s v="Sat"/>
    <n v="34"/>
    <n v="0.71"/>
    <n v="24"/>
    <n v="36"/>
    <n v="431"/>
    <n v="1.5"/>
    <n v="639"/>
    <n v="15530"/>
    <n v="64"/>
    <n v="0.77"/>
    <n v="49"/>
    <n v="79"/>
    <n v="505"/>
    <n v="1.61"/>
    <n v="817"/>
    <n v="40000"/>
    <n v="19"/>
    <n v="0.73684210526315785"/>
    <n v="14"/>
    <n v="23"/>
    <n v="660.47826086956525"/>
    <n v="1.6428571428571428"/>
    <n v="1085.0714285714287"/>
    <n v="15191"/>
    <n v="1248"/>
    <m/>
    <m/>
    <n v="0.37977499999999997"/>
    <n v="0.97817128139085641"/>
    <n v="-2.1828718609143594E-2"/>
  </r>
  <r>
    <s v="KO-321"/>
    <s v="Avinash Rathore"/>
    <x v="5"/>
    <x v="142"/>
    <x v="142"/>
    <s v="Sun"/>
    <n v="59"/>
    <n v="0.71"/>
    <n v="42"/>
    <n v="66"/>
    <n v="410"/>
    <n v="1.57"/>
    <n v="639"/>
    <n v="27083"/>
    <n v="79"/>
    <n v="0.77"/>
    <n v="61"/>
    <n v="99"/>
    <n v="505"/>
    <n v="1.62"/>
    <n v="817"/>
    <n v="50000"/>
    <n v="30"/>
    <n v="0.73333333333333328"/>
    <n v="22"/>
    <n v="41"/>
    <n v="494.90243902439022"/>
    <n v="1.8636363636363635"/>
    <n v="922.31818181818187"/>
    <n v="20291"/>
    <m/>
    <m/>
    <m/>
    <n v="0.40582000000000001"/>
    <n v="0.74921537495846102"/>
    <n v="-0.25078462504153898"/>
  </r>
  <r>
    <s v="KO-321"/>
    <s v="Avinash Rathore"/>
    <x v="5"/>
    <x v="143"/>
    <x v="143"/>
    <s v="Mon"/>
    <n v="39"/>
    <n v="0.71"/>
    <n v="28"/>
    <n v="35"/>
    <n v="513"/>
    <n v="1.25"/>
    <n v="639"/>
    <n v="17952"/>
    <n v="40"/>
    <n v="0.77"/>
    <n v="31"/>
    <n v="50"/>
    <n v="505"/>
    <n v="1.61"/>
    <n v="817"/>
    <n v="25000"/>
    <n v="11"/>
    <n v="0.72727272727272729"/>
    <n v="8"/>
    <n v="18"/>
    <n v="557.44444444444446"/>
    <n v="2.25"/>
    <n v="1254.25"/>
    <n v="10034"/>
    <m/>
    <m/>
    <n v="400"/>
    <n v="0.40135999999999999"/>
    <n v="0.55893493761140822"/>
    <n v="-0.44106506238859178"/>
  </r>
  <r>
    <s v="KO-321"/>
    <s v="Avinash Rathore"/>
    <x v="5"/>
    <x v="144"/>
    <x v="144"/>
    <s v="Tue"/>
    <n v="41"/>
    <n v="0.71"/>
    <n v="29"/>
    <n v="35"/>
    <n v="535"/>
    <n v="1.21"/>
    <n v="639"/>
    <n v="18741"/>
    <n v="40"/>
    <n v="0.77"/>
    <n v="31"/>
    <n v="50"/>
    <n v="505"/>
    <n v="1.61"/>
    <n v="817"/>
    <n v="25000"/>
    <n v="28"/>
    <n v="0.75"/>
    <n v="21"/>
    <n v="33"/>
    <n v="688.78787878787875"/>
    <n v="1.5714285714285714"/>
    <n v="1082.3809523809523"/>
    <n v="22730"/>
    <m/>
    <m/>
    <m/>
    <n v="0.90920000000000001"/>
    <n v="1.212848834107038"/>
    <n v="0.21284883410703803"/>
  </r>
  <r>
    <s v="KO-321"/>
    <s v="Avinash Rathore"/>
    <x v="5"/>
    <x v="145"/>
    <x v="145"/>
    <s v="Wed"/>
    <n v="64"/>
    <n v="0.71"/>
    <n v="46"/>
    <n v="65"/>
    <n v="450"/>
    <n v="1.41"/>
    <n v="639"/>
    <n v="29248"/>
    <n v="40"/>
    <n v="0.77"/>
    <n v="31"/>
    <n v="50"/>
    <n v="505"/>
    <n v="1.61"/>
    <n v="817"/>
    <n v="25000"/>
    <n v="36"/>
    <n v="0.69444444444444442"/>
    <n v="25"/>
    <n v="59"/>
    <n v="436.77966101694915"/>
    <n v="2.36"/>
    <n v="1030.8"/>
    <n v="25770"/>
    <m/>
    <m/>
    <n v="400"/>
    <n v="1.0307999999999999"/>
    <n v="0.88108588621444206"/>
    <n v="-0.11891411378555798"/>
  </r>
  <r>
    <s v="KO-321"/>
    <s v="Avinash Rathore"/>
    <x v="5"/>
    <x v="146"/>
    <x v="146"/>
    <s v="Thu"/>
    <n v="36"/>
    <n v="0.71"/>
    <n v="26"/>
    <n v="37"/>
    <n v="454"/>
    <n v="1.42"/>
    <n v="639"/>
    <n v="16784"/>
    <n v="40"/>
    <n v="0.77"/>
    <n v="31"/>
    <n v="50"/>
    <n v="505"/>
    <n v="1.61"/>
    <n v="817"/>
    <n v="25000"/>
    <n v="55"/>
    <n v="0.78181818181818186"/>
    <n v="43"/>
    <n v="83"/>
    <n v="482.50602409638554"/>
    <n v="1.930232558139535"/>
    <n v="931.34883720930236"/>
    <n v="40048"/>
    <m/>
    <m/>
    <n v="999"/>
    <n v="1.60192"/>
    <n v="2.3860819828408006"/>
    <n v="1.3860819828408009"/>
  </r>
  <r>
    <s v="KO-321"/>
    <s v="Avinash Rathore"/>
    <x v="5"/>
    <x v="147"/>
    <x v="147"/>
    <s v="Fri"/>
    <n v="55"/>
    <n v="0.71"/>
    <n v="39"/>
    <n v="59"/>
    <n v="424"/>
    <n v="1.51"/>
    <n v="639"/>
    <n v="24995"/>
    <n v="40"/>
    <n v="0.77"/>
    <n v="31"/>
    <n v="50"/>
    <n v="505"/>
    <n v="1.61"/>
    <n v="817"/>
    <n v="25000"/>
    <n v="41"/>
    <n v="0.75609756097560976"/>
    <n v="31"/>
    <n v="59"/>
    <n v="529.72881355932202"/>
    <n v="1.903225806451613"/>
    <n v="1008.1935483870968"/>
    <n v="31254"/>
    <m/>
    <m/>
    <n v="-952"/>
    <n v="1.2501599999999999"/>
    <n v="1.2504100820164032"/>
    <n v="0.2504100820164033"/>
  </r>
  <r>
    <s v="KO-321"/>
    <s v="Avinash Rathore"/>
    <x v="5"/>
    <x v="148"/>
    <x v="148"/>
    <s v="Sat"/>
    <n v="42"/>
    <n v="0.71"/>
    <n v="30"/>
    <n v="46"/>
    <n v="413"/>
    <n v="1.53"/>
    <n v="639"/>
    <n v="19002"/>
    <n v="56"/>
    <n v="0.77"/>
    <n v="43"/>
    <n v="69"/>
    <n v="505"/>
    <n v="1.6"/>
    <n v="817"/>
    <n v="35000"/>
    <n v="28"/>
    <n v="0.75"/>
    <n v="21"/>
    <n v="51"/>
    <n v="442"/>
    <n v="2.4285714285714284"/>
    <n v="1073.4285714285713"/>
    <n v="22542"/>
    <m/>
    <m/>
    <m/>
    <n v="0.64405714285714288"/>
    <n v="1.1862961793495421"/>
    <n v="0.18629617934954215"/>
  </r>
  <r>
    <s v="KO-321"/>
    <s v="Avinash Rathore"/>
    <x v="5"/>
    <x v="149"/>
    <x v="149"/>
    <s v="Sun"/>
    <n v="85"/>
    <n v="0.71"/>
    <n v="61"/>
    <n v="89"/>
    <n v="435"/>
    <n v="1.46"/>
    <n v="639"/>
    <n v="38713"/>
    <n v="79"/>
    <n v="0.77"/>
    <n v="61"/>
    <n v="99"/>
    <n v="505"/>
    <n v="1.62"/>
    <n v="817"/>
    <n v="50000"/>
    <n v="68"/>
    <n v="0.76470588235294112"/>
    <n v="52"/>
    <n v="125"/>
    <n v="497.64800000000002"/>
    <n v="2.4038461538461537"/>
    <n v="1196.2692307692307"/>
    <n v="62206"/>
    <m/>
    <m/>
    <m/>
    <n v="1.2441199999999999"/>
    <n v="1.6068504120063027"/>
    <n v="0.60685041200630274"/>
  </r>
  <r>
    <s v="KO-321"/>
    <s v="Avinash Rathore"/>
    <x v="5"/>
    <x v="150"/>
    <x v="150"/>
    <s v="Mon"/>
    <n v="60"/>
    <n v="0.71"/>
    <n v="43"/>
    <n v="60"/>
    <n v="461"/>
    <n v="1.4"/>
    <n v="639"/>
    <n v="27653"/>
    <n v="40"/>
    <n v="0.77"/>
    <n v="31"/>
    <n v="50"/>
    <n v="505"/>
    <n v="1.61"/>
    <n v="817"/>
    <n v="25000"/>
    <n v="33"/>
    <n v="0.78787878787878785"/>
    <n v="26"/>
    <n v="36"/>
    <n v="579.86111111111109"/>
    <n v="1.3846153846153846"/>
    <n v="802.88461538461536"/>
    <n v="20875"/>
    <n v="1199"/>
    <m/>
    <m/>
    <n v="0.83499999999999996"/>
    <n v="0.75489097023831053"/>
    <n v="-0.24510902976168952"/>
  </r>
  <r>
    <s v="KO-321"/>
    <s v="Avinash Rathore"/>
    <x v="5"/>
    <x v="151"/>
    <x v="151"/>
    <s v="Tue"/>
    <n v="50"/>
    <n v="0.71"/>
    <n v="36"/>
    <n v="45"/>
    <n v="504"/>
    <n v="1.25"/>
    <n v="639"/>
    <n v="22702"/>
    <n v="40"/>
    <n v="0.77"/>
    <n v="31"/>
    <n v="50"/>
    <n v="505"/>
    <n v="1.61"/>
    <n v="817"/>
    <n v="25000"/>
    <n v="32"/>
    <n v="0.78125"/>
    <n v="25"/>
    <n v="51"/>
    <n v="540.01960784313724"/>
    <n v="2.04"/>
    <n v="1101.6400000000001"/>
    <n v="27541"/>
    <n v="7197"/>
    <m/>
    <n v="899"/>
    <n v="1.10164"/>
    <n v="1.2131530261650956"/>
    <n v="0.2131530261650956"/>
  </r>
  <r>
    <s v="KO-321"/>
    <s v="Avinash Rathore"/>
    <x v="5"/>
    <x v="152"/>
    <x v="152"/>
    <s v="Wed"/>
    <n v="25"/>
    <n v="0.71"/>
    <n v="18"/>
    <n v="23"/>
    <n v="496"/>
    <n v="1.28"/>
    <n v="639"/>
    <n v="11399"/>
    <n v="40"/>
    <n v="0.77"/>
    <n v="31"/>
    <n v="50"/>
    <n v="505"/>
    <n v="1.61"/>
    <n v="817"/>
    <n v="25000"/>
    <n v="32"/>
    <n v="0.78125"/>
    <n v="25"/>
    <n v="53"/>
    <n v="696.05660377358492"/>
    <n v="2.12"/>
    <n v="1475.64"/>
    <n v="36891"/>
    <n v="-3299"/>
    <m/>
    <m/>
    <n v="1.4756400000000001"/>
    <n v="3.2363365207474342"/>
    <n v="2.2363365207474342"/>
  </r>
  <r>
    <s v="KO-321"/>
    <s v="Avinash Rathore"/>
    <x v="5"/>
    <x v="153"/>
    <x v="153"/>
    <s v="Thu"/>
    <n v="59"/>
    <n v="0.69608540925266904"/>
    <n v="41"/>
    <n v="59"/>
    <n v="488"/>
    <n v="1.4390243902439024"/>
    <n v="723"/>
    <n v="28813"/>
    <n v="36"/>
    <n v="0.74411530249110314"/>
    <n v="33"/>
    <n v="52"/>
    <n v="559.9744724919093"/>
    <n v="1.5757575757575757"/>
    <n v="890.81460523517353"/>
    <n v="28000"/>
    <n v="30"/>
    <n v="0.8"/>
    <n v="24"/>
    <n v="54"/>
    <n v="503.01851851851853"/>
    <n v="2.25"/>
    <n v="1131.7916666666667"/>
    <n v="27163"/>
    <m/>
    <m/>
    <m/>
    <n v="0.97010714285714283"/>
    <n v="0.94273418248707186"/>
    <n v="-5.726581751292819E-2"/>
  </r>
  <r>
    <s v="KO-321"/>
    <s v="Avinash Rathore"/>
    <x v="5"/>
    <x v="154"/>
    <x v="154"/>
    <s v="Fri"/>
    <n v="39"/>
    <n v="0.69608540925266904"/>
    <n v="27"/>
    <n v="42"/>
    <n v="458"/>
    <n v="1.5555555555555556"/>
    <n v="723"/>
    <n v="19250"/>
    <n v="42"/>
    <n v="0.74411530249110314"/>
    <n v="31"/>
    <n v="50"/>
    <n v="559.9744724919093"/>
    <n v="1.6129032258064515"/>
    <n v="890.81460523517353"/>
    <n v="28000"/>
    <n v="30"/>
    <n v="0.76666666666666672"/>
    <n v="23"/>
    <n v="41"/>
    <n v="568"/>
    <n v="1.7826086956521738"/>
    <n v="1012.5217391304348"/>
    <n v="23288"/>
    <n v="649"/>
    <m/>
    <m/>
    <n v="0.83171428571428574"/>
    <n v="1.2097662337662338"/>
    <n v="0.20976623376623377"/>
  </r>
  <r>
    <s v="KO-321"/>
    <s v="Avinash Rathore"/>
    <x v="5"/>
    <x v="155"/>
    <x v="155"/>
    <s v="Sat"/>
    <n v="56"/>
    <n v="0.69608540925266904"/>
    <n v="39"/>
    <n v="71"/>
    <n v="398"/>
    <n v="1.8205128205128205"/>
    <n v="723"/>
    <n v="28236"/>
    <n v="52"/>
    <n v="0.74411530249110314"/>
    <n v="39"/>
    <n v="63"/>
    <n v="559.9744724919093"/>
    <n v="1.6153846153846154"/>
    <n v="890.81460523517353"/>
    <n v="35000"/>
    <n v="31"/>
    <n v="0.74193548387096775"/>
    <n v="23"/>
    <n v="45"/>
    <n v="455.28888888888889"/>
    <n v="1.9565217391304348"/>
    <n v="890.78260869565213"/>
    <n v="20488"/>
    <m/>
    <m/>
    <n v="599"/>
    <n v="0.58537142857142854"/>
    <n v="0.72559852670349911"/>
    <n v="-0.27440147329650094"/>
  </r>
  <r>
    <s v="KO-321"/>
    <s v="Avinash Rathore"/>
    <x v="5"/>
    <x v="156"/>
    <x v="156"/>
    <s v="Sun"/>
    <n v="75"/>
    <n v="0.69608540925266904"/>
    <n v="52"/>
    <n v="87"/>
    <n v="431"/>
    <n v="1.6730769230769231"/>
    <n v="723"/>
    <n v="37479"/>
    <n v="75"/>
    <n v="0.74411530249110314"/>
    <n v="56"/>
    <n v="89"/>
    <n v="559.9744724919093"/>
    <n v="1.5892857142857142"/>
    <n v="890.81460523517353"/>
    <n v="50000"/>
    <n v="70"/>
    <n v="0.7857142857142857"/>
    <n v="55"/>
    <n v="127"/>
    <n v="507.40944881889766"/>
    <n v="2.3090909090909091"/>
    <n v="1171.6545454545455"/>
    <n v="64441"/>
    <m/>
    <m/>
    <m/>
    <n v="1.2888200000000001"/>
    <n v="1.7193895248005551"/>
    <n v="0.71938952480055496"/>
  </r>
  <r>
    <s v="KO-321"/>
    <s v="Avinash Rathore"/>
    <x v="5"/>
    <x v="157"/>
    <x v="157"/>
    <s v="Mon"/>
    <n v="50"/>
    <n v="0.69608540925266904"/>
    <n v="35"/>
    <n v="54"/>
    <n v="469"/>
    <n v="1.5428571428571429"/>
    <n v="723"/>
    <n v="25318"/>
    <n v="42"/>
    <n v="0.74411530249110314"/>
    <n v="31"/>
    <n v="50"/>
    <n v="559.9744724919093"/>
    <n v="1.6129032258064515"/>
    <n v="890.81460523517353"/>
    <n v="28000"/>
    <n v="39"/>
    <n v="0.69230769230769229"/>
    <n v="27"/>
    <n v="45"/>
    <n v="581.08888888888885"/>
    <n v="1.6666666666666667"/>
    <n v="968.48148148148152"/>
    <n v="26149"/>
    <n v="1718"/>
    <m/>
    <m/>
    <n v="0.93389285714285719"/>
    <n v="1.0328224978276326"/>
    <n v="3.2822497827632517E-2"/>
  </r>
  <r>
    <s v="KO-321"/>
    <s v="Avinash Rathore"/>
    <x v="5"/>
    <x v="158"/>
    <x v="158"/>
    <s v="Tue"/>
    <n v="20"/>
    <n v="0.69608540925266904"/>
    <n v="14"/>
    <n v="28"/>
    <n v="373"/>
    <n v="2"/>
    <n v="723"/>
    <n v="10456"/>
    <n v="38"/>
    <n v="0.74411530249110314"/>
    <n v="28"/>
    <n v="45"/>
    <n v="559.9744724919093"/>
    <n v="1.6071428571428572"/>
    <n v="890.81460523517353"/>
    <n v="25000"/>
    <n v="39"/>
    <n v="0.76923076923076927"/>
    <n v="30"/>
    <n v="54"/>
    <n v="481.72222222222223"/>
    <n v="1.8"/>
    <n v="867.1"/>
    <n v="26013"/>
    <m/>
    <n v="599"/>
    <m/>
    <n v="1.0405199999999999"/>
    <n v="2.4878538638102525"/>
    <n v="1.4878538638102525"/>
  </r>
  <r>
    <s v="KO-321"/>
    <s v="Avinash Rathore"/>
    <x v="5"/>
    <x v="159"/>
    <x v="159"/>
    <s v="Wed"/>
    <n v="42"/>
    <n v="0.69608540925266904"/>
    <n v="29"/>
    <n v="51"/>
    <n v="417"/>
    <n v="1.7586206896551724"/>
    <n v="723"/>
    <n v="21277"/>
    <n v="42"/>
    <n v="0.74411530249110314"/>
    <n v="31"/>
    <n v="50"/>
    <n v="559.9744724919093"/>
    <n v="1.6129032258064515"/>
    <n v="890.81460523517353"/>
    <n v="28000"/>
    <n v="35"/>
    <n v="0.74285714285714288"/>
    <n v="26"/>
    <n v="43"/>
    <n v="517.46511627906978"/>
    <n v="1.6538461538461537"/>
    <n v="855.80769230769226"/>
    <n v="22251"/>
    <m/>
    <m/>
    <m/>
    <n v="0.79467857142857146"/>
    <n v="1.0457771302345256"/>
    <n v="4.5777130234525544E-2"/>
  </r>
  <r>
    <s v="KO-321"/>
    <s v="Avinash Rathore"/>
    <x v="5"/>
    <x v="160"/>
    <x v="160"/>
    <s v="Thu"/>
    <n v="40"/>
    <n v="0.69608540925266904"/>
    <n v="28"/>
    <n v="42"/>
    <n v="484"/>
    <n v="1.5"/>
    <n v="723"/>
    <n v="20321"/>
    <n v="42"/>
    <n v="0.74411530249110314"/>
    <n v="31"/>
    <n v="50"/>
    <n v="559.9744724919093"/>
    <n v="1.6129032258064515"/>
    <n v="890.81460523517353"/>
    <n v="28000"/>
    <n v="33"/>
    <n v="0.75757575757575757"/>
    <n v="25"/>
    <n v="54"/>
    <n v="552.66666666666663"/>
    <n v="2.16"/>
    <n v="1193.76"/>
    <n v="29844"/>
    <m/>
    <m/>
    <m/>
    <n v="1.0658571428571428"/>
    <n v="1.4686285123763594"/>
    <n v="0.46862851237635944"/>
  </r>
  <r>
    <s v="KO-321"/>
    <s v="Avinash Rathore"/>
    <x v="5"/>
    <x v="161"/>
    <x v="161"/>
    <s v="Fri"/>
    <n v="34"/>
    <n v="0.69608540925266904"/>
    <n v="24"/>
    <n v="44"/>
    <n v="397"/>
    <n v="1.8333333333333333"/>
    <n v="723"/>
    <n v="17484"/>
    <n v="42"/>
    <n v="0.74411530249110314"/>
    <n v="31"/>
    <n v="50"/>
    <n v="559.9744724919093"/>
    <n v="1.6129032258064515"/>
    <n v="890.81460523517353"/>
    <n v="28000"/>
    <n v="30"/>
    <n v="0.73333333333333328"/>
    <n v="22"/>
    <n v="35"/>
    <n v="690.91428571428571"/>
    <n v="1.5909090909090908"/>
    <n v="1099.1818181818182"/>
    <n v="24182"/>
    <n v="649"/>
    <n v="999"/>
    <n v="821"/>
    <n v="0.86364285714285716"/>
    <n v="1.3830931137039579"/>
    <n v="0.38309311370395788"/>
  </r>
  <r>
    <s v="KO-321"/>
    <s v="Avinash Rathore"/>
    <x v="5"/>
    <x v="162"/>
    <x v="162"/>
    <s v="Sat"/>
    <n v="43"/>
    <n v="0.69608540925266904"/>
    <n v="30"/>
    <n v="60"/>
    <n v="358"/>
    <n v="2"/>
    <n v="723"/>
    <n v="21478"/>
    <n v="46"/>
    <n v="0.74411530249110314"/>
    <n v="34"/>
    <n v="54"/>
    <n v="559.9744724919093"/>
    <n v="1.588235294117647"/>
    <n v="890.81460523517353"/>
    <n v="30000"/>
    <n v="32"/>
    <n v="0.78125"/>
    <n v="25"/>
    <n v="44"/>
    <n v="490.09090909090907"/>
    <n v="1.76"/>
    <n v="862.56"/>
    <n v="21564"/>
    <n v="-1299"/>
    <m/>
    <m/>
    <n v="0.71879999999999999"/>
    <n v="1.0040040972157556"/>
    <n v="4.0040972157556571E-3"/>
  </r>
  <r>
    <s v="KO-321"/>
    <s v="Avinash Rathore"/>
    <x v="5"/>
    <x v="163"/>
    <x v="163"/>
    <s v="Sun"/>
    <n v="89"/>
    <n v="0.69608540925266904"/>
    <n v="62"/>
    <n v="99"/>
    <n v="455"/>
    <n v="1.596774193548387"/>
    <n v="723"/>
    <n v="45028"/>
    <n v="60"/>
    <n v="0.74411530249110314"/>
    <n v="45"/>
    <n v="71"/>
    <n v="559.9744724919093"/>
    <n v="1.5777777777777777"/>
    <n v="890.81460523517353"/>
    <n v="40000"/>
    <n v="39"/>
    <n v="0.71794871794871795"/>
    <n v="28"/>
    <n v="60"/>
    <n v="667.3"/>
    <n v="2.1428571428571428"/>
    <n v="1429.9285714285713"/>
    <n v="40038"/>
    <n v="-549"/>
    <m/>
    <m/>
    <n v="1.00095"/>
    <n v="0.8891800657368748"/>
    <n v="-0.11081993426312517"/>
  </r>
  <r>
    <s v="KO-321"/>
    <s v="Avinash Rathore"/>
    <x v="5"/>
    <x v="164"/>
    <x v="164"/>
    <s v="Mon"/>
    <n v="17"/>
    <n v="0.69608540925266904"/>
    <n v="12"/>
    <n v="29"/>
    <n v="311"/>
    <n v="2.4166666666666665"/>
    <n v="723"/>
    <n v="9019"/>
    <n v="34"/>
    <n v="0.74411530249110314"/>
    <n v="25"/>
    <n v="39"/>
    <n v="559.9744724919093"/>
    <n v="1.56"/>
    <n v="890.81460523517353"/>
    <n v="22000"/>
    <n v="18"/>
    <n v="0.72222222222222221"/>
    <n v="13"/>
    <n v="21"/>
    <n v="508.47619047619048"/>
    <n v="1.6153846153846154"/>
    <n v="821.38461538461536"/>
    <n v="10678"/>
    <m/>
    <m/>
    <m/>
    <n v="0.48536363636363639"/>
    <n v="1.1839450049894666"/>
    <n v="0.18394500498946667"/>
  </r>
  <r>
    <s v="KO-321"/>
    <s v="Avinash Rathore"/>
    <x v="5"/>
    <x v="165"/>
    <x v="165"/>
    <s v="Tue"/>
    <n v="34"/>
    <n v="0.69608540925266904"/>
    <n v="24"/>
    <n v="43"/>
    <n v="406"/>
    <n v="1.7916666666666667"/>
    <n v="723"/>
    <n v="17446"/>
    <n v="34"/>
    <n v="0.74411530249110314"/>
    <n v="25"/>
    <n v="39"/>
    <n v="559.9744724919093"/>
    <n v="1.56"/>
    <n v="890.81460523517353"/>
    <n v="22000"/>
    <n v="29"/>
    <n v="0.72413793103448276"/>
    <n v="21"/>
    <n v="43"/>
    <n v="578.09302325581393"/>
    <n v="2.0476190476190474"/>
    <n v="1183.7142857142858"/>
    <n v="24858"/>
    <m/>
    <m/>
    <m/>
    <n v="1.129909090909091"/>
    <n v="1.4248538346899002"/>
    <n v="0.42485383468990029"/>
  </r>
  <r>
    <s v="KO-321"/>
    <s v="Avinash Rathore"/>
    <x v="5"/>
    <x v="166"/>
    <x v="166"/>
    <s v="Wed"/>
    <n v="43"/>
    <n v="0.69608540925266904"/>
    <n v="30"/>
    <n v="47"/>
    <n v="468"/>
    <n v="1.5666666666666667"/>
    <n v="723"/>
    <n v="22014"/>
    <n v="34"/>
    <n v="0.74411530249110314"/>
    <n v="25"/>
    <n v="39"/>
    <n v="559.9744724919093"/>
    <n v="1.56"/>
    <n v="890.81460523517353"/>
    <n v="22000"/>
    <n v="28"/>
    <n v="0.75"/>
    <n v="21"/>
    <n v="37"/>
    <n v="594.59459459459458"/>
    <n v="1.7619047619047619"/>
    <n v="1047.6190476190477"/>
    <n v="22000"/>
    <m/>
    <m/>
    <m/>
    <n v="1"/>
    <n v="0.99936404106477694"/>
    <n v="-6.3595893522303991E-4"/>
  </r>
  <r>
    <s v="KO-321"/>
    <s v="Avinash Rathore"/>
    <x v="5"/>
    <x v="167"/>
    <x v="167"/>
    <s v="Thu"/>
    <n v="47"/>
    <n v="0.69608540925266904"/>
    <n v="33"/>
    <n v="47"/>
    <n v="501"/>
    <n v="1.4242424242424243"/>
    <n v="723"/>
    <n v="23543"/>
    <n v="34"/>
    <n v="0.74411530249110314"/>
    <n v="25"/>
    <n v="39"/>
    <n v="559.9744724919093"/>
    <n v="1.56"/>
    <n v="890.81460523517353"/>
    <n v="22000"/>
    <n v="15"/>
    <n v="0.66666666666666663"/>
    <n v="10"/>
    <n v="16"/>
    <n v="483.3125"/>
    <n v="1.6"/>
    <n v="773.3"/>
    <n v="7733"/>
    <m/>
    <m/>
    <m/>
    <n v="0.35149999999999998"/>
    <n v="0.32846281272565092"/>
    <n v="-0.67153718727434908"/>
  </r>
  <r>
    <s v="KO-321"/>
    <s v="Avinash Rathore"/>
    <x v="5"/>
    <x v="168"/>
    <x v="168"/>
    <s v="Fri"/>
    <n v="50"/>
    <n v="0.69608540925266904"/>
    <n v="35"/>
    <n v="57"/>
    <n v="446"/>
    <n v="1.6285714285714286"/>
    <n v="723"/>
    <n v="25424"/>
    <n v="34"/>
    <n v="0.74411530249110314"/>
    <n v="25"/>
    <n v="39"/>
    <n v="559.9744724919093"/>
    <n v="1.56"/>
    <n v="890.81460523517353"/>
    <n v="22000"/>
    <n v="29"/>
    <n v="0.75862068965517238"/>
    <n v="22"/>
    <n v="31"/>
    <n v="727.90322580645159"/>
    <n v="1.4090909090909092"/>
    <n v="1025.6818181818182"/>
    <n v="22565"/>
    <n v="1210"/>
    <m/>
    <m/>
    <n v="1.0256818181818181"/>
    <n v="0.88754719949653871"/>
    <n v="-0.11245280050346129"/>
  </r>
  <r>
    <s v="KO-321"/>
    <s v="Avinash Rathore"/>
    <x v="5"/>
    <x v="169"/>
    <x v="169"/>
    <s v="Sat"/>
    <n v="59"/>
    <n v="0.69608540925266904"/>
    <n v="41"/>
    <n v="53"/>
    <n v="554"/>
    <n v="1.2926829268292683"/>
    <n v="723"/>
    <n v="29352"/>
    <n v="42"/>
    <n v="0.74411530249110314"/>
    <n v="31"/>
    <n v="50"/>
    <n v="559.9744724919093"/>
    <n v="1.6129032258064515"/>
    <n v="890.81460523517353"/>
    <n v="28000"/>
    <n v="34"/>
    <n v="0.76470588235294112"/>
    <n v="26"/>
    <n v="59"/>
    <n v="483.79661016949154"/>
    <n v="2.2692307692307692"/>
    <n v="1097.8461538461538"/>
    <n v="28544"/>
    <m/>
    <m/>
    <m/>
    <n v="1.0194285714285714"/>
    <n v="0.97247206323248847"/>
    <n v="-2.7527936767511585E-2"/>
  </r>
  <r>
    <s v="KO-321"/>
    <s v="Avinash Rathore"/>
    <x v="5"/>
    <x v="170"/>
    <x v="170"/>
    <s v="Sun"/>
    <n v="92"/>
    <n v="0.69608540925266904"/>
    <n v="64"/>
    <n v="101"/>
    <n v="461"/>
    <n v="1.578125"/>
    <n v="723"/>
    <n v="46550"/>
    <n v="58"/>
    <n v="0.74411530249110314"/>
    <n v="43"/>
    <n v="68"/>
    <n v="559.9744724919093"/>
    <n v="1.5813953488372092"/>
    <n v="890.81460523517353"/>
    <n v="38000"/>
    <n v="48"/>
    <n v="0.72916666666666663"/>
    <n v="35"/>
    <n v="82"/>
    <n v="632.26829268292681"/>
    <n v="2.342857142857143"/>
    <n v="1481.3142857142857"/>
    <n v="51846"/>
    <n v="749"/>
    <m/>
    <m/>
    <n v="1.3643684210526317"/>
    <n v="1.1137701396348012"/>
    <n v="0.11377013963480129"/>
  </r>
  <r>
    <s v="KO-321"/>
    <s v="Avinash Rathore"/>
    <x v="5"/>
    <x v="171"/>
    <x v="171"/>
    <s v="Mon"/>
    <n v="37"/>
    <n v="0.69608540925266904"/>
    <n v="26"/>
    <n v="38"/>
    <n v="490"/>
    <n v="1.4615384615384615"/>
    <n v="723"/>
    <n v="18603"/>
    <n v="34"/>
    <n v="0.74411530249110314"/>
    <n v="25"/>
    <n v="39"/>
    <n v="559.9744724919093"/>
    <n v="1.56"/>
    <n v="890.81460523517353"/>
    <n v="22000"/>
    <n v="35"/>
    <n v="0.74285714285714288"/>
    <n v="26"/>
    <n v="54"/>
    <n v="528.05555555555554"/>
    <n v="2.0769230769230771"/>
    <n v="1096.7307692307693"/>
    <n v="28515"/>
    <n v="1699"/>
    <m/>
    <m/>
    <n v="1.2961363636363636"/>
    <n v="1.5328172875342687"/>
    <n v="0.53281728753426871"/>
  </r>
  <r>
    <s v="KO-321"/>
    <s v="Avinash Rathore"/>
    <x v="5"/>
    <x v="172"/>
    <x v="172"/>
    <s v="Tue"/>
    <n v="46"/>
    <n v="0.69608540925266904"/>
    <n v="32"/>
    <n v="45"/>
    <n v="513"/>
    <n v="1.40625"/>
    <n v="723"/>
    <n v="23067"/>
    <n v="34"/>
    <n v="0.74411530249110314"/>
    <n v="25"/>
    <n v="39"/>
    <n v="559.9744724919093"/>
    <n v="1.56"/>
    <n v="890.81460523517353"/>
    <n v="22000"/>
    <n v="24"/>
    <n v="0.75"/>
    <n v="18"/>
    <n v="39"/>
    <n v="472.82051282051282"/>
    <n v="2.1666666666666665"/>
    <n v="1024.4444444444443"/>
    <n v="18440"/>
    <n v="1499"/>
    <m/>
    <m/>
    <n v="0.83818181818181814"/>
    <n v="0.79941041314431871"/>
    <n v="-0.20058958685568129"/>
  </r>
  <r>
    <s v="KO-321"/>
    <s v="Avinash Rathore"/>
    <x v="5"/>
    <x v="173"/>
    <x v="173"/>
    <s v="Wed"/>
    <n v="27"/>
    <n v="0.69608540925266904"/>
    <n v="19"/>
    <n v="29"/>
    <n v="468"/>
    <n v="1.5263157894736843"/>
    <n v="723"/>
    <n v="13577"/>
    <n v="34"/>
    <n v="0.74411530249110314"/>
    <n v="25"/>
    <n v="39"/>
    <n v="559.9744724919093"/>
    <n v="1.56"/>
    <n v="890.81460523517353"/>
    <n v="22000"/>
    <n v="29"/>
    <n v="0.75862068965517238"/>
    <n v="22"/>
    <n v="42"/>
    <n v="551.85714285714289"/>
    <n v="1.9090909090909092"/>
    <n v="1053.5454545454545"/>
    <n v="23178"/>
    <n v="1559"/>
    <m/>
    <n v="599"/>
    <n v="1.0535454545454546"/>
    <n v="1.7071518008396553"/>
    <n v="0.70715180083965534"/>
  </r>
  <r>
    <s v="KO-321"/>
    <s v="Avinash Rathore"/>
    <x v="5"/>
    <x v="174"/>
    <x v="174"/>
    <s v="Thu"/>
    <n v="33"/>
    <n v="0.69608540925266904"/>
    <n v="23"/>
    <n v="30"/>
    <n v="558"/>
    <n v="1.3043478260869565"/>
    <n v="723"/>
    <n v="16736"/>
    <n v="34"/>
    <n v="0.74411530249110314"/>
    <n v="25"/>
    <n v="39"/>
    <n v="559.9744724919093"/>
    <n v="1.56"/>
    <n v="890.81460523517353"/>
    <n v="22000"/>
    <n v="27"/>
    <n v="0.7407407407407407"/>
    <n v="20"/>
    <n v="36"/>
    <n v="634.86111111111109"/>
    <n v="1.8"/>
    <n v="1142.75"/>
    <n v="22855"/>
    <n v="1199"/>
    <m/>
    <m/>
    <n v="1.0388636363636363"/>
    <n v="1.3656190248565965"/>
    <n v="0.36561902485659653"/>
  </r>
  <r>
    <s v="KO-321"/>
    <s v="Avinash Rathore"/>
    <x v="5"/>
    <x v="175"/>
    <x v="175"/>
    <s v="Fri"/>
    <n v="24"/>
    <n v="0.69608540925266904"/>
    <n v="17"/>
    <n v="30"/>
    <n v="401"/>
    <n v="1.7647058823529411"/>
    <n v="723"/>
    <n v="12018"/>
    <n v="34"/>
    <n v="0.74411530249110314"/>
    <n v="25"/>
    <n v="39"/>
    <n v="559.9744724919093"/>
    <n v="1.56"/>
    <n v="890.81460523517353"/>
    <n v="22000"/>
    <n v="38"/>
    <n v="0.60526315789473684"/>
    <n v="23"/>
    <n v="42"/>
    <n v="774.54761904761904"/>
    <n v="1.826086956521739"/>
    <n v="1414.391304347826"/>
    <n v="32531"/>
    <m/>
    <m/>
    <m/>
    <n v="1.4786818181818182"/>
    <n v="2.7068563820935263"/>
    <n v="1.7068563820935263"/>
  </r>
  <r>
    <s v="KO-321"/>
    <s v="Avinash Rathore"/>
    <x v="5"/>
    <x v="176"/>
    <x v="176"/>
    <s v="Sat"/>
    <n v="33"/>
    <n v="0.69608540925266904"/>
    <n v="23"/>
    <n v="36"/>
    <n v="459"/>
    <n v="1.5652173913043479"/>
    <n v="723"/>
    <n v="16526"/>
    <n v="42"/>
    <n v="0.74411530249110314"/>
    <n v="31"/>
    <n v="50"/>
    <n v="559.9744724919093"/>
    <n v="1.6129032258064515"/>
    <n v="890.81460523517353"/>
    <n v="28000"/>
    <n v="39"/>
    <n v="0.71794871794871795"/>
    <n v="28"/>
    <n v="42"/>
    <n v="581.04761904761904"/>
    <n v="1.5"/>
    <n v="871.57142857142856"/>
    <n v="24404"/>
    <m/>
    <m/>
    <m/>
    <n v="0.87157142857142855"/>
    <n v="1.4767033764976401"/>
    <n v="0.47670337649764011"/>
  </r>
  <r>
    <s v="KO-321"/>
    <s v="Avinash Rathore"/>
    <x v="5"/>
    <x v="177"/>
    <x v="177"/>
    <s v="Sun"/>
    <n v="76"/>
    <n v="0.69608540925266904"/>
    <n v="53"/>
    <n v="65"/>
    <n v="594"/>
    <n v="1.2264150943396226"/>
    <n v="723"/>
    <n v="38625"/>
    <n v="58"/>
    <n v="0.74411530249110314"/>
    <n v="43"/>
    <n v="68"/>
    <n v="559.9744724919093"/>
    <n v="1.5813953488372092"/>
    <n v="890.81460523517353"/>
    <n v="38000"/>
    <n v="63"/>
    <n v="0.77777777777777779"/>
    <n v="49"/>
    <n v="77"/>
    <n v="685.5454545454545"/>
    <n v="1.5714285714285714"/>
    <n v="1077.2857142857142"/>
    <n v="52787"/>
    <n v="599"/>
    <m/>
    <m/>
    <n v="1.3891315789473684"/>
    <n v="1.3666537216828478"/>
    <n v="0.36665372168284788"/>
  </r>
  <r>
    <s v="KO-321"/>
    <s v="Avinash Rathore"/>
    <x v="5"/>
    <x v="178"/>
    <x v="178"/>
    <s v="Mon"/>
    <n v="42"/>
    <n v="0.69608540925266904"/>
    <n v="29"/>
    <n v="41"/>
    <n v="513"/>
    <n v="1.4137931034482758"/>
    <n v="723"/>
    <n v="21041"/>
    <n v="42"/>
    <n v="0.74411530249110314"/>
    <n v="31"/>
    <n v="50"/>
    <n v="559.9744724919093"/>
    <n v="1.6129032258064515"/>
    <n v="890.81460523517353"/>
    <n v="28000"/>
    <n v="35"/>
    <n v="0.77142857142857146"/>
    <n v="27"/>
    <n v="49"/>
    <n v="508.36734693877548"/>
    <n v="1.8148148148148149"/>
    <n v="922.59259259259261"/>
    <n v="24910"/>
    <m/>
    <m/>
    <m/>
    <n v="0.88964285714285718"/>
    <n v="1.1838790931989924"/>
    <n v="0.18387909319899245"/>
  </r>
  <r>
    <s v="KO-321"/>
    <s v="Avinash Rathore"/>
    <x v="5"/>
    <x v="179"/>
    <x v="179"/>
    <s v="Tue"/>
    <n v="29"/>
    <n v="0.69608540925266904"/>
    <n v="20"/>
    <n v="29"/>
    <n v="489"/>
    <n v="1.45"/>
    <n v="723"/>
    <n v="14180"/>
    <n v="42"/>
    <n v="0.74411530249110314"/>
    <n v="31"/>
    <n v="50"/>
    <n v="559.9744724919093"/>
    <n v="1.6129032258064515"/>
    <n v="890.81460523517353"/>
    <n v="28000"/>
    <n v="40"/>
    <n v="0.75"/>
    <n v="30"/>
    <n v="49"/>
    <n v="554.81632653061229"/>
    <n v="1.6333333333333333"/>
    <n v="906.2"/>
    <n v="27186"/>
    <m/>
    <m/>
    <m/>
    <n v="0.97092857142857147"/>
    <n v="1.9172073342736249"/>
    <n v="0.91720733427362477"/>
  </r>
  <r>
    <s v="KO-321"/>
    <s v="Avinash Rathore"/>
    <x v="5"/>
    <x v="180"/>
    <x v="180"/>
    <s v="Wed"/>
    <n v="75"/>
    <n v="0.69608540925266904"/>
    <n v="52"/>
    <n v="83"/>
    <n v="454"/>
    <n v="1.5961538461538463"/>
    <n v="723"/>
    <n v="37712"/>
    <n v="42"/>
    <n v="0.74411530249110314"/>
    <n v="31"/>
    <n v="50"/>
    <n v="559.9744724919093"/>
    <n v="1.6129032258064515"/>
    <n v="890.81460523517353"/>
    <n v="28000"/>
    <n v="29"/>
    <n v="0.75862068965517238"/>
    <n v="22"/>
    <n v="40"/>
    <n v="739.875"/>
    <n v="1.8181818181818181"/>
    <n v="1345.2272727272727"/>
    <n v="29595"/>
    <n v="6509"/>
    <m/>
    <n v="1999"/>
    <n v="1.0569642857142858"/>
    <n v="0.78476347051336448"/>
    <n v="-0.21523652948663555"/>
  </r>
  <r>
    <s v="KO-321"/>
    <s v="Avinash Rathore"/>
    <x v="5"/>
    <x v="181"/>
    <x v="181"/>
    <s v="Thu"/>
    <n v="34"/>
    <n v="0.69608540925266904"/>
    <n v="24"/>
    <n v="37"/>
    <n v="470"/>
    <n v="1.5416666666666667"/>
    <n v="723"/>
    <n v="17397"/>
    <n v="42"/>
    <n v="0.74411530249110314"/>
    <n v="31"/>
    <n v="50"/>
    <n v="559.9744724919093"/>
    <n v="1.6129032258064515"/>
    <n v="890.81460523517353"/>
    <n v="28000"/>
    <n v="45"/>
    <n v="0.75555555555555554"/>
    <n v="34"/>
    <n v="53"/>
    <n v="647.90566037735846"/>
    <n v="1.5588235294117647"/>
    <n v="1009.9705882352941"/>
    <n v="34339"/>
    <n v="1614"/>
    <m/>
    <m/>
    <n v="1.2263928571428571"/>
    <n v="1.973846065413577"/>
    <n v="0.9738460654135771"/>
  </r>
  <r>
    <s v="KO-321"/>
    <s v="Avinash Rathore"/>
    <x v="5"/>
    <x v="182"/>
    <x v="182"/>
    <s v="Fri"/>
    <n v="57"/>
    <n v="0.69608540925266904"/>
    <n v="40"/>
    <n v="48"/>
    <n v="598"/>
    <n v="1.2"/>
    <n v="723"/>
    <n v="28719"/>
    <n v="42"/>
    <n v="0.74411530249110314"/>
    <n v="31"/>
    <n v="50"/>
    <n v="559.9744724919093"/>
    <n v="1.6129032258064515"/>
    <n v="890.81460523517353"/>
    <n v="28000"/>
    <n v="41"/>
    <n v="0.78048780487804881"/>
    <n v="32"/>
    <n v="54"/>
    <n v="624.81481481481478"/>
    <n v="1.6875"/>
    <n v="1054.375"/>
    <n v="33740"/>
    <n v="-2409"/>
    <m/>
    <m/>
    <n v="1.2050000000000001"/>
    <n v="1.174831992757408"/>
    <n v="0.17483199275740799"/>
  </r>
  <r>
    <s v="SAM-411"/>
    <s v="Avinash Rathore"/>
    <x v="6"/>
    <x v="0"/>
    <x v="0"/>
    <s v="Fri"/>
    <n v="56.85328185328126"/>
    <n v="0.67719298245614035"/>
    <n v="38.500643500643264"/>
    <n v="62"/>
    <n v="460.5"/>
    <n v="1.610362694300528"/>
    <n v="741.57202072539314"/>
    <n v="28551"/>
    <n v="37"/>
    <n v="0.73136842105263167"/>
    <n v="27"/>
    <n v="48"/>
    <n v="640.30922800718133"/>
    <n v="1.7777777777777777"/>
    <n v="1132.2692253512957"/>
    <n v="31000"/>
    <n v="41"/>
    <n v="0.78048780487804881"/>
    <n v="32"/>
    <n v="45"/>
    <n v="775.8"/>
    <n v="1.40625"/>
    <n v="1090.96875"/>
    <n v="34911"/>
    <n v="896"/>
    <n v="-155"/>
    <n v="-1104"/>
    <n v="1.1261612903225806"/>
    <n v="1.2227592728801093"/>
    <n v="0.22275927288010927"/>
  </r>
  <r>
    <s v="SAM-411"/>
    <s v="Avinash Rathore"/>
    <x v="6"/>
    <x v="1"/>
    <x v="1"/>
    <s v="Sat"/>
    <n v="60.521235521235518"/>
    <n v="0.67719298245614035"/>
    <n v="40.984555984555982"/>
    <n v="66"/>
    <n v="607.9848484848485"/>
    <n v="1.6103626943005183"/>
    <n v="979.07611869995299"/>
    <n v="40127"/>
    <n v="52"/>
    <n v="0.73136842105263167"/>
    <n v="38"/>
    <n v="67"/>
    <n v="640.30922800718133"/>
    <n v="1.763157894736842"/>
    <n v="1132.2692253512957"/>
    <n v="43000"/>
    <n v="52"/>
    <n v="0.76923076923076927"/>
    <n v="40"/>
    <n v="76"/>
    <n v="560.02631578947364"/>
    <n v="1.9"/>
    <n v="1064.05"/>
    <n v="42562"/>
    <m/>
    <n v="4671"/>
    <m/>
    <n v="0.98981395348837209"/>
    <n v="1.0606823335908491"/>
    <n v="6.0682333590849055E-2"/>
  </r>
  <r>
    <s v="SAM-411"/>
    <s v="Avinash Rathore"/>
    <x v="6"/>
    <x v="2"/>
    <x v="2"/>
    <s v="Sun"/>
    <n v="141.21621621621622"/>
    <n v="0.67719298245614035"/>
    <n v="95.630630630630634"/>
    <n v="154"/>
    <n v="495.53896103896102"/>
    <n v="1.610362694300518"/>
    <n v="797.99745642958078"/>
    <n v="76313"/>
    <n v="81"/>
    <n v="0.73136842105263167"/>
    <n v="59"/>
    <n v="105"/>
    <n v="640.30922800718133"/>
    <n v="1.7796610169491525"/>
    <n v="1132.2692253512957"/>
    <n v="67000"/>
    <n v="78"/>
    <n v="0.76923076923076927"/>
    <n v="60"/>
    <n v="121"/>
    <n v="461.44628099173553"/>
    <n v="2.0166666666666666"/>
    <n v="930.58333333333337"/>
    <n v="55835"/>
    <m/>
    <m/>
    <m/>
    <n v="0.83335820895522383"/>
    <n v="0.73165777783601749"/>
    <n v="-0.26834222216398257"/>
  </r>
  <r>
    <s v="SAM-411"/>
    <s v="Avinash Rathore"/>
    <x v="6"/>
    <x v="3"/>
    <x v="3"/>
    <s v="Mon"/>
    <n v="46.766409266409262"/>
    <n v="0.67719298245614035"/>
    <n v="31.669884169884167"/>
    <n v="51"/>
    <n v="434.05882352941177"/>
    <n v="1.6103626943005183"/>
    <n v="698.99213654373671"/>
    <n v="22137"/>
    <n v="33"/>
    <n v="0.73136842105263167"/>
    <n v="24"/>
    <n v="42"/>
    <n v="640.30922800718133"/>
    <n v="1.75"/>
    <n v="1132.2692253512957"/>
    <n v="27000"/>
    <n v="36"/>
    <n v="0.77777777777777779"/>
    <n v="28"/>
    <n v="50"/>
    <n v="543.44000000000005"/>
    <n v="1.7857142857142858"/>
    <n v="970.42857142857144"/>
    <n v="27172"/>
    <n v="521"/>
    <n v="1262"/>
    <n v="999"/>
    <n v="1.0063703703703704"/>
    <n v="1.227447260243032"/>
    <n v="0.22744726024303202"/>
  </r>
  <r>
    <s v="SAM-411"/>
    <s v="Avinash Rathore"/>
    <x v="6"/>
    <x v="4"/>
    <x v="4"/>
    <s v="Tue"/>
    <n v="52.268339768339771"/>
    <n v="0.67719298245614035"/>
    <n v="35.395752895752899"/>
    <n v="57"/>
    <n v="473.31578947368422"/>
    <n v="1.610362694300518"/>
    <n v="762.2100899918189"/>
    <n v="26979"/>
    <n v="33"/>
    <n v="0.73136842105263167"/>
    <n v="24"/>
    <n v="42"/>
    <n v="640.30922800718133"/>
    <n v="1.75"/>
    <n v="1132.2692253512957"/>
    <n v="27000"/>
    <n v="24"/>
    <n v="0.75"/>
    <n v="18"/>
    <n v="35"/>
    <n v="704.65714285714284"/>
    <n v="1.9444444444444444"/>
    <n v="1370.1666666666667"/>
    <n v="24663"/>
    <n v="1348"/>
    <n v="3207"/>
    <m/>
    <n v="0.91344444444444439"/>
    <n v="0.91415545424218836"/>
    <n v="-8.5844545757811627E-2"/>
  </r>
  <r>
    <s v="SAM-411"/>
    <s v="Avinash Rathore"/>
    <x v="6"/>
    <x v="5"/>
    <x v="5"/>
    <s v="Wed"/>
    <n v="40.34749034749035"/>
    <n v="0.67719298245614035"/>
    <n v="27.323037323037322"/>
    <n v="44"/>
    <n v="418.18181818181819"/>
    <n v="1.6103626943005183"/>
    <n v="673.42439943476211"/>
    <n v="18400"/>
    <n v="31"/>
    <n v="0.73136842105263167"/>
    <n v="23"/>
    <n v="41"/>
    <n v="640.30922800718133"/>
    <n v="1.7826086956521738"/>
    <n v="1132.2692253512957"/>
    <n v="26000"/>
    <n v="33"/>
    <n v="0.75757575757575757"/>
    <n v="25"/>
    <n v="44"/>
    <n v="613.06818181818187"/>
    <n v="1.76"/>
    <n v="1079"/>
    <n v="26975"/>
    <n v="699"/>
    <n v="1663"/>
    <n v="719"/>
    <n v="1.0375000000000001"/>
    <n v="1.4660326086956521"/>
    <n v="0.46603260869565216"/>
  </r>
  <r>
    <s v="SAM-411"/>
    <s v="Avinash Rathore"/>
    <x v="6"/>
    <x v="6"/>
    <x v="6"/>
    <s v="Thu"/>
    <n v="41.264478764478767"/>
    <n v="0.67719298245614035"/>
    <n v="27.944015444015445"/>
    <n v="45"/>
    <n v="419.51111111111112"/>
    <n v="1.610362694300518"/>
    <n v="675.5650431778929"/>
    <n v="18878"/>
    <n v="31"/>
    <n v="0.73136842105263167"/>
    <n v="23"/>
    <n v="41"/>
    <n v="640.30922800718133"/>
    <n v="1.7826086956521738"/>
    <n v="1132.2692253512957"/>
    <n v="26000"/>
    <n v="29"/>
    <n v="0.75862068965517238"/>
    <n v="22"/>
    <n v="40"/>
    <n v="507.4"/>
    <n v="1.8181818181818181"/>
    <n v="922.5454545454545"/>
    <n v="20296"/>
    <m/>
    <m/>
    <m/>
    <n v="0.7806153846153846"/>
    <n v="1.0751138891831762"/>
    <n v="7.5113889183176186E-2"/>
  </r>
  <r>
    <s v="SAM-411"/>
    <s v="Avinash Rathore"/>
    <x v="6"/>
    <x v="7"/>
    <x v="7"/>
    <s v="Fri"/>
    <n v="66.023166023166027"/>
    <n v="0.67719298245614035"/>
    <n v="44.710424710424711"/>
    <n v="72"/>
    <n v="500.43055555555554"/>
    <n v="1.610362694300518"/>
    <n v="805.8746977547496"/>
    <n v="36031"/>
    <n v="30"/>
    <n v="0.73136842105263167"/>
    <n v="22"/>
    <n v="39"/>
    <n v="640.30922800718133"/>
    <n v="1.7727272727272727"/>
    <n v="1132.2692253512957"/>
    <n v="25000"/>
    <n v="36"/>
    <n v="0.75"/>
    <n v="27"/>
    <n v="35"/>
    <n v="721.48571428571427"/>
    <n v="1.2962962962962963"/>
    <n v="935.25925925925924"/>
    <n v="25252"/>
    <m/>
    <n v="2349"/>
    <m/>
    <n v="1.0100800000000001"/>
    <n v="0.70084094252171736"/>
    <n v="-0.29915905747828259"/>
  </r>
  <r>
    <s v="SAM-411"/>
    <s v="Avinash Rathore"/>
    <x v="6"/>
    <x v="8"/>
    <x v="8"/>
    <s v="Sat"/>
    <n v="100.86872586872587"/>
    <n v="0.67719298245614035"/>
    <n v="68.307593307593308"/>
    <n v="110"/>
    <n v="464.0272727272727"/>
    <n v="1.610362694300518"/>
    <n v="747.25220913801229"/>
    <n v="51043"/>
    <n v="48"/>
    <n v="0.73136842105263167"/>
    <n v="35"/>
    <n v="62"/>
    <n v="640.30922800718133"/>
    <n v="1.7714285714285714"/>
    <n v="1132.2692253512957"/>
    <n v="40000"/>
    <n v="48"/>
    <n v="0.72916666666666663"/>
    <n v="35"/>
    <n v="56"/>
    <n v="651.39285714285711"/>
    <n v="1.6"/>
    <n v="1042.2285714285715"/>
    <n v="36478"/>
    <n v="2244"/>
    <n v="3269"/>
    <n v="1210"/>
    <n v="0.91195000000000004"/>
    <n v="0.71465235193856158"/>
    <n v="-0.28534764806143842"/>
  </r>
  <r>
    <s v="SAM-411"/>
    <s v="Avinash Rathore"/>
    <x v="6"/>
    <x v="9"/>
    <x v="9"/>
    <s v="Sun"/>
    <n v="151.3030888030888"/>
    <n v="0.67719298245614035"/>
    <n v="102.46138996138995"/>
    <n v="165"/>
    <n v="461.04242424242426"/>
    <n v="1.6103626943005183"/>
    <n v="742.44552048987282"/>
    <n v="76072"/>
    <n v="78"/>
    <n v="0.73136842105263167"/>
    <n v="57"/>
    <n v="100"/>
    <n v="640.30922800718133"/>
    <n v="1.7543859649122806"/>
    <n v="1132.2692253512957"/>
    <n v="64000"/>
    <n v="60"/>
    <n v="0.71666666666666667"/>
    <n v="43"/>
    <n v="97"/>
    <n v="515.09278350515467"/>
    <n v="2.2558139534883721"/>
    <n v="1161.953488372093"/>
    <n v="49964"/>
    <m/>
    <m/>
    <m/>
    <n v="0.78068749999999998"/>
    <n v="0.65679882216847196"/>
    <n v="-0.34320117783152804"/>
  </r>
  <r>
    <s v="SAM-411"/>
    <s v="Avinash Rathore"/>
    <x v="6"/>
    <x v="10"/>
    <x v="10"/>
    <s v="Mon"/>
    <n v="68.774131274131278"/>
    <n v="0.67719298245614035"/>
    <n v="46.573359073359072"/>
    <n v="75"/>
    <n v="539.38666666666666"/>
    <n v="1.6103626943005183"/>
    <n v="868.60816580310882"/>
    <n v="40454"/>
    <n v="31"/>
    <n v="0.73136842105263167"/>
    <n v="23"/>
    <n v="41"/>
    <n v="640.30922800718133"/>
    <n v="1.7826086956521738"/>
    <n v="1132.2692253512957"/>
    <n v="26000"/>
    <n v="26"/>
    <n v="0.73076923076923073"/>
    <n v="19"/>
    <n v="40"/>
    <n v="642.15"/>
    <n v="2.1052631578947367"/>
    <n v="1351.8947368421052"/>
    <n v="25686"/>
    <m/>
    <n v="5554"/>
    <n v="599"/>
    <n v="0.9879230769230769"/>
    <n v="0.63494339249517973"/>
    <n v="-0.36505660750482027"/>
  </r>
  <r>
    <s v="SAM-411"/>
    <s v="Avinash Rathore"/>
    <x v="6"/>
    <x v="11"/>
    <x v="11"/>
    <s v="Tue"/>
    <n v="18.339768339768341"/>
    <n v="0.67719298245614035"/>
    <n v="12.419562419562419"/>
    <n v="20"/>
    <n v="562.29999999999995"/>
    <n v="1.610362694300518"/>
    <n v="905.50694300518137"/>
    <n v="11246"/>
    <n v="29"/>
    <n v="0.73136842105263167"/>
    <n v="21"/>
    <n v="37"/>
    <n v="640.30922800718133"/>
    <n v="1.7619047619047619"/>
    <n v="1132.2692253512957"/>
    <n v="24000"/>
    <n v="45"/>
    <n v="0.77777777777777779"/>
    <n v="35"/>
    <n v="62"/>
    <n v="540.12903225806451"/>
    <n v="1.7714285714285714"/>
    <n v="956.8"/>
    <n v="33488"/>
    <m/>
    <n v="-3325"/>
    <m/>
    <n v="1.3953333333333333"/>
    <n v="2.9777698737328828"/>
    <n v="1.9777698737328828"/>
  </r>
  <r>
    <s v="SAM-411"/>
    <s v="Avinash Rathore"/>
    <x v="6"/>
    <x v="12"/>
    <x v="12"/>
    <s v="Wed"/>
    <n v="52.268339768339771"/>
    <n v="0.67719298245614035"/>
    <n v="35.395752895752899"/>
    <n v="57"/>
    <n v="682.61403508771934"/>
    <n v="1.610362694300518"/>
    <n v="1099.2561767112079"/>
    <n v="38909"/>
    <n v="33"/>
    <n v="0.73136842105263167"/>
    <n v="24"/>
    <n v="42"/>
    <n v="640.30922800718133"/>
    <n v="1.75"/>
    <n v="1132.2692253512957"/>
    <n v="27000"/>
    <n v="48"/>
    <n v="0.75"/>
    <n v="36"/>
    <n v="53"/>
    <n v="619.41509433962267"/>
    <n v="1.4722222222222223"/>
    <n v="911.91666666666663"/>
    <n v="32829"/>
    <n v="458"/>
    <n v="-6370"/>
    <n v="610"/>
    <n v="1.2158888888888888"/>
    <n v="0.84373795265876794"/>
    <n v="-0.15626204734123211"/>
  </r>
  <r>
    <s v="SAM-411"/>
    <s v="Avinash Rathore"/>
    <x v="6"/>
    <x v="13"/>
    <x v="13"/>
    <s v="Thu"/>
    <n v="28.426640926640925"/>
    <n v="0.67719298245614035"/>
    <n v="19.250321750321749"/>
    <n v="31"/>
    <n v="592.22580645161293"/>
    <n v="1.6103626943005183"/>
    <n v="953.69834531171659"/>
    <n v="18359"/>
    <n v="29"/>
    <n v="0.73136842105263167"/>
    <n v="21"/>
    <n v="37"/>
    <n v="640.30922800718133"/>
    <n v="1.7619047619047619"/>
    <n v="1132.2692253512957"/>
    <n v="24000"/>
    <n v="41"/>
    <n v="0.75609756097560976"/>
    <n v="31"/>
    <n v="36"/>
    <n v="975.5"/>
    <n v="1.1612903225806452"/>
    <n v="1132.8387096774193"/>
    <n v="35118"/>
    <n v="2352"/>
    <n v="-12118"/>
    <m/>
    <n v="1.4632499999999999"/>
    <n v="1.9128492837300506"/>
    <n v="0.9128492837300507"/>
  </r>
  <r>
    <s v="SAM-411"/>
    <s v="Avinash Rathore"/>
    <x v="6"/>
    <x v="14"/>
    <x v="14"/>
    <s v="Fri"/>
    <n v="25.675675675675677"/>
    <n v="0.67719298245614035"/>
    <n v="17.387387387387388"/>
    <n v="28"/>
    <n v="570.67857142857144"/>
    <n v="1.610362694300518"/>
    <n v="918.99948186528491"/>
    <n v="15979"/>
    <n v="48"/>
    <n v="0.73136842105263167"/>
    <n v="35"/>
    <n v="62"/>
    <n v="640.30922800718133"/>
    <n v="1.7714285714285714"/>
    <n v="1132.2692253512957"/>
    <n v="40000"/>
    <n v="50"/>
    <n v="0.78"/>
    <n v="39"/>
    <n v="79"/>
    <n v="716.81012658227849"/>
    <n v="2.0256410256410255"/>
    <n v="1452"/>
    <n v="56628"/>
    <m/>
    <m/>
    <m/>
    <n v="1.4157"/>
    <n v="3.5439013705488454"/>
    <n v="2.5439013705488454"/>
  </r>
  <r>
    <s v="SAM-411"/>
    <s v="Avinash Rathore"/>
    <x v="6"/>
    <x v="15"/>
    <x v="15"/>
    <s v="Sat"/>
    <n v="22.924710424710423"/>
    <n v="0.67719298245614035"/>
    <n v="15.524453024453024"/>
    <n v="25"/>
    <n v="672.8"/>
    <n v="1.6103626943005183"/>
    <n v="1083.4520207253886"/>
    <n v="16820"/>
    <n v="60"/>
    <n v="0.73136842105263167"/>
    <n v="44"/>
    <n v="78"/>
    <n v="640.30922800718133"/>
    <n v="1.7727272727272727"/>
    <n v="1132.2692253512957"/>
    <n v="50000"/>
    <n v="44"/>
    <n v="0.75"/>
    <n v="33"/>
    <n v="56"/>
    <n v="611.94642857142856"/>
    <n v="1.696969696969697"/>
    <n v="1038.4545454545455"/>
    <n v="34269"/>
    <m/>
    <n v="1271"/>
    <n v="2383"/>
    <n v="0.68537999999999999"/>
    <n v="2.0373959571938167"/>
    <n v="1.0373959571938169"/>
  </r>
  <r>
    <s v="SAM-411"/>
    <s v="Avinash Rathore"/>
    <x v="6"/>
    <x v="16"/>
    <x v="16"/>
    <s v="Sun"/>
    <n v="75.193050193050198"/>
    <n v="0.67719298245614035"/>
    <n v="50.920205920205923"/>
    <n v="82"/>
    <n v="547.48780487804879"/>
    <n v="1.610362694300518"/>
    <n v="881.65393656009098"/>
    <n v="44894"/>
    <n v="67"/>
    <n v="0.73136842105263167"/>
    <n v="49"/>
    <n v="87"/>
    <n v="640.30922800718133"/>
    <n v="1.7755102040816326"/>
    <n v="1132.2692253512957"/>
    <n v="56000"/>
    <n v="70"/>
    <n v="0.74285714285714288"/>
    <n v="52"/>
    <n v="107"/>
    <n v="487.35514018691589"/>
    <n v="2.0576923076923075"/>
    <n v="1002.8269230769231"/>
    <n v="52147"/>
    <m/>
    <m/>
    <m/>
    <n v="0.93119642857142859"/>
    <n v="1.1615583374170269"/>
    <n v="0.16155833741702677"/>
  </r>
  <r>
    <s v="SAM-411"/>
    <s v="Avinash Rathore"/>
    <x v="6"/>
    <x v="17"/>
    <x v="17"/>
    <s v="Mon"/>
    <n v="17.422779922779924"/>
    <n v="0.67719298245614035"/>
    <n v="11.798584298584299"/>
    <n v="19"/>
    <n v="590.78947368421052"/>
    <n v="1.610362694300518"/>
    <n v="951.38532860649036"/>
    <n v="11225"/>
    <n v="26"/>
    <n v="0.73136842105263167"/>
    <n v="19"/>
    <n v="34"/>
    <n v="640.30922800718133"/>
    <n v="1.7894736842105263"/>
    <n v="1132.2692253512957"/>
    <n v="22000"/>
    <n v="29"/>
    <n v="0.75862068965517238"/>
    <n v="22"/>
    <n v="51"/>
    <n v="525.23529411764707"/>
    <n v="2.3181818181818183"/>
    <n v="1217.590909090909"/>
    <n v="26787"/>
    <m/>
    <n v="1408"/>
    <n v="-999"/>
    <n v="1.2175909090909092"/>
    <n v="2.3863697104677062"/>
    <n v="1.386369710467706"/>
  </r>
  <r>
    <s v="SAM-411"/>
    <s v="Avinash Rathore"/>
    <x v="6"/>
    <x v="18"/>
    <x v="18"/>
    <s v="Tue"/>
    <n v="17.422779922779924"/>
    <n v="0.67719298245614035"/>
    <n v="11.798584298584299"/>
    <n v="19"/>
    <n v="736.78947368421052"/>
    <n v="1.610362694300518"/>
    <n v="1186.4982819743659"/>
    <n v="13999"/>
    <n v="26"/>
    <n v="0.73136842105263167"/>
    <n v="19"/>
    <n v="33"/>
    <n v="640.30922800718133"/>
    <n v="1.736842105263158"/>
    <n v="1132.2692253512957"/>
    <n v="21000"/>
    <n v="23"/>
    <n v="0.73913043478260865"/>
    <n v="17"/>
    <n v="26"/>
    <n v="686.96153846153845"/>
    <n v="1.5294117647058822"/>
    <n v="1050.6470588235295"/>
    <n v="17861"/>
    <n v="1232"/>
    <n v="-707"/>
    <m/>
    <n v="0.85052380952380957"/>
    <n v="1.2758768483463105"/>
    <n v="0.27587684834631043"/>
  </r>
  <r>
    <s v="SAM-411"/>
    <s v="Avinash Rathore"/>
    <x v="6"/>
    <x v="19"/>
    <x v="19"/>
    <s v="Wed"/>
    <n v="20.173745173745175"/>
    <n v="0.67719298245614035"/>
    <n v="13.661518661518661"/>
    <n v="22"/>
    <n v="525.63636363636363"/>
    <n v="1.6103626943005183"/>
    <n v="846.46519076778145"/>
    <n v="11564"/>
    <n v="26"/>
    <n v="0.73136842105263167"/>
    <n v="19"/>
    <n v="33"/>
    <n v="640.30922800718133"/>
    <n v="1.736842105263158"/>
    <n v="1132.2692253512957"/>
    <n v="21000"/>
    <n v="33"/>
    <n v="0.75757575757575757"/>
    <n v="25"/>
    <n v="52"/>
    <n v="630.48076923076928"/>
    <n v="2.08"/>
    <n v="1311.4"/>
    <n v="32785"/>
    <n v="1699"/>
    <n v="1798"/>
    <m/>
    <n v="1.5611904761904762"/>
    <n v="2.8350916637841577"/>
    <n v="1.8350916637841577"/>
  </r>
  <r>
    <s v="SAM-411"/>
    <s v="Avinash Rathore"/>
    <x v="6"/>
    <x v="20"/>
    <x v="20"/>
    <s v="Thu"/>
    <n v="15.58880308880309"/>
    <n v="0.67719298245614035"/>
    <n v="10.556628056628057"/>
    <n v="17"/>
    <n v="626.29411764705878"/>
    <n v="1.610362694300518"/>
    <n v="1008.5606827186833"/>
    <n v="10647"/>
    <n v="26"/>
    <n v="0.73136842105263167"/>
    <n v="19"/>
    <n v="33"/>
    <n v="640.30922800718133"/>
    <n v="1.736842105263158"/>
    <n v="1132.2692253512957"/>
    <n v="21000"/>
    <n v="27"/>
    <n v="0.7407407407407407"/>
    <n v="20"/>
    <n v="40"/>
    <n v="627.1"/>
    <n v="2"/>
    <n v="1254.2"/>
    <n v="25084"/>
    <m/>
    <m/>
    <m/>
    <n v="1.1944761904761905"/>
    <n v="2.355968817507279"/>
    <n v="1.355968817507279"/>
  </r>
  <r>
    <s v="SAM-411"/>
    <s v="Avinash Rathore"/>
    <x v="6"/>
    <x v="21"/>
    <x v="21"/>
    <s v="Fri"/>
    <n v="25.675675675675677"/>
    <n v="0.67719298245614035"/>
    <n v="17.387387387387388"/>
    <n v="28"/>
    <n v="433.5"/>
    <n v="1.610362694300518"/>
    <n v="698.09222797927453"/>
    <n v="12138"/>
    <n v="26"/>
    <n v="0.73136842105263167"/>
    <n v="19"/>
    <n v="33"/>
    <n v="640.30922800718133"/>
    <n v="1.736842105263158"/>
    <n v="1132.2692253512957"/>
    <n v="21000"/>
    <n v="33"/>
    <n v="0.75757575757575757"/>
    <n v="25"/>
    <n v="41"/>
    <n v="597.2439024390244"/>
    <n v="1.64"/>
    <n v="979.48"/>
    <n v="24487"/>
    <n v="1418"/>
    <n v="1947"/>
    <n v="810"/>
    <n v="1.166047619047619"/>
    <n v="2.0173834239578183"/>
    <n v="1.0173834239578183"/>
  </r>
  <r>
    <s v="SAM-411"/>
    <s v="Avinash Rathore"/>
    <x v="6"/>
    <x v="22"/>
    <x v="22"/>
    <s v="Sat"/>
    <n v="27.509652509652511"/>
    <n v="0.67719298245614035"/>
    <n v="18.62934362934363"/>
    <n v="30"/>
    <n v="540.5333333333333"/>
    <n v="1.610362694300518"/>
    <n v="870.45471502590669"/>
    <n v="16216"/>
    <n v="46"/>
    <n v="0.73136842105263167"/>
    <n v="34"/>
    <n v="59"/>
    <n v="640.30922800718133"/>
    <n v="1.7352941176470589"/>
    <n v="1132.2692253512957"/>
    <n v="38000"/>
    <n v="40"/>
    <n v="0.77500000000000002"/>
    <n v="31"/>
    <n v="51"/>
    <n v="720.25490196078431"/>
    <n v="1.6451612903225807"/>
    <n v="1184.9354838709678"/>
    <n v="36733"/>
    <n v="-896"/>
    <n v="2377"/>
    <n v="-1210"/>
    <n v="0.96665789473684216"/>
    <n v="2.2652318697582636"/>
    <n v="1.2652318697582634"/>
  </r>
  <r>
    <s v="SAM-411"/>
    <s v="Avinash Rathore"/>
    <x v="6"/>
    <x v="23"/>
    <x v="23"/>
    <s v="Sun"/>
    <n v="70.608108108108112"/>
    <n v="0.67719298245614035"/>
    <n v="47.815315315315317"/>
    <n v="77"/>
    <n v="500.64935064935065"/>
    <n v="1.610362694300518"/>
    <n v="806.2270372114931"/>
    <n v="38550"/>
    <n v="68"/>
    <n v="0.73136842105263167"/>
    <n v="50"/>
    <n v="89"/>
    <n v="640.30922800718133"/>
    <n v="1.78"/>
    <n v="1132.2692253512957"/>
    <n v="57000"/>
    <n v="74"/>
    <n v="0.78378378378378377"/>
    <n v="58"/>
    <n v="112"/>
    <n v="757.25892857142856"/>
    <n v="1.9310344827586208"/>
    <n v="1462.2931034482758"/>
    <n v="84813"/>
    <m/>
    <m/>
    <m/>
    <n v="1.4879473684210527"/>
    <n v="2.2000778210116732"/>
    <n v="1.2000778210116732"/>
  </r>
  <r>
    <s v="SAM-411"/>
    <s v="Avinash Rathore"/>
    <x v="6"/>
    <x v="24"/>
    <x v="24"/>
    <s v="Mon"/>
    <n v="18.339768339768341"/>
    <n v="0.67719298245614035"/>
    <n v="12.419562419562419"/>
    <n v="20"/>
    <n v="572.29999999999995"/>
    <n v="1.610362694300518"/>
    <n v="921.61056994818648"/>
    <n v="11446"/>
    <n v="26"/>
    <n v="0.73136842105263167"/>
    <n v="19"/>
    <n v="34"/>
    <n v="640.30922800718133"/>
    <n v="1.7894736842105263"/>
    <n v="1132.2692253512957"/>
    <n v="22000"/>
    <n v="45"/>
    <n v="0.77777777777777779"/>
    <n v="35"/>
    <n v="53"/>
    <n v="688.79245283018872"/>
    <n v="1.5142857142857142"/>
    <n v="1043.0285714285715"/>
    <n v="36506"/>
    <n v="1210"/>
    <n v="-658"/>
    <n v="1438"/>
    <n v="1.6593636363636364"/>
    <n v="3.189411147999301"/>
    <n v="2.189411147999301"/>
  </r>
  <r>
    <s v="SAM-411"/>
    <s v="Avinash Rathore"/>
    <x v="6"/>
    <x v="25"/>
    <x v="25"/>
    <s v="Tue"/>
    <n v="23.841698841698843"/>
    <n v="0.67719298245614035"/>
    <n v="16.145431145431147"/>
    <n v="26"/>
    <n v="615.57692307692309"/>
    <n v="1.610362694300518"/>
    <n v="991.30211239537653"/>
    <n v="16005"/>
    <n v="26"/>
    <n v="0.73136842105263167"/>
    <n v="19"/>
    <n v="33"/>
    <n v="640.30922800718133"/>
    <n v="1.736842105263158"/>
    <n v="1132.2692253512957"/>
    <n v="21000"/>
    <n v="25"/>
    <n v="0.76"/>
    <n v="19"/>
    <n v="32"/>
    <n v="740"/>
    <n v="1.6842105263157894"/>
    <n v="1246.3157894736842"/>
    <n v="23680"/>
    <m/>
    <n v="-764"/>
    <n v="1698"/>
    <n v="1.1276190476190475"/>
    <n v="1.4795376444860981"/>
    <n v="0.47953764448609809"/>
  </r>
  <r>
    <s v="SAM-411"/>
    <s v="Avinash Rathore"/>
    <x v="6"/>
    <x v="26"/>
    <x v="26"/>
    <s v="Wed"/>
    <n v="29.343629343629345"/>
    <n v="0.67719298245614035"/>
    <n v="19.871299871299872"/>
    <n v="32"/>
    <n v="590.1875"/>
    <n v="1.610362694300518"/>
    <n v="950.41593264248706"/>
    <n v="18886"/>
    <n v="26"/>
    <n v="0.73136842105263167"/>
    <n v="19"/>
    <n v="33"/>
    <n v="640.30922800718133"/>
    <n v="1.736842105263158"/>
    <n v="1132.2692253512957"/>
    <n v="21000"/>
    <n v="30"/>
    <n v="0.76666666666666672"/>
    <n v="23"/>
    <n v="35"/>
    <n v="642"/>
    <n v="1.5217391304347827"/>
    <n v="976.95652173913038"/>
    <n v="22470"/>
    <n v="1210"/>
    <n v="474"/>
    <m/>
    <n v="1.07"/>
    <n v="1.189770200148258"/>
    <n v="0.18977020014825796"/>
  </r>
  <r>
    <s v="SAM-411"/>
    <s v="Avinash Rathore"/>
    <x v="6"/>
    <x v="27"/>
    <x v="27"/>
    <s v="Thu"/>
    <n v="37.596525096525099"/>
    <n v="0.67719298245614035"/>
    <n v="25.460102960102962"/>
    <n v="41"/>
    <n v="627.07317073170736"/>
    <n v="1.610362694300518"/>
    <n v="1009.8152407430809"/>
    <n v="25710"/>
    <n v="26"/>
    <n v="0.73136842105263167"/>
    <n v="19"/>
    <n v="33"/>
    <n v="640.30922800718133"/>
    <n v="1.736842105263158"/>
    <n v="1132.2692253512957"/>
    <n v="21000"/>
    <n v="30"/>
    <n v="0.73333333333333328"/>
    <n v="22"/>
    <n v="30"/>
    <n v="630.16666666666663"/>
    <n v="1.3636363636363635"/>
    <n v="859.31818181818187"/>
    <n v="18905"/>
    <n v="779"/>
    <m/>
    <m/>
    <n v="0.90023809523809528"/>
    <n v="0.73531699727732402"/>
    <n v="-0.26468300272267598"/>
  </r>
  <r>
    <s v="SAM-411"/>
    <s v="Avinash Rathore"/>
    <x v="6"/>
    <x v="28"/>
    <x v="28"/>
    <s v="Fri"/>
    <n v="39.430501930501933"/>
    <n v="0.67719298245614035"/>
    <n v="26.702059202059203"/>
    <n v="43"/>
    <n v="512.55813953488371"/>
    <n v="1.610362694300518"/>
    <n v="825.40450656705627"/>
    <n v="22040"/>
    <n v="25"/>
    <n v="0.73136842105263167"/>
    <n v="18"/>
    <n v="31"/>
    <n v="640.30922800718133"/>
    <n v="1.7222222222222223"/>
    <n v="1132.2692253512957"/>
    <n v="20000"/>
    <n v="33"/>
    <n v="0.75757575757575757"/>
    <n v="25"/>
    <n v="55"/>
    <n v="659.4545454545455"/>
    <n v="2.2000000000000002"/>
    <n v="1450.8"/>
    <n v="36270"/>
    <n v="799"/>
    <n v="164"/>
    <m/>
    <n v="1.8134999999999999"/>
    <n v="1.6456442831215972"/>
    <n v="0.64564428312159705"/>
  </r>
  <r>
    <s v="SAM-411"/>
    <s v="Avinash Rathore"/>
    <x v="6"/>
    <x v="29"/>
    <x v="29"/>
    <s v="Sat"/>
    <n v="33.011583011583014"/>
    <n v="0.67719298245614035"/>
    <n v="22.355212355212355"/>
    <n v="36"/>
    <n v="652.02777777777783"/>
    <n v="1.610362694300518"/>
    <n v="1050.0012089810018"/>
    <n v="23473"/>
    <n v="48"/>
    <n v="0.73136842105263167"/>
    <n v="35"/>
    <n v="62"/>
    <n v="640.30922800718133"/>
    <n v="1.7714285714285714"/>
    <n v="1132.2692253512957"/>
    <n v="40000"/>
    <n v="38"/>
    <n v="0.76315789473684215"/>
    <n v="29"/>
    <n v="49"/>
    <n v="696.9387755102041"/>
    <n v="1.6896551724137931"/>
    <n v="1177.5862068965516"/>
    <n v="34150"/>
    <n v="699"/>
    <m/>
    <m/>
    <n v="0.85375000000000001"/>
    <n v="1.4548630341243129"/>
    <n v="0.45486303412431306"/>
  </r>
  <r>
    <s v="SAM-411"/>
    <s v="Avinash Rathore"/>
    <x v="6"/>
    <x v="30"/>
    <x v="30"/>
    <s v="Sun"/>
    <n v="36.727272727272776"/>
    <n v="0.71737173717371738"/>
    <n v="26.347107438016565"/>
    <n v="44"/>
    <n v="657.97727272727275"/>
    <n v="1.6700125470514406"/>
    <n v="1098.8303011292332"/>
    <n v="28951"/>
    <n v="75.844315933037336"/>
    <n v="0.77189198919891999"/>
    <n v="58.543619894983536"/>
    <n v="90.466199743542148"/>
    <n v="663.23113129644923"/>
    <n v="1.5452785445420327"/>
    <n v="1024.8768372647428"/>
    <n v="60000"/>
    <n v="70"/>
    <n v="0.74285714285714288"/>
    <n v="52"/>
    <n v="94"/>
    <n v="798.24468085106378"/>
    <n v="1.8076923076923077"/>
    <n v="1442.9807692307693"/>
    <n v="75035"/>
    <m/>
    <m/>
    <m/>
    <n v="1.2505833333333334"/>
    <n v="2.5917930296017411"/>
    <n v="1.5917930296017408"/>
  </r>
  <r>
    <s v="SAM-411"/>
    <s v="Avinash Rathore"/>
    <x v="6"/>
    <x v="31"/>
    <x v="31"/>
    <s v="Mon"/>
    <n v="19.198347107438014"/>
    <n v="0.71737173717371738"/>
    <n v="13.772351615326821"/>
    <n v="23"/>
    <n v="573.26086956521738"/>
    <n v="1.6700125470514431"/>
    <n v="957.35284490753372"/>
    <n v="13185"/>
    <n v="34.129942169866808"/>
    <n v="0.77189198919891999"/>
    <n v="26.344628952742593"/>
    <n v="40.709789884593967"/>
    <n v="663.23113129644923"/>
    <n v="1.5452785445420327"/>
    <n v="1024.8768372647428"/>
    <n v="27000"/>
    <n v="50"/>
    <n v="0.74"/>
    <n v="37"/>
    <n v="76"/>
    <n v="634.65789473684208"/>
    <n v="2.0540540540540539"/>
    <n v="1303.6216216216217"/>
    <n v="48234"/>
    <n v="-2260"/>
    <n v="2071"/>
    <n v="649"/>
    <n v="1.7864444444444445"/>
    <n v="3.6582480091012513"/>
    <n v="2.6582480091012513"/>
  </r>
  <r>
    <s v="SAM-411"/>
    <s v="Avinash Rathore"/>
    <x v="6"/>
    <x v="32"/>
    <x v="32"/>
    <s v="Tue"/>
    <n v="21.702479338842977"/>
    <n v="0.71737173717371738"/>
    <n v="15.568745304282496"/>
    <n v="26"/>
    <n v="617.88461538461536"/>
    <n v="1.6700125470514426"/>
    <n v="1031.8750603223625"/>
    <n v="16065"/>
    <n v="31.601798305432226"/>
    <n v="0.77189198919891999"/>
    <n v="24.39317495624314"/>
    <n v="37.694249893142562"/>
    <n v="663.23113129644923"/>
    <n v="1.5452785445420327"/>
    <n v="1024.8768372647428"/>
    <n v="25000"/>
    <n v="45"/>
    <n v="0.73333333333333328"/>
    <n v="33"/>
    <n v="53"/>
    <n v="712"/>
    <n v="1.606060606060606"/>
    <n v="1143.5151515151515"/>
    <n v="37736"/>
    <m/>
    <m/>
    <m/>
    <n v="1.5094399999999999"/>
    <n v="2.3489573607220664"/>
    <n v="1.3489573607220666"/>
  </r>
  <r>
    <s v="SAM-411"/>
    <s v="Avinash Rathore"/>
    <x v="6"/>
    <x v="33"/>
    <x v="33"/>
    <s v="Wed"/>
    <n v="18.363636363636363"/>
    <n v="0.71737173717371738"/>
    <n v="13.173553719008265"/>
    <n v="22"/>
    <n v="577.27272727272725"/>
    <n v="1.6700125470514429"/>
    <n v="964.05269761606019"/>
    <n v="12700"/>
    <n v="31.601798305432226"/>
    <n v="0.77189198919891999"/>
    <n v="24.39317495624314"/>
    <n v="37.694249893142562"/>
    <n v="663.23113129644923"/>
    <n v="1.5452785445420327"/>
    <n v="1024.8768372647428"/>
    <n v="25000"/>
    <n v="27"/>
    <n v="0.77777777777777779"/>
    <n v="21"/>
    <n v="21"/>
    <n v="1215.0952380952381"/>
    <n v="1"/>
    <n v="1215.0952380952381"/>
    <n v="25517"/>
    <n v="1599"/>
    <n v="2508"/>
    <m/>
    <n v="1.02068"/>
    <n v="2.0092125984251967"/>
    <n v="1.0092125984251969"/>
  </r>
  <r>
    <s v="SAM-411"/>
    <s v="Avinash Rathore"/>
    <x v="6"/>
    <x v="34"/>
    <x v="34"/>
    <s v="Thu"/>
    <n v="18.363636363636363"/>
    <n v="0.71737173717371738"/>
    <n v="13.173553719008265"/>
    <n v="22"/>
    <n v="554.77272727272725"/>
    <n v="1.6700125470514429"/>
    <n v="926.47741530740279"/>
    <n v="12205"/>
    <n v="31.601798305432226"/>
    <n v="0.77189198919891999"/>
    <n v="24.39317495624314"/>
    <n v="37.694249893142562"/>
    <n v="663.23113129644923"/>
    <n v="1.5452785445420327"/>
    <n v="1024.8768372647428"/>
    <n v="25000"/>
    <n v="23"/>
    <n v="0.73913043478260865"/>
    <n v="17"/>
    <n v="31"/>
    <n v="764.32258064516134"/>
    <n v="1.8235294117647058"/>
    <n v="1393.7647058823529"/>
    <n v="23694"/>
    <n v="-779"/>
    <n v="3996"/>
    <m/>
    <n v="0.94776000000000005"/>
    <n v="1.9413355182302334"/>
    <n v="0.94133551823023354"/>
  </r>
  <r>
    <s v="SAM-411"/>
    <s v="Avinash Rathore"/>
    <x v="6"/>
    <x v="35"/>
    <x v="35"/>
    <s v="Fri"/>
    <n v="40.900826446280988"/>
    <n v="0.71737173717371738"/>
    <n v="29.341096919609313"/>
    <n v="49"/>
    <n v="587.0204081632653"/>
    <n v="1.6700125470514431"/>
    <n v="980.3314470079124"/>
    <n v="28764"/>
    <n v="31.601798305432226"/>
    <n v="0.77189198919891999"/>
    <n v="24.39317495624314"/>
    <n v="37.694249893142562"/>
    <n v="663.23113129644923"/>
    <n v="1.5452785445420327"/>
    <n v="1024.8768372647428"/>
    <n v="25000"/>
    <n v="23"/>
    <n v="0.73913043478260865"/>
    <n v="17"/>
    <n v="31"/>
    <n v="660.80645161290317"/>
    <n v="1.8235294117647058"/>
    <n v="1205"/>
    <n v="20485"/>
    <n v="1249"/>
    <m/>
    <n v="999"/>
    <n v="0.81940000000000002"/>
    <n v="0.7121749408983451"/>
    <n v="-0.28782505910165485"/>
  </r>
  <r>
    <s v="SAM-411"/>
    <s v="Avinash Rathore"/>
    <x v="6"/>
    <x v="36"/>
    <x v="36"/>
    <s v="Sat"/>
    <n v="43.404958677685954"/>
    <n v="0.71737173717371738"/>
    <n v="31.137490608564992"/>
    <n v="52"/>
    <n v="529.88461538461536"/>
    <n v="1.6700125470514426"/>
    <n v="884.9139561818356"/>
    <n v="27554"/>
    <n v="37.922157966518668"/>
    <n v="0.77189198919891999"/>
    <n v="29.271809947491768"/>
    <n v="45.233099871771074"/>
    <n v="663.23113129644923"/>
    <n v="1.5452785445420327"/>
    <n v="1024.8768372647428"/>
    <n v="30000"/>
    <n v="30"/>
    <n v="0.76666666666666672"/>
    <n v="23"/>
    <n v="39"/>
    <n v="581.97435897435901"/>
    <n v="1.6956521739130435"/>
    <n v="986.82608695652175"/>
    <n v="22697"/>
    <n v="788"/>
    <n v="961"/>
    <m/>
    <n v="0.75656666666666672"/>
    <n v="0.82372795238440877"/>
    <n v="-0.1762720476155912"/>
  </r>
  <r>
    <s v="SAM-411"/>
    <s v="Avinash Rathore"/>
    <x v="6"/>
    <x v="37"/>
    <x v="37"/>
    <s v="Sun"/>
    <n v="55.925619834710737"/>
    <n v="0.71737173717371738"/>
    <n v="40.119459053343348"/>
    <n v="67"/>
    <n v="427.82089552238807"/>
    <n v="1.6700125470514431"/>
    <n v="714.46626341317256"/>
    <n v="28664"/>
    <n v="50.56287728869156"/>
    <n v="0.77189198919891999"/>
    <n v="39.029079929989024"/>
    <n v="60.310799829028092"/>
    <n v="663.23113129644923"/>
    <n v="1.5452785445420325"/>
    <n v="1024.8768372647428"/>
    <n v="40000"/>
    <n v="49"/>
    <n v="0.75510204081632648"/>
    <n v="37"/>
    <n v="60"/>
    <n v="598.54999999999995"/>
    <n v="1.6216216216216217"/>
    <n v="970.62162162162167"/>
    <n v="35913"/>
    <n v="1859"/>
    <m/>
    <n v="649"/>
    <n v="0.89782499999999998"/>
    <n v="1.2528956181970416"/>
    <n v="0.25289561819704159"/>
  </r>
  <r>
    <s v="SAM-411"/>
    <s v="Avinash Rathore"/>
    <x v="6"/>
    <x v="38"/>
    <x v="38"/>
    <s v="Mon"/>
    <n v="25.876033057851238"/>
    <n v="0.71737173717371738"/>
    <n v="18.562734785875282"/>
    <n v="31"/>
    <n v="556.16129032258061"/>
    <n v="1.6700125470514429"/>
    <n v="928.79633302302989"/>
    <n v="17241"/>
    <n v="25.28143864434578"/>
    <n v="0.77189198919891999"/>
    <n v="19.514539964994512"/>
    <n v="30.155399914514046"/>
    <n v="663.23113129644923"/>
    <n v="1.5452785445420325"/>
    <n v="1024.8768372647428"/>
    <n v="20000"/>
    <n v="25"/>
    <n v="0.72"/>
    <n v="18"/>
    <n v="27"/>
    <n v="675.07407407407402"/>
    <n v="1.5"/>
    <n v="1012.6111111111111"/>
    <n v="18227"/>
    <n v="599"/>
    <m/>
    <n v="1593"/>
    <n v="0.91134999999999999"/>
    <n v="1.0571892581636797"/>
    <n v="5.7189258163679604E-2"/>
  </r>
  <r>
    <s v="SAM-411"/>
    <s v="Avinash Rathore"/>
    <x v="6"/>
    <x v="39"/>
    <x v="39"/>
    <s v="Tue"/>
    <n v="25.041322314049587"/>
    <n v="0.71737173717371738"/>
    <n v="17.963936889556724"/>
    <n v="30"/>
    <n v="695.93333333333328"/>
    <n v="1.6700125470514429"/>
    <n v="1162.2173985780009"/>
    <n v="20878"/>
    <n v="25.28143864434578"/>
    <n v="0.77189198919891999"/>
    <n v="19.514539964994512"/>
    <n v="30.155399914514046"/>
    <n v="663.23113129644923"/>
    <n v="1.5452785445420325"/>
    <n v="1024.8768372647428"/>
    <n v="20000"/>
    <n v="22"/>
    <n v="0.72727272727272729"/>
    <n v="16"/>
    <n v="33"/>
    <n v="592.60606060606062"/>
    <n v="2.0625"/>
    <n v="1222.25"/>
    <n v="19556"/>
    <n v="599"/>
    <n v="2497"/>
    <n v="570"/>
    <n v="0.9778"/>
    <n v="0.9366797585975668"/>
    <n v="-6.3320241402433183E-2"/>
  </r>
  <r>
    <s v="SAM-411"/>
    <s v="Avinash Rathore"/>
    <x v="6"/>
    <x v="40"/>
    <x v="40"/>
    <s v="Wed"/>
    <n v="36.727272727272727"/>
    <n v="0.71737173717371738"/>
    <n v="26.347107438016529"/>
    <n v="44"/>
    <n v="571.65909090909088"/>
    <n v="1.6700125470514429"/>
    <n v="954.67785445420327"/>
    <n v="25153"/>
    <n v="25.28143864434578"/>
    <n v="0.77189198919891999"/>
    <n v="19.514539964994512"/>
    <n v="30.155399914514046"/>
    <n v="663.23113129644923"/>
    <n v="1.5452785445420325"/>
    <n v="1024.8768372647428"/>
    <n v="20000"/>
    <n v="25"/>
    <n v="0.76"/>
    <n v="19"/>
    <n v="29"/>
    <n v="648.41379310344826"/>
    <n v="1.5263157894736843"/>
    <n v="989.68421052631584"/>
    <n v="18804"/>
    <m/>
    <m/>
    <m/>
    <n v="0.94020000000000004"/>
    <n v="0.74758478113942672"/>
    <n v="-0.25241521886057328"/>
  </r>
  <r>
    <s v="SAM-411"/>
    <s v="Avinash Rathore"/>
    <x v="6"/>
    <x v="41"/>
    <x v="41"/>
    <s v="Thu"/>
    <n v="25.876033057851238"/>
    <n v="0.71737173717371738"/>
    <n v="18.562734785875282"/>
    <n v="31"/>
    <n v="594.22580645161293"/>
    <n v="1.6700125470514429"/>
    <n v="992.36455255595581"/>
    <n v="18421"/>
    <n v="25.28143864434578"/>
    <n v="0.77189198919891999"/>
    <n v="19.514539964994512"/>
    <n v="30.155399914514046"/>
    <n v="663.23113129644923"/>
    <n v="1.5452785445420325"/>
    <n v="1024.8768372647428"/>
    <n v="20000"/>
    <n v="27"/>
    <n v="0.7407407407407407"/>
    <n v="20"/>
    <n v="24"/>
    <n v="980.04166666666663"/>
    <n v="1.2"/>
    <n v="1176.05"/>
    <n v="23521"/>
    <n v="2348"/>
    <n v="-2970"/>
    <n v="1865"/>
    <n v="1.17605"/>
    <n v="1.2768579338798112"/>
    <n v="0.27685793387981106"/>
  </r>
  <r>
    <s v="SAM-411"/>
    <s v="Avinash Rathore"/>
    <x v="6"/>
    <x v="42"/>
    <x v="42"/>
    <s v="Fri"/>
    <n v="35.057851239669425"/>
    <n v="0.71737173717371738"/>
    <n v="25.149511645379416"/>
    <n v="42"/>
    <n v="527.5"/>
    <n v="1.6700125470514429"/>
    <n v="880.93161856963604"/>
    <n v="22155"/>
    <n v="25.28143864434578"/>
    <n v="0.77189198919891999"/>
    <n v="19.514539964994512"/>
    <n v="30.155399914514046"/>
    <n v="663.23113129644923"/>
    <n v="1.5452785445420325"/>
    <n v="1024.8768372647428"/>
    <n v="20000"/>
    <n v="16"/>
    <n v="0.75"/>
    <n v="12"/>
    <n v="19"/>
    <n v="539.84210526315792"/>
    <n v="1.5833333333333333"/>
    <n v="854.75"/>
    <n v="10257"/>
    <m/>
    <m/>
    <m/>
    <n v="0.51285000000000003"/>
    <n v="0.46296547054840892"/>
    <n v="-0.53703452945159103"/>
  </r>
  <r>
    <s v="SAM-411"/>
    <s v="Avinash Rathore"/>
    <x v="6"/>
    <x v="43"/>
    <x v="43"/>
    <s v="Sat"/>
    <n v="45.909090909090914"/>
    <n v="0.71737173717371738"/>
    <n v="32.933884297520663"/>
    <n v="55"/>
    <n v="533.36363636363637"/>
    <n v="1.6700125470514429"/>
    <n v="890.72396486825596"/>
    <n v="29335"/>
    <n v="37.922157966518668"/>
    <n v="0.77189198919891999"/>
    <n v="29.271809947491768"/>
    <n v="45.233099871771074"/>
    <n v="663.23113129644923"/>
    <n v="1.5452785445420327"/>
    <n v="1024.8768372647428"/>
    <n v="30000"/>
    <n v="24"/>
    <n v="0.75"/>
    <n v="18"/>
    <n v="37"/>
    <n v="507.2162162162162"/>
    <n v="2.0555555555555554"/>
    <n v="1042.6111111111111"/>
    <n v="18767"/>
    <n v="699"/>
    <m/>
    <n v="699"/>
    <n v="0.62556666666666672"/>
    <n v="0.63974774160559056"/>
    <n v="-0.36025225839440939"/>
  </r>
  <r>
    <s v="SAM-411"/>
    <s v="Avinash Rathore"/>
    <x v="6"/>
    <x v="44"/>
    <x v="44"/>
    <s v="Sun"/>
    <n v="45.909090909090914"/>
    <n v="0.71737173717371738"/>
    <n v="32.933884297520663"/>
    <n v="55"/>
    <n v="501"/>
    <n v="1.6700125470514429"/>
    <n v="836.67628607277288"/>
    <n v="27555"/>
    <n v="50.56287728869156"/>
    <n v="0.77189198919891999"/>
    <n v="39.029079929989024"/>
    <n v="60.310799829028092"/>
    <n v="663.23113129644923"/>
    <n v="1.5452785445420325"/>
    <n v="1024.8768372647428"/>
    <n v="40000"/>
    <n v="32"/>
    <n v="0.78125"/>
    <n v="25"/>
    <n v="35"/>
    <n v="682.51428571428573"/>
    <n v="1.4"/>
    <n v="955.52"/>
    <n v="23888"/>
    <m/>
    <n v="1598"/>
    <m/>
    <n v="0.59719999999999995"/>
    <n v="0.86692070404645249"/>
    <n v="-0.13307929595354745"/>
  </r>
  <r>
    <s v="SAM-411"/>
    <s v="Avinash Rathore"/>
    <x v="6"/>
    <x v="45"/>
    <x v="45"/>
    <s v="Mon"/>
    <n v="30.884297520661161"/>
    <n v="0.71737173717371738"/>
    <n v="22.155522163786628"/>
    <n v="37"/>
    <n v="500.83783783783781"/>
    <n v="1.6700125470514429"/>
    <n v="836.40547322730504"/>
    <n v="18531"/>
    <n v="25.28143864434578"/>
    <n v="0.77189198919891999"/>
    <n v="19.514539964994512"/>
    <n v="30.155399914514046"/>
    <n v="663.23113129644923"/>
    <n v="1.5452785445420325"/>
    <n v="1024.8768372647428"/>
    <n v="20000"/>
    <n v="24"/>
    <n v="0.75"/>
    <n v="18"/>
    <n v="28"/>
    <n v="740.85714285714289"/>
    <n v="1.5555555555555556"/>
    <n v="1152.4444444444443"/>
    <n v="20744"/>
    <m/>
    <m/>
    <m/>
    <n v="1.0371999999999999"/>
    <n v="1.1194215099023259"/>
    <n v="0.11942150990232583"/>
  </r>
  <r>
    <s v="SAM-411"/>
    <s v="Avinash Rathore"/>
    <x v="6"/>
    <x v="46"/>
    <x v="46"/>
    <s v="Tue"/>
    <n v="13.355371900826446"/>
    <n v="0.71737173717371738"/>
    <n v="9.5807663410969202"/>
    <n v="16"/>
    <n v="639.3125"/>
    <n v="1.6700125470514429"/>
    <n v="1067.6598964868256"/>
    <n v="10229"/>
    <n v="25.28143864434578"/>
    <n v="0.77189198919891999"/>
    <n v="19.514539964994512"/>
    <n v="30.155399914514046"/>
    <n v="663.23113129644923"/>
    <n v="1.5452785445420325"/>
    <n v="1024.8768372647428"/>
    <n v="20000"/>
    <n v="27"/>
    <n v="0.77777777777777779"/>
    <n v="21"/>
    <n v="33"/>
    <n v="791.90909090909088"/>
    <n v="1.5714285714285714"/>
    <n v="1244.4285714285713"/>
    <n v="26133"/>
    <n v="-371"/>
    <n v="-5738"/>
    <n v="899"/>
    <n v="1.3066500000000001"/>
    <n v="2.5547951901456645"/>
    <n v="1.5547951901456643"/>
  </r>
  <r>
    <s v="SAM-411"/>
    <s v="Avinash Rathore"/>
    <x v="6"/>
    <x v="47"/>
    <x v="47"/>
    <s v="Wed"/>
    <n v="38.396694214876028"/>
    <n v="0.71737173717371738"/>
    <n v="27.544703230653642"/>
    <n v="46"/>
    <n v="557.73913043478262"/>
    <n v="1.6700125470514431"/>
    <n v="931.43134580764831"/>
    <n v="25656"/>
    <n v="25.28143864434578"/>
    <n v="0.77189198919891999"/>
    <n v="19.514539964994512"/>
    <n v="30.155399914514046"/>
    <n v="663.23113129644923"/>
    <n v="1.5452785445420325"/>
    <n v="1024.8768372647428"/>
    <n v="20000"/>
    <n v="35"/>
    <n v="0.7142857142857143"/>
    <n v="25"/>
    <n v="30"/>
    <n v="773.2"/>
    <n v="1.2"/>
    <n v="927.84"/>
    <n v="23196"/>
    <n v="1448"/>
    <n v="-2732"/>
    <n v="1599"/>
    <n v="1.1597999999999999"/>
    <n v="0.90411599625818517"/>
    <n v="-9.5884003741814786E-2"/>
  </r>
  <r>
    <s v="SAM-411"/>
    <s v="Avinash Rathore"/>
    <x v="6"/>
    <x v="48"/>
    <x v="48"/>
    <s v="Thu"/>
    <n v="21.702479338842977"/>
    <n v="0.71737173717371738"/>
    <n v="15.568745304282496"/>
    <n v="26"/>
    <n v="451.76923076923077"/>
    <n v="1.6700125470514426"/>
    <n v="754.46028375639412"/>
    <n v="11746"/>
    <n v="25.28143864434578"/>
    <n v="0.77189198919891999"/>
    <n v="19.514539964994512"/>
    <n v="30.155399914514046"/>
    <n v="663.23113129644923"/>
    <n v="1.5452785445420325"/>
    <n v="1024.8768372647428"/>
    <n v="20000"/>
    <n v="23"/>
    <n v="0.73913043478260865"/>
    <n v="17"/>
    <n v="26"/>
    <n v="575.88461538461536"/>
    <n v="1.5294117647058822"/>
    <n v="880.76470588235293"/>
    <n v="14973"/>
    <m/>
    <n v="3776"/>
    <m/>
    <n v="0.74865000000000004"/>
    <n v="1.2747318235995233"/>
    <n v="0.27473182359952325"/>
  </r>
  <r>
    <s v="SAM-411"/>
    <s v="Avinash Rathore"/>
    <x v="6"/>
    <x v="49"/>
    <x v="49"/>
    <s v="Fri"/>
    <n v="37.561983471074377"/>
    <n v="0.71737173717371738"/>
    <n v="26.945905334335087"/>
    <n v="45"/>
    <n v="563.77777777777783"/>
    <n v="1.6700125470514429"/>
    <n v="941.51596263766896"/>
    <n v="25370"/>
    <n v="25.28143864434578"/>
    <n v="0.77189198919891999"/>
    <n v="19.514539964994512"/>
    <n v="30.155399914514046"/>
    <n v="663.23113129644923"/>
    <n v="1.5452785445420325"/>
    <n v="1024.8768372647428"/>
    <n v="20000"/>
    <n v="27"/>
    <n v="0.7407407407407407"/>
    <n v="20"/>
    <n v="28"/>
    <n v="792.28571428571433"/>
    <n v="1.4"/>
    <n v="1109.2"/>
    <n v="22184"/>
    <n v="1498"/>
    <m/>
    <m/>
    <n v="1.1092"/>
    <n v="0.87441860465116283"/>
    <n v="-0.12558139534883722"/>
  </r>
  <r>
    <s v="SAM-411"/>
    <s v="Avinash Rathore"/>
    <x v="6"/>
    <x v="50"/>
    <x v="50"/>
    <s v="Sat"/>
    <n v="32.553719008264459"/>
    <n v="0.71737173717371738"/>
    <n v="23.353117956423741"/>
    <n v="39"/>
    <n v="495.20512820512823"/>
    <n v="1.6700125470514429"/>
    <n v="826.99877746678249"/>
    <n v="19313"/>
    <n v="37.922157966518668"/>
    <n v="0.77189198919891999"/>
    <n v="29.271809947491768"/>
    <n v="45.233099871771074"/>
    <n v="663.23113129644923"/>
    <n v="1.5452785445420327"/>
    <n v="1024.8768372647428"/>
    <n v="30000"/>
    <n v="33"/>
    <n v="0.75757575757575757"/>
    <n v="25"/>
    <n v="43"/>
    <n v="799.27906976744191"/>
    <n v="1.72"/>
    <n v="1374.76"/>
    <n v="34369"/>
    <n v="1249"/>
    <m/>
    <n v="1158"/>
    <n v="1.1456333333333333"/>
    <n v="1.7795785222389064"/>
    <n v="0.77957852223890645"/>
  </r>
  <r>
    <s v="SAM-411"/>
    <s v="Avinash Rathore"/>
    <x v="6"/>
    <x v="51"/>
    <x v="51"/>
    <s v="Sun"/>
    <n v="70.950413223140487"/>
    <n v="0.71737173717371738"/>
    <n v="50.897821187077383"/>
    <n v="85"/>
    <n v="540.67058823529408"/>
    <n v="1.6700125470514431"/>
    <n v="902.92666617462544"/>
    <n v="45957"/>
    <n v="50.56287728869156"/>
    <n v="0.77189198919891999"/>
    <n v="39.029079929989024"/>
    <n v="60.310799829028092"/>
    <n v="663.23113129644923"/>
    <n v="1.5452785445420325"/>
    <n v="1024.8768372647428"/>
    <n v="40000"/>
    <n v="35"/>
    <n v="0.77142857142857146"/>
    <n v="27"/>
    <n v="47"/>
    <n v="719.38297872340422"/>
    <n v="1.7407407407407407"/>
    <n v="1252.2592592592594"/>
    <n v="33811"/>
    <m/>
    <m/>
    <m/>
    <n v="0.845275"/>
    <n v="0.73570946754574928"/>
    <n v="-0.26429053245425072"/>
  </r>
  <r>
    <s v="SAM-411"/>
    <s v="Avinash Rathore"/>
    <x v="6"/>
    <x v="52"/>
    <x v="52"/>
    <s v="Mon"/>
    <n v="35.892561983471076"/>
    <n v="0.71737173717371738"/>
    <n v="25.748309541697974"/>
    <n v="43"/>
    <n v="599.18604651162786"/>
    <n v="1.6700125470514426"/>
    <n v="1000.648215692568"/>
    <n v="25765"/>
    <n v="25.28143864434578"/>
    <n v="0.77189198919891999"/>
    <n v="19.514539964994512"/>
    <n v="30.155399914514046"/>
    <n v="663.23113129644923"/>
    <n v="1.5452785445420325"/>
    <n v="1024.8768372647428"/>
    <n v="20000"/>
    <n v="42"/>
    <n v="0.73809523809523814"/>
    <n v="31"/>
    <n v="40"/>
    <n v="671.625"/>
    <n v="1.2903225806451613"/>
    <n v="866.61290322580646"/>
    <n v="26865"/>
    <n v="1079"/>
    <m/>
    <n v="-1274"/>
    <n v="1.3432500000000001"/>
    <n v="1.0426935765573453"/>
    <n v="4.2693576557345236E-2"/>
  </r>
  <r>
    <s v="SAM-411"/>
    <s v="Avinash Rathore"/>
    <x v="6"/>
    <x v="53"/>
    <x v="53"/>
    <s v="Tue"/>
    <n v="11.685950413223141"/>
    <n v="0.71737173717371738"/>
    <n v="8.3831705484598054"/>
    <n v="14"/>
    <n v="475.42857142857144"/>
    <n v="1.6700125470514429"/>
    <n v="793.9716795124574"/>
    <n v="6656"/>
    <n v="25.28143864434578"/>
    <n v="0.77189198919891999"/>
    <n v="19.514539964994512"/>
    <n v="30.155399914514046"/>
    <n v="663.23113129644923"/>
    <n v="1.5452785445420325"/>
    <n v="1024.8768372647428"/>
    <n v="20000"/>
    <n v="19"/>
    <n v="0.73684210526315785"/>
    <n v="14"/>
    <n v="33"/>
    <n v="638.75757575757575"/>
    <n v="2.3571428571428572"/>
    <n v="1505.6428571428571"/>
    <n v="21079"/>
    <m/>
    <m/>
    <n v="2768"/>
    <n v="1.0539499999999999"/>
    <n v="3.1669170673076925"/>
    <n v="2.1669170673076925"/>
  </r>
  <r>
    <s v="SAM-411"/>
    <s v="Avinash Rathore"/>
    <x v="6"/>
    <x v="54"/>
    <x v="54"/>
    <s v="Wed"/>
    <n v="19.198347107438014"/>
    <n v="0.71737173717371738"/>
    <n v="13.772351615326821"/>
    <n v="23"/>
    <n v="676.04347826086962"/>
    <n v="1.6700125470514431"/>
    <n v="1129.0010910479516"/>
    <n v="15549"/>
    <n v="25.28143864434578"/>
    <n v="0.77189198919891999"/>
    <n v="19.514539964994512"/>
    <n v="30.155399914514046"/>
    <n v="663.23113129644923"/>
    <n v="1.5452785445420325"/>
    <n v="1024.8768372647428"/>
    <n v="20000"/>
    <n v="27"/>
    <n v="0.7407407407407407"/>
    <n v="20"/>
    <n v="28"/>
    <n v="910.21428571428567"/>
    <n v="1.4"/>
    <n v="1274.3"/>
    <n v="25486"/>
    <m/>
    <n v="2023"/>
    <n v="-1593"/>
    <n v="1.2743"/>
    <n v="1.6390764679400605"/>
    <n v="0.63907646794006046"/>
  </r>
  <r>
    <s v="SAM-411"/>
    <s v="Avinash Rathore"/>
    <x v="6"/>
    <x v="55"/>
    <x v="55"/>
    <s v="Thu"/>
    <n v="41.735537190082638"/>
    <n v="0.71737173717371738"/>
    <n v="29.939894815927872"/>
    <n v="50"/>
    <n v="592.36"/>
    <n v="1.6700125470514431"/>
    <n v="989.24863237139277"/>
    <n v="29618"/>
    <n v="25.28143864434578"/>
    <n v="0.77189198919891999"/>
    <n v="19.514539964994512"/>
    <n v="30.155399914514046"/>
    <n v="663.23113129644923"/>
    <n v="1.5452785445420325"/>
    <n v="1024.8768372647428"/>
    <n v="20000"/>
    <n v="26"/>
    <n v="0.76923076923076927"/>
    <n v="20"/>
    <n v="39"/>
    <n v="583.02564102564099"/>
    <n v="1.95"/>
    <n v="1136.9000000000001"/>
    <n v="22738"/>
    <m/>
    <m/>
    <m/>
    <n v="1.1369"/>
    <n v="0.76770882571409282"/>
    <n v="-0.23229117428590723"/>
  </r>
  <r>
    <s v="SAM-411"/>
    <s v="Avinash Rathore"/>
    <x v="6"/>
    <x v="56"/>
    <x v="56"/>
    <s v="Fri"/>
    <n v="35.057851239669425"/>
    <n v="0.71737173717371738"/>
    <n v="25.149511645379416"/>
    <n v="42"/>
    <n v="650.71428571428567"/>
    <n v="1.6700125470514429"/>
    <n v="1086.7010216884746"/>
    <n v="27330"/>
    <n v="25.28143864434578"/>
    <n v="0.77189198919891999"/>
    <n v="19.514539964994512"/>
    <n v="30.155399914514046"/>
    <n v="663.23113129644923"/>
    <n v="1.5452785445420325"/>
    <n v="1024.8768372647428"/>
    <n v="20000"/>
    <n v="27"/>
    <n v="0.7407407407407407"/>
    <n v="20"/>
    <n v="42"/>
    <n v="856.09523809523807"/>
    <n v="2.1"/>
    <n v="1797.8"/>
    <n v="35956"/>
    <m/>
    <n v="-709"/>
    <n v="1004"/>
    <n v="1.7978000000000001"/>
    <n v="1.3156238565678742"/>
    <n v="0.31562385656787412"/>
  </r>
  <r>
    <s v="SAM-411"/>
    <s v="Avinash Rathore"/>
    <x v="6"/>
    <x v="57"/>
    <x v="57"/>
    <s v="Sat"/>
    <n v="41.735537190082638"/>
    <n v="0.71737173717371738"/>
    <n v="29.939894815927872"/>
    <n v="50"/>
    <n v="518.54"/>
    <n v="1.6700125470514431"/>
    <n v="865.96830614805526"/>
    <n v="25927"/>
    <n v="35.394014102084093"/>
    <n v="0.77189198919891999"/>
    <n v="27.320355950992315"/>
    <n v="42.217559880319669"/>
    <n v="663.23113129644923"/>
    <n v="1.5452785445420327"/>
    <n v="1024.8768372647428"/>
    <n v="28000"/>
    <n v="31"/>
    <n v="0.74193548387096775"/>
    <n v="23"/>
    <n v="40"/>
    <n v="772.17499999999995"/>
    <n v="1.7391304347826086"/>
    <n v="1342.9130434782608"/>
    <n v="30887"/>
    <n v="549"/>
    <n v="829"/>
    <m/>
    <n v="1.1031071428571428"/>
    <n v="1.1913063601650788"/>
    <n v="0.19130636016507888"/>
  </r>
  <r>
    <s v="SAM-411"/>
    <s v="Avinash Rathore"/>
    <x v="6"/>
    <x v="58"/>
    <x v="58"/>
    <s v="Sun"/>
    <n v="71.785123966942152"/>
    <n v="0.71737173717371738"/>
    <n v="51.496619083395949"/>
    <n v="86"/>
    <n v="550.65116279069764"/>
    <n v="1.6700125470514426"/>
    <n v="919.59435090893169"/>
    <n v="47356"/>
    <n v="44.242517627605118"/>
    <n v="0.77189198919891999"/>
    <n v="34.150444938740399"/>
    <n v="52.771949850399579"/>
    <n v="663.23113129644923"/>
    <n v="1.5452785445420323"/>
    <n v="1024.8768372647428"/>
    <n v="35000"/>
    <n v="53"/>
    <n v="0.75471698113207553"/>
    <n v="40"/>
    <n v="71"/>
    <n v="670.04225352112678"/>
    <n v="1.7749999999999999"/>
    <n v="1189.325"/>
    <n v="47573"/>
    <m/>
    <m/>
    <m/>
    <n v="1.3592285714285715"/>
    <n v="1.004582312695329"/>
    <n v="4.5823126953289973E-3"/>
  </r>
  <r>
    <s v="SAM-411"/>
    <s v="Avinash Rathore"/>
    <x v="6"/>
    <x v="59"/>
    <x v="59"/>
    <s v="Mon"/>
    <n v="40.066115702479337"/>
    <n v="0.71737173717371738"/>
    <n v="28.742299023290759"/>
    <n v="48"/>
    <n v="524.91666666666663"/>
    <n v="1.6700125470514429"/>
    <n v="876.61741948975327"/>
    <n v="25196"/>
    <n v="25.28143864434578"/>
    <n v="0.77189198919891999"/>
    <n v="19.514539964994512"/>
    <n v="30.155399914514046"/>
    <n v="663.23113129644923"/>
    <n v="1.5452785445420325"/>
    <n v="1024.8768372647428"/>
    <n v="20000"/>
    <n v="15"/>
    <n v="0.73333333333333328"/>
    <n v="11"/>
    <n v="28"/>
    <n v="698.75"/>
    <n v="2.5454545454545454"/>
    <n v="1778.6363636363637"/>
    <n v="19565"/>
    <n v="3368"/>
    <n v="3745"/>
    <n v="1462"/>
    <n v="0.97824999999999995"/>
    <n v="0.7765121447848865"/>
    <n v="-0.22348785521511352"/>
  </r>
  <r>
    <s v="SAM-411"/>
    <s v="Avinash Rathore"/>
    <x v="6"/>
    <x v="60"/>
    <x v="60"/>
    <s v="Tue"/>
    <n v="73.454545454545453"/>
    <n v="0.71737173717371738"/>
    <n v="52.694214876033058"/>
    <n v="88"/>
    <n v="562.18181818181813"/>
    <n v="1.6700125470514429"/>
    <n v="938.85069008782932"/>
    <n v="49472"/>
    <n v="25.28143864434578"/>
    <n v="0.77189198919891999"/>
    <n v="19.514539964994512"/>
    <n v="30.155399914514046"/>
    <n v="663.23113129644923"/>
    <n v="1.5452785445420325"/>
    <n v="1024.8768372647428"/>
    <n v="20000"/>
    <n v="25"/>
    <n v="0.76"/>
    <n v="19"/>
    <n v="27"/>
    <n v="679.55555555555554"/>
    <n v="1.4210526315789473"/>
    <n v="965.68421052631584"/>
    <n v="18348"/>
    <m/>
    <m/>
    <m/>
    <n v="0.91739999999999999"/>
    <n v="0.3708764553686934"/>
    <n v="-0.6291235446313066"/>
  </r>
  <r>
    <s v="SAM-411"/>
    <s v="Avinash Rathore"/>
    <x v="6"/>
    <x v="61"/>
    <x v="61"/>
    <s v="Wed"/>
    <n v="39"/>
    <n v="0.69569120287253139"/>
    <n v="27"/>
    <n v="41"/>
    <n v="559.97037701974864"/>
    <n v="1.5000637536656891"/>
    <n v="804.9122580645161"/>
    <n v="22000"/>
    <n v="24"/>
    <n v="0.75134649910233398"/>
    <n v="18"/>
    <n v="29"/>
    <n v="681.80250999200643"/>
    <n v="1.6111111111111112"/>
    <n v="1124.773559587097"/>
    <n v="20000"/>
    <n v="16"/>
    <n v="0.8125"/>
    <n v="13"/>
    <n v="24"/>
    <n v="632.95833333333337"/>
    <n v="1.8461538461538463"/>
    <n v="1168.5384615384614"/>
    <n v="15191"/>
    <m/>
    <m/>
    <m/>
    <n v="0.75954999999999995"/>
    <n v="0.6905"/>
    <n v="-0.3095"/>
  </r>
  <r>
    <s v="SAM-411"/>
    <s v="Avinash Rathore"/>
    <x v="6"/>
    <x v="62"/>
    <x v="62"/>
    <s v="Thu"/>
    <n v="26"/>
    <n v="0.69569120287253139"/>
    <n v="18"/>
    <n v="24"/>
    <n v="559.97037701974864"/>
    <n v="1.3289690556926517"/>
    <n v="804.9122580645161"/>
    <n v="14536"/>
    <n v="24"/>
    <n v="0.75134649910233398"/>
    <n v="18"/>
    <n v="29"/>
    <n v="681.80250999200643"/>
    <n v="1.6111111111111112"/>
    <n v="1124.773559587097"/>
    <n v="20000"/>
    <n v="35"/>
    <n v="0.77142857142857146"/>
    <n v="27"/>
    <n v="39"/>
    <n v="565.25641025641028"/>
    <n v="1.4444444444444444"/>
    <n v="816.48148148148152"/>
    <n v="22045"/>
    <n v="-829"/>
    <n v="899"/>
    <n v="-899"/>
    <n v="1.10225"/>
    <n v="1.5165795266923501"/>
    <n v="0.51657952669235008"/>
  </r>
  <r>
    <s v="SAM-411"/>
    <s v="Avinash Rathore"/>
    <x v="6"/>
    <x v="63"/>
    <x v="63"/>
    <s v="Fri"/>
    <n v="21"/>
    <n v="0.69569120287253139"/>
    <n v="14"/>
    <n v="20"/>
    <n v="559.97037701974864"/>
    <n v="1.3853911498528677"/>
    <n v="804.9122580645161"/>
    <n v="11620"/>
    <n v="24"/>
    <n v="0.75134649910233398"/>
    <n v="18"/>
    <n v="29"/>
    <n v="681.80250999200643"/>
    <n v="1.6111111111111112"/>
    <n v="1124.773559587097"/>
    <n v="20000"/>
    <n v="34"/>
    <n v="0.76470588235294112"/>
    <n v="26"/>
    <n v="47"/>
    <n v="676.48936170212767"/>
    <n v="1.8076923076923077"/>
    <n v="1222.8846153846155"/>
    <n v="31795"/>
    <n v="-1599"/>
    <n v="899"/>
    <n v="594"/>
    <n v="1.58975"/>
    <n v="2.7362306368330467"/>
    <n v="1.7362306368330465"/>
  </r>
  <r>
    <s v="SAM-411"/>
    <s v="Avinash Rathore"/>
    <x v="6"/>
    <x v="64"/>
    <x v="64"/>
    <s v="Sat"/>
    <n v="48"/>
    <n v="0.69569120287253139"/>
    <n v="33"/>
    <n v="42"/>
    <n v="559.97037701974864"/>
    <n v="1.2563666879258837"/>
    <n v="804.9122580645161"/>
    <n v="26908"/>
    <n v="41"/>
    <n v="0.75134649910233398"/>
    <n v="31"/>
    <n v="51"/>
    <n v="681.80250999200643"/>
    <n v="1.6451612903225807"/>
    <n v="1124.773559587097"/>
    <n v="35000"/>
    <n v="31"/>
    <n v="0.74193548387096775"/>
    <n v="23"/>
    <n v="30"/>
    <n v="704.56666666666672"/>
    <n v="1.3043478260869565"/>
    <n v="919"/>
    <n v="21137"/>
    <n v="1299"/>
    <m/>
    <n v="656"/>
    <n v="0.60391428571428574"/>
    <n v="0.7855284673702988"/>
    <n v="-0.2144715326297012"/>
  </r>
  <r>
    <s v="SAM-411"/>
    <s v="Avinash Rathore"/>
    <x v="6"/>
    <x v="65"/>
    <x v="65"/>
    <s v="Sun"/>
    <n v="61"/>
    <n v="0.69569120287253139"/>
    <n v="43"/>
    <n v="66"/>
    <n v="559.97037701974864"/>
    <n v="1.5526130766968103"/>
    <n v="804.9122580645161"/>
    <n v="34216"/>
    <n v="53"/>
    <n v="0.75134649910233398"/>
    <n v="40"/>
    <n v="66"/>
    <n v="681.80250999200643"/>
    <n v="1.65"/>
    <n v="1124.773559587097"/>
    <n v="45000"/>
    <n v="50"/>
    <n v="0.78"/>
    <n v="39"/>
    <n v="64"/>
    <n v="712.125"/>
    <n v="1.641025641025641"/>
    <n v="1168.6153846153845"/>
    <n v="45576"/>
    <m/>
    <n v="899"/>
    <m/>
    <n v="1.0127999999999999"/>
    <n v="1.3320084171148001"/>
    <n v="0.33200841711480011"/>
  </r>
  <r>
    <s v="SAM-411"/>
    <s v="Avinash Rathore"/>
    <x v="6"/>
    <x v="66"/>
    <x v="66"/>
    <s v="Mon"/>
    <n v="29"/>
    <n v="0.69569120287253139"/>
    <n v="20"/>
    <n v="25"/>
    <n v="559.97037701974864"/>
    <n v="1.2308279681700962"/>
    <n v="804.9122580645161"/>
    <n v="16349"/>
    <n v="24"/>
    <n v="0.75134649910233398"/>
    <n v="18"/>
    <n v="29"/>
    <n v="681.80250999200643"/>
    <n v="1.6111111111111112"/>
    <n v="1124.773559587097"/>
    <n v="20000"/>
    <n v="17"/>
    <n v="0.76470588235294112"/>
    <n v="13"/>
    <n v="25"/>
    <n v="763.28"/>
    <n v="1.9230769230769231"/>
    <n v="1467.8461538461538"/>
    <n v="19082"/>
    <m/>
    <n v="2059"/>
    <n v="1910"/>
    <n v="0.95409999999999995"/>
    <n v="1.1671661875344057"/>
    <n v="0.16716618753440576"/>
  </r>
  <r>
    <s v="SAM-411"/>
    <s v="Avinash Rathore"/>
    <x v="6"/>
    <x v="67"/>
    <x v="67"/>
    <s v="Tue"/>
    <n v="26"/>
    <n v="0.69569120287253139"/>
    <n v="18"/>
    <n v="21"/>
    <n v="559.97037701974864"/>
    <n v="1.1483123246844318"/>
    <n v="804.9122580645161"/>
    <n v="14720"/>
    <n v="24"/>
    <n v="0.75134649910233398"/>
    <n v="18"/>
    <n v="29"/>
    <n v="681.80250999200643"/>
    <n v="1.6111111111111112"/>
    <n v="1124.773559587097"/>
    <n v="20000"/>
    <n v="24"/>
    <n v="0.75"/>
    <n v="18"/>
    <n v="26"/>
    <n v="730.65384615384619"/>
    <n v="1.4444444444444444"/>
    <n v="1055.3888888888889"/>
    <n v="18997"/>
    <m/>
    <m/>
    <m/>
    <n v="0.94984999999999997"/>
    <n v="1.2905570652173912"/>
    <n v="0.29055706521739133"/>
  </r>
  <r>
    <s v="SAM-411"/>
    <s v="Avinash Rathore"/>
    <x v="6"/>
    <x v="68"/>
    <x v="68"/>
    <s v="Wed"/>
    <n v="11"/>
    <n v="0.69569120287253139"/>
    <n v="7"/>
    <n v="11"/>
    <n v="559.97037701974864"/>
    <n v="1.49057825567503"/>
    <n v="804.9122580645161"/>
    <n v="5940"/>
    <n v="24"/>
    <n v="0.75134649910233398"/>
    <n v="18"/>
    <n v="29"/>
    <n v="681.80250999200643"/>
    <n v="1.6111111111111112"/>
    <n v="1124.773559587097"/>
    <n v="20000"/>
    <n v="26"/>
    <n v="0.73076923076923073"/>
    <n v="19"/>
    <n v="27"/>
    <n v="855.25925925925924"/>
    <n v="1.4210526315789473"/>
    <n v="1215.3684210526317"/>
    <n v="23092"/>
    <n v="3"/>
    <n v="-1574"/>
    <n v="510"/>
    <n v="1.1546000000000001"/>
    <n v="3.8875420875420876"/>
    <n v="2.8875420875420876"/>
  </r>
  <r>
    <s v="SAM-411"/>
    <s v="Avinash Rathore"/>
    <x v="6"/>
    <x v="69"/>
    <x v="69"/>
    <s v="Thu"/>
    <n v="35"/>
    <n v="0.69569120287253139"/>
    <n v="24"/>
    <n v="33"/>
    <n v="559.97037701974864"/>
    <n v="1.3501120522582613"/>
    <n v="804.9122580645161"/>
    <n v="19674"/>
    <n v="24"/>
    <n v="0.75134649910233398"/>
    <n v="18"/>
    <n v="29"/>
    <n v="681.80250999200643"/>
    <n v="1.6111111111111112"/>
    <n v="1124.773559587097"/>
    <n v="20000"/>
    <n v="30"/>
    <n v="0.73333333333333328"/>
    <n v="22"/>
    <n v="28"/>
    <n v="580.07142857142856"/>
    <n v="1.2727272727272727"/>
    <n v="738.27272727272725"/>
    <n v="16242"/>
    <n v="1440"/>
    <m/>
    <m/>
    <n v="0.81210000000000004"/>
    <n v="0.82555657212564804"/>
    <n v="-0.17444342787435194"/>
  </r>
  <r>
    <s v="SAM-411"/>
    <s v="Avinash Rathore"/>
    <x v="6"/>
    <x v="70"/>
    <x v="70"/>
    <s v="Fri"/>
    <n v="36"/>
    <n v="0.69569120287253139"/>
    <n v="25"/>
    <n v="29"/>
    <n v="559.97037701974864"/>
    <n v="1.1731056128189248"/>
    <n v="804.9122580645161"/>
    <n v="19898"/>
    <n v="24"/>
    <n v="0.75134649910233398"/>
    <n v="18"/>
    <n v="29"/>
    <n v="681.80250999200643"/>
    <n v="1.6111111111111112"/>
    <n v="1124.773559587097"/>
    <n v="20000"/>
    <n v="30"/>
    <n v="0.76666666666666672"/>
    <n v="23"/>
    <n v="56"/>
    <n v="464.53571428571428"/>
    <n v="2.4347826086956523"/>
    <n v="1131.0434782608695"/>
    <n v="26014"/>
    <n v="440"/>
    <m/>
    <m/>
    <n v="1.3007"/>
    <n v="1.3073675746306161"/>
    <n v="0.30736757463061615"/>
  </r>
  <r>
    <s v="SAM-411"/>
    <s v="Avinash Rathore"/>
    <x v="6"/>
    <x v="71"/>
    <x v="71"/>
    <s v="Sat"/>
    <n v="24"/>
    <n v="0.69569120287253139"/>
    <n v="17"/>
    <n v="25"/>
    <n v="559.97037701974864"/>
    <n v="1.498793866498801"/>
    <n v="804.9122580645161"/>
    <n v="13426"/>
    <n v="41"/>
    <n v="0.75134649910233398"/>
    <n v="31"/>
    <n v="51"/>
    <n v="681.80250999200643"/>
    <n v="1.6451612903225807"/>
    <n v="1124.773559587097"/>
    <n v="35000"/>
    <n v="50"/>
    <n v="0.78"/>
    <n v="39"/>
    <n v="59"/>
    <n v="542.16949152542372"/>
    <n v="1.5128205128205128"/>
    <n v="820.20512820512818"/>
    <n v="31988"/>
    <m/>
    <n v="-479"/>
    <m/>
    <n v="0.91394285714285717"/>
    <n v="2.3825413377029645"/>
    <n v="1.3825413377029645"/>
  </r>
  <r>
    <s v="SAM-411"/>
    <s v="Avinash Rathore"/>
    <x v="6"/>
    <x v="72"/>
    <x v="72"/>
    <s v="Sun"/>
    <n v="55"/>
    <n v="0.69569120287253139"/>
    <n v="39"/>
    <n v="46"/>
    <n v="559.97037701974864"/>
    <n v="1.1926930766321266"/>
    <n v="804.9122580645161"/>
    <n v="31044"/>
    <n v="53"/>
    <n v="0.75134649910233398"/>
    <n v="40"/>
    <n v="66"/>
    <n v="681.80250999200643"/>
    <n v="1.65"/>
    <n v="1124.773559587097"/>
    <n v="45000"/>
    <n v="60"/>
    <n v="0.76666666666666672"/>
    <n v="46"/>
    <n v="109"/>
    <n v="447.10091743119267"/>
    <n v="2.3695652173913042"/>
    <n v="1059.4347826086957"/>
    <n v="48734"/>
    <m/>
    <n v="10818"/>
    <m/>
    <n v="1.0829777777777778"/>
    <n v="1.5698363612936477"/>
    <n v="0.56983636129364768"/>
  </r>
  <r>
    <s v="SAM-411"/>
    <s v="Avinash Rathore"/>
    <x v="6"/>
    <x v="73"/>
    <x v="73"/>
    <s v="Mon"/>
    <n v="39"/>
    <n v="0.69569120287253139"/>
    <n v="27"/>
    <n v="34"/>
    <n v="559.97037701974864"/>
    <n v="1.2396728018750474"/>
    <n v="804.9122580645161"/>
    <n v="22076"/>
    <n v="24"/>
    <n v="0.75134649910233398"/>
    <n v="18"/>
    <n v="29"/>
    <n v="681.80250999200643"/>
    <n v="1.6111111111111112"/>
    <n v="1124.773559587097"/>
    <n v="20000"/>
    <n v="21"/>
    <n v="0.76190476190476186"/>
    <n v="16"/>
    <n v="32"/>
    <n v="638"/>
    <n v="2"/>
    <n v="1276"/>
    <n v="20416"/>
    <m/>
    <n v="909"/>
    <m/>
    <n v="1.0207999999999999"/>
    <n v="0.92480521833665519"/>
    <n v="-7.5194781663344812E-2"/>
  </r>
  <r>
    <s v="SAM-411"/>
    <s v="Avinash Rathore"/>
    <x v="6"/>
    <x v="74"/>
    <x v="74"/>
    <s v="Tue"/>
    <n v="50"/>
    <n v="0.69569120287253139"/>
    <n v="35"/>
    <n v="50"/>
    <n v="559.97037701974864"/>
    <n v="1.4399661133931734"/>
    <n v="804.9122580645161"/>
    <n v="27949"/>
    <n v="24"/>
    <n v="0.75134649910233398"/>
    <n v="18"/>
    <n v="29"/>
    <n v="681.80250999200643"/>
    <n v="1.6111111111111112"/>
    <n v="1124.773559587097"/>
    <n v="20000"/>
    <n v="38"/>
    <n v="0.73684210526315785"/>
    <n v="28"/>
    <n v="61"/>
    <n v="529.13114754098365"/>
    <n v="2.1785714285714284"/>
    <n v="1152.75"/>
    <n v="32277"/>
    <n v="1461"/>
    <n v="10190"/>
    <m/>
    <n v="1.61385"/>
    <n v="1.1548534831299868"/>
    <n v="0.15485348312998676"/>
  </r>
  <r>
    <s v="SAM-411"/>
    <s v="Avinash Rathore"/>
    <x v="6"/>
    <x v="75"/>
    <x v="75"/>
    <s v="Wed"/>
    <n v="19"/>
    <n v="0.69569120287253139"/>
    <n v="13"/>
    <n v="18"/>
    <n v="559.97037701974864"/>
    <n v="1.3757877357479147"/>
    <n v="804.9122580645161"/>
    <n v="10531"/>
    <n v="24"/>
    <n v="0.75134649910233398"/>
    <n v="18"/>
    <n v="29"/>
    <n v="681.80250999200643"/>
    <n v="1.6111111111111112"/>
    <n v="1124.773559587097"/>
    <n v="20000"/>
    <n v="30"/>
    <n v="0.73333333333333328"/>
    <n v="22"/>
    <n v="39"/>
    <n v="626.71794871794873"/>
    <n v="1.7727272727272727"/>
    <n v="1111"/>
    <n v="24442"/>
    <m/>
    <n v="2097"/>
    <n v="892"/>
    <n v="1.2221"/>
    <n v="2.3209571740575443"/>
    <n v="1.3209571740575443"/>
  </r>
  <r>
    <s v="SAM-411"/>
    <s v="Avinash Rathore"/>
    <x v="6"/>
    <x v="76"/>
    <x v="76"/>
    <s v="Thu"/>
    <n v="34"/>
    <n v="0.69569120287253139"/>
    <n v="24"/>
    <n v="35"/>
    <n v="559.97037701974864"/>
    <n v="1.4602150537634409"/>
    <n v="804.9122580645161"/>
    <n v="19293"/>
    <n v="24"/>
    <n v="0.75134649910233398"/>
    <n v="18"/>
    <n v="29"/>
    <n v="681.80250999200643"/>
    <n v="1.6111111111111112"/>
    <n v="1124.773559587097"/>
    <n v="20000"/>
    <n v="55"/>
    <n v="0.78181818181818186"/>
    <n v="43"/>
    <n v="78"/>
    <n v="606.51282051282055"/>
    <n v="1.8139534883720929"/>
    <n v="1100.1860465116279"/>
    <n v="47308"/>
    <n v="1490"/>
    <m/>
    <n v="5343"/>
    <n v="2.3654000000000002"/>
    <n v="2.4520810656714871"/>
    <n v="1.4520810656714871"/>
  </r>
  <r>
    <s v="SAM-411"/>
    <s v="Avinash Rathore"/>
    <x v="6"/>
    <x v="77"/>
    <x v="77"/>
    <s v="Fri"/>
    <n v="30"/>
    <n v="0.69569120287253139"/>
    <n v="21"/>
    <n v="31"/>
    <n v="559.97037701974864"/>
    <n v="1.5075995408132439"/>
    <n v="804.9122580645161"/>
    <n v="16551"/>
    <n v="24"/>
    <n v="0.75134649910233398"/>
    <n v="18"/>
    <n v="29"/>
    <n v="681.80250999200643"/>
    <n v="1.6111111111111112"/>
    <n v="1124.773559587097"/>
    <n v="20000"/>
    <n v="42"/>
    <n v="0.76190476190476186"/>
    <n v="32"/>
    <n v="71"/>
    <n v="536.32394366197184"/>
    <n v="2.21875"/>
    <n v="1189.96875"/>
    <n v="38079"/>
    <n v="1204"/>
    <n v="7786"/>
    <m/>
    <n v="1.90395"/>
    <n v="2.3007069059271341"/>
    <n v="1.3007069059271343"/>
  </r>
  <r>
    <s v="SAM-411"/>
    <s v="Avinash Rathore"/>
    <x v="6"/>
    <x v="78"/>
    <x v="78"/>
    <s v="Sat"/>
    <n v="45"/>
    <n v="0.69569120287253139"/>
    <n v="31"/>
    <n v="42"/>
    <n v="559.97037701974864"/>
    <n v="1.3445082261656729"/>
    <n v="804.9122580645161"/>
    <n v="25144"/>
    <n v="41"/>
    <n v="0.75134649910233398"/>
    <n v="31"/>
    <n v="51"/>
    <n v="681.80250999200643"/>
    <n v="1.6451612903225807"/>
    <n v="1124.773559587097"/>
    <n v="35000"/>
    <n v="43"/>
    <n v="0.76744186046511631"/>
    <n v="33"/>
    <n v="61"/>
    <n v="635.08196721311481"/>
    <n v="1.8484848484848484"/>
    <n v="1173.939393939394"/>
    <n v="38740"/>
    <n v="1081"/>
    <n v="10445"/>
    <m/>
    <n v="1.1068571428571428"/>
    <n v="1.5407254215717467"/>
    <n v="0.54072542157174674"/>
  </r>
  <r>
    <s v="SAM-411"/>
    <s v="Avinash Rathore"/>
    <x v="6"/>
    <x v="79"/>
    <x v="79"/>
    <s v="Sun"/>
    <n v="65"/>
    <n v="0.69569120287253139"/>
    <n v="45"/>
    <n v="63"/>
    <n v="559.97037701974864"/>
    <n v="1.3914354148299999"/>
    <n v="804.9122580645161"/>
    <n v="36444"/>
    <n v="53"/>
    <n v="0.75134649910233398"/>
    <n v="40"/>
    <n v="66"/>
    <n v="681.80250999200643"/>
    <n v="1.65"/>
    <n v="1124.773559587097"/>
    <n v="45000"/>
    <n v="85"/>
    <n v="0.77647058823529413"/>
    <n v="66"/>
    <n v="142"/>
    <n v="515.11267605633805"/>
    <n v="2.1515151515151514"/>
    <n v="1108.2727272727273"/>
    <n v="73146"/>
    <m/>
    <m/>
    <m/>
    <n v="1.6254666666666666"/>
    <n v="2.007079354626276"/>
    <n v="1.007079354626276"/>
  </r>
  <r>
    <s v="SAM-411"/>
    <s v="Avinash Rathore"/>
    <x v="6"/>
    <x v="80"/>
    <x v="80"/>
    <s v="Mon"/>
    <n v="11"/>
    <n v="0.69569120287253139"/>
    <n v="8"/>
    <n v="13"/>
    <n v="559.97037701974864"/>
    <n v="1.7235808523865441"/>
    <n v="804.9122580645161"/>
    <n v="6071"/>
    <n v="24"/>
    <n v="0.75134649910233398"/>
    <n v="18"/>
    <n v="29"/>
    <n v="681.80250999200643"/>
    <n v="1.6111111111111112"/>
    <n v="1124.773559587097"/>
    <n v="20000"/>
    <n v="45"/>
    <n v="0.75555555555555554"/>
    <n v="34"/>
    <n v="58"/>
    <n v="519.08620689655174"/>
    <n v="1.7058823529411764"/>
    <n v="885.5"/>
    <n v="30107"/>
    <n v="1997"/>
    <n v="93"/>
    <m/>
    <n v="1.50535"/>
    <n v="4.9591500576511285"/>
    <n v="3.9591500576511285"/>
  </r>
  <r>
    <s v="SAM-411"/>
    <s v="Avinash Rathore"/>
    <x v="6"/>
    <x v="81"/>
    <x v="81"/>
    <s v="Tue"/>
    <n v="31"/>
    <n v="0.69569120287253139"/>
    <n v="22"/>
    <n v="29"/>
    <n v="559.97037701974864"/>
    <n v="1.3381366363145475"/>
    <n v="804.9122580645161"/>
    <n v="17444"/>
    <n v="24"/>
    <n v="0.75134649910233398"/>
    <n v="18"/>
    <n v="29"/>
    <n v="681.80250999200643"/>
    <n v="1.6111111111111112"/>
    <n v="1124.773559587097"/>
    <n v="20000"/>
    <n v="29"/>
    <n v="0.75862068965517238"/>
    <n v="22"/>
    <n v="36"/>
    <n v="526.75"/>
    <n v="1.6363636363636365"/>
    <n v="861.9545454545455"/>
    <n v="18963"/>
    <n v="649"/>
    <m/>
    <m/>
    <n v="0.94815000000000005"/>
    <n v="1.0870786516853932"/>
    <n v="8.7078651685393263E-2"/>
  </r>
  <r>
    <s v="SAM-411"/>
    <s v="Avinash Rathore"/>
    <x v="6"/>
    <x v="82"/>
    <x v="82"/>
    <s v="Wed"/>
    <n v="32"/>
    <n v="0.69569120287253139"/>
    <n v="23"/>
    <n v="30"/>
    <n v="559.97037701974864"/>
    <n v="1.3332984231646781"/>
    <n v="804.9122580645161"/>
    <n v="18111"/>
    <n v="24"/>
    <n v="0.75134649910233398"/>
    <n v="18"/>
    <n v="29"/>
    <n v="681.80250999200643"/>
    <n v="1.6111111111111112"/>
    <n v="1124.773559587097"/>
    <n v="20000"/>
    <n v="43"/>
    <n v="0.76744186046511631"/>
    <n v="33"/>
    <n v="66"/>
    <n v="625.66666666666663"/>
    <n v="2"/>
    <n v="1251.3333333333333"/>
    <n v="41294"/>
    <n v="1847"/>
    <n v="3016"/>
    <m/>
    <n v="2.0647000000000002"/>
    <n v="2.2800507978576556"/>
    <n v="1.2800507978576556"/>
  </r>
  <r>
    <s v="SAM-411"/>
    <s v="Avinash Rathore"/>
    <x v="6"/>
    <x v="83"/>
    <x v="83"/>
    <s v="Thu"/>
    <n v="30"/>
    <n v="0.69569120287253139"/>
    <n v="21"/>
    <n v="34"/>
    <n v="559.97037701974864"/>
    <n v="1.6185839114143332"/>
    <n v="804.9122580645161"/>
    <n v="16908"/>
    <n v="24"/>
    <n v="0.75134649910233398"/>
    <n v="18"/>
    <n v="29"/>
    <n v="681.80250999200643"/>
    <n v="1.6111111111111112"/>
    <n v="1124.773559587097"/>
    <n v="20000"/>
    <n v="25"/>
    <n v="0.72"/>
    <n v="18"/>
    <n v="25"/>
    <n v="581.4"/>
    <n v="1.3888888888888888"/>
    <n v="807.5"/>
    <n v="14535"/>
    <n v="1456"/>
    <m/>
    <m/>
    <n v="0.72675000000000001"/>
    <n v="0.859652235628105"/>
    <n v="-0.14034776437189497"/>
  </r>
  <r>
    <s v="SAM-411"/>
    <s v="Avinash Rathore"/>
    <x v="6"/>
    <x v="84"/>
    <x v="84"/>
    <s v="Fri"/>
    <n v="65"/>
    <n v="0.69569120287253139"/>
    <n v="45"/>
    <n v="77"/>
    <n v="559.97037701974864"/>
    <n v="1.7040097842012467"/>
    <n v="804.9122580645161"/>
    <n v="36372"/>
    <n v="24"/>
    <n v="0.75134649910233398"/>
    <n v="18"/>
    <n v="29"/>
    <n v="681.80250999200643"/>
    <n v="1.6111111111111112"/>
    <n v="1124.773559587097"/>
    <n v="20000"/>
    <n v="52"/>
    <n v="0.76923076923076927"/>
    <n v="40"/>
    <n v="73"/>
    <n v="558.7397260273973"/>
    <n v="1.825"/>
    <n v="1019.7"/>
    <n v="40788"/>
    <n v="2676"/>
    <n v="5649"/>
    <n v="979"/>
    <n v="2.0394000000000001"/>
    <n v="1.1214120752226988"/>
    <n v="0.12141207522269878"/>
  </r>
  <r>
    <s v="SAM-411"/>
    <s v="Avinash Rathore"/>
    <x v="6"/>
    <x v="85"/>
    <x v="85"/>
    <s v="Sat"/>
    <n v="56"/>
    <n v="0.69569120287253139"/>
    <n v="39"/>
    <n v="67"/>
    <n v="559.97037701974864"/>
    <n v="1.7234156107095289"/>
    <n v="804.9122580645161"/>
    <n v="31292"/>
    <n v="36"/>
    <n v="0.75134649910233398"/>
    <n v="27"/>
    <n v="44"/>
    <n v="681.80250999200643"/>
    <n v="1.6296296296296295"/>
    <n v="1124.773559587097"/>
    <n v="30000"/>
    <n v="45"/>
    <n v="0.73333333333333328"/>
    <n v="33"/>
    <n v="63"/>
    <n v="477.66666666666669"/>
    <n v="1.9090909090909092"/>
    <n v="911.90909090909088"/>
    <n v="30093"/>
    <m/>
    <m/>
    <m/>
    <n v="1.0031000000000001"/>
    <n v="0.96168349737952197"/>
    <n v="-3.8316502620478081E-2"/>
  </r>
  <r>
    <s v="SAM-411"/>
    <s v="Avinash Rathore"/>
    <x v="6"/>
    <x v="86"/>
    <x v="86"/>
    <s v="Sun"/>
    <n v="65"/>
    <n v="0.69569120287253139"/>
    <n v="46"/>
    <n v="73"/>
    <n v="559.97037701974864"/>
    <n v="1.602842271712531"/>
    <n v="804.9122580645161"/>
    <n v="36659"/>
    <n v="48"/>
    <n v="0.75134649910233398"/>
    <n v="36"/>
    <n v="59"/>
    <n v="681.80250999200643"/>
    <n v="1.6388888888888888"/>
    <n v="1124.773559587097"/>
    <n v="40000"/>
    <n v="83"/>
    <n v="0.77108433734939763"/>
    <n v="64"/>
    <n v="128"/>
    <n v="473.5625"/>
    <n v="2"/>
    <n v="947.125"/>
    <n v="60616"/>
    <m/>
    <m/>
    <n v="599"/>
    <n v="1.5154000000000001"/>
    <n v="1.6535093701410295"/>
    <n v="0.6535093701410295"/>
  </r>
  <r>
    <s v="SAM-411"/>
    <s v="Avinash Rathore"/>
    <x v="6"/>
    <x v="87"/>
    <x v="87"/>
    <s v="Mon"/>
    <n v="46"/>
    <n v="0.69569120287253139"/>
    <n v="32"/>
    <n v="51"/>
    <n v="559.97037701974864"/>
    <n v="1.6034735034291754"/>
    <n v="804.9122580645161"/>
    <n v="25601"/>
    <n v="24"/>
    <n v="0.75134649910233398"/>
    <n v="18"/>
    <n v="29"/>
    <n v="681.80250999200643"/>
    <n v="1.6111111111111112"/>
    <n v="1124.773559587097"/>
    <n v="20000"/>
    <n v="39"/>
    <n v="0.74358974358974361"/>
    <n v="29"/>
    <n v="45"/>
    <n v="551.37777777777774"/>
    <n v="1.5517241379310345"/>
    <n v="855.58620689655174"/>
    <n v="24812"/>
    <n v="2806"/>
    <n v="3583"/>
    <n v="2901"/>
    <n v="1.2405999999999999"/>
    <n v="0.96918089137143082"/>
    <n v="-3.0819108628569198E-2"/>
  </r>
  <r>
    <s v="SAM-411"/>
    <s v="Avinash Rathore"/>
    <x v="6"/>
    <x v="88"/>
    <x v="88"/>
    <s v="Tue"/>
    <n v="32"/>
    <n v="0.69569120287253139"/>
    <n v="22"/>
    <n v="31"/>
    <n v="559.97037701974864"/>
    <n v="1.4008690770267234"/>
    <n v="804.9122580645161"/>
    <n v="17812"/>
    <n v="24"/>
    <n v="0.75134649910233398"/>
    <n v="18"/>
    <n v="29"/>
    <n v="681.80250999200643"/>
    <n v="1.6111111111111112"/>
    <n v="1124.773559587097"/>
    <n v="20000"/>
    <n v="33"/>
    <n v="0.75757575757575757"/>
    <n v="25"/>
    <n v="45"/>
    <n v="481.0888888888889"/>
    <n v="1.8"/>
    <n v="865.96"/>
    <n v="21649"/>
    <n v="-1026"/>
    <m/>
    <n v="599"/>
    <n v="1.0824499999999999"/>
    <n v="1.2154165730967887"/>
    <n v="0.21541657309678869"/>
  </r>
  <r>
    <s v="SAM-411"/>
    <s v="Avinash Rathore"/>
    <x v="6"/>
    <x v="89"/>
    <x v="89"/>
    <s v="Wed"/>
    <n v="21"/>
    <n v="0.69569120287253139"/>
    <n v="14"/>
    <n v="24"/>
    <n v="559.97037701974864"/>
    <n v="1.6776286750801899"/>
    <n v="804.9122580645161"/>
    <n v="11515"/>
    <n v="24"/>
    <n v="0.75134649910233398"/>
    <n v="18"/>
    <n v="29"/>
    <n v="681.80250999200643"/>
    <n v="1.6111111111111112"/>
    <n v="1124.773559587097"/>
    <n v="20000"/>
    <n v="33"/>
    <n v="0.75757575757575757"/>
    <n v="25"/>
    <n v="43"/>
    <n v="611.09302325581393"/>
    <n v="1.72"/>
    <n v="1051.08"/>
    <n v="26277"/>
    <n v="1540"/>
    <n v="1648"/>
    <m/>
    <n v="1.31385"/>
    <n v="2.2819800260529743"/>
    <n v="1.2819800260529743"/>
  </r>
  <r>
    <s v="SAM-411"/>
    <s v="Avinash Rathore"/>
    <x v="6"/>
    <x v="90"/>
    <x v="90"/>
    <s v="Thu"/>
    <n v="32"/>
    <n v="0.69569120287253139"/>
    <n v="22"/>
    <n v="29"/>
    <n v="559.97037701974864"/>
    <n v="1.3185593110699299"/>
    <n v="804.9122580645161"/>
    <n v="17703"/>
    <n v="24"/>
    <n v="0.75134649910233398"/>
    <n v="18"/>
    <n v="29"/>
    <n v="681.80250999200643"/>
    <n v="1.6111111111111112"/>
    <n v="1124.773559587097"/>
    <n v="20000"/>
    <n v="34"/>
    <n v="0.73529411764705888"/>
    <n v="25"/>
    <n v="37"/>
    <n v="617.75675675675677"/>
    <n v="1.48"/>
    <n v="914.28"/>
    <n v="22857"/>
    <m/>
    <n v="-433"/>
    <m/>
    <n v="1.1428499999999999"/>
    <n v="1.2911370954075581"/>
    <n v="0.29113709540755806"/>
  </r>
  <r>
    <s v="SAM-411"/>
    <s v="Avinash Rathore"/>
    <x v="6"/>
    <x v="91"/>
    <x v="91"/>
    <s v="Fri"/>
    <n v="20"/>
    <n v="0.69"/>
    <n v="14"/>
    <n v="19"/>
    <n v="604"/>
    <n v="1.36"/>
    <n v="907"/>
    <n v="11476"/>
    <n v="41"/>
    <n v="0.74"/>
    <n v="32"/>
    <n v="63"/>
    <n v="589"/>
    <n v="1.97"/>
    <n v="1067"/>
    <n v="35000"/>
    <n v="40"/>
    <n v="0.77500000000000002"/>
    <n v="31"/>
    <n v="58"/>
    <n v="503.62068965517244"/>
    <n v="1.8709677419354838"/>
    <n v="942.25806451612902"/>
    <n v="29210"/>
    <n v="896"/>
    <n v="494"/>
    <n v="699"/>
    <n v="0.83457142857142852"/>
    <n v="2.5453119553851518"/>
    <n v="1.5453119553851515"/>
  </r>
  <r>
    <s v="SAM-411"/>
    <s v="Avinash Rathore"/>
    <x v="6"/>
    <x v="92"/>
    <x v="92"/>
    <s v="Sat"/>
    <n v="30"/>
    <n v="0.69"/>
    <n v="21"/>
    <n v="36"/>
    <n v="534"/>
    <n v="1.71"/>
    <n v="907"/>
    <n v="19208"/>
    <n v="50"/>
    <n v="0.74"/>
    <n v="37"/>
    <n v="68"/>
    <n v="589"/>
    <n v="1.84"/>
    <n v="1067"/>
    <n v="40000"/>
    <n v="57"/>
    <n v="0.77192982456140347"/>
    <n v="44"/>
    <n v="68"/>
    <n v="568.97058823529414"/>
    <n v="1.5454545454545454"/>
    <n v="879.31818181818187"/>
    <n v="38690"/>
    <n v="896"/>
    <n v="2347"/>
    <n v="949"/>
    <n v="0.96725000000000005"/>
    <n v="2.0142648896293212"/>
    <n v="1.0142648896293212"/>
  </r>
  <r>
    <s v="SAM-411"/>
    <s v="Avinash Rathore"/>
    <x v="6"/>
    <x v="93"/>
    <x v="93"/>
    <s v="Sun"/>
    <n v="77"/>
    <n v="0.69"/>
    <n v="53"/>
    <n v="112"/>
    <n v="432"/>
    <n v="2.11"/>
    <n v="907"/>
    <n v="48337"/>
    <n v="89"/>
    <n v="0.74"/>
    <n v="66"/>
    <n v="119"/>
    <n v="589"/>
    <n v="1.8"/>
    <n v="1067"/>
    <n v="70000"/>
    <n v="64"/>
    <n v="0.75"/>
    <n v="48"/>
    <n v="80"/>
    <n v="693.35"/>
    <n v="1.6666666666666667"/>
    <n v="1155.5833333333333"/>
    <n v="55468"/>
    <m/>
    <m/>
    <m/>
    <n v="0.79239999999999999"/>
    <n v="1.147526739350808"/>
    <n v="0.14752673935080787"/>
  </r>
  <r>
    <s v="SAM-411"/>
    <s v="Avinash Rathore"/>
    <x v="6"/>
    <x v="94"/>
    <x v="94"/>
    <s v="Mon"/>
    <n v="44"/>
    <n v="0.69"/>
    <n v="30"/>
    <n v="41"/>
    <n v="653"/>
    <n v="1.37"/>
    <n v="907"/>
    <n v="26773"/>
    <n v="44"/>
    <n v="0.74"/>
    <n v="33"/>
    <n v="59"/>
    <n v="589"/>
    <n v="1.79"/>
    <n v="1067"/>
    <n v="35000"/>
    <n v="35"/>
    <n v="0.77142857142857146"/>
    <n v="27"/>
    <n v="45"/>
    <n v="669.4"/>
    <n v="1.6666666666666667"/>
    <n v="1115.6666666666667"/>
    <n v="30123"/>
    <n v="3404"/>
    <n v="5925"/>
    <m/>
    <n v="0.8606571428571429"/>
    <n v="1.1251260598364023"/>
    <n v="0.12512605983640235"/>
  </r>
  <r>
    <s v="SAM-411"/>
    <s v="Avinash Rathore"/>
    <x v="6"/>
    <x v="95"/>
    <x v="95"/>
    <s v="Tue"/>
    <n v="30"/>
    <n v="0.69"/>
    <n v="21"/>
    <n v="39"/>
    <n v="487"/>
    <n v="1.86"/>
    <n v="907"/>
    <n v="19000"/>
    <n v="44"/>
    <n v="0.74"/>
    <n v="33"/>
    <n v="59"/>
    <n v="589"/>
    <n v="1.79"/>
    <n v="1067"/>
    <n v="35000"/>
    <n v="24"/>
    <n v="0.75"/>
    <n v="18"/>
    <n v="22"/>
    <n v="646.77272727272725"/>
    <n v="1.2222222222222223"/>
    <n v="790.5"/>
    <n v="14229"/>
    <n v="1159"/>
    <m/>
    <m/>
    <n v="0.40654285714285715"/>
    <n v="0.74889473684210528"/>
    <n v="-0.25110526315789472"/>
  </r>
  <r>
    <s v="SAM-411"/>
    <s v="Avinash Rathore"/>
    <x v="6"/>
    <x v="96"/>
    <x v="96"/>
    <s v="Wed"/>
    <n v="30"/>
    <n v="0.69"/>
    <n v="21"/>
    <n v="25"/>
    <n v="758"/>
    <n v="1.19"/>
    <n v="907"/>
    <n v="18948"/>
    <n v="44"/>
    <n v="0.74"/>
    <n v="33"/>
    <n v="59"/>
    <n v="589"/>
    <n v="1.79"/>
    <n v="1067"/>
    <n v="35000"/>
    <n v="52"/>
    <n v="0.76923076923076927"/>
    <n v="40"/>
    <n v="88"/>
    <n v="515.90909090909088"/>
    <n v="2.2000000000000002"/>
    <n v="1135"/>
    <n v="45400"/>
    <n v="745"/>
    <n v="2527"/>
    <m/>
    <n v="1.2971428571428572"/>
    <n v="2.3960312434029976"/>
    <n v="1.3960312434029978"/>
  </r>
  <r>
    <s v="SAM-411"/>
    <s v="Avinash Rathore"/>
    <x v="6"/>
    <x v="97"/>
    <x v="97"/>
    <s v="Thu"/>
    <n v="17"/>
    <n v="0.69"/>
    <n v="12"/>
    <n v="15"/>
    <n v="750"/>
    <n v="1.25"/>
    <n v="907"/>
    <n v="11252"/>
    <n v="44"/>
    <n v="0.74"/>
    <n v="33"/>
    <n v="59"/>
    <n v="589"/>
    <n v="1.79"/>
    <n v="1067"/>
    <n v="35000"/>
    <n v="34"/>
    <n v="0.76470588235294112"/>
    <n v="26"/>
    <n v="48"/>
    <n v="524.89583333333337"/>
    <n v="1.8461538461538463"/>
    <n v="969.03846153846155"/>
    <n v="25195"/>
    <m/>
    <n v="780"/>
    <n v="549"/>
    <n v="0.71985714285714286"/>
    <n v="2.2391574831141132"/>
    <n v="1.239157483114113"/>
  </r>
  <r>
    <s v="SAM-411"/>
    <s v="Avinash Rathore"/>
    <x v="6"/>
    <x v="98"/>
    <x v="98"/>
    <s v="Fri"/>
    <n v="87"/>
    <n v="0.69"/>
    <n v="60"/>
    <n v="127"/>
    <n v="425"/>
    <n v="2.12"/>
    <n v="907"/>
    <n v="54036"/>
    <n v="44"/>
    <n v="0.74"/>
    <n v="33"/>
    <n v="59"/>
    <n v="589"/>
    <n v="1.79"/>
    <n v="1067"/>
    <n v="35000"/>
    <n v="38"/>
    <n v="0.76315789473684215"/>
    <n v="29"/>
    <n v="43"/>
    <n v="574.06976744186045"/>
    <n v="1.4827586206896552"/>
    <n v="851.20689655172418"/>
    <n v="24685"/>
    <n v="1277"/>
    <n v="649"/>
    <n v="519"/>
    <n v="0.70528571428571429"/>
    <n v="0.45682507957657859"/>
    <n v="-0.54317492042342141"/>
  </r>
  <r>
    <s v="SAM-411"/>
    <s v="Avinash Rathore"/>
    <x v="6"/>
    <x v="99"/>
    <x v="99"/>
    <s v="Sat"/>
    <n v="122"/>
    <n v="0.69"/>
    <n v="84"/>
    <n v="180"/>
    <n v="423"/>
    <n v="2.14"/>
    <n v="907"/>
    <n v="76192"/>
    <n v="50"/>
    <n v="0.74"/>
    <n v="37"/>
    <n v="68"/>
    <n v="589"/>
    <n v="1.84"/>
    <n v="1067"/>
    <n v="40000"/>
    <n v="35"/>
    <n v="0.74285714285714288"/>
    <n v="26"/>
    <n v="50"/>
    <n v="663.74"/>
    <n v="1.9230769230769231"/>
    <n v="1276.4230769230769"/>
    <n v="33187"/>
    <n v="1688"/>
    <n v="2347"/>
    <n v="560"/>
    <n v="0.82967500000000005"/>
    <n v="0.43557066358672825"/>
    <n v="-0.56442933641327175"/>
  </r>
  <r>
    <s v="SAM-411"/>
    <s v="Avinash Rathore"/>
    <x v="6"/>
    <x v="100"/>
    <x v="100"/>
    <s v="Sun"/>
    <n v="164"/>
    <n v="0.69"/>
    <n v="113"/>
    <n v="229"/>
    <n v="448"/>
    <n v="2.0299999999999998"/>
    <n v="907"/>
    <n v="102516"/>
    <n v="89"/>
    <n v="0.74"/>
    <n v="66"/>
    <n v="119"/>
    <n v="589"/>
    <n v="1.8"/>
    <n v="1067"/>
    <n v="70000"/>
    <n v="66"/>
    <n v="0.74242424242424243"/>
    <n v="49"/>
    <n v="101"/>
    <n v="472.48514851485146"/>
    <n v="2.0612244897959182"/>
    <n v="973.89795918367349"/>
    <n v="47721"/>
    <m/>
    <m/>
    <m/>
    <n v="0.68172857142857146"/>
    <n v="0.46549806859417064"/>
    <n v="-0.53450193140582936"/>
  </r>
  <r>
    <s v="SAM-411"/>
    <s v="Avinash Rathore"/>
    <x v="6"/>
    <x v="101"/>
    <x v="101"/>
    <s v="Mon"/>
    <n v="68"/>
    <n v="0.69"/>
    <n v="47"/>
    <n v="95"/>
    <n v="450"/>
    <n v="2.02"/>
    <n v="907"/>
    <n v="42770"/>
    <n v="44"/>
    <n v="0.74"/>
    <n v="33"/>
    <n v="59"/>
    <n v="589"/>
    <n v="1.79"/>
    <n v="1067"/>
    <n v="35000"/>
    <n v="33"/>
    <n v="0.75757575757575757"/>
    <n v="25"/>
    <n v="43"/>
    <n v="526"/>
    <n v="1.72"/>
    <n v="904.72"/>
    <n v="22618"/>
    <n v="450"/>
    <n v="5288"/>
    <m/>
    <n v="0.64622857142857137"/>
    <n v="0.52882861819032034"/>
    <n v="-0.47117138180967966"/>
  </r>
  <r>
    <s v="SAM-411"/>
    <s v="Avinash Rathore"/>
    <x v="6"/>
    <x v="102"/>
    <x v="102"/>
    <s v="Tue"/>
    <n v="25"/>
    <n v="0.69"/>
    <n v="17"/>
    <n v="37"/>
    <n v="412"/>
    <n v="2.1800000000000002"/>
    <n v="907"/>
    <n v="15244"/>
    <n v="44"/>
    <n v="0.74"/>
    <n v="33"/>
    <n v="59"/>
    <n v="589"/>
    <n v="1.79"/>
    <n v="1067"/>
    <n v="35000"/>
    <n v="26"/>
    <n v="0.73076923076923073"/>
    <n v="19"/>
    <n v="26"/>
    <n v="488.57692307692309"/>
    <n v="1.368421052631579"/>
    <n v="668.57894736842104"/>
    <n v="12703"/>
    <m/>
    <m/>
    <n v="519"/>
    <n v="0.36294285714285712"/>
    <n v="0.83331146680661239"/>
    <n v="-0.16668853319338756"/>
  </r>
  <r>
    <s v="SAM-411"/>
    <s v="Avinash Rathore"/>
    <x v="6"/>
    <x v="103"/>
    <x v="103"/>
    <s v="Wed"/>
    <n v="44"/>
    <n v="0.69"/>
    <n v="30"/>
    <n v="56"/>
    <n v="491"/>
    <n v="1.87"/>
    <n v="907"/>
    <n v="27472"/>
    <n v="44"/>
    <n v="0.74"/>
    <n v="33"/>
    <n v="59"/>
    <n v="589"/>
    <n v="1.79"/>
    <n v="1067"/>
    <n v="35000"/>
    <n v="23"/>
    <n v="0.73913043478260865"/>
    <n v="17"/>
    <n v="28"/>
    <n v="686.42857142857144"/>
    <n v="1.6470588235294117"/>
    <n v="1130.5882352941176"/>
    <n v="19220"/>
    <m/>
    <n v="2548"/>
    <n v="519"/>
    <n v="0.54914285714285715"/>
    <n v="0.69962143273150845"/>
    <n v="-0.30037856726849155"/>
  </r>
  <r>
    <s v="SAM-411"/>
    <s v="Avinash Rathore"/>
    <x v="6"/>
    <x v="104"/>
    <x v="104"/>
    <s v="Thu"/>
    <n v="45"/>
    <n v="0.69"/>
    <n v="31"/>
    <n v="57"/>
    <n v="491"/>
    <n v="1.84"/>
    <n v="907"/>
    <n v="27970"/>
    <n v="44"/>
    <n v="0.74"/>
    <n v="33"/>
    <n v="59"/>
    <n v="589"/>
    <n v="1.79"/>
    <n v="1067"/>
    <n v="35000"/>
    <n v="24"/>
    <n v="0.75"/>
    <n v="18"/>
    <n v="31"/>
    <n v="511.96774193548384"/>
    <n v="1.7222222222222223"/>
    <n v="881.72222222222217"/>
    <n v="15871"/>
    <n v="521"/>
    <n v="2227"/>
    <m/>
    <n v="0.45345714285714284"/>
    <n v="0.56742938863067571"/>
    <n v="-0.43257061136932429"/>
  </r>
  <r>
    <s v="SAM-411"/>
    <s v="Avinash Rathore"/>
    <x v="6"/>
    <x v="105"/>
    <x v="105"/>
    <s v="Fri"/>
    <n v="64"/>
    <n v="0.69"/>
    <n v="44"/>
    <n v="88"/>
    <n v="454"/>
    <n v="2"/>
    <n v="907"/>
    <n v="39955"/>
    <n v="44"/>
    <n v="0.74"/>
    <n v="33"/>
    <n v="59"/>
    <n v="589"/>
    <n v="1.79"/>
    <n v="1067"/>
    <n v="35000"/>
    <n v="41"/>
    <n v="0.75609756097560976"/>
    <n v="31"/>
    <n v="60"/>
    <n v="511.6"/>
    <n v="1.935483870967742"/>
    <n v="990.19354838709683"/>
    <n v="30696"/>
    <n v="-935"/>
    <n v="2272"/>
    <n v="-132"/>
    <n v="0.87702857142857138"/>
    <n v="0.7682642973345013"/>
    <n v="-0.2317357026654987"/>
  </r>
  <r>
    <s v="SAM-411"/>
    <s v="Avinash Rathore"/>
    <x v="6"/>
    <x v="106"/>
    <x v="106"/>
    <s v="Sat"/>
    <n v="65"/>
    <n v="0.69"/>
    <n v="45"/>
    <n v="92"/>
    <n v="447"/>
    <n v="2.04"/>
    <n v="907"/>
    <n v="41094"/>
    <n v="50"/>
    <n v="0.74"/>
    <n v="37"/>
    <n v="68"/>
    <n v="589"/>
    <n v="1.84"/>
    <n v="1067"/>
    <n v="40000"/>
    <n v="41"/>
    <n v="0.75609756097560976"/>
    <n v="31"/>
    <n v="50"/>
    <n v="600.72"/>
    <n v="1.6129032258064515"/>
    <n v="968.90322580645159"/>
    <n v="30036"/>
    <m/>
    <n v="1928"/>
    <m/>
    <n v="0.75090000000000001"/>
    <n v="0.73090962184260477"/>
    <n v="-0.26909037815739523"/>
  </r>
  <r>
    <s v="SAM-411"/>
    <s v="Avinash Rathore"/>
    <x v="6"/>
    <x v="107"/>
    <x v="107"/>
    <s v="Sun"/>
    <n v="161"/>
    <n v="0.69"/>
    <n v="111"/>
    <n v="219"/>
    <n v="459"/>
    <n v="1.97"/>
    <n v="907"/>
    <n v="100579"/>
    <n v="89"/>
    <n v="0.74"/>
    <n v="66"/>
    <n v="119"/>
    <n v="589"/>
    <n v="1.8"/>
    <n v="1067"/>
    <n v="70000"/>
    <n v="100"/>
    <n v="0.76"/>
    <n v="76"/>
    <n v="143"/>
    <n v="569.95804195804192"/>
    <n v="1.881578947368421"/>
    <n v="1072.421052631579"/>
    <n v="81504"/>
    <m/>
    <m/>
    <m/>
    <n v="1.1643428571428571"/>
    <n v="0.81034808459022256"/>
    <n v="-0.18965191540977738"/>
  </r>
  <r>
    <s v="SAM-411"/>
    <s v="Avinash Rathore"/>
    <x v="6"/>
    <x v="108"/>
    <x v="108"/>
    <s v="Mon"/>
    <n v="54"/>
    <n v="0.69"/>
    <n v="37"/>
    <n v="82"/>
    <n v="412"/>
    <n v="2.2200000000000002"/>
    <n v="907"/>
    <n v="33773"/>
    <n v="38"/>
    <n v="0.74"/>
    <n v="28"/>
    <n v="51"/>
    <n v="589"/>
    <n v="1.82"/>
    <n v="1067"/>
    <n v="30000"/>
    <n v="38"/>
    <n v="0.76315789473684215"/>
    <n v="29"/>
    <n v="44"/>
    <n v="572.93181818181813"/>
    <n v="1.5172413793103448"/>
    <n v="869.27586206896547"/>
    <n v="25209"/>
    <n v="1367"/>
    <n v="6550"/>
    <m/>
    <n v="0.84030000000000005"/>
    <n v="0.74642465875107333"/>
    <n v="-0.25357534124892667"/>
  </r>
  <r>
    <s v="SAM-411"/>
    <s v="Avinash Rathore"/>
    <x v="6"/>
    <x v="109"/>
    <x v="109"/>
    <s v="Tue"/>
    <n v="33"/>
    <n v="0.69"/>
    <n v="23"/>
    <n v="50"/>
    <n v="417"/>
    <n v="2.17"/>
    <n v="907"/>
    <n v="20833"/>
    <n v="38"/>
    <n v="0.74"/>
    <n v="28"/>
    <n v="51"/>
    <n v="589"/>
    <n v="1.82"/>
    <n v="1067"/>
    <n v="30000"/>
    <n v="33"/>
    <n v="0.72727272727272729"/>
    <n v="24"/>
    <n v="36"/>
    <n v="632.91666666666663"/>
    <n v="1.5"/>
    <n v="949.375"/>
    <n v="22785"/>
    <n v="1698"/>
    <n v="2077"/>
    <m/>
    <n v="0.75949999999999995"/>
    <n v="1.0936974991599866"/>
    <n v="9.3697499159986555E-2"/>
  </r>
  <r>
    <s v="SAM-411"/>
    <s v="Avinash Rathore"/>
    <x v="6"/>
    <x v="110"/>
    <x v="110"/>
    <s v="Wed"/>
    <n v="38"/>
    <n v="0.69"/>
    <n v="26"/>
    <n v="48"/>
    <n v="498"/>
    <n v="1.85"/>
    <n v="907"/>
    <n v="23908"/>
    <n v="38"/>
    <n v="0.74"/>
    <n v="28"/>
    <n v="51"/>
    <n v="589"/>
    <n v="1.82"/>
    <n v="1067"/>
    <n v="30000"/>
    <n v="28"/>
    <n v="0.75"/>
    <n v="21"/>
    <n v="40"/>
    <n v="479.35"/>
    <n v="1.9047619047619047"/>
    <n v="913.04761904761904"/>
    <n v="19174"/>
    <n v="1050"/>
    <m/>
    <n v="999"/>
    <n v="0.63913333333333333"/>
    <n v="0.80199096536724113"/>
    <n v="-0.1980090346327589"/>
  </r>
  <r>
    <s v="SAM-411"/>
    <s v="Avinash Rathore"/>
    <x v="6"/>
    <x v="111"/>
    <x v="111"/>
    <s v="Thu"/>
    <n v="42"/>
    <n v="0.69"/>
    <n v="29"/>
    <n v="56"/>
    <n v="477"/>
    <n v="1.93"/>
    <n v="907"/>
    <n v="26710"/>
    <n v="38"/>
    <n v="0.74"/>
    <n v="28"/>
    <n v="51"/>
    <n v="589"/>
    <n v="1.82"/>
    <n v="1067"/>
    <n v="30000"/>
    <n v="25"/>
    <n v="0.76"/>
    <n v="19"/>
    <n v="37"/>
    <n v="640.89189189189187"/>
    <n v="1.9473684210526316"/>
    <n v="1248.0526315789473"/>
    <n v="23713"/>
    <m/>
    <n v="2127"/>
    <m/>
    <n v="0.79043333333333332"/>
    <n v="0.88779483339573195"/>
    <n v="-0.11220516660426806"/>
  </r>
  <r>
    <s v="SAM-411"/>
    <s v="Avinash Rathore"/>
    <x v="6"/>
    <x v="112"/>
    <x v="112"/>
    <s v="Fri"/>
    <n v="42"/>
    <n v="0.69"/>
    <n v="29"/>
    <n v="59"/>
    <n v="451"/>
    <n v="2.0299999999999998"/>
    <n v="907"/>
    <n v="26596"/>
    <n v="38"/>
    <n v="0.74"/>
    <n v="28"/>
    <n v="51"/>
    <n v="589"/>
    <n v="1.82"/>
    <n v="1067"/>
    <n v="30000"/>
    <n v="38"/>
    <n v="0.73684210526315785"/>
    <n v="28"/>
    <n v="34"/>
    <n v="594.29411764705878"/>
    <n v="1.2142857142857142"/>
    <n v="721.64285714285711"/>
    <n v="20206"/>
    <n v="1539"/>
    <n v="1363"/>
    <m/>
    <n v="0.67353333333333332"/>
    <n v="0.75973830651225749"/>
    <n v="-0.24026169348774251"/>
  </r>
  <r>
    <s v="SAM-411"/>
    <s v="Avinash Rathore"/>
    <x v="6"/>
    <x v="113"/>
    <x v="113"/>
    <s v="Sat"/>
    <n v="83"/>
    <n v="0.69"/>
    <n v="57"/>
    <n v="113"/>
    <n v="460"/>
    <n v="1.98"/>
    <n v="907"/>
    <n v="51934"/>
    <n v="44"/>
    <n v="0.74"/>
    <n v="33"/>
    <n v="59"/>
    <n v="589"/>
    <n v="1.79"/>
    <n v="1067"/>
    <n v="35000"/>
    <n v="26"/>
    <n v="0.73076923076923073"/>
    <n v="19"/>
    <n v="24"/>
    <n v="806.33333333333337"/>
    <n v="1.263157894736842"/>
    <n v="1018.5263157894736"/>
    <n v="19352"/>
    <m/>
    <n v="1728"/>
    <m/>
    <n v="0.55291428571428569"/>
    <n v="0.37262679554819578"/>
    <n v="-0.62737320445180422"/>
  </r>
  <r>
    <s v="SAM-411"/>
    <s v="Avinash Rathore"/>
    <x v="6"/>
    <x v="114"/>
    <x v="114"/>
    <s v="Sun"/>
    <n v="86"/>
    <n v="0.69"/>
    <n v="59"/>
    <n v="125"/>
    <n v="425"/>
    <n v="2.12"/>
    <n v="907"/>
    <n v="53136"/>
    <n v="63"/>
    <n v="0.74"/>
    <n v="47"/>
    <n v="85"/>
    <n v="589"/>
    <n v="1.81"/>
    <n v="1067"/>
    <n v="50000"/>
    <n v="41"/>
    <n v="0.75609756097560976"/>
    <n v="31"/>
    <n v="48"/>
    <n v="656.52083333333337"/>
    <n v="1.5483870967741935"/>
    <n v="1016.5483870967741"/>
    <n v="31513"/>
    <m/>
    <m/>
    <m/>
    <n v="0.63026000000000004"/>
    <n v="0.59306308340861191"/>
    <n v="-0.40693691659138814"/>
  </r>
  <r>
    <s v="SAM-411"/>
    <s v="Avinash Rathore"/>
    <x v="6"/>
    <x v="115"/>
    <x v="115"/>
    <s v="Mon"/>
    <n v="33"/>
    <n v="0.69"/>
    <n v="23"/>
    <n v="53"/>
    <n v="400"/>
    <n v="2.2999999999999998"/>
    <n v="907"/>
    <n v="21184"/>
    <n v="38"/>
    <n v="0.74"/>
    <n v="28"/>
    <n v="51"/>
    <n v="589"/>
    <n v="1.82"/>
    <n v="1067"/>
    <n v="30000"/>
    <n v="26"/>
    <n v="0.73076923076923073"/>
    <n v="19"/>
    <n v="44"/>
    <n v="603.22727272727275"/>
    <n v="2.3157894736842106"/>
    <n v="1396.9473684210527"/>
    <n v="26542"/>
    <n v="3002"/>
    <n v="7951"/>
    <n v="1418"/>
    <n v="0.88473333333333337"/>
    <n v="1.2529267371601209"/>
    <n v="0.25292673716012087"/>
  </r>
  <r>
    <s v="SAM-411"/>
    <s v="Avinash Rathore"/>
    <x v="6"/>
    <x v="116"/>
    <x v="116"/>
    <s v="Tue"/>
    <n v="42"/>
    <n v="0.69"/>
    <n v="29"/>
    <n v="57"/>
    <n v="463"/>
    <n v="1.97"/>
    <n v="907"/>
    <n v="26400"/>
    <n v="38"/>
    <n v="0.74"/>
    <n v="28"/>
    <n v="51"/>
    <n v="589"/>
    <n v="1.82"/>
    <n v="1067"/>
    <n v="30000"/>
    <n v="28"/>
    <n v="0.7857142857142857"/>
    <n v="22"/>
    <n v="38"/>
    <n v="519.78947368421052"/>
    <n v="1.7272727272727273"/>
    <n v="897.81818181818187"/>
    <n v="19752"/>
    <m/>
    <m/>
    <n v="-440"/>
    <n v="0.65839999999999999"/>
    <n v="0.74818181818181817"/>
    <n v="-0.25181818181818183"/>
  </r>
  <r>
    <s v="SAM-411"/>
    <s v="Avinash Rathore"/>
    <x v="6"/>
    <x v="117"/>
    <x v="117"/>
    <s v="Wed"/>
    <n v="36"/>
    <n v="0.69"/>
    <n v="25"/>
    <n v="48"/>
    <n v="481"/>
    <n v="1.92"/>
    <n v="907"/>
    <n v="23090"/>
    <n v="38"/>
    <n v="0.74"/>
    <n v="28"/>
    <n v="51"/>
    <n v="589"/>
    <n v="1.82"/>
    <n v="1067"/>
    <n v="30000"/>
    <n v="18"/>
    <n v="0.77777777777777779"/>
    <n v="14"/>
    <n v="29"/>
    <n v="524.24137931034488"/>
    <n v="2.0714285714285716"/>
    <n v="1085.9285714285713"/>
    <n v="15203"/>
    <m/>
    <n v="1678"/>
    <n v="-300"/>
    <n v="0.5067666666666667"/>
    <n v="0.65842355998267643"/>
    <n v="-0.34157644001732351"/>
  </r>
  <r>
    <s v="SAM-411"/>
    <s v="Avinash Rathore"/>
    <x v="6"/>
    <x v="118"/>
    <x v="118"/>
    <s v="Thu"/>
    <n v="29"/>
    <n v="0.69"/>
    <n v="20"/>
    <n v="39"/>
    <n v="470"/>
    <n v="1.95"/>
    <n v="907"/>
    <n v="18334"/>
    <n v="38"/>
    <n v="0.74"/>
    <n v="28"/>
    <n v="51"/>
    <n v="589"/>
    <n v="1.82"/>
    <n v="1067"/>
    <n v="30000"/>
    <n v="18"/>
    <n v="0.77777777777777779"/>
    <n v="14"/>
    <n v="34"/>
    <n v="566.85294117647061"/>
    <n v="2.4285714285714284"/>
    <n v="1376.6428571428571"/>
    <n v="19273"/>
    <m/>
    <m/>
    <m/>
    <n v="0.6424333333333333"/>
    <n v="1.0512163194065671"/>
    <n v="5.1216319406567033E-2"/>
  </r>
  <r>
    <s v="SAM-411"/>
    <s v="Avinash Rathore"/>
    <x v="6"/>
    <x v="119"/>
    <x v="119"/>
    <s v="Fri"/>
    <n v="42"/>
    <n v="0.69"/>
    <n v="29"/>
    <n v="53"/>
    <n v="489"/>
    <n v="1.83"/>
    <n v="907"/>
    <n v="25922"/>
    <n v="38"/>
    <n v="0.74"/>
    <n v="28"/>
    <n v="51"/>
    <n v="589"/>
    <n v="1.82"/>
    <n v="1067"/>
    <n v="30000"/>
    <n v="40"/>
    <n v="0.77500000000000002"/>
    <n v="31"/>
    <n v="47"/>
    <n v="664.40425531914889"/>
    <n v="1.5161290322580645"/>
    <n v="1007.3225806451613"/>
    <n v="31227"/>
    <n v="141"/>
    <n v="-4731"/>
    <n v="357"/>
    <n v="1.0408999999999999"/>
    <n v="1.204652418794846"/>
    <n v="0.20465241879484608"/>
  </r>
  <r>
    <s v="SAM-411"/>
    <s v="Avinash Rathore"/>
    <x v="6"/>
    <x v="120"/>
    <x v="120"/>
    <s v="Sat"/>
    <n v="51"/>
    <n v="0.69"/>
    <n v="35"/>
    <n v="64"/>
    <n v="489"/>
    <n v="1.83"/>
    <n v="907"/>
    <n v="31315"/>
    <n v="44"/>
    <n v="0.74"/>
    <n v="33"/>
    <n v="59"/>
    <n v="589"/>
    <n v="1.79"/>
    <n v="1067"/>
    <n v="35000"/>
    <n v="36"/>
    <n v="0.77777777777777779"/>
    <n v="28"/>
    <n v="61"/>
    <n v="494.62295081967216"/>
    <n v="2.1785714285714284"/>
    <n v="1077.5714285714287"/>
    <n v="30172"/>
    <n v="-521"/>
    <n v="-569"/>
    <n v="1068"/>
    <n v="0.86205714285714286"/>
    <n v="0.96349992016605457"/>
    <n v="-3.6500079833945397E-2"/>
  </r>
  <r>
    <s v="SAM-411"/>
    <s v="Avinash Rathore"/>
    <x v="6"/>
    <x v="121"/>
    <x v="121"/>
    <s v="Sun"/>
    <n v="142"/>
    <n v="0.69"/>
    <n v="98"/>
    <n v="223"/>
    <n v="397"/>
    <n v="2.2799999999999998"/>
    <n v="907"/>
    <n v="88455"/>
    <n v="56"/>
    <n v="0.74"/>
    <n v="42"/>
    <n v="76"/>
    <n v="589"/>
    <n v="1.81"/>
    <n v="1067"/>
    <n v="45000"/>
    <n v="60"/>
    <n v="0.78333333333333333"/>
    <n v="47"/>
    <n v="101"/>
    <n v="594.6435643564356"/>
    <n v="2.1489361702127661"/>
    <n v="1277.8510638297873"/>
    <n v="60059"/>
    <m/>
    <m/>
    <m/>
    <n v="1.3346444444444445"/>
    <n v="0.67897801141823522"/>
    <n v="-0.32102198858176473"/>
  </r>
  <r>
    <s v="SAM-411"/>
    <s v="Avinash Rathore"/>
    <x v="6"/>
    <x v="122"/>
    <x v="122"/>
    <s v="Mon"/>
    <n v="36"/>
    <n v="0.69"/>
    <n v="25"/>
    <n v="48"/>
    <n v="453"/>
    <n v="1.92"/>
    <n v="830"/>
    <n v="21766"/>
    <n v="32"/>
    <n v="0.78"/>
    <n v="25"/>
    <n v="46"/>
    <n v="590"/>
    <n v="1.84"/>
    <n v="1044"/>
    <n v="30000"/>
    <n v="20"/>
    <n v="0.75"/>
    <n v="15"/>
    <n v="32"/>
    <n v="579.21875"/>
    <n v="2.1333333333333333"/>
    <n v="1235.6666666666667"/>
    <n v="18535"/>
    <m/>
    <n v="-389"/>
    <n v="899"/>
    <n v="0.61783333333333335"/>
    <n v="0.85155747496094825"/>
    <n v="-0.14844252503905173"/>
  </r>
  <r>
    <s v="SAM-411"/>
    <s v="Avinash Rathore"/>
    <x v="6"/>
    <x v="123"/>
    <x v="123"/>
    <s v="Tue"/>
    <n v="25"/>
    <n v="0.69"/>
    <n v="17"/>
    <n v="32"/>
    <n v="444"/>
    <n v="1.88"/>
    <n v="830"/>
    <n v="14203"/>
    <n v="39"/>
    <n v="0.74"/>
    <n v="29"/>
    <n v="51"/>
    <n v="590"/>
    <n v="1.76"/>
    <n v="1044"/>
    <n v="30000"/>
    <n v="25"/>
    <n v="0.76"/>
    <n v="19"/>
    <n v="31"/>
    <n v="612.19354838709683"/>
    <n v="1.631578947368421"/>
    <n v="998.84210526315792"/>
    <n v="18978"/>
    <n v="1008"/>
    <n v="1599"/>
    <m/>
    <n v="0.63260000000000005"/>
    <n v="1.3361965781877068"/>
    <n v="0.33619657818770682"/>
  </r>
  <r>
    <s v="SAM-411"/>
    <s v="Avinash Rathore"/>
    <x v="6"/>
    <x v="124"/>
    <x v="124"/>
    <s v="Wed"/>
    <n v="17"/>
    <n v="0.69"/>
    <n v="12"/>
    <n v="21"/>
    <n v="466"/>
    <n v="1.75"/>
    <n v="830"/>
    <n v="9783"/>
    <n v="39"/>
    <n v="0.74"/>
    <n v="29"/>
    <n v="51"/>
    <n v="590"/>
    <n v="1.76"/>
    <n v="1044"/>
    <n v="30000"/>
    <n v="22"/>
    <n v="0.72727272727272729"/>
    <n v="16"/>
    <n v="45"/>
    <n v="498.93333333333334"/>
    <n v="2.8125"/>
    <n v="1403.25"/>
    <n v="22452"/>
    <m/>
    <m/>
    <m/>
    <n v="0.74839999999999995"/>
    <n v="2.2950015332720026"/>
    <n v="1.2950015332720024"/>
  </r>
  <r>
    <s v="SAM-411"/>
    <s v="Avinash Rathore"/>
    <x v="6"/>
    <x v="125"/>
    <x v="125"/>
    <s v="Thu"/>
    <n v="28"/>
    <n v="0.69"/>
    <n v="19"/>
    <n v="37"/>
    <n v="434"/>
    <n v="1.95"/>
    <n v="830"/>
    <n v="16058"/>
    <n v="39"/>
    <n v="0.74"/>
    <n v="29"/>
    <n v="51"/>
    <n v="590"/>
    <n v="1.76"/>
    <n v="1044"/>
    <n v="30000"/>
    <n v="25"/>
    <n v="0.76"/>
    <n v="19"/>
    <n v="47"/>
    <n v="488.82978723404256"/>
    <n v="2.4736842105263159"/>
    <n v="1209.2105263157894"/>
    <n v="22975"/>
    <n v="521"/>
    <n v="2877"/>
    <m/>
    <n v="0.76583333333333337"/>
    <n v="1.4307510275252211"/>
    <n v="0.4307510275252211"/>
  </r>
  <r>
    <s v="SAM-411"/>
    <s v="Avinash Rathore"/>
    <x v="6"/>
    <x v="126"/>
    <x v="126"/>
    <s v="Fri"/>
    <n v="54"/>
    <n v="0.69"/>
    <n v="37"/>
    <n v="53"/>
    <n v="576"/>
    <n v="1.43"/>
    <n v="830"/>
    <n v="30541"/>
    <n v="39"/>
    <n v="0.74"/>
    <n v="29"/>
    <n v="51"/>
    <n v="590"/>
    <n v="1.76"/>
    <n v="1044"/>
    <n v="30000"/>
    <n v="27"/>
    <n v="0.77777777777777779"/>
    <n v="21"/>
    <n v="33"/>
    <n v="621.75757575757575"/>
    <n v="1.5714285714285714"/>
    <n v="977.04761904761904"/>
    <n v="20518"/>
    <m/>
    <n v="699"/>
    <m/>
    <n v="0.68393333333333328"/>
    <n v="0.67181821158442745"/>
    <n v="-0.3281817884155725"/>
  </r>
  <r>
    <s v="SAM-411"/>
    <s v="Avinash Rathore"/>
    <x v="6"/>
    <x v="127"/>
    <x v="127"/>
    <s v="Sat"/>
    <n v="130"/>
    <n v="0.69"/>
    <n v="90"/>
    <n v="157"/>
    <n v="476"/>
    <n v="1.74"/>
    <n v="830"/>
    <n v="74800"/>
    <n v="51"/>
    <n v="0.74"/>
    <n v="38"/>
    <n v="68"/>
    <n v="590"/>
    <n v="1.79"/>
    <n v="1044"/>
    <n v="40000"/>
    <n v="40"/>
    <n v="0.75"/>
    <n v="30"/>
    <n v="68"/>
    <n v="533.73529411764707"/>
    <n v="2.2666666666666666"/>
    <n v="1209.8"/>
    <n v="36294"/>
    <n v="599"/>
    <n v="316"/>
    <m/>
    <n v="0.90734999999999999"/>
    <n v="0.48521390374331552"/>
    <n v="-0.51478609625668448"/>
  </r>
  <r>
    <s v="SAM-411"/>
    <s v="Avinash Rathore"/>
    <x v="6"/>
    <x v="128"/>
    <x v="128"/>
    <s v="Sun"/>
    <n v="181"/>
    <n v="0.69"/>
    <n v="125"/>
    <n v="214"/>
    <n v="483"/>
    <n v="1.71"/>
    <n v="830"/>
    <n v="103368"/>
    <n v="77"/>
    <n v="0.74"/>
    <n v="57"/>
    <n v="102"/>
    <n v="590"/>
    <n v="1.79"/>
    <n v="1044"/>
    <n v="60000"/>
    <n v="68"/>
    <n v="0.76470588235294112"/>
    <n v="52"/>
    <n v="103"/>
    <n v="522.69902912621365"/>
    <n v="1.9807692307692308"/>
    <n v="1035.3461538461538"/>
    <n v="53838"/>
    <m/>
    <m/>
    <m/>
    <n v="0.89729999999999999"/>
    <n v="0.52083817042024616"/>
    <n v="-0.4791618295797539"/>
  </r>
  <r>
    <s v="SAM-411"/>
    <s v="Avinash Rathore"/>
    <x v="6"/>
    <x v="129"/>
    <x v="129"/>
    <s v="Mon"/>
    <n v="99"/>
    <n v="0.69"/>
    <n v="68"/>
    <n v="135"/>
    <n v="418"/>
    <n v="1.99"/>
    <n v="830"/>
    <n v="56369"/>
    <n v="39"/>
    <n v="0.74"/>
    <n v="29"/>
    <n v="51"/>
    <n v="590"/>
    <n v="1.76"/>
    <n v="1044"/>
    <n v="30000"/>
    <n v="31"/>
    <n v="0.74193548387096775"/>
    <n v="23"/>
    <n v="51"/>
    <n v="416.0980392156863"/>
    <n v="2.2173913043478262"/>
    <n v="922.6521739130435"/>
    <n v="21221"/>
    <n v="999"/>
    <n v="153"/>
    <n v="949"/>
    <n v="0.7073666666666667"/>
    <n v="0.37646578793308377"/>
    <n v="-0.62353421206691617"/>
  </r>
  <r>
    <s v="SAM-411"/>
    <s v="Avinash Rathore"/>
    <x v="6"/>
    <x v="130"/>
    <x v="130"/>
    <s v="Tue"/>
    <n v="35"/>
    <n v="0.69"/>
    <n v="24"/>
    <n v="45"/>
    <n v="434"/>
    <n v="1.88"/>
    <n v="830"/>
    <n v="19533"/>
    <n v="39"/>
    <n v="0.74"/>
    <n v="29"/>
    <n v="51"/>
    <n v="590"/>
    <n v="1.76"/>
    <n v="1044"/>
    <n v="30000"/>
    <n v="38"/>
    <n v="0.76315789473684215"/>
    <n v="29"/>
    <n v="60"/>
    <n v="426.35"/>
    <n v="2.0689655172413794"/>
    <n v="882.10344827586209"/>
    <n v="25581"/>
    <m/>
    <n v="121"/>
    <m/>
    <n v="0.85270000000000001"/>
    <n v="1.309629857164798"/>
    <n v="0.30962985716479802"/>
  </r>
  <r>
    <s v="SAM-411"/>
    <s v="Avinash Rathore"/>
    <x v="6"/>
    <x v="131"/>
    <x v="131"/>
    <s v="Wed"/>
    <n v="45"/>
    <n v="0.69"/>
    <n v="31"/>
    <n v="48"/>
    <n v="544"/>
    <n v="1.55"/>
    <n v="830"/>
    <n v="26100"/>
    <n v="39"/>
    <n v="0.74"/>
    <n v="29"/>
    <n v="51"/>
    <n v="590"/>
    <n v="1.76"/>
    <n v="1044"/>
    <n v="30000"/>
    <n v="25"/>
    <n v="0.76"/>
    <n v="19"/>
    <n v="45"/>
    <n v="443.04444444444442"/>
    <n v="2.3684210526315788"/>
    <n v="1049.3157894736842"/>
    <n v="19937"/>
    <n v="-704"/>
    <n v="3071"/>
    <n v="748"/>
    <n v="0.66456666666666664"/>
    <n v="0.76386973180076634"/>
    <n v="-0.23613026819923372"/>
  </r>
  <r>
    <s v="SAM-411"/>
    <s v="Avinash Rathore"/>
    <x v="6"/>
    <x v="132"/>
    <x v="132"/>
    <s v="Thu"/>
    <n v="68"/>
    <n v="0.69"/>
    <n v="47"/>
    <n v="86"/>
    <n v="455"/>
    <n v="1.83"/>
    <n v="830"/>
    <n v="39133"/>
    <n v="39"/>
    <n v="0.74"/>
    <n v="29"/>
    <n v="51"/>
    <n v="590"/>
    <n v="1.76"/>
    <n v="1044"/>
    <n v="30000"/>
    <n v="43"/>
    <n v="0.76744186046511631"/>
    <n v="33"/>
    <n v="61"/>
    <n v="595.29508196721315"/>
    <n v="1.8484848484848484"/>
    <n v="1100.3939393939395"/>
    <n v="36313"/>
    <n v="560"/>
    <n v="-1637"/>
    <n v="841"/>
    <n v="1.2104333333333333"/>
    <n v="0.92793805739401525"/>
    <n v="-7.2061942605984725E-2"/>
  </r>
  <r>
    <s v="SAM-411"/>
    <s v="Avinash Rathore"/>
    <x v="6"/>
    <x v="133"/>
    <x v="133"/>
    <s v="Fri"/>
    <n v="87"/>
    <n v="0.69"/>
    <n v="60"/>
    <n v="94"/>
    <n v="530"/>
    <n v="1.57"/>
    <n v="830"/>
    <n v="49860"/>
    <n v="39"/>
    <n v="0.74"/>
    <n v="29"/>
    <n v="51"/>
    <n v="590"/>
    <n v="1.76"/>
    <n v="1044"/>
    <n v="30000"/>
    <n v="48"/>
    <n v="0.72916666666666663"/>
    <n v="35"/>
    <n v="57"/>
    <n v="553.63157894736844"/>
    <n v="1.6285714285714286"/>
    <n v="901.62857142857138"/>
    <n v="31557"/>
    <n v="2799"/>
    <n v="50"/>
    <n v="391"/>
    <n v="1.0519000000000001"/>
    <n v="0.63291215403128764"/>
    <n v="-0.36708784596871241"/>
  </r>
  <r>
    <s v="SAM-411"/>
    <s v="Avinash Rathore"/>
    <x v="6"/>
    <x v="134"/>
    <x v="134"/>
    <s v="Sat"/>
    <n v="96"/>
    <n v="0.69"/>
    <n v="66"/>
    <n v="98"/>
    <n v="555"/>
    <n v="1.48"/>
    <n v="830"/>
    <n v="54417"/>
    <n v="51"/>
    <n v="0.74"/>
    <n v="38"/>
    <n v="68"/>
    <n v="590"/>
    <n v="1.79"/>
    <n v="1044"/>
    <n v="40000"/>
    <n v="82"/>
    <n v="0.78048780487804881"/>
    <n v="64"/>
    <n v="154"/>
    <n v="368.96753246753246"/>
    <n v="2.40625"/>
    <n v="887.828125"/>
    <n v="56821"/>
    <n v="560"/>
    <n v="812"/>
    <n v="335"/>
    <n v="1.420525"/>
    <n v="1.0441773710421376"/>
    <n v="4.4177371042137564E-2"/>
  </r>
  <r>
    <s v="SAM-411"/>
    <s v="Avinash Rathore"/>
    <x v="6"/>
    <x v="135"/>
    <x v="135"/>
    <s v="Sun"/>
    <n v="136"/>
    <n v="0.69"/>
    <n v="94"/>
    <n v="167"/>
    <n v="467"/>
    <n v="1.78"/>
    <n v="830"/>
    <n v="77950"/>
    <n v="77"/>
    <n v="0.74"/>
    <n v="57"/>
    <n v="102"/>
    <n v="590"/>
    <n v="1.79"/>
    <n v="1044"/>
    <n v="60000"/>
    <n v="70"/>
    <n v="0.74285714285714288"/>
    <n v="52"/>
    <n v="102"/>
    <n v="458.35294117647061"/>
    <n v="1.9615384615384615"/>
    <n v="899.07692307692309"/>
    <n v="46752"/>
    <m/>
    <m/>
    <m/>
    <n v="0.7792"/>
    <n v="0.59976908274534957"/>
    <n v="-0.40023091725465043"/>
  </r>
  <r>
    <s v="SAM-411"/>
    <s v="Avinash Rathore"/>
    <x v="6"/>
    <x v="136"/>
    <x v="136"/>
    <s v="Mon"/>
    <n v="36"/>
    <n v="0.69"/>
    <n v="25"/>
    <n v="31"/>
    <n v="657"/>
    <n v="1.24"/>
    <n v="830"/>
    <n v="20369"/>
    <n v="39"/>
    <n v="0.74"/>
    <n v="29"/>
    <n v="51"/>
    <n v="590"/>
    <n v="1.76"/>
    <n v="1044"/>
    <n v="30000"/>
    <n v="82"/>
    <n v="0.78048780487804881"/>
    <n v="64"/>
    <n v="131"/>
    <n v="510.67938931297709"/>
    <n v="2.046875"/>
    <n v="1045.296875"/>
    <n v="66899"/>
    <m/>
    <n v="9253"/>
    <n v="649"/>
    <n v="2.2299666666666669"/>
    <n v="3.2843536747017525"/>
    <n v="2.2843536747017525"/>
  </r>
  <r>
    <s v="SAM-411"/>
    <s v="Avinash Rathore"/>
    <x v="6"/>
    <x v="137"/>
    <x v="137"/>
    <s v="Tue"/>
    <n v="16"/>
    <n v="0.69"/>
    <n v="11"/>
    <n v="20"/>
    <n v="457"/>
    <n v="1.82"/>
    <n v="830"/>
    <n v="9138"/>
    <n v="39"/>
    <n v="0.74"/>
    <n v="29"/>
    <n v="51"/>
    <n v="590"/>
    <n v="1.76"/>
    <n v="1044"/>
    <n v="30000"/>
    <n v="25"/>
    <n v="0.72"/>
    <n v="18"/>
    <n v="32"/>
    <n v="547.875"/>
    <n v="1.7777777777777777"/>
    <n v="974"/>
    <n v="17532"/>
    <n v="1908"/>
    <m/>
    <m/>
    <n v="0.58440000000000003"/>
    <n v="1.9185817465528563"/>
    <n v="0.91858174655285618"/>
  </r>
  <r>
    <s v="SAM-411"/>
    <s v="Avinash Rathore"/>
    <x v="6"/>
    <x v="138"/>
    <x v="138"/>
    <s v="Wed"/>
    <n v="33"/>
    <n v="0.69"/>
    <n v="23"/>
    <n v="28"/>
    <n v="679"/>
    <n v="1.22"/>
    <n v="830"/>
    <n v="19019"/>
    <n v="39"/>
    <n v="0.74"/>
    <n v="29"/>
    <n v="51"/>
    <n v="590"/>
    <n v="1.76"/>
    <n v="1044"/>
    <n v="30000"/>
    <n v="18"/>
    <n v="0.72222222222222221"/>
    <n v="13"/>
    <n v="28"/>
    <n v="442.96428571428572"/>
    <n v="2.1538461538461537"/>
    <n v="954.07692307692309"/>
    <n v="12403"/>
    <m/>
    <m/>
    <m/>
    <n v="0.41343333333333332"/>
    <n v="0.65213733634786264"/>
    <n v="-0.34786266365213736"/>
  </r>
  <r>
    <s v="SAM-411"/>
    <s v="Avinash Rathore"/>
    <x v="6"/>
    <x v="139"/>
    <x v="139"/>
    <s v="Thu"/>
    <n v="26"/>
    <n v="0.69"/>
    <n v="18"/>
    <n v="23"/>
    <n v="641"/>
    <n v="1.28"/>
    <n v="830"/>
    <n v="14742"/>
    <n v="39"/>
    <n v="0.74"/>
    <n v="29"/>
    <n v="51"/>
    <n v="590"/>
    <n v="1.76"/>
    <n v="1044"/>
    <n v="30000"/>
    <n v="25"/>
    <n v="0.76"/>
    <n v="19"/>
    <n v="43"/>
    <n v="761.62790697674416"/>
    <n v="2.263157894736842"/>
    <n v="1723.6842105263158"/>
    <n v="32750"/>
    <n v="1998"/>
    <n v="6902"/>
    <n v="-396"/>
    <n v="1.0916666666666666"/>
    <n v="2.2215438882105549"/>
    <n v="1.2215438882105549"/>
  </r>
  <r>
    <s v="SAM-411"/>
    <s v="Avinash Rathore"/>
    <x v="6"/>
    <x v="140"/>
    <x v="140"/>
    <s v="Fri"/>
    <n v="55"/>
    <n v="0.69"/>
    <n v="38"/>
    <n v="55"/>
    <n v="568"/>
    <n v="1.45"/>
    <n v="830"/>
    <n v="31236"/>
    <n v="39"/>
    <n v="0.74"/>
    <n v="29"/>
    <n v="51"/>
    <n v="590"/>
    <n v="1.76"/>
    <n v="1044"/>
    <n v="30000"/>
    <n v="23"/>
    <n v="0.73913043478260865"/>
    <n v="17"/>
    <n v="35"/>
    <n v="507.6"/>
    <n v="2.0588235294117645"/>
    <n v="1045.0588235294117"/>
    <n v="17766"/>
    <m/>
    <m/>
    <m/>
    <n v="0.59219999999999995"/>
    <n v="0.56876680752977338"/>
    <n v="-0.43123319247022668"/>
  </r>
  <r>
    <s v="SAM-411"/>
    <s v="Avinash Rathore"/>
    <x v="6"/>
    <x v="141"/>
    <x v="141"/>
    <s v="Sat"/>
    <n v="46"/>
    <n v="0.69"/>
    <n v="32"/>
    <n v="49"/>
    <n v="537"/>
    <n v="1.53"/>
    <n v="830"/>
    <n v="26293"/>
    <n v="51"/>
    <n v="0.74"/>
    <n v="38"/>
    <n v="68"/>
    <n v="590"/>
    <n v="1.79"/>
    <n v="1044"/>
    <n v="40000"/>
    <n v="17"/>
    <n v="0.70588235294117652"/>
    <n v="12"/>
    <n v="23"/>
    <n v="680.695652173913"/>
    <n v="1.9166666666666667"/>
    <n v="1304.6666666666667"/>
    <n v="15656"/>
    <m/>
    <n v="46"/>
    <n v="1218"/>
    <n v="0.39140000000000003"/>
    <n v="0.59544365420454115"/>
    <n v="-0.40455634579545885"/>
  </r>
  <r>
    <s v="SAM-411"/>
    <s v="Avinash Rathore"/>
    <x v="6"/>
    <x v="142"/>
    <x v="142"/>
    <s v="Sun"/>
    <n v="96"/>
    <n v="0.69"/>
    <n v="66"/>
    <n v="113"/>
    <n v="488"/>
    <n v="1.71"/>
    <n v="830"/>
    <n v="55116"/>
    <n v="77"/>
    <n v="0.74"/>
    <n v="57"/>
    <n v="102"/>
    <n v="590"/>
    <n v="1.79"/>
    <n v="1044"/>
    <n v="60000"/>
    <n v="30"/>
    <n v="0.76666666666666672"/>
    <n v="23"/>
    <n v="52"/>
    <n v="522.84615384615381"/>
    <n v="2.2608695652173911"/>
    <n v="1182.0869565217392"/>
    <n v="27188"/>
    <m/>
    <m/>
    <m/>
    <n v="0.45313333333333333"/>
    <n v="0.49328688584077218"/>
    <n v="-0.50671311415922782"/>
  </r>
  <r>
    <s v="SAM-411"/>
    <s v="Avinash Rathore"/>
    <x v="6"/>
    <x v="143"/>
    <x v="143"/>
    <s v="Mon"/>
    <n v="19"/>
    <n v="0.69"/>
    <n v="13"/>
    <n v="20"/>
    <n v="554"/>
    <n v="1.54"/>
    <n v="830"/>
    <n v="11071"/>
    <n v="39"/>
    <n v="0.74"/>
    <n v="29"/>
    <n v="51"/>
    <n v="590"/>
    <n v="1.76"/>
    <n v="1044"/>
    <n v="30000"/>
    <n v="13"/>
    <n v="0.76923076923076927"/>
    <n v="10"/>
    <n v="17"/>
    <n v="698.52941176470586"/>
    <n v="1.7"/>
    <n v="1187.5"/>
    <n v="11875"/>
    <m/>
    <n v="4174"/>
    <m/>
    <n v="0.39583333333333331"/>
    <n v="1.0726221660193298"/>
    <n v="7.2622166019329776E-2"/>
  </r>
  <r>
    <s v="SAM-411"/>
    <s v="Avinash Rathore"/>
    <x v="6"/>
    <x v="144"/>
    <x v="144"/>
    <s v="Tue"/>
    <n v="36"/>
    <n v="0.69"/>
    <n v="25"/>
    <n v="40"/>
    <n v="516"/>
    <n v="1.6"/>
    <n v="830"/>
    <n v="20653"/>
    <n v="39"/>
    <n v="0.74"/>
    <n v="29"/>
    <n v="51"/>
    <n v="590"/>
    <n v="1.76"/>
    <n v="1044"/>
    <n v="30000"/>
    <n v="22"/>
    <n v="0.72727272727272729"/>
    <n v="16"/>
    <n v="42"/>
    <n v="681.69047619047615"/>
    <n v="2.625"/>
    <n v="1789.4375"/>
    <n v="28631"/>
    <n v="-2069"/>
    <n v="11768"/>
    <n v="-450"/>
    <n v="0.9543666666666667"/>
    <n v="1.3862877063864814"/>
    <n v="0.38628770638648136"/>
  </r>
  <r>
    <s v="SAM-411"/>
    <s v="Avinash Rathore"/>
    <x v="6"/>
    <x v="145"/>
    <x v="145"/>
    <s v="Wed"/>
    <n v="29"/>
    <n v="0.69"/>
    <n v="20"/>
    <n v="31"/>
    <n v="537"/>
    <n v="1.55"/>
    <n v="830"/>
    <n v="16648"/>
    <n v="39"/>
    <n v="0.74"/>
    <n v="29"/>
    <n v="51"/>
    <n v="590"/>
    <n v="1.76"/>
    <n v="1044"/>
    <n v="30000"/>
    <n v="18"/>
    <n v="0.77777777777777779"/>
    <n v="14"/>
    <n v="30"/>
    <n v="585.5"/>
    <n v="2.1428571428571428"/>
    <n v="1254.6428571428571"/>
    <n v="17565"/>
    <n v="999"/>
    <n v="2197"/>
    <m/>
    <n v="0.58550000000000002"/>
    <n v="1.0550816914944738"/>
    <n v="5.5081691494473811E-2"/>
  </r>
  <r>
    <s v="SAM-411"/>
    <s v="Avinash Rathore"/>
    <x v="6"/>
    <x v="146"/>
    <x v="146"/>
    <s v="Thu"/>
    <n v="36"/>
    <n v="0.69"/>
    <n v="25"/>
    <n v="42"/>
    <n v="503"/>
    <n v="1.68"/>
    <n v="830"/>
    <n v="21115"/>
    <n v="39"/>
    <n v="0.74"/>
    <n v="29"/>
    <n v="51"/>
    <n v="590"/>
    <n v="1.76"/>
    <n v="1044"/>
    <n v="30000"/>
    <n v="10"/>
    <n v="0.7"/>
    <n v="7"/>
    <n v="18"/>
    <n v="530.11111111111109"/>
    <n v="2.5714285714285716"/>
    <n v="1363.1428571428571"/>
    <n v="9542"/>
    <m/>
    <n v="1578"/>
    <n v="721"/>
    <n v="0.31806666666666666"/>
    <n v="0.45190622780014206"/>
    <n v="-0.54809377219985789"/>
  </r>
  <r>
    <s v="SAM-411"/>
    <s v="Avinash Rathore"/>
    <x v="6"/>
    <x v="147"/>
    <x v="147"/>
    <s v="Fri"/>
    <n v="14"/>
    <n v="0.69"/>
    <n v="10"/>
    <n v="10"/>
    <n v="802"/>
    <n v="1"/>
    <n v="830"/>
    <n v="8020"/>
    <n v="39"/>
    <n v="0.74"/>
    <n v="29"/>
    <n v="51"/>
    <n v="590"/>
    <n v="1.76"/>
    <n v="1044"/>
    <n v="30000"/>
    <n v="18"/>
    <n v="0.77777777777777779"/>
    <n v="14"/>
    <n v="30"/>
    <n v="460.36666666666667"/>
    <n v="2.1428571428571428"/>
    <n v="986.5"/>
    <n v="13811"/>
    <m/>
    <m/>
    <m/>
    <n v="0.46036666666666665"/>
    <n v="1.7220698254364091"/>
    <n v="0.72206982543640896"/>
  </r>
  <r>
    <s v="SAM-411"/>
    <s v="Avinash Rathore"/>
    <x v="6"/>
    <x v="148"/>
    <x v="148"/>
    <s v="Sat"/>
    <n v="41"/>
    <n v="0.69"/>
    <n v="28"/>
    <n v="46"/>
    <n v="505"/>
    <n v="1.64"/>
    <n v="830"/>
    <n v="23240"/>
    <n v="39"/>
    <n v="0.74"/>
    <n v="29"/>
    <n v="51"/>
    <n v="590"/>
    <n v="1.76"/>
    <n v="1044"/>
    <n v="30000"/>
    <n v="23"/>
    <n v="0.73913043478260865"/>
    <n v="17"/>
    <n v="47"/>
    <n v="473.44680851063828"/>
    <n v="2.7647058823529411"/>
    <n v="1308.9411764705883"/>
    <n v="22252"/>
    <m/>
    <n v="1998"/>
    <m/>
    <n v="0.74173333333333336"/>
    <n v="0.95748709122203102"/>
    <n v="-4.2512908777969018E-2"/>
  </r>
  <r>
    <s v="SAM-411"/>
    <s v="Avinash Rathore"/>
    <x v="6"/>
    <x v="149"/>
    <x v="149"/>
    <s v="Sun"/>
    <n v="141"/>
    <n v="0.69"/>
    <n v="97"/>
    <n v="140"/>
    <n v="573"/>
    <n v="1.44"/>
    <n v="830"/>
    <n v="80230"/>
    <n v="77"/>
    <n v="0.74"/>
    <n v="57"/>
    <n v="102"/>
    <n v="590"/>
    <n v="1.79"/>
    <n v="1044"/>
    <n v="60000"/>
    <n v="68"/>
    <n v="0.75"/>
    <n v="51"/>
    <n v="103"/>
    <n v="514.17475728155341"/>
    <n v="2.0196078431372548"/>
    <n v="1038.4313725490197"/>
    <n v="52960"/>
    <m/>
    <m/>
    <m/>
    <n v="0.88266666666666671"/>
    <n v="0.66010220615729776"/>
    <n v="-0.33989779384270224"/>
  </r>
  <r>
    <s v="SAM-411"/>
    <s v="Avinash Rathore"/>
    <x v="6"/>
    <x v="150"/>
    <x v="150"/>
    <s v="Mon"/>
    <n v="42"/>
    <n v="0.69"/>
    <n v="29"/>
    <n v="43"/>
    <n v="566"/>
    <n v="1.48"/>
    <n v="830"/>
    <n v="24327"/>
    <n v="39"/>
    <n v="0.74"/>
    <n v="29"/>
    <n v="51"/>
    <n v="590"/>
    <n v="1.76"/>
    <n v="1044"/>
    <n v="30000"/>
    <n v="13"/>
    <n v="0.76923076923076927"/>
    <n v="10"/>
    <n v="29"/>
    <n v="563.41379310344826"/>
    <n v="2.9"/>
    <n v="1633.9"/>
    <n v="16339"/>
    <m/>
    <n v="1489"/>
    <m/>
    <n v="0.5446333333333333"/>
    <n v="0.67164056398240635"/>
    <n v="-0.3283594360175936"/>
  </r>
  <r>
    <s v="SAM-411"/>
    <s v="Avinash Rathore"/>
    <x v="6"/>
    <x v="151"/>
    <x v="151"/>
    <s v="Tue"/>
    <n v="35"/>
    <n v="0.69"/>
    <n v="24"/>
    <n v="32"/>
    <n v="627"/>
    <n v="1.33"/>
    <n v="830"/>
    <n v="20051"/>
    <n v="39"/>
    <n v="0.74"/>
    <n v="29"/>
    <n v="51"/>
    <n v="590"/>
    <n v="1.76"/>
    <n v="1044"/>
    <n v="30000"/>
    <n v="27"/>
    <n v="0.77777777777777779"/>
    <n v="21"/>
    <n v="52"/>
    <n v="421.42307692307691"/>
    <n v="2.4761904761904763"/>
    <n v="1043.5238095238096"/>
    <n v="21914"/>
    <n v="899"/>
    <n v="3136"/>
    <n v="899"/>
    <n v="0.73046666666666671"/>
    <n v="1.0929130716672486"/>
    <n v="9.291307166724852E-2"/>
  </r>
  <r>
    <s v="SAM-411"/>
    <s v="Avinash Rathore"/>
    <x v="6"/>
    <x v="152"/>
    <x v="152"/>
    <s v="Wed"/>
    <n v="26"/>
    <n v="0.69"/>
    <n v="18"/>
    <n v="22"/>
    <n v="684"/>
    <n v="1.22"/>
    <n v="830"/>
    <n v="15039"/>
    <n v="39"/>
    <n v="0.74"/>
    <n v="29"/>
    <n v="51"/>
    <n v="590"/>
    <n v="1.76"/>
    <n v="1044"/>
    <n v="30000"/>
    <n v="21"/>
    <n v="0.76190476190476186"/>
    <n v="16"/>
    <n v="39"/>
    <n v="527.53846153846155"/>
    <n v="2.4375"/>
    <n v="1285.875"/>
    <n v="20574"/>
    <m/>
    <n v="2208"/>
    <m/>
    <n v="0.68579999999999997"/>
    <n v="1.3680430879712746"/>
    <n v="0.36804308797127466"/>
  </r>
  <r>
    <s v="SAM-411"/>
    <s v="Avinash Rathore"/>
    <x v="6"/>
    <x v="153"/>
    <x v="153"/>
    <s v="Thu"/>
    <n v="42"/>
    <n v="0.66477272727272729"/>
    <n v="28"/>
    <n v="39"/>
    <n v="511"/>
    <n v="1.3928571428571428"/>
    <n v="895"/>
    <n v="19937"/>
    <n v="53"/>
    <n v="0.71064204545454546"/>
    <n v="32"/>
    <n v="41"/>
    <n v="683.55322557976115"/>
    <n v="1.28125"/>
    <n v="1195.9769397802197"/>
    <n v="28000"/>
    <n v="22"/>
    <n v="0.72727272727272729"/>
    <n v="16"/>
    <n v="37"/>
    <n v="406.83783783783781"/>
    <n v="2.3125"/>
    <n v="940.8125"/>
    <n v="15053"/>
    <m/>
    <m/>
    <m/>
    <n v="0.53760714285714284"/>
    <n v="0.75502833926869639"/>
    <n v="-0.24497166073130361"/>
  </r>
  <r>
    <s v="SAM-411"/>
    <s v="Avinash Rathore"/>
    <x v="6"/>
    <x v="154"/>
    <x v="154"/>
    <s v="Fri"/>
    <n v="23"/>
    <n v="0.66477272727272729"/>
    <n v="15"/>
    <n v="22"/>
    <n v="625"/>
    <n v="1.4666666666666666"/>
    <n v="895"/>
    <n v="13745"/>
    <n v="32"/>
    <n v="0.71064204545454546"/>
    <n v="23"/>
    <n v="41"/>
    <n v="683.55322557976115"/>
    <n v="1.7826086956521738"/>
    <n v="1195.9769397802197"/>
    <n v="28000"/>
    <n v="25"/>
    <n v="0.76"/>
    <n v="19"/>
    <n v="53"/>
    <n v="528"/>
    <n v="2.7894736842105261"/>
    <n v="1472.8421052631579"/>
    <n v="27984"/>
    <m/>
    <n v="9748"/>
    <m/>
    <n v="0.99942857142857144"/>
    <n v="2.0359403419425246"/>
    <n v="1.0359403419425246"/>
  </r>
  <r>
    <s v="SAM-411"/>
    <s v="Avinash Rathore"/>
    <x v="6"/>
    <x v="155"/>
    <x v="155"/>
    <s v="Sat"/>
    <n v="48"/>
    <n v="0.66477272727272729"/>
    <n v="32"/>
    <n v="44"/>
    <n v="648"/>
    <n v="1.375"/>
    <n v="895"/>
    <n v="28523"/>
    <n v="41"/>
    <n v="0.71064204545454546"/>
    <n v="29"/>
    <n v="51"/>
    <n v="683.55322557976115"/>
    <n v="1.7586206896551724"/>
    <n v="1195.9769397802197"/>
    <n v="35000"/>
    <n v="25"/>
    <n v="0.76"/>
    <n v="19"/>
    <n v="46"/>
    <n v="546.13043478260875"/>
    <n v="2.4210526315789473"/>
    <n v="1322.2105263157894"/>
    <n v="25122"/>
    <m/>
    <n v="2597"/>
    <m/>
    <n v="0.71777142857142862"/>
    <n v="0.88076289310381095"/>
    <n v="-0.11923710689618904"/>
  </r>
  <r>
    <s v="SAM-411"/>
    <s v="Avinash Rathore"/>
    <x v="6"/>
    <x v="156"/>
    <x v="156"/>
    <s v="Sun"/>
    <n v="86"/>
    <n v="0.66477272727272729"/>
    <n v="57"/>
    <n v="108"/>
    <n v="474"/>
    <n v="1.8947368421052631"/>
    <n v="895"/>
    <n v="51147"/>
    <n v="59"/>
    <n v="0.71064204545454546"/>
    <n v="42"/>
    <n v="73"/>
    <n v="683.55322557976115"/>
    <n v="1.7380952380952381"/>
    <n v="1195.9769397802197"/>
    <n v="50000"/>
    <n v="59"/>
    <n v="0.77966101694915257"/>
    <n v="46"/>
    <n v="109"/>
    <n v="481.651376146789"/>
    <n v="2.3695652173913042"/>
    <n v="1141.304347826087"/>
    <n v="52500"/>
    <m/>
    <m/>
    <m/>
    <n v="1.05"/>
    <n v="1.0264531644084698"/>
    <n v="2.6453164408469704E-2"/>
  </r>
  <r>
    <s v="SAM-411"/>
    <s v="Avinash Rathore"/>
    <x v="6"/>
    <x v="157"/>
    <x v="157"/>
    <s v="Mon"/>
    <n v="35"/>
    <n v="0.66477272727272729"/>
    <n v="23"/>
    <n v="41"/>
    <n v="512"/>
    <n v="1.7826086956521738"/>
    <n v="895"/>
    <n v="20975"/>
    <n v="32"/>
    <n v="0.71064204545454546"/>
    <n v="23"/>
    <n v="41"/>
    <n v="683.55322557976115"/>
    <n v="1.7826086956521738"/>
    <n v="1195.9769397802197"/>
    <n v="28000"/>
    <n v="22"/>
    <n v="0.72727272727272729"/>
    <n v="16"/>
    <n v="36"/>
    <n v="565.25"/>
    <n v="2.25"/>
    <n v="1271.8125"/>
    <n v="20349"/>
    <n v="799"/>
    <n v="4835"/>
    <m/>
    <n v="0.72675000000000001"/>
    <n v="0.97015494636471988"/>
    <n v="-2.9845053635280096E-2"/>
  </r>
  <r>
    <s v="SAM-411"/>
    <s v="Avinash Rathore"/>
    <x v="6"/>
    <x v="158"/>
    <x v="158"/>
    <s v="Tue"/>
    <n v="54"/>
    <n v="0.66477272727272729"/>
    <n v="36"/>
    <n v="58"/>
    <n v="553"/>
    <n v="1.6111111111111112"/>
    <n v="895"/>
    <n v="32058"/>
    <n v="30"/>
    <n v="0.71064204545454546"/>
    <n v="21"/>
    <n v="37"/>
    <n v="683.55322557976115"/>
    <n v="1.7619047619047619"/>
    <n v="1195.9769397802197"/>
    <n v="25000"/>
    <n v="29"/>
    <n v="0.75862068965517238"/>
    <n v="22"/>
    <n v="42"/>
    <n v="616.57142857142856"/>
    <n v="1.9090909090909092"/>
    <n v="1177.090909090909"/>
    <n v="25896"/>
    <m/>
    <n v="2287"/>
    <m/>
    <n v="1.0358400000000001"/>
    <n v="0.80778588807785889"/>
    <n v="-0.19221411192214111"/>
  </r>
  <r>
    <s v="SAM-411"/>
    <s v="Avinash Rathore"/>
    <x v="6"/>
    <x v="159"/>
    <x v="159"/>
    <s v="Wed"/>
    <n v="45"/>
    <n v="0.66477272727272729"/>
    <n v="30"/>
    <n v="50"/>
    <n v="544"/>
    <n v="1.6666666666666667"/>
    <n v="895"/>
    <n v="27175"/>
    <n v="32"/>
    <n v="0.71064204545454546"/>
    <n v="23"/>
    <n v="41"/>
    <n v="683.55322557976115"/>
    <n v="1.7826086956521738"/>
    <n v="1195.9769397802197"/>
    <n v="28000"/>
    <n v="22"/>
    <n v="0.77272727272727271"/>
    <n v="17"/>
    <n v="26"/>
    <n v="778.57692307692309"/>
    <n v="1.5294117647058822"/>
    <n v="1190.7647058823529"/>
    <n v="20243"/>
    <n v="1499"/>
    <n v="-513"/>
    <m/>
    <n v="0.72296428571428573"/>
    <n v="0.74491260349586019"/>
    <n v="-0.25508739650413981"/>
  </r>
  <r>
    <s v="SAM-411"/>
    <s v="Avinash Rathore"/>
    <x v="6"/>
    <x v="160"/>
    <x v="160"/>
    <s v="Thu"/>
    <n v="18"/>
    <n v="0.66477272727272729"/>
    <n v="12"/>
    <n v="26"/>
    <n v="423"/>
    <n v="2.1666666666666665"/>
    <n v="895"/>
    <n v="11010"/>
    <n v="32"/>
    <n v="0.71064204545454546"/>
    <n v="23"/>
    <n v="41"/>
    <n v="683.55322557976115"/>
    <n v="1.7826086956521738"/>
    <n v="1195.9769397802197"/>
    <n v="28000"/>
    <n v="27"/>
    <n v="0.77777777777777779"/>
    <n v="21"/>
    <n v="27"/>
    <n v="789.88888888888891"/>
    <n v="1.2857142857142858"/>
    <n v="1015.5714285714286"/>
    <n v="21327"/>
    <n v="3409"/>
    <n v="2927"/>
    <n v="999"/>
    <n v="0.76167857142857143"/>
    <n v="1.9370572207084469"/>
    <n v="0.93705722070844688"/>
  </r>
  <r>
    <s v="SAM-411"/>
    <s v="Avinash Rathore"/>
    <x v="6"/>
    <x v="161"/>
    <x v="161"/>
    <s v="Fri"/>
    <n v="23"/>
    <n v="0.66477272727272729"/>
    <n v="15"/>
    <n v="25"/>
    <n v="553"/>
    <n v="1.6666666666666667"/>
    <n v="895"/>
    <n v="13828"/>
    <n v="32"/>
    <n v="0.71064204545454546"/>
    <n v="23"/>
    <n v="41"/>
    <n v="683.55322557976115"/>
    <n v="1.7826086956521738"/>
    <n v="1195.9769397802197"/>
    <n v="28000"/>
    <n v="21"/>
    <n v="0.76190476190476186"/>
    <n v="16"/>
    <n v="34"/>
    <n v="665.47058823529414"/>
    <n v="2.125"/>
    <n v="1414.125"/>
    <n v="22626"/>
    <n v="799"/>
    <n v="1548"/>
    <n v="638"/>
    <n v="0.80807142857142855"/>
    <n v="1.6362452993925369"/>
    <n v="0.63624529939253693"/>
  </r>
  <r>
    <s v="SAM-411"/>
    <s v="Avinash Rathore"/>
    <x v="6"/>
    <x v="162"/>
    <x v="162"/>
    <s v="Sat"/>
    <n v="33"/>
    <n v="0.66477272727272729"/>
    <n v="22"/>
    <n v="38"/>
    <n v="525"/>
    <n v="1.7272727272727273"/>
    <n v="895"/>
    <n v="19938"/>
    <n v="35"/>
    <n v="0.71064204545454546"/>
    <n v="25"/>
    <n v="44"/>
    <n v="683.55322557976115"/>
    <n v="1.76"/>
    <n v="1195.9769397802197"/>
    <n v="30000"/>
    <n v="31"/>
    <n v="0.74193548387096775"/>
    <n v="23"/>
    <n v="32"/>
    <n v="618.90625"/>
    <n v="1.3913043478260869"/>
    <n v="861.08695652173913"/>
    <n v="19805"/>
    <m/>
    <n v="1648"/>
    <m/>
    <n v="0.66016666666666668"/>
    <n v="0.99332932089477377"/>
    <n v="-6.6706791052262016E-3"/>
  </r>
  <r>
    <s v="SAM-411"/>
    <s v="Avinash Rathore"/>
    <x v="6"/>
    <x v="163"/>
    <x v="163"/>
    <s v="Sun"/>
    <n v="86"/>
    <n v="0.66477272727272729"/>
    <n v="57"/>
    <n v="103"/>
    <n v="497"/>
    <n v="1.8070175438596492"/>
    <n v="895"/>
    <n v="51224"/>
    <n v="46"/>
    <n v="0.71064204545454546"/>
    <n v="33"/>
    <n v="59"/>
    <n v="683.55322557976115"/>
    <n v="1.7878787878787878"/>
    <n v="1195.9769397802197"/>
    <n v="40000"/>
    <n v="59"/>
    <n v="0.72881355932203384"/>
    <n v="43"/>
    <n v="101"/>
    <n v="491.28712871287127"/>
    <n v="2.3488372093023258"/>
    <n v="1153.953488372093"/>
    <n v="49620"/>
    <m/>
    <m/>
    <m/>
    <n v="1.2404999999999999"/>
    <n v="0.96868655317819774"/>
    <n v="-3.1313446821802281E-2"/>
  </r>
  <r>
    <s v="SAM-411"/>
    <s v="Avinash Rathore"/>
    <x v="6"/>
    <x v="164"/>
    <x v="164"/>
    <s v="Mon"/>
    <n v="65"/>
    <n v="0.66477272727272729"/>
    <n v="43"/>
    <n v="60"/>
    <n v="639"/>
    <n v="1.3953488372093024"/>
    <n v="895"/>
    <n v="38352"/>
    <n v="25"/>
    <n v="0.71064204545454546"/>
    <n v="18"/>
    <n v="32"/>
    <n v="683.55322557976115"/>
    <n v="1.7777777777777777"/>
    <n v="1195.9769397802197"/>
    <n v="22000"/>
    <n v="23"/>
    <n v="0.73913043478260865"/>
    <n v="17"/>
    <n v="31"/>
    <n v="534.90322580645159"/>
    <n v="1.8235294117647058"/>
    <n v="975.41176470588232"/>
    <n v="16582"/>
    <m/>
    <n v="749"/>
    <n v="2228"/>
    <n v="0.75372727272727269"/>
    <n v="0.432363370880267"/>
    <n v="-0.567636629119733"/>
  </r>
  <r>
    <s v="SAM-411"/>
    <s v="Avinash Rathore"/>
    <x v="6"/>
    <x v="165"/>
    <x v="165"/>
    <s v="Tue"/>
    <n v="27"/>
    <n v="0.66477272727272729"/>
    <n v="18"/>
    <n v="35"/>
    <n v="468"/>
    <n v="1.9444444444444444"/>
    <n v="895"/>
    <n v="16376"/>
    <n v="25"/>
    <n v="0.71064204545454546"/>
    <n v="18"/>
    <n v="32"/>
    <n v="683.55322557976115"/>
    <n v="1.7777777777777777"/>
    <n v="1195.9769397802197"/>
    <n v="22000"/>
    <n v="23"/>
    <n v="0.78260869565217395"/>
    <n v="18"/>
    <n v="47"/>
    <n v="474.40425531914894"/>
    <n v="2.6111111111111112"/>
    <n v="1238.7222222222222"/>
    <n v="22297"/>
    <n v="849"/>
    <n v="2777"/>
    <m/>
    <n v="1.0135000000000001"/>
    <n v="1.3615657059110895"/>
    <n v="0.36156570591108939"/>
  </r>
  <r>
    <s v="SAM-411"/>
    <s v="Avinash Rathore"/>
    <x v="6"/>
    <x v="166"/>
    <x v="166"/>
    <s v="Wed"/>
    <n v="23"/>
    <n v="0.66477272727272729"/>
    <n v="15"/>
    <n v="22"/>
    <n v="609"/>
    <n v="1.4666666666666666"/>
    <n v="895"/>
    <n v="13393"/>
    <n v="25"/>
    <n v="0.71064204545454546"/>
    <n v="18"/>
    <n v="32"/>
    <n v="683.55322557976115"/>
    <n v="1.7777777777777777"/>
    <n v="1195.9769397802197"/>
    <n v="22000"/>
    <n v="13"/>
    <n v="0.69230769230769229"/>
    <n v="9"/>
    <n v="19"/>
    <n v="696.10526315789468"/>
    <n v="2.1111111111111112"/>
    <n v="1469.5555555555557"/>
    <n v="13226"/>
    <n v="1199"/>
    <n v="2528"/>
    <m/>
    <n v="0.60118181818181815"/>
    <n v="0.98753079967147017"/>
    <n v="-1.246920032852983E-2"/>
  </r>
  <r>
    <s v="SAM-411"/>
    <s v="Avinash Rathore"/>
    <x v="6"/>
    <x v="167"/>
    <x v="167"/>
    <s v="Thu"/>
    <n v="20"/>
    <n v="0.66477272727272729"/>
    <n v="13"/>
    <n v="18"/>
    <n v="647"/>
    <n v="1.3846153846153846"/>
    <n v="895"/>
    <n v="11640"/>
    <n v="25"/>
    <n v="0.71064204545454546"/>
    <n v="18"/>
    <n v="32"/>
    <n v="683.55322557976115"/>
    <n v="1.7777777777777777"/>
    <n v="1195.9769397802197"/>
    <n v="22000"/>
    <n v="12"/>
    <n v="0.75"/>
    <n v="9"/>
    <n v="8"/>
    <n v="587.625"/>
    <n v="0.88888888888888884"/>
    <n v="522.33333333333337"/>
    <n v="4701"/>
    <n v="999"/>
    <m/>
    <m/>
    <n v="0.21368181818181819"/>
    <n v="0.40386597938144331"/>
    <n v="-0.59613402061855669"/>
  </r>
  <r>
    <s v="SAM-411"/>
    <s v="Avinash Rathore"/>
    <x v="6"/>
    <x v="168"/>
    <x v="168"/>
    <s v="Fri"/>
    <n v="54"/>
    <n v="0.66477272727272729"/>
    <n v="36"/>
    <n v="54"/>
    <n v="599"/>
    <n v="1.5"/>
    <n v="895"/>
    <n v="32346"/>
    <n v="25"/>
    <n v="0.71064204545454546"/>
    <n v="18"/>
    <n v="32"/>
    <n v="683.55322557976115"/>
    <n v="1.7777777777777777"/>
    <n v="1195.9769397802197"/>
    <n v="22000"/>
    <n v="30"/>
    <n v="0.76666666666666672"/>
    <n v="23"/>
    <n v="39"/>
    <n v="645.56410256410254"/>
    <n v="1.6956521739130435"/>
    <n v="1094.6521739130435"/>
    <n v="25177"/>
    <m/>
    <m/>
    <m/>
    <n v="1.1444090909090909"/>
    <n v="0.77836517652878257"/>
    <n v="-0.22163482347121746"/>
  </r>
  <r>
    <s v="SAM-411"/>
    <s v="Avinash Rathore"/>
    <x v="6"/>
    <x v="169"/>
    <x v="169"/>
    <s v="Sat"/>
    <n v="33"/>
    <n v="0.66477272727272729"/>
    <n v="22"/>
    <n v="30"/>
    <n v="668"/>
    <n v="1.3636363636363635"/>
    <n v="895"/>
    <n v="20051"/>
    <n v="32"/>
    <n v="0.71064204545454546"/>
    <n v="23"/>
    <n v="41"/>
    <n v="683.55322557976115"/>
    <n v="1.7826086956521738"/>
    <n v="1195.9769397802197"/>
    <n v="28000"/>
    <n v="28"/>
    <n v="0.75"/>
    <n v="21"/>
    <n v="46"/>
    <n v="562.78260869565213"/>
    <n v="2.1904761904761907"/>
    <n v="1232.7619047619048"/>
    <n v="25888"/>
    <m/>
    <m/>
    <m/>
    <n v="0.9245714285714286"/>
    <n v="1.2911076754276594"/>
    <n v="0.29110767542765947"/>
  </r>
  <r>
    <s v="SAM-411"/>
    <s v="Avinash Rathore"/>
    <x v="6"/>
    <x v="170"/>
    <x v="170"/>
    <s v="Sun"/>
    <n v="104"/>
    <n v="0.66477272727272729"/>
    <n v="69"/>
    <n v="103"/>
    <n v="603"/>
    <n v="1.4927536231884058"/>
    <n v="895"/>
    <n v="62085"/>
    <n v="45"/>
    <n v="0.71064204545454546"/>
    <n v="32"/>
    <n v="56"/>
    <n v="683.55322557976115"/>
    <n v="1.75"/>
    <n v="1195.9769397802197"/>
    <n v="38000"/>
    <n v="54"/>
    <n v="0.7407407407407407"/>
    <n v="40"/>
    <n v="67"/>
    <n v="454.82089552238807"/>
    <n v="1.675"/>
    <n v="761.82500000000005"/>
    <n v="30473"/>
    <m/>
    <m/>
    <m/>
    <n v="0.80192105263157898"/>
    <n v="0.49082709189015061"/>
    <n v="-0.50917290810984939"/>
  </r>
  <r>
    <s v="SAM-411"/>
    <s v="Avinash Rathore"/>
    <x v="6"/>
    <x v="171"/>
    <x v="171"/>
    <s v="Mon"/>
    <n v="18"/>
    <n v="0.66477272727272729"/>
    <n v="12"/>
    <n v="19"/>
    <n v="587"/>
    <n v="1.5833333333333333"/>
    <n v="895"/>
    <n v="11145"/>
    <n v="25"/>
    <n v="0.71064204545454546"/>
    <n v="18"/>
    <n v="32"/>
    <n v="683.55322557976115"/>
    <n v="1.7777777777777777"/>
    <n v="1195.9769397802197"/>
    <n v="22000"/>
    <n v="24"/>
    <n v="0.75"/>
    <n v="18"/>
    <n v="27"/>
    <n v="489.18518518518516"/>
    <n v="1.5"/>
    <n v="733.77777777777783"/>
    <n v="13208"/>
    <m/>
    <m/>
    <m/>
    <n v="0.60036363636363632"/>
    <n v="1.1851054284432481"/>
    <n v="0.18510542844324809"/>
  </r>
  <r>
    <s v="SAM-411"/>
    <s v="Avinash Rathore"/>
    <x v="6"/>
    <x v="172"/>
    <x v="172"/>
    <s v="Tue"/>
    <n v="45"/>
    <n v="0.66477272727272729"/>
    <n v="30"/>
    <n v="50"/>
    <n v="531"/>
    <n v="1.6666666666666667"/>
    <n v="895"/>
    <n v="26569"/>
    <n v="25"/>
    <n v="0.71064204545454546"/>
    <n v="18"/>
    <n v="32"/>
    <n v="683.55322557976115"/>
    <n v="1.7777777777777777"/>
    <n v="1195.9769397802197"/>
    <n v="22000"/>
    <n v="26"/>
    <n v="0.76923076923076927"/>
    <n v="20"/>
    <n v="35"/>
    <n v="644.97142857142853"/>
    <n v="1.75"/>
    <n v="1128.7"/>
    <n v="22574"/>
    <n v="1648"/>
    <n v="-4884"/>
    <m/>
    <n v="1.0260909090909092"/>
    <n v="0.84963679476081144"/>
    <n v="-0.15036320523918853"/>
  </r>
  <r>
    <s v="SAM-411"/>
    <s v="Avinash Rathore"/>
    <x v="6"/>
    <x v="173"/>
    <x v="173"/>
    <s v="Wed"/>
    <n v="32"/>
    <n v="0.66477272727272729"/>
    <n v="21"/>
    <n v="39"/>
    <n v="486"/>
    <n v="1.8571428571428572"/>
    <n v="895"/>
    <n v="18940"/>
    <n v="25"/>
    <n v="0.71064204545454546"/>
    <n v="18"/>
    <n v="32"/>
    <n v="683.55322557976115"/>
    <n v="1.7777777777777777"/>
    <n v="1195.9769397802197"/>
    <n v="22000"/>
    <n v="24"/>
    <n v="0.75"/>
    <n v="18"/>
    <n v="31"/>
    <n v="462.90322580645159"/>
    <n v="1.7222222222222223"/>
    <n v="797.22222222222217"/>
    <n v="14350"/>
    <m/>
    <m/>
    <m/>
    <n v="0.65227272727272723"/>
    <n v="0.75765575501583948"/>
    <n v="-0.24234424498416052"/>
  </r>
  <r>
    <s v="SAM-411"/>
    <s v="Avinash Rathore"/>
    <x v="6"/>
    <x v="174"/>
    <x v="174"/>
    <s v="Thu"/>
    <n v="32"/>
    <n v="0.66477272727272729"/>
    <n v="21"/>
    <n v="32"/>
    <n v="592"/>
    <n v="1.5238095238095237"/>
    <n v="895"/>
    <n v="18955"/>
    <n v="25"/>
    <n v="0.71064204545454546"/>
    <n v="18"/>
    <n v="32"/>
    <n v="683.55322557976115"/>
    <n v="1.7777777777777777"/>
    <n v="1195.9769397802197"/>
    <n v="22000"/>
    <n v="32"/>
    <n v="0.75"/>
    <n v="24"/>
    <n v="44"/>
    <n v="422.31818181818181"/>
    <n v="1.8333333333333333"/>
    <n v="774.25"/>
    <n v="18582"/>
    <m/>
    <n v="-9190"/>
    <m/>
    <n v="0.84463636363636363"/>
    <n v="0.98032181482458458"/>
    <n v="-1.9678185175415457E-2"/>
  </r>
  <r>
    <s v="SAM-411"/>
    <s v="Avinash Rathore"/>
    <x v="6"/>
    <x v="175"/>
    <x v="175"/>
    <s v="Fri"/>
    <n v="21"/>
    <n v="0.66477272727272729"/>
    <n v="14"/>
    <n v="24"/>
    <n v="511"/>
    <n v="1.7142857142857142"/>
    <n v="895"/>
    <n v="12256"/>
    <n v="25"/>
    <n v="0.71064204545454546"/>
    <n v="18"/>
    <n v="32"/>
    <n v="683.55322557976115"/>
    <n v="1.7777777777777777"/>
    <n v="1195.9769397802197"/>
    <n v="22000"/>
    <n v="9"/>
    <n v="0.77777777777777779"/>
    <n v="7"/>
    <n v="11"/>
    <n v="474.18181818181819"/>
    <n v="1.5714285714285714"/>
    <n v="745.14285714285711"/>
    <n v="5216"/>
    <m/>
    <m/>
    <m/>
    <n v="0.2370909090909091"/>
    <n v="0.4255874673629243"/>
    <n v="-0.5744125326370757"/>
  </r>
  <r>
    <s v="SAM-411"/>
    <s v="Avinash Rathore"/>
    <x v="6"/>
    <x v="176"/>
    <x v="176"/>
    <s v="Sat"/>
    <n v="32"/>
    <n v="0.66477272727272729"/>
    <n v="21"/>
    <n v="34"/>
    <n v="561"/>
    <n v="1.6190476190476191"/>
    <n v="895"/>
    <n v="19062"/>
    <n v="32"/>
    <n v="0.71064204545454546"/>
    <n v="23"/>
    <n v="41"/>
    <n v="683.55322557976115"/>
    <n v="1.7826086956521738"/>
    <n v="1195.9769397802197"/>
    <n v="28000"/>
    <n v="30"/>
    <n v="0.73333333333333328"/>
    <n v="22"/>
    <n v="42"/>
    <n v="671.07142857142856"/>
    <n v="1.9090909090909092"/>
    <n v="1281.1363636363637"/>
    <n v="28185"/>
    <m/>
    <n v="-2204"/>
    <m/>
    <n v="1.0066071428571428"/>
    <n v="1.4785961598992761"/>
    <n v="0.47859615989927606"/>
  </r>
  <r>
    <s v="SAM-411"/>
    <s v="Avinash Rathore"/>
    <x v="6"/>
    <x v="177"/>
    <x v="177"/>
    <s v="Sun"/>
    <n v="92"/>
    <n v="0.66477272727272729"/>
    <n v="61"/>
    <n v="88"/>
    <n v="625"/>
    <n v="1.4426229508196722"/>
    <n v="895"/>
    <n v="54998"/>
    <n v="45"/>
    <n v="0.71064204545454546"/>
    <n v="32"/>
    <n v="56"/>
    <n v="683.55322557976115"/>
    <n v="1.75"/>
    <n v="1195.9769397802197"/>
    <n v="38000"/>
    <n v="36"/>
    <n v="0.75"/>
    <n v="27"/>
    <n v="48"/>
    <n v="700.08333333333337"/>
    <n v="1.7777777777777777"/>
    <n v="1244.5925925925926"/>
    <n v="33604"/>
    <m/>
    <m/>
    <m/>
    <n v="0.88431578947368417"/>
    <n v="0.61100403651041857"/>
    <n v="-0.38899596348958143"/>
  </r>
  <r>
    <s v="SAM-411"/>
    <s v="Avinash Rathore"/>
    <x v="6"/>
    <x v="178"/>
    <x v="178"/>
    <s v="Mon"/>
    <n v="20"/>
    <n v="0.66477272727272729"/>
    <n v="13"/>
    <n v="24"/>
    <n v="497"/>
    <n v="1.8461538461538463"/>
    <n v="895"/>
    <n v="11917"/>
    <n v="32"/>
    <n v="0.71064204545454546"/>
    <n v="23"/>
    <n v="41"/>
    <n v="683.55322557976115"/>
    <n v="1.7826086956521738"/>
    <n v="1195.9769397802197"/>
    <n v="28000"/>
    <n v="21"/>
    <n v="0.76190476190476186"/>
    <n v="16"/>
    <n v="6"/>
    <n v="651.5"/>
    <n v="0.375"/>
    <n v="244.3125"/>
    <n v="3909"/>
    <m/>
    <n v="-12347"/>
    <m/>
    <n v="0.13960714285714285"/>
    <n v="0.328018796677016"/>
    <n v="-0.67198120332298394"/>
  </r>
  <r>
    <s v="SAM-411"/>
    <s v="Avinash Rathore"/>
    <x v="6"/>
    <x v="179"/>
    <x v="179"/>
    <s v="Tue"/>
    <n v="17"/>
    <n v="0.66477272727272729"/>
    <n v="11"/>
    <n v="22"/>
    <n v="467"/>
    <n v="2"/>
    <n v="895"/>
    <n v="10275"/>
    <n v="32"/>
    <n v="0.71064204545454546"/>
    <n v="23"/>
    <n v="41"/>
    <n v="683.55322557976115"/>
    <n v="1.7826086956521738"/>
    <n v="1195.9769397802197"/>
    <n v="28000"/>
    <n v="17"/>
    <n v="0.76470588235294112"/>
    <n v="13"/>
    <n v="27"/>
    <n v="647.25925925925924"/>
    <n v="2.0769230769230771"/>
    <n v="1344.3076923076924"/>
    <n v="17476"/>
    <m/>
    <m/>
    <m/>
    <n v="0.62414285714285711"/>
    <n v="1.7008272506082724"/>
    <n v="0.70082725060827256"/>
  </r>
  <r>
    <s v="SAM-411"/>
    <s v="Avinash Rathore"/>
    <x v="6"/>
    <x v="180"/>
    <x v="180"/>
    <s v="Wed"/>
    <n v="54"/>
    <n v="0.66477272727272729"/>
    <n v="36"/>
    <n v="56"/>
    <n v="573"/>
    <n v="1.5555555555555556"/>
    <n v="895"/>
    <n v="32081"/>
    <n v="32"/>
    <n v="0.71064204545454546"/>
    <n v="23"/>
    <n v="41"/>
    <n v="683.55322557976115"/>
    <n v="1.7826086956521738"/>
    <n v="1195.9769397802197"/>
    <n v="28000"/>
    <n v="28"/>
    <n v="0.75"/>
    <n v="21"/>
    <n v="47"/>
    <n v="638.17021276595744"/>
    <n v="2.2380952380952381"/>
    <n v="1428.2857142857142"/>
    <n v="29994"/>
    <m/>
    <m/>
    <m/>
    <n v="1.0712142857142857"/>
    <n v="0.93494591814469619"/>
    <n v="-6.5054081855303758E-2"/>
  </r>
  <r>
    <s v="SAM-411"/>
    <s v="Avinash Rathore"/>
    <x v="6"/>
    <x v="181"/>
    <x v="181"/>
    <s v="Thu"/>
    <n v="26"/>
    <n v="0.66477272727272729"/>
    <n v="17"/>
    <n v="26"/>
    <n v="597"/>
    <n v="1.5294117647058822"/>
    <n v="895"/>
    <n v="15514"/>
    <n v="32"/>
    <n v="0.71064204545454546"/>
    <n v="23"/>
    <n v="41"/>
    <n v="683.55322557976115"/>
    <n v="1.7826086956521738"/>
    <n v="1195.9769397802197"/>
    <n v="28000"/>
    <n v="25"/>
    <n v="0.72"/>
    <n v="18"/>
    <n v="34"/>
    <n v="525.38235294117646"/>
    <n v="1.8888888888888888"/>
    <n v="992.38888888888891"/>
    <n v="17863"/>
    <m/>
    <m/>
    <m/>
    <n v="0.63796428571428576"/>
    <n v="1.151411628206781"/>
    <n v="0.15141162820678097"/>
  </r>
  <r>
    <s v="SAM-411"/>
    <s v="Avinash Rathore"/>
    <x v="6"/>
    <x v="182"/>
    <x v="182"/>
    <s v="Fri"/>
    <n v="29"/>
    <n v="0.66477272727272729"/>
    <n v="19"/>
    <n v="29"/>
    <n v="589"/>
    <n v="1.5263157894736843"/>
    <n v="895"/>
    <n v="17082"/>
    <n v="32"/>
    <n v="0.71064204545454546"/>
    <n v="23"/>
    <n v="41"/>
    <n v="683.55322557976115"/>
    <n v="1.7826086956521738"/>
    <n v="1195.9769397802197"/>
    <n v="28000"/>
    <n v="17"/>
    <n v="0.76470588235294112"/>
    <n v="13"/>
    <n v="25"/>
    <n v="487.16"/>
    <n v="1.9230769230769231"/>
    <n v="936.84615384615381"/>
    <n v="12179"/>
    <m/>
    <m/>
    <m/>
    <n v="0.43496428571428569"/>
    <n v="0.71297271982203492"/>
    <n v="-0.28702728017796508"/>
  </r>
  <r>
    <s v="PU-62"/>
    <s v="Avinash Rathore"/>
    <x v="7"/>
    <x v="0"/>
    <x v="0"/>
    <s v="Fri"/>
    <n v="49.320154291224753"/>
    <n v="0.65077720207253886"/>
    <n v="32.096432015429286"/>
    <n v="53"/>
    <n v="386.39622641509436"/>
    <n v="1.6512738853503099"/>
    <n v="638.0459980771509"/>
    <n v="20479"/>
    <n v="31"/>
    <n v="0.70283937823834197"/>
    <n v="22"/>
    <n v="36"/>
    <n v="494.25381502890173"/>
    <n v="1.6363636363636365"/>
    <n v="834.25447731210193"/>
    <n v="18000"/>
    <n v="34"/>
    <n v="0.76470588235294112"/>
    <n v="26"/>
    <n v="41"/>
    <n v="654.21951219512198"/>
    <n v="1.5769230769230769"/>
    <n v="1031.6538461538462"/>
    <n v="26823"/>
    <n v="1420"/>
    <m/>
    <m/>
    <n v="1.4901666666666666"/>
    <n v="1.3097807510132331"/>
    <n v="0.30978075101323305"/>
  </r>
  <r>
    <s v="PU-62"/>
    <s v="Avinash Rathore"/>
    <x v="7"/>
    <x v="1"/>
    <x v="1"/>
    <s v="Sat"/>
    <n v="44.66730954676953"/>
    <n v="0.65077720207253886"/>
    <n v="29.068466730954679"/>
    <n v="48"/>
    <n v="392.39583333333331"/>
    <n v="1.6512738853503184"/>
    <n v="647.95299230360934"/>
    <n v="18835"/>
    <n v="33"/>
    <n v="0.70283937823834197"/>
    <n v="23"/>
    <n v="38"/>
    <n v="494.25381502890173"/>
    <n v="1.6521739130434783"/>
    <n v="834.25447731210193"/>
    <n v="19000"/>
    <n v="24"/>
    <n v="0.70833333333333337"/>
    <n v="17"/>
    <n v="27"/>
    <n v="545.25925925925924"/>
    <n v="1.588235294117647"/>
    <n v="866"/>
    <n v="14722"/>
    <n v="1808"/>
    <m/>
    <m/>
    <n v="0.77484210526315789"/>
    <n v="0.78162994425272103"/>
    <n v="-0.218370055747279"/>
  </r>
  <r>
    <s v="PU-62"/>
    <s v="Avinash Rathore"/>
    <x v="7"/>
    <x v="2"/>
    <x v="2"/>
    <s v="Sun"/>
    <n v="34.431051108968177"/>
    <n v="0.65077720207253886"/>
    <n v="22.406943105110894"/>
    <n v="37"/>
    <n v="382.43243243243245"/>
    <n v="1.6512738853503186"/>
    <n v="631.50068858667589"/>
    <n v="14150"/>
    <n v="36"/>
    <n v="0.70283937823834197"/>
    <n v="25"/>
    <n v="42"/>
    <n v="494.25381502890173"/>
    <n v="1.68"/>
    <n v="834.25447731210193"/>
    <n v="21000"/>
    <n v="28"/>
    <n v="0.75"/>
    <n v="21"/>
    <n v="44"/>
    <n v="489.20454545454544"/>
    <n v="2.0952380952380953"/>
    <n v="1025"/>
    <n v="21525"/>
    <n v="560"/>
    <m/>
    <m/>
    <n v="1.0249999999999999"/>
    <n v="1.5212014134275618"/>
    <n v="0.52120141342756188"/>
  </r>
  <r>
    <s v="PU-62"/>
    <s v="Avinash Rathore"/>
    <x v="7"/>
    <x v="3"/>
    <x v="3"/>
    <s v="Mon"/>
    <n v="19.541947926711668"/>
    <n v="0.65077720207253886"/>
    <n v="12.717454194792671"/>
    <n v="21"/>
    <n v="377.14285714285717"/>
    <n v="1.6512738853503186"/>
    <n v="622.76615104640587"/>
    <n v="7920"/>
    <n v="23"/>
    <n v="0.70283937823834197"/>
    <n v="16"/>
    <n v="26"/>
    <n v="494.25381502890173"/>
    <n v="1.625"/>
    <n v="834.25447731210193"/>
    <n v="13000"/>
    <n v="20"/>
    <n v="0.75"/>
    <n v="15"/>
    <n v="27"/>
    <n v="549.59259259259261"/>
    <n v="1.8"/>
    <n v="989.26666666666665"/>
    <n v="14839"/>
    <m/>
    <m/>
    <m/>
    <n v="1.1414615384615385"/>
    <n v="1.8736111111111111"/>
    <n v="0.87361111111111112"/>
  </r>
  <r>
    <s v="PU-62"/>
    <s v="Avinash Rathore"/>
    <x v="7"/>
    <x v="4"/>
    <x v="4"/>
    <s v="Tue"/>
    <n v="35.361620057859213"/>
    <n v="0.65077720207253886"/>
    <n v="23.012536162005787"/>
    <n v="38"/>
    <n v="353.13157894736844"/>
    <n v="1.6512738853503184"/>
    <n v="583.11695440831375"/>
    <n v="13419"/>
    <n v="33"/>
    <n v="0.70283937823834197"/>
    <n v="23"/>
    <n v="38"/>
    <n v="494.25381502890173"/>
    <n v="1.6521739130434783"/>
    <n v="834.25447731210193"/>
    <n v="19000"/>
    <n v="17"/>
    <n v="0.70588235294117652"/>
    <n v="12"/>
    <n v="19"/>
    <n v="552.42105263157896"/>
    <n v="1.5833333333333333"/>
    <n v="874.66666666666663"/>
    <n v="10496"/>
    <m/>
    <m/>
    <m/>
    <n v="0.55242105263157892"/>
    <n v="0.78217452865340187"/>
    <n v="-0.2178254713465981"/>
  </r>
  <r>
    <s v="PU-62"/>
    <s v="Avinash Rathore"/>
    <x v="7"/>
    <x v="5"/>
    <x v="5"/>
    <s v="Wed"/>
    <n v="40.945033751205401"/>
    <n v="0.65077720207253886"/>
    <n v="26.646094503375121"/>
    <n v="44"/>
    <n v="332.84090909090907"/>
    <n v="1.6512738853503184"/>
    <n v="549.61150115807754"/>
    <n v="14645"/>
    <n v="20"/>
    <n v="0.70283937823834197"/>
    <n v="14"/>
    <n v="24"/>
    <n v="494.25381502890173"/>
    <n v="1.7142857142857142"/>
    <n v="834.25447731210193"/>
    <n v="12000"/>
    <n v="17"/>
    <n v="0.70588235294117652"/>
    <n v="12"/>
    <n v="15"/>
    <n v="535.4666666666667"/>
    <n v="1.25"/>
    <n v="669.33333333333337"/>
    <n v="8032"/>
    <n v="510"/>
    <m/>
    <m/>
    <n v="0.66933333333333334"/>
    <n v="0.54844656879481046"/>
    <n v="-0.45155343120518948"/>
  </r>
  <r>
    <s v="PU-62"/>
    <s v="Avinash Rathore"/>
    <x v="7"/>
    <x v="6"/>
    <x v="6"/>
    <s v="Thu"/>
    <n v="25.125361620057859"/>
    <n v="0.65077720207253886"/>
    <n v="16.351012536162006"/>
    <n v="27"/>
    <n v="442.85185185185185"/>
    <n v="1.6512738853503184"/>
    <n v="731.26969804199098"/>
    <n v="11957"/>
    <n v="20"/>
    <n v="0.70283937823834197"/>
    <n v="14"/>
    <n v="24"/>
    <n v="494.25381502890173"/>
    <n v="1.7142857142857142"/>
    <n v="834.25447731210193"/>
    <n v="12000"/>
    <n v="24"/>
    <n v="0.75"/>
    <n v="18"/>
    <n v="25"/>
    <n v="665.24"/>
    <n v="1.3888888888888888"/>
    <n v="923.94444444444446"/>
    <n v="16631"/>
    <m/>
    <m/>
    <m/>
    <n v="1.3859166666666667"/>
    <n v="1.3909007276072594"/>
    <n v="0.39090072760725936"/>
  </r>
  <r>
    <s v="PU-62"/>
    <s v="Avinash Rathore"/>
    <x v="7"/>
    <x v="7"/>
    <x v="7"/>
    <s v="Fri"/>
    <n v="40.945033751205401"/>
    <n v="0.65077720207253886"/>
    <n v="26.646094503375121"/>
    <n v="44"/>
    <n v="359.90909090909093"/>
    <n v="1.6512738853503184"/>
    <n v="594.30848291835548"/>
    <n v="15836"/>
    <n v="20"/>
    <n v="0.70283937823834197"/>
    <n v="14"/>
    <n v="24"/>
    <n v="494.25381502890173"/>
    <n v="1.7142857142857142"/>
    <n v="834.25447731210193"/>
    <n v="12000"/>
    <n v="20"/>
    <n v="0.7"/>
    <n v="14"/>
    <n v="20"/>
    <n v="550.70000000000005"/>
    <n v="1.4285714285714286"/>
    <n v="786.71428571428567"/>
    <n v="11014"/>
    <n v="599"/>
    <m/>
    <m/>
    <n v="0.91783333333333328"/>
    <n v="0.69550391513008336"/>
    <n v="-0.30449608486991664"/>
  </r>
  <r>
    <s v="PU-62"/>
    <s v="Avinash Rathore"/>
    <x v="7"/>
    <x v="8"/>
    <x v="8"/>
    <s v="Sat"/>
    <n v="34.431051108968177"/>
    <n v="0.65077720207253886"/>
    <n v="22.406943105110894"/>
    <n v="37"/>
    <n v="419.24324324324323"/>
    <n v="1.6512738853503186"/>
    <n v="692.28541917713903"/>
    <n v="15512"/>
    <n v="26"/>
    <n v="0.70283937823834197"/>
    <n v="18"/>
    <n v="30"/>
    <n v="494.25381502890173"/>
    <n v="1.6666666666666667"/>
    <n v="834.25447731210193"/>
    <n v="15000"/>
    <n v="14"/>
    <n v="0.7142857142857143"/>
    <n v="10"/>
    <n v="20"/>
    <n v="662.2"/>
    <n v="2"/>
    <n v="1324.4"/>
    <n v="13244"/>
    <m/>
    <m/>
    <m/>
    <n v="0.88293333333333335"/>
    <n v="0.85379061371841158"/>
    <n v="-0.14620938628158844"/>
  </r>
  <r>
    <s v="PU-62"/>
    <s v="Avinash Rathore"/>
    <x v="7"/>
    <x v="9"/>
    <x v="9"/>
    <s v="Sun"/>
    <n v="45.597878495660559"/>
    <n v="0.65077720207253886"/>
    <n v="29.674059787849568"/>
    <n v="49"/>
    <n v="486.83673469387753"/>
    <n v="1.6512738853503184"/>
    <n v="803.90078642922128"/>
    <n v="23855"/>
    <n v="28"/>
    <n v="0.70283937823834197"/>
    <n v="20"/>
    <n v="34"/>
    <n v="494.25381502890173"/>
    <n v="1.7"/>
    <n v="834.25447731210193"/>
    <n v="17000"/>
    <n v="27"/>
    <n v="0.7407407407407407"/>
    <n v="20"/>
    <n v="34"/>
    <n v="473.29411764705884"/>
    <n v="1.7"/>
    <n v="804.6"/>
    <n v="16092"/>
    <m/>
    <m/>
    <m/>
    <n v="0.94658823529411762"/>
    <n v="0.67457556067910296"/>
    <n v="-0.3254244393208971"/>
  </r>
  <r>
    <s v="PU-62"/>
    <s v="Avinash Rathore"/>
    <x v="7"/>
    <x v="10"/>
    <x v="10"/>
    <s v="Mon"/>
    <n v="30.708775313404054"/>
    <n v="0.65077720207253886"/>
    <n v="19.984570877531343"/>
    <n v="33"/>
    <n v="462.63636363636363"/>
    <n v="1.6512738853503182"/>
    <n v="763.93934568616089"/>
    <n v="15267"/>
    <n v="24"/>
    <n v="0.70283937823834197"/>
    <n v="17"/>
    <n v="28"/>
    <n v="494.25381502890173"/>
    <n v="1.6470588235294117"/>
    <n v="834.25447731210193"/>
    <n v="14000"/>
    <n v="22"/>
    <n v="0.72727272727272729"/>
    <n v="16"/>
    <n v="27"/>
    <n v="522.66666666666663"/>
    <n v="1.6875"/>
    <n v="882"/>
    <n v="14112"/>
    <m/>
    <m/>
    <m/>
    <n v="1.008"/>
    <n v="0.92434662998624484"/>
    <n v="-7.5653370013755161E-2"/>
  </r>
  <r>
    <s v="PU-62"/>
    <s v="Avinash Rathore"/>
    <x v="7"/>
    <x v="11"/>
    <x v="11"/>
    <s v="Tue"/>
    <n v="35.361620057859213"/>
    <n v="0.65077720207253886"/>
    <n v="23.012536162005787"/>
    <n v="38"/>
    <n v="403.28947368421052"/>
    <n v="1.6512738853503184"/>
    <n v="665.94137613141129"/>
    <n v="15325"/>
    <n v="23"/>
    <n v="0.70283937823834197"/>
    <n v="16"/>
    <n v="26"/>
    <n v="494.25381502890173"/>
    <n v="1.625"/>
    <n v="834.25447731210193"/>
    <n v="13000"/>
    <n v="16"/>
    <n v="0.6875"/>
    <n v="11"/>
    <n v="18"/>
    <n v="488"/>
    <n v="1.6363636363636365"/>
    <n v="798.5454545454545"/>
    <n v="8784"/>
    <m/>
    <m/>
    <n v="699"/>
    <n v="0.6756923076923077"/>
    <n v="0.57318107667210438"/>
    <n v="-0.42681892332789562"/>
  </r>
  <r>
    <s v="PU-62"/>
    <s v="Avinash Rathore"/>
    <x v="7"/>
    <x v="12"/>
    <x v="12"/>
    <s v="Wed"/>
    <n v="47.459016393442624"/>
    <n v="0.65077720207253886"/>
    <n v="30.885245901639344"/>
    <n v="51"/>
    <n v="322.13725490196077"/>
    <n v="1.6512738853503184"/>
    <n v="531.93683651804668"/>
    <n v="16429"/>
    <n v="26"/>
    <n v="0.70283937823834197"/>
    <n v="18"/>
    <n v="30"/>
    <n v="494.25381502890173"/>
    <n v="1.6666666666666667"/>
    <n v="834.25447731210193"/>
    <n v="15000"/>
    <n v="20"/>
    <n v="0.7"/>
    <n v="14"/>
    <n v="21"/>
    <n v="629.80952380952385"/>
    <n v="1.5"/>
    <n v="944.71428571428567"/>
    <n v="13226"/>
    <m/>
    <m/>
    <m/>
    <n v="0.88173333333333337"/>
    <n v="0.80503986852516896"/>
    <n v="-0.1949601314748311"/>
  </r>
  <r>
    <s v="PU-62"/>
    <s v="Avinash Rathore"/>
    <x v="7"/>
    <x v="13"/>
    <x v="13"/>
    <s v="Thu"/>
    <n v="17.680810028929606"/>
    <n v="0.65077720207253886"/>
    <n v="11.506268081002894"/>
    <n v="19"/>
    <n v="505.63157894736844"/>
    <n v="1.6512738853503184"/>
    <n v="834.93622192423732"/>
    <n v="9607"/>
    <n v="23"/>
    <n v="0.70283937823834197"/>
    <n v="16"/>
    <n v="26"/>
    <n v="494.25381502890173"/>
    <n v="1.625"/>
    <n v="834.25447731210193"/>
    <n v="13000"/>
    <n v="33"/>
    <n v="0.75757575757575757"/>
    <n v="25"/>
    <n v="35"/>
    <n v="475.68571428571431"/>
    <n v="1.4"/>
    <n v="665.96"/>
    <n v="16649"/>
    <n v="476"/>
    <m/>
    <m/>
    <n v="1.2806923076923078"/>
    <n v="1.7330071822629334"/>
    <n v="0.73300718226293327"/>
  </r>
  <r>
    <s v="PU-62"/>
    <s v="Avinash Rathore"/>
    <x v="7"/>
    <x v="14"/>
    <x v="14"/>
    <s v="Fri"/>
    <n v="26.986499517839924"/>
    <n v="0.65077720207253886"/>
    <n v="17.562198649951785"/>
    <n v="29"/>
    <n v="421.72413793103448"/>
    <n v="1.6512738853503184"/>
    <n v="696.38205578739291"/>
    <n v="12230"/>
    <n v="34"/>
    <n v="0.70283937823834197"/>
    <n v="24"/>
    <n v="40"/>
    <n v="494.25381502890173"/>
    <n v="1.6666666666666667"/>
    <n v="834.25447731210193"/>
    <n v="20000"/>
    <n v="31"/>
    <n v="0.70967741935483875"/>
    <n v="22"/>
    <n v="30"/>
    <n v="564.6"/>
    <n v="1.3636363636363635"/>
    <n v="769.90909090909088"/>
    <n v="16938"/>
    <n v="2370"/>
    <m/>
    <m/>
    <n v="0.84689999999999999"/>
    <n v="1.384955028618152"/>
    <n v="0.38495502861815206"/>
  </r>
  <r>
    <s v="PU-62"/>
    <s v="Avinash Rathore"/>
    <x v="7"/>
    <x v="15"/>
    <x v="15"/>
    <s v="Sat"/>
    <n v="27.917068466730957"/>
    <n v="0.65077720207253886"/>
    <n v="18.167791706846675"/>
    <n v="30"/>
    <n v="316.53333333333336"/>
    <n v="1.6512738853503184"/>
    <n v="522.68322717622073"/>
    <n v="9496"/>
    <n v="33"/>
    <n v="0.70283937823834197"/>
    <n v="23"/>
    <n v="38"/>
    <n v="494.25381502890173"/>
    <n v="1.6521739130434783"/>
    <n v="834.25447731210193"/>
    <n v="19000"/>
    <n v="18"/>
    <n v="0.72222222222222221"/>
    <n v="13"/>
    <n v="20"/>
    <n v="565.20000000000005"/>
    <n v="1.5384615384615385"/>
    <n v="869.53846153846155"/>
    <n v="11304"/>
    <n v="549"/>
    <m/>
    <m/>
    <n v="0.59494736842105267"/>
    <n v="1.1903959561920809"/>
    <n v="0.19039595619208088"/>
  </r>
  <r>
    <s v="PU-62"/>
    <s v="Avinash Rathore"/>
    <x v="7"/>
    <x v="16"/>
    <x v="16"/>
    <s v="Sun"/>
    <n v="47.459016393442624"/>
    <n v="0.65077720207253886"/>
    <n v="30.885245901639344"/>
    <n v="51"/>
    <n v="452.45098039215685"/>
    <n v="1.6512738853503184"/>
    <n v="747.12048832271762"/>
    <n v="23075"/>
    <n v="40"/>
    <n v="0.70283937823834197"/>
    <n v="28"/>
    <n v="47"/>
    <n v="494.25381502890173"/>
    <n v="1.6785714285714286"/>
    <n v="834.25447731210193"/>
    <n v="23000"/>
    <n v="28"/>
    <n v="0.75"/>
    <n v="21"/>
    <n v="42"/>
    <n v="548.73809523809518"/>
    <n v="2"/>
    <n v="1097.4761904761904"/>
    <n v="23047"/>
    <m/>
    <m/>
    <m/>
    <n v="1.0020434782608696"/>
    <n v="0.99878656554712897"/>
    <n v="-1.2134344528710727E-3"/>
  </r>
  <r>
    <s v="PU-62"/>
    <s v="Avinash Rathore"/>
    <x v="7"/>
    <x v="17"/>
    <x v="17"/>
    <s v="Mon"/>
    <n v="26.986499517839924"/>
    <n v="0.65077720207253886"/>
    <n v="17.562198649951785"/>
    <n v="29"/>
    <n v="430.10344827586209"/>
    <n v="1.6512738853503184"/>
    <n v="710.2185921370525"/>
    <n v="12473"/>
    <n v="26"/>
    <n v="0.70283937823834197"/>
    <n v="18"/>
    <n v="30"/>
    <n v="494.25381502890173"/>
    <n v="1.6666666666666667"/>
    <n v="834.25447731210193"/>
    <n v="15000"/>
    <n v="22"/>
    <n v="0.68181818181818177"/>
    <n v="15"/>
    <n v="20"/>
    <n v="467.9"/>
    <n v="1.3333333333333333"/>
    <n v="623.86666666666667"/>
    <n v="9358"/>
    <n v="649"/>
    <m/>
    <m/>
    <n v="0.62386666666666668"/>
    <n v="0.75026056281568188"/>
    <n v="-0.24973943718431812"/>
  </r>
  <r>
    <s v="PU-62"/>
    <s v="Avinash Rathore"/>
    <x v="7"/>
    <x v="18"/>
    <x v="18"/>
    <s v="Tue"/>
    <n v="21.403085824493733"/>
    <n v="0.65077720207253886"/>
    <n v="13.92864030858245"/>
    <n v="23"/>
    <n v="392.56521739130437"/>
    <n v="1.6512738853503184"/>
    <n v="648.23269177513157"/>
    <n v="9029"/>
    <n v="24"/>
    <n v="0.70283937823834197"/>
    <n v="17"/>
    <n v="28"/>
    <n v="494.25381502890173"/>
    <n v="1.6470588235294117"/>
    <n v="834.25447731210193"/>
    <n v="14000"/>
    <n v="17"/>
    <n v="0.70588235294117652"/>
    <n v="12"/>
    <n v="26"/>
    <n v="405.80769230769232"/>
    <n v="2.1666666666666665"/>
    <n v="879.25"/>
    <n v="10551"/>
    <m/>
    <m/>
    <m/>
    <n v="0.75364285714285717"/>
    <n v="1.1685679477240005"/>
    <n v="0.16856794772400044"/>
  </r>
  <r>
    <s v="PU-62"/>
    <s v="Avinash Rathore"/>
    <x v="7"/>
    <x v="19"/>
    <x v="19"/>
    <s v="Wed"/>
    <n v="15.819672131147541"/>
    <n v="0.65077720207253886"/>
    <n v="10.295081967213115"/>
    <n v="17"/>
    <n v="341.8235294117647"/>
    <n v="1.6512738853503184"/>
    <n v="564.44426751592357"/>
    <n v="5811"/>
    <n v="24"/>
    <n v="0.70283937823834197"/>
    <n v="17"/>
    <n v="28"/>
    <n v="494.25381502890173"/>
    <n v="1.6470588235294117"/>
    <n v="834.25447731210193"/>
    <n v="14000"/>
    <n v="15"/>
    <n v="0.66666666666666663"/>
    <n v="10"/>
    <n v="12"/>
    <n v="568.91666666666663"/>
    <n v="1.2"/>
    <n v="682.7"/>
    <n v="6827"/>
    <m/>
    <m/>
    <m/>
    <n v="0.48764285714285716"/>
    <n v="1.174840819136121"/>
    <n v="0.17484081913612115"/>
  </r>
  <r>
    <s v="PU-62"/>
    <s v="Avinash Rathore"/>
    <x v="7"/>
    <x v="20"/>
    <x v="20"/>
    <s v="Thu"/>
    <n v="24.194792671166827"/>
    <n v="0.65077720207253886"/>
    <n v="15.745419479267117"/>
    <n v="26"/>
    <n v="328.69230769230768"/>
    <n v="1.6512738853503184"/>
    <n v="542.7610240078393"/>
    <n v="8546"/>
    <n v="26"/>
    <n v="0.70283937823834197"/>
    <n v="18"/>
    <n v="30"/>
    <n v="494.25381502890173"/>
    <n v="1.6666666666666667"/>
    <n v="834.25447731210193"/>
    <n v="15000"/>
    <n v="25"/>
    <n v="0.76"/>
    <n v="19"/>
    <n v="37"/>
    <n v="481.16216216216219"/>
    <n v="1.9473684210526316"/>
    <n v="937"/>
    <n v="17803"/>
    <n v="699"/>
    <m/>
    <m/>
    <n v="1.1868666666666667"/>
    <n v="2.0831968172244326"/>
    <n v="1.0831968172244324"/>
  </r>
  <r>
    <s v="PU-62"/>
    <s v="Avinash Rathore"/>
    <x v="7"/>
    <x v="21"/>
    <x v="21"/>
    <s v="Fri"/>
    <n v="18.611378977820635"/>
    <n v="0.65077720207253886"/>
    <n v="12.111861137897781"/>
    <n v="20"/>
    <n v="446.15"/>
    <n v="1.6512738853503186"/>
    <n v="736.7158439490446"/>
    <n v="8923"/>
    <n v="26"/>
    <n v="0.70283937823834197"/>
    <n v="18"/>
    <n v="30"/>
    <n v="494.25381502890173"/>
    <n v="1.6666666666666667"/>
    <n v="834.25447731210193"/>
    <n v="15000"/>
    <n v="20"/>
    <n v="0.75"/>
    <n v="15"/>
    <n v="33"/>
    <n v="553.27272727272725"/>
    <n v="2.2000000000000002"/>
    <n v="1217.2"/>
    <n v="18258"/>
    <n v="-599"/>
    <m/>
    <m/>
    <n v="1.2172000000000001"/>
    <n v="2.0461728118345848"/>
    <n v="1.0461728118345848"/>
  </r>
  <r>
    <s v="PU-62"/>
    <s v="Avinash Rathore"/>
    <x v="7"/>
    <x v="22"/>
    <x v="22"/>
    <s v="Sat"/>
    <n v="25.125361620057859"/>
    <n v="0.65077720207253886"/>
    <n v="16.351012536162006"/>
    <n v="27"/>
    <n v="448.77777777777777"/>
    <n v="1.6512738853503184"/>
    <n v="741.05502476999288"/>
    <n v="12117"/>
    <n v="33"/>
    <n v="0.70283937823834197"/>
    <n v="23"/>
    <n v="38"/>
    <n v="494.25381502890173"/>
    <n v="1.6521739130434783"/>
    <n v="834.25447731210193"/>
    <n v="19000"/>
    <n v="23"/>
    <n v="0.69565217391304346"/>
    <n v="16"/>
    <n v="26"/>
    <n v="547.30769230769226"/>
    <n v="1.625"/>
    <n v="889.375"/>
    <n v="14230"/>
    <m/>
    <m/>
    <m/>
    <n v="0.74894736842105258"/>
    <n v="1.174383098126599"/>
    <n v="0.174383098126599"/>
  </r>
  <r>
    <s v="PU-62"/>
    <s v="Avinash Rathore"/>
    <x v="7"/>
    <x v="23"/>
    <x v="23"/>
    <s v="Sun"/>
    <n v="39.083895853423336"/>
    <n v="0.65077720207253886"/>
    <n v="25.434908389585342"/>
    <n v="42"/>
    <n v="441.52380952380952"/>
    <n v="1.6512738853503186"/>
    <n v="729.07673642705493"/>
    <n v="18544"/>
    <n v="37"/>
    <n v="0.70283937823834197"/>
    <n v="26"/>
    <n v="45"/>
    <n v="494.25381502890173"/>
    <n v="1.7307692307692308"/>
    <n v="834.25447731210193"/>
    <n v="22000"/>
    <n v="31"/>
    <n v="0.74193548387096775"/>
    <n v="23"/>
    <n v="36"/>
    <n v="519.44444444444446"/>
    <n v="1.5652173913043479"/>
    <n v="813.04347826086962"/>
    <n v="18700"/>
    <n v="549"/>
    <m/>
    <n v="649"/>
    <n v="0.85"/>
    <n v="1.0084124245038826"/>
    <n v="8.4124245038826578E-3"/>
  </r>
  <r>
    <s v="PU-62"/>
    <s v="Avinash Rathore"/>
    <x v="7"/>
    <x v="24"/>
    <x v="24"/>
    <s v="Mon"/>
    <n v="32.569913211186112"/>
    <n v="0.65077720207253886"/>
    <n v="21.195756991321119"/>
    <n v="35"/>
    <n v="445.37142857142857"/>
    <n v="1.6512738853503184"/>
    <n v="735.43020928116471"/>
    <n v="15588"/>
    <n v="26"/>
    <n v="0.70283937823834197"/>
    <n v="18"/>
    <n v="30"/>
    <n v="494.25381502890173"/>
    <n v="1.6666666666666667"/>
    <n v="834.25447731210193"/>
    <n v="15000"/>
    <n v="25"/>
    <n v="0.76"/>
    <n v="19"/>
    <n v="38"/>
    <n v="544.31578947368416"/>
    <n v="2"/>
    <n v="1088.6315789473683"/>
    <n v="20684"/>
    <n v="1149"/>
    <m/>
    <m/>
    <n v="1.3789333333333333"/>
    <n v="1.3269181421606364"/>
    <n v="0.32691814216063636"/>
  </r>
  <r>
    <s v="PU-62"/>
    <s v="Avinash Rathore"/>
    <x v="7"/>
    <x v="25"/>
    <x v="25"/>
    <s v="Tue"/>
    <n v="26.986499517839924"/>
    <n v="0.65077720207253886"/>
    <n v="17.562198649951785"/>
    <n v="29"/>
    <n v="427.79310344827587"/>
    <n v="1.6512738853503184"/>
    <n v="706.40358005710516"/>
    <n v="12406"/>
    <n v="26"/>
    <n v="0.70283937823834197"/>
    <n v="18"/>
    <n v="30"/>
    <n v="494.25381502890173"/>
    <n v="1.6666666666666667"/>
    <n v="834.25447731210193"/>
    <n v="15000"/>
    <n v="26"/>
    <n v="0.73076923076923073"/>
    <n v="19"/>
    <n v="23"/>
    <n v="663.6521739130435"/>
    <n v="1.2105263157894737"/>
    <n v="803.36842105263156"/>
    <n v="15264"/>
    <m/>
    <m/>
    <m/>
    <n v="1.0176000000000001"/>
    <n v="1.2303724004513945"/>
    <n v="0.23037240045139448"/>
  </r>
  <r>
    <s v="PU-62"/>
    <s v="Avinash Rathore"/>
    <x v="7"/>
    <x v="26"/>
    <x v="26"/>
    <s v="Wed"/>
    <n v="33.500482160077148"/>
    <n v="0.65077720207253886"/>
    <n v="21.801350048216008"/>
    <n v="36"/>
    <n v="341.72222222222223"/>
    <n v="1.6512738853503184"/>
    <n v="564.27698159943384"/>
    <n v="12302"/>
    <n v="20"/>
    <n v="0.70283937823834197"/>
    <n v="14"/>
    <n v="24"/>
    <n v="494.25381502890173"/>
    <n v="1.7142857142857142"/>
    <n v="834.25447731210193"/>
    <n v="12000"/>
    <n v="20"/>
    <n v="0.75"/>
    <n v="15"/>
    <n v="27"/>
    <n v="487.92592592592592"/>
    <n v="1.8"/>
    <n v="878.26666666666665"/>
    <n v="13174"/>
    <m/>
    <m/>
    <m/>
    <n v="1.0978333333333334"/>
    <n v="1.0708827832872703"/>
    <n v="7.0882783287270365E-2"/>
  </r>
  <r>
    <s v="PU-62"/>
    <s v="Avinash Rathore"/>
    <x v="7"/>
    <x v="27"/>
    <x v="27"/>
    <s v="Thu"/>
    <n v="40.014464802314372"/>
    <n v="0.65077720207253886"/>
    <n v="26.040501446480235"/>
    <n v="43"/>
    <n v="437.95348837209303"/>
    <n v="1.6512738853503182"/>
    <n v="723.1811583469115"/>
    <n v="18832"/>
    <n v="20"/>
    <n v="0.70283937823834197"/>
    <n v="14"/>
    <n v="24"/>
    <n v="494.25381502890173"/>
    <n v="1.7142857142857142"/>
    <n v="834.25447731210193"/>
    <n v="12000"/>
    <n v="17"/>
    <n v="0.70588235294117652"/>
    <n v="12"/>
    <n v="18"/>
    <n v="571.77777777777783"/>
    <n v="1.5"/>
    <n v="857.66666666666663"/>
    <n v="10292"/>
    <m/>
    <m/>
    <m/>
    <n v="0.85766666666666669"/>
    <n v="0.54651656754460498"/>
    <n v="-0.45348343245539507"/>
  </r>
  <r>
    <s v="PU-62"/>
    <s v="Avinash Rathore"/>
    <x v="7"/>
    <x v="28"/>
    <x v="28"/>
    <s v="Fri"/>
    <n v="25.125361620057859"/>
    <n v="0.65077720207253886"/>
    <n v="16.351012536162006"/>
    <n v="27"/>
    <n v="475.96296296296299"/>
    <n v="1.6512738853503184"/>
    <n v="785.94521113470159"/>
    <n v="12851"/>
    <n v="20"/>
    <n v="0.70283937823834197"/>
    <n v="14"/>
    <n v="24"/>
    <n v="494.25381502890173"/>
    <n v="1.7142857142857142"/>
    <n v="834.25447731210193"/>
    <n v="12000"/>
    <n v="10"/>
    <n v="0.7"/>
    <n v="7"/>
    <n v="16"/>
    <n v="551.25"/>
    <n v="2.2857142857142856"/>
    <n v="1260"/>
    <n v="8820"/>
    <m/>
    <m/>
    <m/>
    <n v="0.73499999999999999"/>
    <n v="0.68632791222472955"/>
    <n v="-0.31367208777527039"/>
  </r>
  <r>
    <s v="PU-62"/>
    <s v="Avinash Rathore"/>
    <x v="7"/>
    <x v="29"/>
    <x v="29"/>
    <s v="Sat"/>
    <n v="31.639344262295083"/>
    <n v="0.65077720207253886"/>
    <n v="20.590163934426229"/>
    <n v="34"/>
    <n v="479.41176470588238"/>
    <n v="1.6512738853503184"/>
    <n v="791.64012738853501"/>
    <n v="16300"/>
    <n v="24"/>
    <n v="0.70283937823834197"/>
    <n v="17"/>
    <n v="28"/>
    <n v="494.25381502890173"/>
    <n v="1.6470588235294117"/>
    <n v="834.25447731210193"/>
    <n v="14000"/>
    <n v="26"/>
    <n v="0.73076923076923073"/>
    <n v="19"/>
    <n v="35"/>
    <n v="513.91428571428571"/>
    <n v="1.8421052631578947"/>
    <n v="946.68421052631584"/>
    <n v="17987"/>
    <m/>
    <m/>
    <m/>
    <n v="1.2847857142857142"/>
    <n v="1.1034969325153374"/>
    <n v="0.10349693251533743"/>
  </r>
  <r>
    <s v="PU-62"/>
    <s v="Avinash Rathore"/>
    <x v="7"/>
    <x v="30"/>
    <x v="30"/>
    <s v="Sun"/>
    <n v="30.105882352941254"/>
    <n v="0.65416178194607266"/>
    <n v="19.694117647058874"/>
    <n v="30"/>
    <n v="501.46666666666664"/>
    <n v="1.5232974910394226"/>
    <n v="763.8829151732358"/>
    <n v="15044"/>
    <n v="28.764612294812924"/>
    <n v="0.70387807737397423"/>
    <n v="20.246779998480701"/>
    <n v="31.845899010836121"/>
    <n v="471.01826187717262"/>
    <n v="1.5728870967741935"/>
    <n v="740.85854645161282"/>
    <n v="15000"/>
    <n v="45"/>
    <n v="0.75555555555555554"/>
    <n v="34"/>
    <n v="68"/>
    <n v="400.3235294117647"/>
    <n v="2"/>
    <n v="800.64705882352939"/>
    <n v="27222"/>
    <m/>
    <m/>
    <m/>
    <n v="1.8148"/>
    <n v="1.8094921563413986"/>
    <n v="0.80949215634139859"/>
  </r>
  <r>
    <s v="PU-62"/>
    <s v="Avinash Rathore"/>
    <x v="7"/>
    <x v="31"/>
    <x v="31"/>
    <s v="Mon"/>
    <n v="21.074117647058824"/>
    <n v="0.65416178194607266"/>
    <n v="13.785882352941176"/>
    <n v="21"/>
    <n v="659.04761904761904"/>
    <n v="1.5232974910394266"/>
    <n v="1003.9255845707459"/>
    <n v="13840"/>
    <n v="28.764612294812924"/>
    <n v="0.70387807737397423"/>
    <n v="20.246779998480701"/>
    <n v="31.845899010836121"/>
    <n v="471.01826187717262"/>
    <n v="1.5728870967741935"/>
    <n v="740.85854645161282"/>
    <n v="15000"/>
    <n v="26"/>
    <n v="0.73076923076923073"/>
    <n v="19"/>
    <n v="38"/>
    <n v="615.63157894736844"/>
    <n v="2"/>
    <n v="1231.2631578947369"/>
    <n v="23394"/>
    <m/>
    <m/>
    <n v="1139"/>
    <n v="1.5596000000000001"/>
    <n v="1.6903179190751445"/>
    <n v="0.6903179190751445"/>
  </r>
  <r>
    <s v="PU-62"/>
    <s v="Avinash Rathore"/>
    <x v="7"/>
    <x v="32"/>
    <x v="32"/>
    <s v="Tue"/>
    <n v="30.10588235294118"/>
    <n v="0.65416178194607266"/>
    <n v="19.694117647058825"/>
    <n v="30"/>
    <n v="437.06666666666666"/>
    <n v="1.5232974910394264"/>
    <n v="665.78255675029868"/>
    <n v="13112"/>
    <n v="28.764612294812924"/>
    <n v="0.70387807737397423"/>
    <n v="20.246779998480701"/>
    <n v="31.845899010836121"/>
    <n v="471.01826187717262"/>
    <n v="1.5728870967741935"/>
    <n v="740.85854645161282"/>
    <n v="15000"/>
    <n v="27"/>
    <n v="0.7407407407407407"/>
    <n v="20"/>
    <n v="36"/>
    <n v="556.22222222222217"/>
    <n v="1.8"/>
    <n v="1001.2"/>
    <n v="20024"/>
    <n v="381"/>
    <m/>
    <m/>
    <n v="1.3349333333333333"/>
    <n v="1.527150701647346"/>
    <n v="0.5271507016473459"/>
  </r>
  <r>
    <s v="PU-62"/>
    <s v="Avinash Rathore"/>
    <x v="7"/>
    <x v="33"/>
    <x v="33"/>
    <s v="Wed"/>
    <n v="17.060000000000002"/>
    <n v="0.65416178194607266"/>
    <n v="11.16"/>
    <n v="17"/>
    <n v="496.35294117647061"/>
    <n v="1.5232974910394266"/>
    <n v="756.09318996415766"/>
    <n v="8438"/>
    <n v="28.764612294812924"/>
    <n v="0.70387807737397423"/>
    <n v="20.246779998480701"/>
    <n v="31.845899010836121"/>
    <n v="471.01826187717262"/>
    <n v="1.5728870967741935"/>
    <n v="740.85854645161282"/>
    <n v="15000"/>
    <n v="23"/>
    <n v="0.69565217391304346"/>
    <n v="16"/>
    <n v="23"/>
    <n v="459.26086956521738"/>
    <n v="1.4375"/>
    <n v="660.1875"/>
    <n v="10563"/>
    <m/>
    <m/>
    <m/>
    <n v="0.70420000000000005"/>
    <n v="1.2518369281820336"/>
    <n v="0.25183692818203368"/>
  </r>
  <r>
    <s v="PU-62"/>
    <s v="Avinash Rathore"/>
    <x v="7"/>
    <x v="34"/>
    <x v="34"/>
    <s v="Thu"/>
    <n v="16.056470588235292"/>
    <n v="0.65416178194607266"/>
    <n v="10.503529411764704"/>
    <n v="16"/>
    <n v="460.25"/>
    <n v="1.5232974910394268"/>
    <n v="701.09767025089616"/>
    <n v="7364"/>
    <n v="23.011689835850341"/>
    <n v="0.70387807737397423"/>
    <n v="16.197423998784561"/>
    <n v="25.476719208668896"/>
    <n v="471.01826187717262"/>
    <n v="1.5728870967741935"/>
    <n v="740.85854645161282"/>
    <n v="12000"/>
    <n v="22"/>
    <n v="0.72727272727272729"/>
    <n v="16"/>
    <n v="17"/>
    <n v="906.82352941176475"/>
    <n v="1.0625"/>
    <n v="963.5"/>
    <n v="15416"/>
    <n v="1210"/>
    <m/>
    <m/>
    <n v="1.2846666666666666"/>
    <n v="2.0934274850624659"/>
    <n v="1.0934274850624661"/>
  </r>
  <r>
    <s v="PU-62"/>
    <s v="Avinash Rathore"/>
    <x v="7"/>
    <x v="35"/>
    <x v="35"/>
    <s v="Fri"/>
    <n v="38.134117647058822"/>
    <n v="0.65416178194607266"/>
    <n v="24.945882352941176"/>
    <n v="38"/>
    <n v="338.89473684210526"/>
    <n v="1.5232974910394266"/>
    <n v="516.23750235804562"/>
    <n v="12878"/>
    <n v="23.011689835850341"/>
    <n v="0.70387807737397423"/>
    <n v="16.197423998784561"/>
    <n v="25.476719208668896"/>
    <n v="471.01826187717262"/>
    <n v="1.5728870967741935"/>
    <n v="740.85854645161282"/>
    <n v="12000"/>
    <n v="20"/>
    <n v="0.7"/>
    <n v="14"/>
    <n v="22"/>
    <n v="557.5"/>
    <n v="1.5714285714285714"/>
    <n v="876.07142857142856"/>
    <n v="12265"/>
    <m/>
    <m/>
    <m/>
    <n v="1.0220833333333332"/>
    <n v="0.95239944090697315"/>
    <n v="-4.7600559093026865E-2"/>
  </r>
  <r>
    <s v="PU-62"/>
    <s v="Avinash Rathore"/>
    <x v="7"/>
    <x v="36"/>
    <x v="36"/>
    <s v="Sat"/>
    <n v="32.112941176470585"/>
    <n v="0.65416178194607266"/>
    <n v="21.007058823529409"/>
    <n v="32"/>
    <n v="415.0625"/>
    <n v="1.5232974910394268"/>
    <n v="632.26366487455209"/>
    <n v="13282"/>
    <n v="38.352816393083899"/>
    <n v="0.70387807737397423"/>
    <n v="26.995706664640934"/>
    <n v="42.46119868111483"/>
    <n v="471.01826187717262"/>
    <n v="1.5728870967741937"/>
    <n v="740.85854645161282"/>
    <n v="20000"/>
    <n v="29"/>
    <n v="0.75862068965517238"/>
    <n v="22"/>
    <n v="39"/>
    <n v="625.69230769230774"/>
    <n v="1.7727272727272727"/>
    <n v="1109.1818181818182"/>
    <n v="24402"/>
    <m/>
    <m/>
    <m/>
    <n v="1.2201"/>
    <n v="1.8372233097425086"/>
    <n v="0.83722330974250869"/>
  </r>
  <r>
    <s v="PU-62"/>
    <s v="Avinash Rathore"/>
    <x v="7"/>
    <x v="37"/>
    <x v="37"/>
    <s v="Sun"/>
    <n v="26.091764705882358"/>
    <n v="0.65416178194607266"/>
    <n v="17.068235294117649"/>
    <n v="26"/>
    <n v="454.80769230769232"/>
    <n v="1.5232974910394264"/>
    <n v="692.80741659773912"/>
    <n v="11825"/>
    <n v="38.352816393083899"/>
    <n v="0.70387807737397423"/>
    <n v="26.995706664640934"/>
    <n v="42.46119868111483"/>
    <n v="471.01826187717262"/>
    <n v="1.5728870967741937"/>
    <n v="740.85854645161282"/>
    <n v="20000"/>
    <n v="25"/>
    <n v="0.72"/>
    <n v="18"/>
    <n v="33"/>
    <n v="488.78787878787881"/>
    <n v="1.8333333333333333"/>
    <n v="896.11111111111109"/>
    <n v="16130"/>
    <n v="999"/>
    <m/>
    <m/>
    <n v="0.80649999999999999"/>
    <n v="1.3640591966173361"/>
    <n v="0.36405919661733616"/>
  </r>
  <r>
    <s v="PU-62"/>
    <s v="Avinash Rathore"/>
    <x v="7"/>
    <x v="38"/>
    <x v="38"/>
    <s v="Mon"/>
    <n v="28.098823529411767"/>
    <n v="0.65416178194607266"/>
    <n v="18.381176470588237"/>
    <n v="28"/>
    <n v="284.21428571428572"/>
    <n v="1.5232974910394264"/>
    <n v="432.94290834613412"/>
    <n v="7958"/>
    <n v="23.011689835850341"/>
    <n v="0.70387807737397423"/>
    <n v="16.197423998784561"/>
    <n v="25.476719208668896"/>
    <n v="471.01826187717262"/>
    <n v="1.5728870967741935"/>
    <n v="740.85854645161282"/>
    <n v="12000"/>
    <n v="20"/>
    <n v="0.75"/>
    <n v="15"/>
    <n v="27"/>
    <n v="674.40740740740739"/>
    <n v="1.8"/>
    <n v="1213.9333333333334"/>
    <n v="18209"/>
    <n v="599"/>
    <m/>
    <m/>
    <n v="1.5174166666666666"/>
    <n v="2.2881377230459914"/>
    <n v="1.2881377230459914"/>
  </r>
  <r>
    <s v="PU-62"/>
    <s v="Avinash Rathore"/>
    <x v="7"/>
    <x v="39"/>
    <x v="39"/>
    <s v="Tue"/>
    <n v="23.081176470588236"/>
    <n v="0.65416178194607266"/>
    <n v="15.098823529411764"/>
    <n v="23"/>
    <n v="309.21739130434781"/>
    <n v="1.5232974910394266"/>
    <n v="471.03007635966964"/>
    <n v="7112"/>
    <n v="23.011689835850341"/>
    <n v="0.70387807737397423"/>
    <n v="16.197423998784561"/>
    <n v="25.476719208668896"/>
    <n v="471.01826187717262"/>
    <n v="1.5728870967741935"/>
    <n v="740.85854645161282"/>
    <n v="12000"/>
    <n v="14"/>
    <n v="0.7142857142857143"/>
    <n v="10"/>
    <n v="13"/>
    <n v="777.07692307692309"/>
    <n v="1.3"/>
    <n v="1010.2"/>
    <n v="10102"/>
    <m/>
    <m/>
    <n v="549"/>
    <n v="0.84183333333333332"/>
    <n v="1.4204161979752532"/>
    <n v="0.42041619797525309"/>
  </r>
  <r>
    <s v="PU-62"/>
    <s v="Avinash Rathore"/>
    <x v="7"/>
    <x v="40"/>
    <x v="40"/>
    <s v="Wed"/>
    <n v="26.091764705882358"/>
    <n v="0.65416178194607266"/>
    <n v="17.068235294117649"/>
    <n v="26"/>
    <n v="321.34615384615387"/>
    <n v="1.5232974910394264"/>
    <n v="489.50578990901568"/>
    <n v="8355"/>
    <n v="23.011689835850341"/>
    <n v="0.70387807737397423"/>
    <n v="16.197423998784561"/>
    <n v="25.476719208668896"/>
    <n v="471.01826187717262"/>
    <n v="1.5728870967741935"/>
    <n v="740.85854645161282"/>
    <n v="12000"/>
    <n v="14"/>
    <n v="0.7142857142857143"/>
    <n v="10"/>
    <n v="25"/>
    <n v="529.12"/>
    <n v="2.5"/>
    <n v="1322.8"/>
    <n v="13228"/>
    <m/>
    <m/>
    <m/>
    <n v="1.1023333333333334"/>
    <n v="1.583243566726511"/>
    <n v="0.58324356672651112"/>
  </r>
  <r>
    <s v="PU-62"/>
    <s v="Avinash Rathore"/>
    <x v="7"/>
    <x v="41"/>
    <x v="41"/>
    <s v="Thu"/>
    <n v="20.070588235294117"/>
    <n v="0.65416178194607266"/>
    <n v="13.129411764705882"/>
    <n v="20"/>
    <n v="411.75"/>
    <n v="1.5232974910394266"/>
    <n v="627.2177419354839"/>
    <n v="8235"/>
    <n v="23.011689835850341"/>
    <n v="0.70387807737397423"/>
    <n v="16.197423998784561"/>
    <n v="25.476719208668896"/>
    <n v="471.01826187717262"/>
    <n v="1.5728870967741935"/>
    <n v="740.85854645161282"/>
    <n v="12000"/>
    <n v="10"/>
    <n v="0.7"/>
    <n v="7"/>
    <n v="11"/>
    <n v="748.81818181818187"/>
    <n v="1.5714285714285714"/>
    <n v="1176.7142857142858"/>
    <n v="8237"/>
    <m/>
    <m/>
    <m/>
    <n v="0.68641666666666667"/>
    <n v="1.0002428658166362"/>
    <n v="2.4286581663630845E-4"/>
  </r>
  <r>
    <s v="PU-62"/>
    <s v="Avinash Rathore"/>
    <x v="7"/>
    <x v="42"/>
    <x v="42"/>
    <s v="Fri"/>
    <n v="19.067058823529411"/>
    <n v="0.65416178194607266"/>
    <n v="12.472941176470588"/>
    <n v="19"/>
    <n v="533.52631578947364"/>
    <n v="1.5232974910394266"/>
    <n v="812.71929824561403"/>
    <n v="10137"/>
    <n v="23.011689835850341"/>
    <n v="0.70387807737397423"/>
    <n v="16.197423998784561"/>
    <n v="25.476719208668896"/>
    <n v="471.01826187717262"/>
    <n v="1.5728870967741935"/>
    <n v="740.85854645161282"/>
    <n v="12000"/>
    <n v="18"/>
    <n v="0.72222222222222221"/>
    <n v="13"/>
    <n v="15"/>
    <n v="818.4666666666667"/>
    <n v="1.1538461538461537"/>
    <n v="944.38461538461536"/>
    <n v="12277"/>
    <m/>
    <m/>
    <m/>
    <n v="1.0230833333333333"/>
    <n v="1.2111078228272665"/>
    <n v="0.21110782282726645"/>
  </r>
  <r>
    <s v="PU-62"/>
    <s v="Avinash Rathore"/>
    <x v="7"/>
    <x v="43"/>
    <x v="43"/>
    <s v="Sat"/>
    <n v="20.070588235294117"/>
    <n v="0.65416178194607266"/>
    <n v="13.129411764705882"/>
    <n v="20"/>
    <n v="528.35"/>
    <n v="1.5232974910394266"/>
    <n v="804.834229390681"/>
    <n v="10567"/>
    <n v="28.764612294812924"/>
    <n v="0.70387807737397423"/>
    <n v="20.246779998480701"/>
    <n v="31.845899010836121"/>
    <n v="471.01826187717262"/>
    <n v="1.5728870967741935"/>
    <n v="740.85854645161282"/>
    <n v="15000"/>
    <n v="16"/>
    <n v="0.6875"/>
    <n v="11"/>
    <n v="21"/>
    <n v="443.76190476190476"/>
    <n v="1.9090909090909092"/>
    <n v="847.18181818181813"/>
    <n v="9319"/>
    <n v="699"/>
    <m/>
    <m/>
    <n v="0.62126666666666663"/>
    <n v="0.88189647014289774"/>
    <n v="-0.1181035298571023"/>
  </r>
  <r>
    <s v="PU-62"/>
    <s v="Avinash Rathore"/>
    <x v="7"/>
    <x v="44"/>
    <x v="44"/>
    <s v="Sun"/>
    <n v="33.116470588235295"/>
    <n v="0.65416178194607266"/>
    <n v="21.663529411764706"/>
    <n v="33"/>
    <n v="294.87878787878788"/>
    <n v="1.5232974910394266"/>
    <n v="449.18811773650481"/>
    <n v="9731"/>
    <n v="28.764612294812924"/>
    <n v="0.70387807737397423"/>
    <n v="20.246779998480701"/>
    <n v="31.845899010836121"/>
    <n v="471.01826187717262"/>
    <n v="1.5728870967741935"/>
    <n v="740.85854645161282"/>
    <n v="15000"/>
    <n v="17"/>
    <n v="0.70588235294117652"/>
    <n v="12"/>
    <n v="17"/>
    <n v="678.70588235294122"/>
    <n v="1.4166666666666667"/>
    <n v="961.5"/>
    <n v="11538"/>
    <m/>
    <m/>
    <m/>
    <n v="0.76919999999999999"/>
    <n v="1.1856952009043265"/>
    <n v="0.18569520090432637"/>
  </r>
  <r>
    <s v="PU-62"/>
    <s v="Avinash Rathore"/>
    <x v="7"/>
    <x v="45"/>
    <x v="45"/>
    <s v="Mon"/>
    <n v="26.091764705882358"/>
    <n v="0.65416178194607266"/>
    <n v="17.068235294117649"/>
    <n v="26"/>
    <n v="323.11538461538464"/>
    <n v="1.5232974910394264"/>
    <n v="492.20085470085462"/>
    <n v="8401"/>
    <n v="23.011689835850341"/>
    <n v="0.70387807737397423"/>
    <n v="16.197423998784561"/>
    <n v="25.476719208668896"/>
    <n v="471.01826187717262"/>
    <n v="1.5728870967741935"/>
    <n v="740.85854645161282"/>
    <n v="12000"/>
    <n v="27"/>
    <n v="0.7407407407407407"/>
    <n v="20"/>
    <n v="32"/>
    <n v="594.03125"/>
    <n v="1.6"/>
    <n v="950.45"/>
    <n v="19009"/>
    <n v="2329"/>
    <m/>
    <m/>
    <n v="1.5840833333333333"/>
    <n v="2.2627068206165935"/>
    <n v="1.2627068206165932"/>
  </r>
  <r>
    <s v="PU-62"/>
    <s v="Avinash Rathore"/>
    <x v="7"/>
    <x v="46"/>
    <x v="46"/>
    <s v="Tue"/>
    <n v="17.060000000000002"/>
    <n v="0.65416178194607266"/>
    <n v="11.16"/>
    <n v="17"/>
    <n v="384.94117647058823"/>
    <n v="1.5232974910394266"/>
    <n v="586.37992831541214"/>
    <n v="6544"/>
    <n v="23.011689835850341"/>
    <n v="0.70387807737397423"/>
    <n v="16.197423998784561"/>
    <n v="25.476719208668896"/>
    <n v="471.01826187717262"/>
    <n v="1.5728870967741935"/>
    <n v="740.85854645161282"/>
    <n v="12000"/>
    <n v="13"/>
    <n v="0.69230769230769229"/>
    <n v="9"/>
    <n v="15"/>
    <n v="639.26666666666665"/>
    <n v="1.6666666666666667"/>
    <n v="1065.4444444444443"/>
    <n v="9589"/>
    <n v="599"/>
    <m/>
    <m/>
    <n v="0.79908333333333337"/>
    <n v="1.4653117359413204"/>
    <n v="0.4653117359413203"/>
  </r>
  <r>
    <s v="PU-62"/>
    <s v="Avinash Rathore"/>
    <x v="7"/>
    <x v="47"/>
    <x v="47"/>
    <s v="Wed"/>
    <n v="18.063529411764705"/>
    <n v="0.65416178194607266"/>
    <n v="11.816470588235294"/>
    <n v="18"/>
    <n v="431.88888888888891"/>
    <n v="1.5232974910394266"/>
    <n v="657.89526085225009"/>
    <n v="7774"/>
    <n v="23.011689835850341"/>
    <n v="0.70387807737397423"/>
    <n v="16.197423998784561"/>
    <n v="25.476719208668896"/>
    <n v="471.01826187717262"/>
    <n v="1.5728870967741935"/>
    <n v="740.85854645161282"/>
    <n v="12000"/>
    <n v="14"/>
    <n v="0.7142857142857143"/>
    <n v="10"/>
    <n v="13"/>
    <n v="743.46153846153845"/>
    <n v="1.3"/>
    <n v="966.5"/>
    <n v="9665"/>
    <m/>
    <m/>
    <m/>
    <n v="0.80541666666666667"/>
    <n v="1.2432467198353485"/>
    <n v="0.2432467198353486"/>
  </r>
  <r>
    <s v="PU-62"/>
    <s v="Avinash Rathore"/>
    <x v="7"/>
    <x v="48"/>
    <x v="48"/>
    <s v="Thu"/>
    <n v="16.056470588235292"/>
    <n v="0.65416178194607266"/>
    <n v="10.503529411764704"/>
    <n v="16"/>
    <n v="413.0625"/>
    <n v="1.5232974910394268"/>
    <n v="629.21706989247321"/>
    <n v="6609"/>
    <n v="23.011689835850341"/>
    <n v="0.70387807737397423"/>
    <n v="16.197423998784561"/>
    <n v="25.476719208668896"/>
    <n v="471.01826187717262"/>
    <n v="1.5728870967741935"/>
    <n v="740.85854645161282"/>
    <n v="12000"/>
    <n v="26"/>
    <n v="0.73076923076923073"/>
    <n v="19"/>
    <n v="25"/>
    <n v="583.6"/>
    <n v="1.3157894736842106"/>
    <n v="767.89473684210532"/>
    <n v="14590"/>
    <m/>
    <m/>
    <m/>
    <n v="1.2158333333333333"/>
    <n v="2.207595702829475"/>
    <n v="1.207595702829475"/>
  </r>
  <r>
    <s v="PU-62"/>
    <s v="Avinash Rathore"/>
    <x v="7"/>
    <x v="49"/>
    <x v="49"/>
    <s v="Fri"/>
    <n v="27.095294117647057"/>
    <n v="0.65416178194607266"/>
    <n v="17.724705882352939"/>
    <n v="27"/>
    <n v="352.07407407407408"/>
    <n v="1.5232974910394266"/>
    <n v="536.31355369706625"/>
    <n v="9506"/>
    <n v="23.011689835850341"/>
    <n v="0.70387807737397423"/>
    <n v="16.197423998784561"/>
    <n v="25.476719208668896"/>
    <n v="471.01826187717262"/>
    <n v="1.5728870967741935"/>
    <n v="740.85854645161282"/>
    <n v="12000"/>
    <n v="13"/>
    <n v="0.69230769230769229"/>
    <n v="9"/>
    <n v="16"/>
    <n v="769.25"/>
    <n v="1.7777777777777777"/>
    <n v="1367.5555555555557"/>
    <n v="12308"/>
    <n v="1699"/>
    <m/>
    <m/>
    <n v="1.0256666666666667"/>
    <n v="1.2947612034504523"/>
    <n v="0.29476120345045237"/>
  </r>
  <r>
    <s v="PU-62"/>
    <s v="Avinash Rathore"/>
    <x v="7"/>
    <x v="50"/>
    <x v="50"/>
    <s v="Sat"/>
    <n v="48.169411764705885"/>
    <n v="0.65416178194607266"/>
    <n v="31.510588235294119"/>
    <n v="48"/>
    <n v="340.375"/>
    <n v="1.5232974910394266"/>
    <n v="518.49238351254473"/>
    <n v="16338"/>
    <n v="28.764612294812924"/>
    <n v="0.70387807737397423"/>
    <n v="20.246779998480701"/>
    <n v="31.845899010836121"/>
    <n v="471.01826187717262"/>
    <n v="1.5728870967741935"/>
    <n v="740.85854645161282"/>
    <n v="15000"/>
    <n v="19"/>
    <n v="0.73684210526315785"/>
    <n v="14"/>
    <n v="22"/>
    <n v="684.5454545454545"/>
    <n v="1.5714285714285714"/>
    <n v="1075.7142857142858"/>
    <n v="15060"/>
    <m/>
    <m/>
    <m/>
    <n v="1.004"/>
    <n v="0.92177745134043332"/>
    <n v="-7.8222548659566654E-2"/>
  </r>
  <r>
    <s v="PU-62"/>
    <s v="Avinash Rathore"/>
    <x v="7"/>
    <x v="51"/>
    <x v="51"/>
    <s v="Sun"/>
    <n v="66.23294117647059"/>
    <n v="0.65416178194607266"/>
    <n v="43.327058823529413"/>
    <n v="66"/>
    <n v="384.5151515151515"/>
    <n v="1.5232974910394266"/>
    <n v="585.73096556967528"/>
    <n v="25378"/>
    <n v="28.764612294812924"/>
    <n v="0.70387807737397423"/>
    <n v="20.246779998480701"/>
    <n v="31.845899010836121"/>
    <n v="471.01826187717262"/>
    <n v="1.5728870967741935"/>
    <n v="740.85854645161282"/>
    <n v="15000"/>
    <n v="15"/>
    <n v="0.73333333333333328"/>
    <n v="11"/>
    <n v="31"/>
    <n v="512.09677419354841"/>
    <n v="2.8181818181818183"/>
    <n v="1443.1818181818182"/>
    <n v="15875"/>
    <n v="-476"/>
    <m/>
    <m/>
    <n v="1.0583333333333333"/>
    <n v="0.62554180786507996"/>
    <n v="-0.37445819213491999"/>
  </r>
  <r>
    <s v="PU-62"/>
    <s v="Avinash Rathore"/>
    <x v="7"/>
    <x v="52"/>
    <x v="52"/>
    <s v="Mon"/>
    <n v="27.095294117647057"/>
    <n v="0.65416178194607266"/>
    <n v="17.724705882352939"/>
    <n v="27"/>
    <n v="443.07407407407408"/>
    <n v="1.5232974910394266"/>
    <n v="674.93362538165411"/>
    <n v="11963"/>
    <n v="23.011689835850341"/>
    <n v="0.70387807737397423"/>
    <n v="16.197423998784561"/>
    <n v="25.476719208668896"/>
    <n v="471.01826187717262"/>
    <n v="1.5728870967741935"/>
    <n v="740.85854645161282"/>
    <n v="12000"/>
    <n v="12"/>
    <n v="0.66666666666666663"/>
    <n v="8"/>
    <n v="11"/>
    <n v="717.63636363636363"/>
    <n v="1.375"/>
    <n v="986.75"/>
    <n v="7894"/>
    <n v="1788"/>
    <m/>
    <m/>
    <n v="0.65783333333333338"/>
    <n v="0.65986792610549194"/>
    <n v="-0.34013207389450806"/>
  </r>
  <r>
    <s v="PU-62"/>
    <s v="Avinash Rathore"/>
    <x v="7"/>
    <x v="53"/>
    <x v="53"/>
    <s v="Tue"/>
    <n v="21.074117647058824"/>
    <n v="0.65416178194607266"/>
    <n v="13.785882352941176"/>
    <n v="21"/>
    <n v="321.42857142857144"/>
    <n v="1.5232974910394266"/>
    <n v="489.63133640552996"/>
    <n v="6750"/>
    <n v="23.011689835850341"/>
    <n v="0.70387807737397423"/>
    <n v="16.197423998784561"/>
    <n v="25.476719208668896"/>
    <n v="471.01826187717262"/>
    <n v="1.5728870967741935"/>
    <n v="740.85854645161282"/>
    <n v="12000"/>
    <n v="18"/>
    <n v="0.72222222222222221"/>
    <n v="13"/>
    <n v="18"/>
    <n v="688.66666666666663"/>
    <n v="1.3846153846153846"/>
    <n v="953.53846153846155"/>
    <n v="12396"/>
    <n v="1378"/>
    <m/>
    <m/>
    <n v="1.0329999999999999"/>
    <n v="1.8364444444444445"/>
    <n v="0.83644444444444443"/>
  </r>
  <r>
    <s v="PU-62"/>
    <s v="Avinash Rathore"/>
    <x v="7"/>
    <x v="54"/>
    <x v="54"/>
    <s v="Wed"/>
    <n v="30.10588235294118"/>
    <n v="0.65416178194607266"/>
    <n v="19.694117647058825"/>
    <n v="30"/>
    <n v="290.03333333333336"/>
    <n v="1.5232974910394264"/>
    <n v="441.80704898446834"/>
    <n v="8701"/>
    <n v="23.011689835850341"/>
    <n v="0.70387807737397423"/>
    <n v="16.197423998784561"/>
    <n v="25.476719208668896"/>
    <n v="471.01826187717262"/>
    <n v="1.5728870967741935"/>
    <n v="740.85854645161282"/>
    <n v="12000"/>
    <n v="19"/>
    <n v="0.68421052631578949"/>
    <n v="13"/>
    <n v="19"/>
    <n v="593.15789473684208"/>
    <n v="1.4615384615384615"/>
    <n v="866.92307692307691"/>
    <n v="11270"/>
    <n v="599"/>
    <m/>
    <m/>
    <n v="0.93916666666666671"/>
    <n v="1.2952534191472245"/>
    <n v="0.29525341914722447"/>
  </r>
  <r>
    <s v="PU-62"/>
    <s v="Avinash Rathore"/>
    <x v="7"/>
    <x v="55"/>
    <x v="55"/>
    <s v="Thu"/>
    <n v="24.084705882352942"/>
    <n v="0.65416178194607266"/>
    <n v="15.755294117647059"/>
    <n v="24"/>
    <n v="387"/>
    <n v="1.5232974910394266"/>
    <n v="589.51612903225805"/>
    <n v="9288"/>
    <n v="19.176408196541949"/>
    <n v="0.70387807737397423"/>
    <n v="13.497853332320467"/>
    <n v="21.230599340557415"/>
    <n v="471.01826187717262"/>
    <n v="1.5728870967741937"/>
    <n v="740.85854645161282"/>
    <n v="10000"/>
    <n v="15"/>
    <n v="0.73333333333333328"/>
    <n v="11"/>
    <n v="14"/>
    <n v="729.71428571428567"/>
    <n v="1.2727272727272727"/>
    <n v="928.72727272727275"/>
    <n v="10216"/>
    <n v="649"/>
    <m/>
    <m/>
    <n v="1.0216000000000001"/>
    <n v="1.0999138673557278"/>
    <n v="9.9913867355727826E-2"/>
  </r>
  <r>
    <s v="PU-62"/>
    <s v="Avinash Rathore"/>
    <x v="7"/>
    <x v="56"/>
    <x v="56"/>
    <s v="Fri"/>
    <n v="24.084705882352942"/>
    <n v="0.65416178194607266"/>
    <n v="15.755294117647059"/>
    <n v="24"/>
    <n v="377.79166666666669"/>
    <n v="1.5232974910394266"/>
    <n v="575.48909796893668"/>
    <n v="9067"/>
    <n v="19.176408196541949"/>
    <n v="0.70387807737397423"/>
    <n v="13.497853332320467"/>
    <n v="21.230599340557415"/>
    <n v="471.01826187717262"/>
    <n v="1.5728870967741937"/>
    <n v="740.85854645161282"/>
    <n v="10000"/>
    <n v="13"/>
    <n v="0.69230769230769229"/>
    <n v="9"/>
    <n v="12"/>
    <n v="419.41666666666669"/>
    <n v="1.3333333333333333"/>
    <n v="559.22222222222217"/>
    <n v="5033"/>
    <m/>
    <m/>
    <m/>
    <n v="0.50329999999999997"/>
    <n v="0.55508988640123524"/>
    <n v="-0.44491011359876476"/>
  </r>
  <r>
    <s v="PU-62"/>
    <s v="Avinash Rathore"/>
    <x v="7"/>
    <x v="57"/>
    <x v="57"/>
    <s v="Sat"/>
    <n v="22.07764705882353"/>
    <n v="0.65416178194607266"/>
    <n v="14.442352941176472"/>
    <n v="22"/>
    <n v="467.36363636363637"/>
    <n v="1.5232974910394264"/>
    <n v="711.93385467579014"/>
    <n v="10282"/>
    <n v="28.764612294812924"/>
    <n v="0.70387807737397423"/>
    <n v="20.246779998480701"/>
    <n v="31.845899010836121"/>
    <n v="471.01826187717262"/>
    <n v="1.5728870967741935"/>
    <n v="740.85854645161282"/>
    <n v="15000"/>
    <n v="13"/>
    <n v="0.69230769230769229"/>
    <n v="9"/>
    <n v="12"/>
    <n v="530.75"/>
    <n v="1.3333333333333333"/>
    <n v="707.66666666666663"/>
    <n v="6369"/>
    <m/>
    <m/>
    <m/>
    <n v="0.42459999999999998"/>
    <n v="0.61943201711729234"/>
    <n v="-0.38056798288270766"/>
  </r>
  <r>
    <s v="PU-62"/>
    <s v="Avinash Rathore"/>
    <x v="7"/>
    <x v="58"/>
    <x v="58"/>
    <s v="Sun"/>
    <n v="24.084705882352942"/>
    <n v="0.65416178194607266"/>
    <n v="15.755294117647059"/>
    <n v="24"/>
    <n v="458.25"/>
    <n v="1.5232974910394266"/>
    <n v="698.05107526881716"/>
    <n v="10998"/>
    <n v="28.764612294812924"/>
    <n v="0.70387807737397423"/>
    <n v="20.246779998480701"/>
    <n v="31.845899010836121"/>
    <n v="471.01826187717262"/>
    <n v="1.5728870967741935"/>
    <n v="740.85854645161282"/>
    <n v="15000"/>
    <n v="18"/>
    <n v="0.72222222222222221"/>
    <n v="13"/>
    <n v="17"/>
    <n v="753.05882352941171"/>
    <n v="1.3076923076923077"/>
    <n v="984.76923076923072"/>
    <n v="12802"/>
    <n v="1199"/>
    <m/>
    <m/>
    <n v="0.85346666666666671"/>
    <n v="1.1640298236042916"/>
    <n v="0.16402982360429169"/>
  </r>
  <r>
    <s v="PU-62"/>
    <s v="Avinash Rathore"/>
    <x v="7"/>
    <x v="59"/>
    <x v="59"/>
    <s v="Mon"/>
    <n v="38.134117647058822"/>
    <n v="0.65416178194607266"/>
    <n v="24.945882352941176"/>
    <n v="38"/>
    <n v="465.65789473684208"/>
    <n v="1.5232974910394266"/>
    <n v="709.33550273533297"/>
    <n v="17695"/>
    <n v="19.176408196541949"/>
    <n v="0.70387807737397423"/>
    <n v="13.497853332320467"/>
    <n v="21.230599340557415"/>
    <n v="471.01826187717262"/>
    <n v="1.5728870967741937"/>
    <n v="740.85854645161282"/>
    <n v="10000"/>
    <n v="13"/>
    <n v="0.69230769230769229"/>
    <n v="9"/>
    <n v="27"/>
    <n v="430.59259259259261"/>
    <n v="3"/>
    <n v="1291.7777777777778"/>
    <n v="11626"/>
    <m/>
    <m/>
    <m/>
    <n v="1.1626000000000001"/>
    <n v="0.65702175755863235"/>
    <n v="-0.3429782424413676"/>
  </r>
  <r>
    <s v="PU-62"/>
    <s v="Avinash Rathore"/>
    <x v="7"/>
    <x v="60"/>
    <x v="60"/>
    <s v="Tue"/>
    <n v="43.151764705882357"/>
    <n v="0.65416178194607266"/>
    <n v="28.228235294117649"/>
    <n v="43"/>
    <n v="275.11627906976742"/>
    <n v="1.5232974910394264"/>
    <n v="419.0839376510794"/>
    <n v="11830"/>
    <n v="19.176408196541949"/>
    <n v="0.70387807737397423"/>
    <n v="13.497853332320467"/>
    <n v="21.230599340557415"/>
    <n v="471.01826187717262"/>
    <n v="1.5728870967741937"/>
    <n v="740.85854645161282"/>
    <n v="10000"/>
    <n v="14"/>
    <n v="0.7142857142857143"/>
    <n v="10"/>
    <n v="16"/>
    <n v="568.6875"/>
    <n v="1.6"/>
    <n v="909.9"/>
    <n v="9099"/>
    <m/>
    <m/>
    <n v="749"/>
    <n v="0.90990000000000004"/>
    <n v="0.76914623837700757"/>
    <n v="-0.2308537616229924"/>
  </r>
  <r>
    <s v="PU-62"/>
    <s v="Avinash Rathore"/>
    <x v="7"/>
    <x v="61"/>
    <x v="61"/>
    <s v="Wed"/>
    <n v="32"/>
    <n v="0.64565826330532217"/>
    <n v="21"/>
    <n v="22"/>
    <n v="406.46635367762127"/>
    <n v="1.0535503206779915"/>
    <n v="563.40997830802598"/>
    <n v="11765"/>
    <n v="20"/>
    <n v="0.69731092436974795"/>
    <n v="14"/>
    <n v="21"/>
    <n v="487.41090909090906"/>
    <n v="1.5"/>
    <n v="725.04963088937086"/>
    <n v="10000"/>
    <n v="22"/>
    <n v="0.72727272727272729"/>
    <n v="16"/>
    <n v="22"/>
    <n v="751.36363636363637"/>
    <n v="1.375"/>
    <n v="1033.125"/>
    <n v="16530"/>
    <m/>
    <m/>
    <m/>
    <n v="1.653"/>
    <n v="1.4050148746281343"/>
    <n v="0.40501487462813429"/>
  </r>
  <r>
    <s v="PU-62"/>
    <s v="Avinash Rathore"/>
    <x v="7"/>
    <x v="62"/>
    <x v="62"/>
    <s v="Thu"/>
    <n v="12"/>
    <n v="0.64565826330532217"/>
    <n v="8"/>
    <n v="11"/>
    <n v="406.46635367762127"/>
    <n v="1.41916871110334"/>
    <n v="563.40997830802598"/>
    <n v="4367"/>
    <n v="20"/>
    <n v="0.69731092436974795"/>
    <n v="14"/>
    <n v="21"/>
    <n v="487.41090909090906"/>
    <n v="1.5"/>
    <n v="725.04963088937086"/>
    <n v="10000"/>
    <n v="20"/>
    <n v="0.7"/>
    <n v="14"/>
    <n v="20"/>
    <n v="450.35"/>
    <n v="1.4285714285714286"/>
    <n v="643.35714285714289"/>
    <n v="9007"/>
    <m/>
    <m/>
    <m/>
    <n v="0.90069999999999995"/>
    <n v="2.062514311884589"/>
    <n v="1.062514311884589"/>
  </r>
  <r>
    <s v="PU-62"/>
    <s v="Avinash Rathore"/>
    <x v="7"/>
    <x v="63"/>
    <x v="63"/>
    <s v="Fri"/>
    <n v="28"/>
    <n v="0.64565826330532217"/>
    <n v="18"/>
    <n v="19"/>
    <n v="406.46635367762127"/>
    <n v="1.0674899868221475"/>
    <n v="563.40997830802598"/>
    <n v="10028"/>
    <n v="20"/>
    <n v="0.69731092436974795"/>
    <n v="14"/>
    <n v="21"/>
    <n v="487.41090909090906"/>
    <n v="1.5"/>
    <n v="725.04963088937086"/>
    <n v="10000"/>
    <n v="17"/>
    <n v="0.70588235294117652"/>
    <n v="12"/>
    <n v="18"/>
    <n v="730.55555555555554"/>
    <n v="1.5"/>
    <n v="1095.8333333333333"/>
    <n v="13150"/>
    <n v="1921"/>
    <m/>
    <n v="549"/>
    <n v="1.3149999999999999"/>
    <n v="1.3113282808137217"/>
    <n v="0.3113282808137216"/>
  </r>
  <r>
    <s v="PU-62"/>
    <s v="Avinash Rathore"/>
    <x v="7"/>
    <x v="64"/>
    <x v="64"/>
    <s v="Sat"/>
    <n v="29"/>
    <n v="0.64565826330532217"/>
    <n v="19"/>
    <n v="20"/>
    <n v="406.46635367762127"/>
    <n v="1.0754151141592403"/>
    <n v="563.40997830802598"/>
    <n v="10478"/>
    <n v="30"/>
    <n v="0.69731092436974795"/>
    <n v="21"/>
    <n v="31"/>
    <n v="487.41090909090906"/>
    <n v="1.4761904761904763"/>
    <n v="725.04963088937086"/>
    <n v="15000"/>
    <n v="17"/>
    <n v="0.70588235294117652"/>
    <n v="12"/>
    <n v="18"/>
    <n v="612"/>
    <n v="1.5"/>
    <n v="918"/>
    <n v="11016"/>
    <m/>
    <m/>
    <m/>
    <n v="0.73440000000000005"/>
    <n v="1.0513456766558504"/>
    <n v="5.1345676655850353E-2"/>
  </r>
  <r>
    <s v="PU-62"/>
    <s v="Avinash Rathore"/>
    <x v="7"/>
    <x v="65"/>
    <x v="65"/>
    <s v="Sun"/>
    <n v="24"/>
    <n v="0.64565826330532217"/>
    <n v="15"/>
    <n v="20"/>
    <n v="406.46635367762127"/>
    <n v="1.3094944295363764"/>
    <n v="563.40997830802598"/>
    <n v="8605"/>
    <n v="30"/>
    <n v="0.69731092436974795"/>
    <n v="21"/>
    <n v="31"/>
    <n v="487.41090909090906"/>
    <n v="1.4761904761904763"/>
    <n v="725.04963088937086"/>
    <n v="15000"/>
    <n v="20"/>
    <n v="0.7"/>
    <n v="14"/>
    <n v="21"/>
    <n v="565.14285714285711"/>
    <n v="1.5"/>
    <n v="847.71428571428567"/>
    <n v="11868"/>
    <m/>
    <m/>
    <m/>
    <n v="0.79120000000000001"/>
    <n v="1.3791981406159211"/>
    <n v="0.379198140615921"/>
  </r>
  <r>
    <s v="PU-62"/>
    <s v="Avinash Rathore"/>
    <x v="7"/>
    <x v="66"/>
    <x v="66"/>
    <s v="Mon"/>
    <n v="18"/>
    <n v="0.64565826330532217"/>
    <n v="12"/>
    <n v="9"/>
    <n v="406.46635367762127"/>
    <n v="0.76584954006528227"/>
    <n v="563.40997830802598"/>
    <n v="6621"/>
    <n v="20"/>
    <n v="0.69731092436974795"/>
    <n v="14"/>
    <n v="21"/>
    <n v="487.41090909090906"/>
    <n v="1.5"/>
    <n v="725.04963088937086"/>
    <n v="10000"/>
    <n v="13"/>
    <n v="0.69230769230769229"/>
    <n v="9"/>
    <n v="17"/>
    <n v="490.70588235294116"/>
    <n v="1.8888888888888888"/>
    <n v="926.88888888888891"/>
    <n v="8342"/>
    <m/>
    <m/>
    <n v="799"/>
    <n v="0.83420000000000005"/>
    <n v="1.2599305240900167"/>
    <n v="0.2599305240900166"/>
  </r>
  <r>
    <s v="PU-62"/>
    <s v="Avinash Rathore"/>
    <x v="7"/>
    <x v="67"/>
    <x v="67"/>
    <s v="Tue"/>
    <n v="14"/>
    <n v="0.64565826330532217"/>
    <n v="9"/>
    <n v="18"/>
    <n v="406.46635367762127"/>
    <n v="1.9398201242433948"/>
    <n v="563.40997830802598"/>
    <n v="5228"/>
    <n v="20"/>
    <n v="0.69731092436974795"/>
    <n v="14"/>
    <n v="21"/>
    <n v="487.41090909090906"/>
    <n v="1.5"/>
    <n v="725.04963088937086"/>
    <n v="10000"/>
    <n v="13"/>
    <n v="0.69230769230769229"/>
    <n v="9"/>
    <n v="21"/>
    <n v="368.33333333333331"/>
    <n v="2.3333333333333335"/>
    <n v="859.44444444444446"/>
    <n v="7735"/>
    <m/>
    <m/>
    <n v="479"/>
    <n v="0.77349999999999997"/>
    <n v="1.4795332823259373"/>
    <n v="0.47953328232593728"/>
  </r>
  <r>
    <s v="PU-62"/>
    <s v="Avinash Rathore"/>
    <x v="7"/>
    <x v="68"/>
    <x v="68"/>
    <s v="Wed"/>
    <n v="23"/>
    <n v="0.64565826330532217"/>
    <n v="15"/>
    <n v="14"/>
    <n v="406.46635367762127"/>
    <n v="0.95981256951963545"/>
    <n v="563.40997830802598"/>
    <n v="8218"/>
    <n v="20"/>
    <n v="0.69731092436974795"/>
    <n v="14"/>
    <n v="21"/>
    <n v="487.41090909090906"/>
    <n v="1.5"/>
    <n v="725.04963088937086"/>
    <n v="10000"/>
    <n v="23"/>
    <n v="0.69565217391304346"/>
    <n v="16"/>
    <n v="21"/>
    <n v="497.90476190476193"/>
    <n v="1.3125"/>
    <n v="653.5"/>
    <n v="10456"/>
    <n v="549"/>
    <m/>
    <n v="-699"/>
    <n v="1.0456000000000001"/>
    <n v="1.2723290338281821"/>
    <n v="0.27232903382818202"/>
  </r>
  <r>
    <s v="PU-62"/>
    <s v="Avinash Rathore"/>
    <x v="7"/>
    <x v="69"/>
    <x v="69"/>
    <s v="Thu"/>
    <n v="23"/>
    <n v="0.64565826330532217"/>
    <n v="15"/>
    <n v="18"/>
    <n v="406.46635367762127"/>
    <n v="1.2068760692067675"/>
    <n v="563.40997830802598"/>
    <n v="8403"/>
    <n v="20"/>
    <n v="0.69731092436974795"/>
    <n v="14"/>
    <n v="21"/>
    <n v="487.41090909090906"/>
    <n v="1.5"/>
    <n v="725.04963088937086"/>
    <n v="10000"/>
    <n v="15"/>
    <n v="0.73333333333333328"/>
    <n v="11"/>
    <n v="19"/>
    <n v="695.47368421052636"/>
    <n v="1.7272727272727273"/>
    <n v="1201.2727272727273"/>
    <n v="13214"/>
    <m/>
    <m/>
    <m/>
    <n v="1.3213999999999999"/>
    <n v="1.5725336189456147"/>
    <n v="0.57253361894561461"/>
  </r>
  <r>
    <s v="PU-62"/>
    <s v="Avinash Rathore"/>
    <x v="7"/>
    <x v="70"/>
    <x v="70"/>
    <s v="Fri"/>
    <n v="12"/>
    <n v="0.64565826330532217"/>
    <n v="8"/>
    <n v="12"/>
    <n v="406.46635367762127"/>
    <n v="1.5945565423812056"/>
    <n v="563.40997830802598"/>
    <n v="4240"/>
    <n v="20"/>
    <n v="0.69731092436974795"/>
    <n v="14"/>
    <n v="21"/>
    <n v="487.41090909090906"/>
    <n v="1.5"/>
    <n v="725.04963088937086"/>
    <n v="10000"/>
    <n v="22"/>
    <n v="0.72727272727272729"/>
    <n v="16"/>
    <n v="30"/>
    <n v="441.16666666666669"/>
    <n v="1.875"/>
    <n v="827.1875"/>
    <n v="13235"/>
    <n v="750"/>
    <m/>
    <m/>
    <n v="1.3234999999999999"/>
    <n v="3.1214622641509435"/>
    <n v="2.1214622641509435"/>
  </r>
  <r>
    <s v="PU-62"/>
    <s v="Avinash Rathore"/>
    <x v="7"/>
    <x v="71"/>
    <x v="71"/>
    <s v="Sat"/>
    <n v="25"/>
    <n v="0.64565826330532217"/>
    <n v="16"/>
    <n v="27"/>
    <n v="406.46635367762127"/>
    <n v="1.7055801563310575"/>
    <n v="563.40997830802598"/>
    <n v="8919"/>
    <n v="30"/>
    <n v="0.69731092436974795"/>
    <n v="21"/>
    <n v="31"/>
    <n v="487.41090909090906"/>
    <n v="1.4761904761904763"/>
    <n v="725.04963088937086"/>
    <n v="15000"/>
    <n v="23"/>
    <n v="0.73913043478260865"/>
    <n v="17"/>
    <n v="30"/>
    <n v="581.36666666666667"/>
    <n v="1.7647058823529411"/>
    <n v="1025.9411764705883"/>
    <n v="17441"/>
    <n v="1909"/>
    <m/>
    <m/>
    <n v="1.1627333333333334"/>
    <n v="1.9554882834398475"/>
    <n v="0.95548828343984749"/>
  </r>
  <r>
    <s v="PU-62"/>
    <s v="Avinash Rathore"/>
    <x v="7"/>
    <x v="72"/>
    <x v="72"/>
    <s v="Sun"/>
    <n v="22"/>
    <n v="0.64565826330532217"/>
    <n v="14"/>
    <n v="20"/>
    <n v="406.46635367762127"/>
    <n v="1.4008204333864396"/>
    <n v="563.40997830802598"/>
    <n v="8044"/>
    <n v="30"/>
    <n v="0.69731092436974795"/>
    <n v="21"/>
    <n v="31"/>
    <n v="487.41090909090906"/>
    <n v="1.4761904761904763"/>
    <n v="725.04963088937086"/>
    <n v="15000"/>
    <n v="25"/>
    <n v="0.72"/>
    <n v="18"/>
    <n v="30"/>
    <n v="504.03333333333336"/>
    <n v="1.6666666666666667"/>
    <n v="840.05555555555554"/>
    <n v="15121"/>
    <n v="1047"/>
    <m/>
    <n v="439"/>
    <n v="1.0080666666666667"/>
    <n v="1.8797861760318251"/>
    <n v="0.87978617603182496"/>
  </r>
  <r>
    <s v="PU-62"/>
    <s v="Avinash Rathore"/>
    <x v="7"/>
    <x v="73"/>
    <x v="73"/>
    <s v="Mon"/>
    <n v="20"/>
    <n v="0.64565826330532217"/>
    <n v="13"/>
    <n v="18"/>
    <n v="406.46635367762127"/>
    <n v="1.3623562076228461"/>
    <n v="563.40997830802598"/>
    <n v="7444"/>
    <n v="20"/>
    <n v="0.69731092436974795"/>
    <n v="14"/>
    <n v="21"/>
    <n v="487.41090909090906"/>
    <n v="1.5"/>
    <n v="725.04963088937086"/>
    <n v="10000"/>
    <n v="22"/>
    <n v="0.72727272727272729"/>
    <n v="16"/>
    <n v="32"/>
    <n v="362.78125"/>
    <n v="2"/>
    <n v="725.5625"/>
    <n v="11609"/>
    <m/>
    <m/>
    <m/>
    <n v="1.1609"/>
    <n v="1.5595110155830199"/>
    <n v="0.55951101558301986"/>
  </r>
  <r>
    <s v="PU-62"/>
    <s v="Avinash Rathore"/>
    <x v="7"/>
    <x v="74"/>
    <x v="74"/>
    <s v="Tue"/>
    <n v="35"/>
    <n v="0.64565826330532217"/>
    <n v="23"/>
    <n v="34"/>
    <n v="406.46635367762127"/>
    <n v="1.4920117814839851"/>
    <n v="563.40997830802598"/>
    <n v="12839"/>
    <n v="20"/>
    <n v="0.69731092436974795"/>
    <n v="14"/>
    <n v="21"/>
    <n v="487.41090909090906"/>
    <n v="1.5"/>
    <n v="725.04963088937086"/>
    <n v="10000"/>
    <n v="22"/>
    <n v="0.68181818181818177"/>
    <n v="15"/>
    <n v="32"/>
    <n v="351.5"/>
    <n v="2.1333333333333333"/>
    <n v="749.86666666666667"/>
    <n v="11248"/>
    <m/>
    <m/>
    <m/>
    <n v="1.1248"/>
    <n v="0.87608069164265134"/>
    <n v="-0.1239193083573487"/>
  </r>
  <r>
    <s v="PU-62"/>
    <s v="Avinash Rathore"/>
    <x v="7"/>
    <x v="75"/>
    <x v="75"/>
    <s v="Wed"/>
    <n v="31"/>
    <n v="0.64565826330532217"/>
    <n v="20"/>
    <n v="30"/>
    <n v="406.46635367762127"/>
    <n v="1.5122393620149217"/>
    <n v="563.40997830802598"/>
    <n v="11177"/>
    <n v="20"/>
    <n v="0.69731092436974795"/>
    <n v="14"/>
    <n v="21"/>
    <n v="487.41090909090906"/>
    <n v="1.5"/>
    <n v="725.04963088937086"/>
    <n v="10000"/>
    <n v="21"/>
    <n v="0.7142857142857143"/>
    <n v="15"/>
    <n v="38"/>
    <n v="282.68421052631578"/>
    <n v="2.5333333333333332"/>
    <n v="716.13333333333333"/>
    <n v="10742"/>
    <n v="560"/>
    <m/>
    <m/>
    <n v="1.0742"/>
    <n v="0.96108079090990428"/>
    <n v="-3.8919209090095733E-2"/>
  </r>
  <r>
    <s v="PU-62"/>
    <s v="Avinash Rathore"/>
    <x v="7"/>
    <x v="76"/>
    <x v="76"/>
    <s v="Thu"/>
    <n v="25"/>
    <n v="0.64565826330532217"/>
    <n v="16"/>
    <n v="21"/>
    <n v="406.46635367762127"/>
    <n v="1.3026103208706976"/>
    <n v="563.40997830802598"/>
    <n v="9083"/>
    <n v="20"/>
    <n v="0.69731092436974795"/>
    <n v="14"/>
    <n v="21"/>
    <n v="487.41090909090906"/>
    <n v="1.5"/>
    <n v="725.04963088937086"/>
    <n v="10000"/>
    <n v="23"/>
    <n v="0.73913043478260865"/>
    <n v="17"/>
    <n v="24"/>
    <n v="441.125"/>
    <n v="1.411764705882353"/>
    <n v="622.76470588235293"/>
    <n v="10587"/>
    <n v="784"/>
    <m/>
    <n v="809"/>
    <n v="1.0587"/>
    <n v="1.1655840581305736"/>
    <n v="0.16558405813057359"/>
  </r>
  <r>
    <s v="PU-62"/>
    <s v="Avinash Rathore"/>
    <x v="7"/>
    <x v="77"/>
    <x v="77"/>
    <s v="Fri"/>
    <n v="6"/>
    <n v="0.64565826330532217"/>
    <n v="4"/>
    <n v="9"/>
    <n v="406.46635367762127"/>
    <n v="2.1476873378959058"/>
    <n v="563.40997830802598"/>
    <n v="2361"/>
    <n v="20"/>
    <n v="0.69731092436974795"/>
    <n v="14"/>
    <n v="21"/>
    <n v="487.41090909090906"/>
    <n v="1.5"/>
    <n v="725.04963088937086"/>
    <n v="10000"/>
    <n v="14"/>
    <n v="0.7142857142857143"/>
    <n v="10"/>
    <n v="13"/>
    <n v="493.61538461538464"/>
    <n v="1.3"/>
    <n v="641.70000000000005"/>
    <n v="6417"/>
    <m/>
    <m/>
    <m/>
    <n v="0.64170000000000005"/>
    <n v="2.7179161372299872"/>
    <n v="1.7179161372299874"/>
  </r>
  <r>
    <s v="PU-62"/>
    <s v="Avinash Rathore"/>
    <x v="7"/>
    <x v="78"/>
    <x v="78"/>
    <s v="Sat"/>
    <n v="17"/>
    <n v="0.64565826330532217"/>
    <n v="11"/>
    <n v="17"/>
    <n v="406.46635367762127"/>
    <n v="1.5831354762374283"/>
    <n v="563.40997830802598"/>
    <n v="6050"/>
    <n v="30"/>
    <n v="0.69731092436974795"/>
    <n v="21"/>
    <n v="31"/>
    <n v="487.41090909090906"/>
    <n v="1.4761904761904763"/>
    <n v="725.04963088937086"/>
    <n v="15000"/>
    <n v="18"/>
    <n v="0.66666666666666663"/>
    <n v="12"/>
    <n v="20"/>
    <n v="303.14999999999998"/>
    <n v="1.6666666666666667"/>
    <n v="505.25"/>
    <n v="6063"/>
    <n v="1278"/>
    <m/>
    <m/>
    <n v="0.4042"/>
    <n v="1.0021487603305785"/>
    <n v="2.1487603305785125E-3"/>
  </r>
  <r>
    <s v="PU-62"/>
    <s v="Avinash Rathore"/>
    <x v="7"/>
    <x v="79"/>
    <x v="79"/>
    <s v="Sun"/>
    <n v="26"/>
    <n v="0.64565826330532217"/>
    <n v="17"/>
    <n v="28"/>
    <n v="406.46635367762127"/>
    <n v="1.6698930234598"/>
    <n v="563.40997830802598"/>
    <n v="9447"/>
    <n v="30"/>
    <n v="0.69731092436974795"/>
    <n v="21"/>
    <n v="31"/>
    <n v="487.41090909090906"/>
    <n v="1.4761904761904763"/>
    <n v="725.04963088937086"/>
    <n v="15000"/>
    <n v="25"/>
    <n v="0.72"/>
    <n v="18"/>
    <n v="29"/>
    <n v="562.06896551724139"/>
    <n v="1.6111111111111112"/>
    <n v="905.55555555555554"/>
    <n v="16300"/>
    <n v="3267"/>
    <m/>
    <m/>
    <n v="1.0866666666666667"/>
    <n v="1.7254154758124272"/>
    <n v="0.72541547581242727"/>
  </r>
  <r>
    <s v="PU-62"/>
    <s v="Avinash Rathore"/>
    <x v="7"/>
    <x v="80"/>
    <x v="80"/>
    <s v="Mon"/>
    <n v="20"/>
    <n v="0.64565826330532217"/>
    <n v="13"/>
    <n v="22"/>
    <n v="406.46635367762127"/>
    <n v="1.7347822984991703"/>
    <n v="563.40997830802598"/>
    <n v="7145"/>
    <n v="20"/>
    <n v="0.69731092436974795"/>
    <n v="14"/>
    <n v="21"/>
    <n v="487.41090909090906"/>
    <n v="1.5"/>
    <n v="725.04963088937086"/>
    <n v="10000"/>
    <n v="21"/>
    <n v="0.7142857142857143"/>
    <n v="15"/>
    <n v="26"/>
    <n v="479.88461538461536"/>
    <n v="1.7333333333333334"/>
    <n v="831.8"/>
    <n v="12477"/>
    <n v="-1681"/>
    <m/>
    <m/>
    <n v="1.2477"/>
    <n v="1.7462561231630511"/>
    <n v="0.74625612316305112"/>
  </r>
  <r>
    <s v="PU-62"/>
    <s v="Avinash Rathore"/>
    <x v="7"/>
    <x v="81"/>
    <x v="81"/>
    <s v="Tue"/>
    <n v="22"/>
    <n v="0.64565826330532217"/>
    <n v="14"/>
    <n v="19"/>
    <n v="406.46635367762127"/>
    <n v="1.3600291688289283"/>
    <n v="563.40997830802598"/>
    <n v="7871"/>
    <n v="20"/>
    <n v="0.69731092436974795"/>
    <n v="14"/>
    <n v="21"/>
    <n v="487.41090909090906"/>
    <n v="1.5"/>
    <n v="725.04963088937086"/>
    <n v="10000"/>
    <n v="20"/>
    <n v="0.7"/>
    <n v="14"/>
    <n v="24"/>
    <n v="467.33333333333331"/>
    <n v="1.7142857142857142"/>
    <n v="801.14285714285711"/>
    <n v="11216"/>
    <m/>
    <m/>
    <m/>
    <n v="1.1215999999999999"/>
    <n v="1.4249777664845635"/>
    <n v="0.42497776648456359"/>
  </r>
  <r>
    <s v="PU-62"/>
    <s v="Avinash Rathore"/>
    <x v="7"/>
    <x v="82"/>
    <x v="82"/>
    <s v="Wed"/>
    <n v="20"/>
    <n v="0.64565826330532217"/>
    <n v="13"/>
    <n v="14"/>
    <n v="406.46635367762127"/>
    <n v="1.0604651379823022"/>
    <n v="563.40997830802598"/>
    <n v="7438"/>
    <n v="20"/>
    <n v="0.69731092436974795"/>
    <n v="14"/>
    <n v="21"/>
    <n v="487.41090909090906"/>
    <n v="1.5"/>
    <n v="725.04963088937086"/>
    <n v="10000"/>
    <n v="10"/>
    <n v="0.7"/>
    <n v="7"/>
    <n v="10"/>
    <n v="408.4"/>
    <n v="1.4285714285714286"/>
    <n v="583.42857142857144"/>
    <n v="4084"/>
    <m/>
    <m/>
    <m/>
    <n v="0.40839999999999999"/>
    <n v="0.54907233127184729"/>
    <n v="-0.45092766872815271"/>
  </r>
  <r>
    <s v="PU-62"/>
    <s v="Avinash Rathore"/>
    <x v="7"/>
    <x v="83"/>
    <x v="83"/>
    <s v="Thu"/>
    <n v="34"/>
    <n v="0.64565826330532217"/>
    <n v="22"/>
    <n v="31"/>
    <n v="406.46635367762127"/>
    <n v="1.421247402355668"/>
    <n v="563.40997830802598"/>
    <n v="12289"/>
    <n v="20"/>
    <n v="0.69731092436974795"/>
    <n v="14"/>
    <n v="21"/>
    <n v="487.41090909090906"/>
    <n v="1.5"/>
    <n v="725.04963088937086"/>
    <n v="10000"/>
    <n v="16"/>
    <n v="0.6875"/>
    <n v="11"/>
    <n v="14"/>
    <n v="485.78571428571428"/>
    <n v="1.2727272727272727"/>
    <n v="618.27272727272725"/>
    <n v="6801"/>
    <n v="560"/>
    <n v="524"/>
    <m/>
    <n v="0.68010000000000004"/>
    <n v="0.55342175929693227"/>
    <n v="-0.44657824070306779"/>
  </r>
  <r>
    <s v="PU-62"/>
    <s v="Avinash Rathore"/>
    <x v="7"/>
    <x v="84"/>
    <x v="84"/>
    <s v="Fri"/>
    <n v="26"/>
    <n v="0.64565826330532217"/>
    <n v="17"/>
    <n v="31"/>
    <n v="406.46635367762127"/>
    <n v="1.8235236299382758"/>
    <n v="563.40997830802598"/>
    <n v="9578"/>
    <n v="20"/>
    <n v="0.69731092436974795"/>
    <n v="14"/>
    <n v="21"/>
    <n v="487.41090909090906"/>
    <n v="1.5"/>
    <n v="725.04963088937086"/>
    <n v="10000"/>
    <n v="24"/>
    <n v="0.70833333333333337"/>
    <n v="17"/>
    <n v="20"/>
    <n v="507.3"/>
    <n v="1.1764705882352942"/>
    <n v="596.82352941176475"/>
    <n v="10146"/>
    <n v="699"/>
    <m/>
    <m/>
    <n v="1.0145999999999999"/>
    <n v="1.0593025683858843"/>
    <n v="5.9302568385884318E-2"/>
  </r>
  <r>
    <s v="PU-62"/>
    <s v="Avinash Rathore"/>
    <x v="7"/>
    <x v="85"/>
    <x v="85"/>
    <s v="Sat"/>
    <n v="21"/>
    <n v="0.64565826330532217"/>
    <n v="13"/>
    <n v="24"/>
    <n v="406.46635367762127"/>
    <n v="1.8101525407486778"/>
    <n v="563.40997830802598"/>
    <n v="7470"/>
    <n v="24"/>
    <n v="0.69731092436974795"/>
    <n v="17"/>
    <n v="25"/>
    <n v="487.41090909090906"/>
    <n v="1.4705882352941178"/>
    <n v="725.04963088937086"/>
    <n v="12000"/>
    <n v="14"/>
    <n v="0.7142857142857143"/>
    <n v="10"/>
    <n v="15"/>
    <n v="522.33333333333337"/>
    <n v="1.5"/>
    <n v="783.5"/>
    <n v="7835"/>
    <n v="449"/>
    <m/>
    <m/>
    <n v="0.6529166666666667"/>
    <n v="1.0488621151271753"/>
    <n v="4.8862115127175365E-2"/>
  </r>
  <r>
    <s v="PU-62"/>
    <s v="Avinash Rathore"/>
    <x v="7"/>
    <x v="86"/>
    <x v="86"/>
    <s v="Sun"/>
    <n v="33"/>
    <n v="0.64565826330532217"/>
    <n v="22"/>
    <n v="36"/>
    <n v="406.46635367762127"/>
    <n v="1.667578658150862"/>
    <n v="563.40997830802598"/>
    <n v="12163"/>
    <n v="30"/>
    <n v="0.69731092436974795"/>
    <n v="21"/>
    <n v="31"/>
    <n v="487.41090909090906"/>
    <n v="1.4761904761904763"/>
    <n v="725.04963088937086"/>
    <n v="15000"/>
    <n v="23"/>
    <n v="0.69565217391304346"/>
    <n v="16"/>
    <n v="26"/>
    <n v="527"/>
    <n v="1.625"/>
    <n v="856.375"/>
    <n v="13702"/>
    <m/>
    <m/>
    <m/>
    <n v="0.91346666666666665"/>
    <n v="1.1265312834004768"/>
    <n v="0.12653128340047687"/>
  </r>
  <r>
    <s v="PU-62"/>
    <s v="Avinash Rathore"/>
    <x v="7"/>
    <x v="87"/>
    <x v="87"/>
    <s v="Mon"/>
    <n v="25"/>
    <n v="0.64565826330532217"/>
    <n v="16"/>
    <n v="22"/>
    <n v="406.46635367762127"/>
    <n v="1.3763068535172742"/>
    <n v="563.40997830802598"/>
    <n v="9006"/>
    <n v="17"/>
    <n v="0.69731092436974795"/>
    <n v="12"/>
    <n v="18"/>
    <n v="487.41090909090906"/>
    <n v="1.5"/>
    <n v="725.04963088937086"/>
    <n v="9000"/>
    <n v="17"/>
    <n v="0.70588235294117652"/>
    <n v="12"/>
    <n v="19"/>
    <n v="552.31578947368416"/>
    <n v="1.5833333333333333"/>
    <n v="874.5"/>
    <n v="10494"/>
    <n v="997"/>
    <m/>
    <m/>
    <n v="1.1659999999999999"/>
    <n v="1.1652231845436376"/>
    <n v="0.16522318454363757"/>
  </r>
  <r>
    <s v="PU-62"/>
    <s v="Avinash Rathore"/>
    <x v="7"/>
    <x v="88"/>
    <x v="88"/>
    <s v="Tue"/>
    <n v="24"/>
    <n v="0.64565826330532217"/>
    <n v="15"/>
    <n v="19"/>
    <n v="406.46635367762127"/>
    <n v="1.2517293718255955"/>
    <n v="563.40997830802598"/>
    <n v="8552"/>
    <n v="16"/>
    <n v="0.69731092436974795"/>
    <n v="11"/>
    <n v="16"/>
    <n v="487.41090909090906"/>
    <n v="1.4545454545454546"/>
    <n v="725.04963088937086"/>
    <n v="8000"/>
    <n v="13"/>
    <n v="0.69230769230769229"/>
    <n v="9"/>
    <n v="9"/>
    <n v="630.11111111111109"/>
    <n v="1"/>
    <n v="630.11111111111109"/>
    <n v="5671"/>
    <m/>
    <m/>
    <m/>
    <n v="0.70887500000000003"/>
    <n v="0.66311973807296543"/>
    <n v="-0.33688026192703463"/>
  </r>
  <r>
    <s v="PU-62"/>
    <s v="Avinash Rathore"/>
    <x v="7"/>
    <x v="89"/>
    <x v="89"/>
    <s v="Wed"/>
    <n v="24"/>
    <n v="0.64565826330532217"/>
    <n v="16"/>
    <n v="22"/>
    <n v="406.46635367762127"/>
    <n v="1.4070858806648396"/>
    <n v="563.40997830802598"/>
    <n v="8809"/>
    <n v="16"/>
    <n v="0.69731092436974795"/>
    <n v="11"/>
    <n v="16"/>
    <n v="487.41090909090906"/>
    <n v="1.4545454545454546"/>
    <n v="725.04963088937086"/>
    <n v="8000"/>
    <n v="15"/>
    <n v="0.66666666666666663"/>
    <n v="10"/>
    <n v="17"/>
    <n v="375.47058823529414"/>
    <n v="1.7"/>
    <n v="638.29999999999995"/>
    <n v="6383"/>
    <m/>
    <m/>
    <n v="560"/>
    <n v="0.797875"/>
    <n v="0.72459984107163133"/>
    <n v="-0.27540015892836872"/>
  </r>
  <r>
    <s v="PU-62"/>
    <s v="Avinash Rathore"/>
    <x v="7"/>
    <x v="90"/>
    <x v="90"/>
    <s v="Thu"/>
    <n v="44"/>
    <n v="0.64565826330532217"/>
    <n v="29"/>
    <n v="32"/>
    <n v="406.46635367762127"/>
    <n v="1.1202385551048111"/>
    <n v="563.40997830802598"/>
    <n v="16094"/>
    <n v="16"/>
    <n v="0.69731092436974795"/>
    <n v="11"/>
    <n v="16"/>
    <n v="487.41090909090906"/>
    <n v="1.4545454545454546"/>
    <n v="725.04963088937086"/>
    <n v="8000"/>
    <n v="21"/>
    <n v="0.7142857142857143"/>
    <n v="15"/>
    <n v="21"/>
    <n v="489"/>
    <n v="1.4"/>
    <n v="684.6"/>
    <n v="10269"/>
    <n v="672"/>
    <m/>
    <m/>
    <n v="1.283625"/>
    <n v="0.63806387473592641"/>
    <n v="-0.36193612526407359"/>
  </r>
  <r>
    <s v="PU-62"/>
    <s v="Avinash Rathore"/>
    <x v="7"/>
    <x v="91"/>
    <x v="91"/>
    <s v="Fri"/>
    <n v="20"/>
    <n v="0.66"/>
    <n v="13"/>
    <n v="25"/>
    <n v="352"/>
    <n v="1.92"/>
    <n v="608"/>
    <n v="8805"/>
    <n v="31"/>
    <n v="0.71"/>
    <n v="16"/>
    <n v="27"/>
    <n v="511"/>
    <n v="1.69"/>
    <n v="748"/>
    <n v="12000"/>
    <n v="15"/>
    <n v="0.73333333333333328"/>
    <n v="11"/>
    <n v="18"/>
    <n v="716.61111111111109"/>
    <n v="1.6363636363636365"/>
    <n v="1172.6363636363637"/>
    <n v="12899"/>
    <n v="1036"/>
    <m/>
    <n v="-659"/>
    <n v="1.0749166666666667"/>
    <n v="1.4649630891538898"/>
    <n v="0.46496308915388984"/>
  </r>
  <r>
    <s v="PU-62"/>
    <s v="Avinash Rathore"/>
    <x v="7"/>
    <x v="92"/>
    <x v="92"/>
    <s v="Sat"/>
    <n v="29"/>
    <n v="0.66"/>
    <n v="19"/>
    <n v="32"/>
    <n v="364"/>
    <n v="1.68"/>
    <n v="608"/>
    <n v="11641"/>
    <n v="28"/>
    <n v="0.71"/>
    <n v="20"/>
    <n v="29"/>
    <n v="511"/>
    <n v="1.45"/>
    <n v="748"/>
    <n v="15000"/>
    <n v="29"/>
    <n v="0.72413793103448276"/>
    <n v="21"/>
    <n v="31"/>
    <n v="507.16129032258067"/>
    <n v="1.4761904761904763"/>
    <n v="748.66666666666663"/>
    <n v="15722"/>
    <n v="1059"/>
    <m/>
    <n v="-799"/>
    <n v="1.0481333333333334"/>
    <n v="1.3505712567648827"/>
    <n v="0.35057125676488277"/>
  </r>
  <r>
    <s v="PU-62"/>
    <s v="Avinash Rathore"/>
    <x v="7"/>
    <x v="93"/>
    <x v="93"/>
    <s v="Sun"/>
    <n v="33"/>
    <n v="0.66"/>
    <n v="22"/>
    <n v="37"/>
    <n v="370"/>
    <n v="1.68"/>
    <n v="608"/>
    <n v="13676"/>
    <n v="28"/>
    <n v="0.71"/>
    <n v="20"/>
    <n v="29"/>
    <n v="511"/>
    <n v="1.45"/>
    <n v="748"/>
    <n v="15000"/>
    <n v="19"/>
    <n v="0.68421052631578949"/>
    <n v="13"/>
    <n v="23"/>
    <n v="501.3478260869565"/>
    <n v="1.7692307692307692"/>
    <n v="887"/>
    <n v="11531"/>
    <n v="1199"/>
    <m/>
    <n v="799"/>
    <n v="0.76873333333333338"/>
    <n v="0.84315589353612164"/>
    <n v="-0.15684410646387834"/>
  </r>
  <r>
    <s v="PU-62"/>
    <s v="Avinash Rathore"/>
    <x v="7"/>
    <x v="94"/>
    <x v="94"/>
    <s v="Mon"/>
    <n v="29"/>
    <n v="0.66"/>
    <n v="19"/>
    <n v="24"/>
    <n v="471"/>
    <n v="1.26"/>
    <n v="608"/>
    <n v="11309"/>
    <n v="22"/>
    <n v="0.71"/>
    <n v="16"/>
    <n v="23"/>
    <n v="511"/>
    <n v="1.44"/>
    <n v="748"/>
    <n v="12000"/>
    <n v="28"/>
    <n v="0.7142857142857143"/>
    <n v="20"/>
    <n v="25"/>
    <n v="513.96"/>
    <n v="1.25"/>
    <n v="642.45000000000005"/>
    <n v="12849"/>
    <n v="2408"/>
    <m/>
    <m/>
    <n v="1.0707500000000001"/>
    <n v="1.1361747280926695"/>
    <n v="0.13617472809266956"/>
  </r>
  <r>
    <s v="PU-62"/>
    <s v="Avinash Rathore"/>
    <x v="7"/>
    <x v="95"/>
    <x v="95"/>
    <s v="Tue"/>
    <n v="23"/>
    <n v="0.66"/>
    <n v="15"/>
    <n v="23"/>
    <n v="387"/>
    <n v="1.53"/>
    <n v="608"/>
    <n v="8905"/>
    <n v="22"/>
    <n v="0.71"/>
    <n v="16"/>
    <n v="23"/>
    <n v="511"/>
    <n v="1.44"/>
    <n v="748"/>
    <n v="12000"/>
    <n v="14"/>
    <n v="0.7142857142857143"/>
    <n v="10"/>
    <n v="12"/>
    <n v="427.58333333333331"/>
    <n v="1.2"/>
    <n v="513.1"/>
    <n v="5131"/>
    <m/>
    <m/>
    <m/>
    <n v="0.42758333333333332"/>
    <n v="0.57619314991577764"/>
    <n v="-0.42380685008422236"/>
  </r>
  <r>
    <s v="PU-62"/>
    <s v="Avinash Rathore"/>
    <x v="7"/>
    <x v="96"/>
    <x v="96"/>
    <s v="Wed"/>
    <n v="20"/>
    <n v="0.66"/>
    <n v="13"/>
    <n v="22"/>
    <n v="347"/>
    <n v="1.69"/>
    <n v="608"/>
    <n v="7641"/>
    <n v="22"/>
    <n v="0.71"/>
    <n v="16"/>
    <n v="23"/>
    <n v="511"/>
    <n v="1.44"/>
    <n v="748"/>
    <n v="12000"/>
    <n v="26"/>
    <n v="0.69230769230769229"/>
    <n v="18"/>
    <n v="31"/>
    <n v="329.80645161290323"/>
    <n v="1.7222222222222223"/>
    <n v="568"/>
    <n v="10224"/>
    <n v="549"/>
    <m/>
    <m/>
    <n v="0.85199999999999998"/>
    <n v="1.3380447585394581"/>
    <n v="0.3380447585394582"/>
  </r>
  <r>
    <s v="PU-62"/>
    <s v="Avinash Rathore"/>
    <x v="7"/>
    <x v="97"/>
    <x v="97"/>
    <s v="Thu"/>
    <n v="21"/>
    <n v="0.66"/>
    <n v="14"/>
    <n v="17"/>
    <n v="485"/>
    <n v="1.21"/>
    <n v="608"/>
    <n v="8237"/>
    <n v="22"/>
    <n v="0.71"/>
    <n v="16"/>
    <n v="23"/>
    <n v="511"/>
    <n v="1.44"/>
    <n v="748"/>
    <n v="12000"/>
    <n v="12"/>
    <n v="0.66666666666666663"/>
    <n v="8"/>
    <n v="11"/>
    <n v="547.27272727272725"/>
    <n v="1.375"/>
    <n v="752.5"/>
    <n v="6020"/>
    <m/>
    <m/>
    <m/>
    <n v="0.50166666666666671"/>
    <n v="0.73084860993080003"/>
    <n v="-0.26915139006919997"/>
  </r>
  <r>
    <s v="PU-62"/>
    <s v="Avinash Rathore"/>
    <x v="7"/>
    <x v="98"/>
    <x v="98"/>
    <s v="Fri"/>
    <n v="26"/>
    <n v="0.66"/>
    <n v="17"/>
    <n v="25"/>
    <n v="419"/>
    <n v="1.47"/>
    <n v="608"/>
    <n v="10478"/>
    <n v="22"/>
    <n v="0.71"/>
    <n v="16"/>
    <n v="23"/>
    <n v="511"/>
    <n v="1.44"/>
    <n v="748"/>
    <n v="12000"/>
    <n v="25"/>
    <n v="0.72"/>
    <n v="18"/>
    <n v="23"/>
    <n v="522.304347826087"/>
    <n v="1.2777777777777777"/>
    <n v="667.38888888888891"/>
    <n v="12013"/>
    <n v="560"/>
    <m/>
    <n v="479"/>
    <n v="1.0010833333333333"/>
    <n v="1.146497423172361"/>
    <n v="0.14649742317236114"/>
  </r>
  <r>
    <s v="PU-62"/>
    <s v="Avinash Rathore"/>
    <x v="7"/>
    <x v="99"/>
    <x v="99"/>
    <s v="Sat"/>
    <n v="41"/>
    <n v="0.66"/>
    <n v="27"/>
    <n v="38"/>
    <n v="432"/>
    <n v="1.41"/>
    <n v="608"/>
    <n v="16403"/>
    <n v="22"/>
    <n v="0.71"/>
    <n v="16"/>
    <n v="23"/>
    <n v="511"/>
    <n v="1.44"/>
    <n v="748"/>
    <n v="12000"/>
    <n v="21"/>
    <n v="0.7142857142857143"/>
    <n v="15"/>
    <n v="24"/>
    <n v="524.95833333333337"/>
    <n v="1.6"/>
    <n v="839.93333333333328"/>
    <n v="12599"/>
    <m/>
    <m/>
    <m/>
    <n v="1.0499166666666666"/>
    <n v="0.76809120282875087"/>
    <n v="-0.23190879717124915"/>
  </r>
  <r>
    <s v="PU-62"/>
    <s v="Avinash Rathore"/>
    <x v="7"/>
    <x v="100"/>
    <x v="100"/>
    <s v="Sun"/>
    <n v="24"/>
    <n v="0.66"/>
    <n v="16"/>
    <n v="25"/>
    <n v="384"/>
    <n v="1.56"/>
    <n v="608"/>
    <n v="9609"/>
    <n v="28"/>
    <n v="0.71"/>
    <n v="20"/>
    <n v="29"/>
    <n v="511"/>
    <n v="1.45"/>
    <n v="748"/>
    <n v="15000"/>
    <n v="23"/>
    <n v="0.69565217391304346"/>
    <n v="16"/>
    <n v="26"/>
    <n v="555.03846153846155"/>
    <n v="1.625"/>
    <n v="901.9375"/>
    <n v="14431"/>
    <m/>
    <m/>
    <m/>
    <n v="0.96206666666666663"/>
    <n v="1.5018212092829639"/>
    <n v="0.50182120928296392"/>
  </r>
  <r>
    <s v="PU-62"/>
    <s v="Avinash Rathore"/>
    <x v="7"/>
    <x v="101"/>
    <x v="101"/>
    <s v="Mon"/>
    <n v="32"/>
    <n v="0.66"/>
    <n v="21"/>
    <n v="31"/>
    <n v="409"/>
    <n v="1.48"/>
    <n v="608"/>
    <n v="12690"/>
    <n v="22"/>
    <n v="0.71"/>
    <n v="16"/>
    <n v="23"/>
    <n v="511"/>
    <n v="1.44"/>
    <n v="748"/>
    <n v="12000"/>
    <n v="16"/>
    <n v="0.6875"/>
    <n v="11"/>
    <n v="15"/>
    <n v="435.13333333333333"/>
    <n v="1.3636363636363635"/>
    <n v="593.36363636363637"/>
    <n v="6527"/>
    <n v="560"/>
    <m/>
    <n v="479"/>
    <n v="0.54391666666666671"/>
    <n v="0.51434200157604415"/>
    <n v="-0.48565799842395585"/>
  </r>
  <r>
    <s v="PU-62"/>
    <s v="Avinash Rathore"/>
    <x v="7"/>
    <x v="102"/>
    <x v="102"/>
    <s v="Tue"/>
    <n v="35"/>
    <n v="0.66"/>
    <n v="23"/>
    <n v="33"/>
    <n v="426"/>
    <n v="1.43"/>
    <n v="608"/>
    <n v="14060"/>
    <n v="22"/>
    <n v="0.71"/>
    <n v="16"/>
    <n v="23"/>
    <n v="511"/>
    <n v="1.44"/>
    <n v="748"/>
    <n v="12000"/>
    <n v="19"/>
    <n v="0.68421052631578949"/>
    <n v="13"/>
    <n v="17"/>
    <n v="482"/>
    <n v="1.3076923076923077"/>
    <n v="630.30769230769226"/>
    <n v="8194"/>
    <n v="1109"/>
    <m/>
    <n v="1199"/>
    <n v="0.68283333333333329"/>
    <n v="0.58278805120910382"/>
    <n v="-0.41721194879089618"/>
  </r>
  <r>
    <s v="PU-62"/>
    <s v="Avinash Rathore"/>
    <x v="7"/>
    <x v="103"/>
    <x v="103"/>
    <s v="Wed"/>
    <n v="38"/>
    <n v="0.66"/>
    <n v="25"/>
    <n v="35"/>
    <n v="441"/>
    <n v="1.4"/>
    <n v="608"/>
    <n v="15435"/>
    <n v="22"/>
    <n v="0.71"/>
    <n v="16"/>
    <n v="23"/>
    <n v="511"/>
    <n v="1.44"/>
    <n v="748"/>
    <n v="12000"/>
    <n v="21"/>
    <n v="0.7142857142857143"/>
    <n v="15"/>
    <n v="28"/>
    <n v="515.28571428571433"/>
    <n v="1.8666666666666667"/>
    <n v="961.86666666666667"/>
    <n v="14428"/>
    <m/>
    <m/>
    <m/>
    <n v="1.2023333333333333"/>
    <n v="0.93475866537091024"/>
    <n v="-6.5241334629089737E-2"/>
  </r>
  <r>
    <s v="PU-62"/>
    <s v="Avinash Rathore"/>
    <x v="7"/>
    <x v="104"/>
    <x v="104"/>
    <s v="Thu"/>
    <n v="27"/>
    <n v="0.66"/>
    <n v="18"/>
    <n v="24"/>
    <n v="450"/>
    <n v="1.33"/>
    <n v="608"/>
    <n v="10803"/>
    <n v="22"/>
    <n v="0.71"/>
    <n v="16"/>
    <n v="23"/>
    <n v="511"/>
    <n v="1.44"/>
    <n v="748"/>
    <n v="12000"/>
    <n v="10"/>
    <n v="0.7"/>
    <n v="7"/>
    <n v="8"/>
    <n v="654.875"/>
    <n v="1.1428571428571428"/>
    <n v="748.42857142857144"/>
    <n v="5239"/>
    <m/>
    <m/>
    <m/>
    <n v="0.43658333333333332"/>
    <n v="0.48495788206979545"/>
    <n v="-0.5150421179302046"/>
  </r>
  <r>
    <s v="PU-62"/>
    <s v="Avinash Rathore"/>
    <x v="7"/>
    <x v="105"/>
    <x v="105"/>
    <s v="Fri"/>
    <n v="12"/>
    <n v="0.66"/>
    <n v="8"/>
    <n v="15"/>
    <n v="334"/>
    <n v="1.88"/>
    <n v="608"/>
    <n v="5016"/>
    <n v="21"/>
    <n v="0.71"/>
    <n v="15"/>
    <n v="22"/>
    <n v="511"/>
    <n v="1.47"/>
    <n v="748"/>
    <n v="11000"/>
    <n v="19"/>
    <n v="0.68421052631578949"/>
    <n v="13"/>
    <n v="20"/>
    <n v="440.8"/>
    <n v="1.5384615384615385"/>
    <n v="678.15384615384619"/>
    <n v="8816"/>
    <m/>
    <m/>
    <n v="560"/>
    <n v="0.80145454545454542"/>
    <n v="1.7575757575757576"/>
    <n v="0.75757575757575757"/>
  </r>
  <r>
    <s v="PU-62"/>
    <s v="Avinash Rathore"/>
    <x v="7"/>
    <x v="106"/>
    <x v="106"/>
    <s v="Sat"/>
    <n v="27"/>
    <n v="0.66"/>
    <n v="18"/>
    <n v="30"/>
    <n v="358"/>
    <n v="1.67"/>
    <n v="608"/>
    <n v="10740"/>
    <n v="22"/>
    <n v="0.71"/>
    <n v="16"/>
    <n v="23"/>
    <n v="511"/>
    <n v="1.44"/>
    <n v="748"/>
    <n v="12000"/>
    <n v="25"/>
    <n v="0.72"/>
    <n v="18"/>
    <n v="26"/>
    <n v="473.80769230769232"/>
    <n v="1.4444444444444444"/>
    <n v="684.38888888888891"/>
    <n v="12319"/>
    <n v="2794"/>
    <m/>
    <m/>
    <n v="1.0265833333333334"/>
    <n v="1.1470204841713221"/>
    <n v="0.14702048417132216"/>
  </r>
  <r>
    <s v="PU-62"/>
    <s v="Avinash Rathore"/>
    <x v="7"/>
    <x v="107"/>
    <x v="107"/>
    <s v="Sun"/>
    <n v="32"/>
    <n v="0.66"/>
    <n v="21"/>
    <n v="31"/>
    <n v="404"/>
    <n v="1.48"/>
    <n v="608"/>
    <n v="12524"/>
    <n v="28"/>
    <n v="0.71"/>
    <n v="20"/>
    <n v="29"/>
    <n v="511"/>
    <n v="1.45"/>
    <n v="748"/>
    <n v="15000"/>
    <n v="26"/>
    <n v="0.69230769230769229"/>
    <n v="18"/>
    <n v="32"/>
    <n v="437.53125"/>
    <n v="1.7777777777777777"/>
    <n v="777.83333333333337"/>
    <n v="14001"/>
    <m/>
    <m/>
    <m/>
    <n v="0.93340000000000001"/>
    <n v="1.1179335675503035"/>
    <n v="0.11793356755030342"/>
  </r>
  <r>
    <s v="PU-62"/>
    <s v="Avinash Rathore"/>
    <x v="7"/>
    <x v="108"/>
    <x v="108"/>
    <s v="Mon"/>
    <n v="26"/>
    <n v="0.66"/>
    <n v="17"/>
    <n v="29"/>
    <n v="360"/>
    <n v="1.71"/>
    <n v="608"/>
    <n v="10430"/>
    <n v="21"/>
    <n v="0.71"/>
    <n v="15"/>
    <n v="22"/>
    <n v="511"/>
    <n v="1.47"/>
    <n v="748"/>
    <n v="11000"/>
    <n v="15"/>
    <n v="0.66666666666666663"/>
    <n v="10"/>
    <n v="15"/>
    <n v="556.33333333333337"/>
    <n v="1.5"/>
    <n v="834.5"/>
    <n v="8345"/>
    <n v="1299"/>
    <m/>
    <n v="999"/>
    <n v="0.75863636363636366"/>
    <n v="0.80009587727708531"/>
    <n v="-0.19990412272291466"/>
  </r>
  <r>
    <s v="PU-62"/>
    <s v="Avinash Rathore"/>
    <x v="7"/>
    <x v="109"/>
    <x v="109"/>
    <s v="Tue"/>
    <n v="27"/>
    <n v="0.66"/>
    <n v="18"/>
    <n v="27"/>
    <n v="394"/>
    <n v="1.5"/>
    <n v="608"/>
    <n v="10643"/>
    <n v="21"/>
    <n v="0.71"/>
    <n v="15"/>
    <n v="22"/>
    <n v="511"/>
    <n v="1.47"/>
    <n v="748"/>
    <n v="11000"/>
    <n v="20"/>
    <n v="0.7"/>
    <n v="14"/>
    <n v="21"/>
    <n v="504.38095238095241"/>
    <n v="1.5"/>
    <n v="756.57142857142856"/>
    <n v="10592"/>
    <n v="448"/>
    <m/>
    <m/>
    <n v="0.96290909090909094"/>
    <n v="0.99520811801183873"/>
    <n v="-4.791881988161233E-3"/>
  </r>
  <r>
    <s v="PU-62"/>
    <s v="Avinash Rathore"/>
    <x v="7"/>
    <x v="110"/>
    <x v="110"/>
    <s v="Wed"/>
    <n v="32"/>
    <n v="0.66"/>
    <n v="21"/>
    <n v="30"/>
    <n v="423"/>
    <n v="1.43"/>
    <n v="608"/>
    <n v="12682"/>
    <n v="21"/>
    <n v="0.71"/>
    <n v="15"/>
    <n v="22"/>
    <n v="511"/>
    <n v="1.47"/>
    <n v="748"/>
    <n v="11000"/>
    <n v="24"/>
    <n v="0.70833333333333337"/>
    <n v="17"/>
    <n v="27"/>
    <n v="446"/>
    <n v="1.588235294117647"/>
    <n v="708.35294117647061"/>
    <n v="12042"/>
    <n v="-101"/>
    <m/>
    <n v="479"/>
    <n v="1.0947272727272728"/>
    <n v="0.94953477369500083"/>
    <n v="-5.0465226304999208E-2"/>
  </r>
  <r>
    <s v="PU-62"/>
    <s v="Avinash Rathore"/>
    <x v="7"/>
    <x v="111"/>
    <x v="111"/>
    <s v="Thu"/>
    <n v="12"/>
    <n v="0.66"/>
    <n v="8"/>
    <n v="12"/>
    <n v="406"/>
    <n v="1.5"/>
    <n v="608"/>
    <n v="4875"/>
    <n v="21"/>
    <n v="0.71"/>
    <n v="15"/>
    <n v="22"/>
    <n v="511"/>
    <n v="1.47"/>
    <n v="748"/>
    <n v="11000"/>
    <n v="15"/>
    <n v="0.66666666666666663"/>
    <n v="10"/>
    <n v="12"/>
    <n v="447.16666666666669"/>
    <n v="1.2"/>
    <n v="536.6"/>
    <n v="5366"/>
    <m/>
    <m/>
    <m/>
    <n v="0.48781818181818182"/>
    <n v="1.1007179487179488"/>
    <n v="0.10071794871794872"/>
  </r>
  <r>
    <s v="PU-62"/>
    <s v="Avinash Rathore"/>
    <x v="7"/>
    <x v="112"/>
    <x v="112"/>
    <s v="Fri"/>
    <n v="23"/>
    <n v="0.66"/>
    <n v="15"/>
    <n v="24"/>
    <n v="386"/>
    <n v="1.6"/>
    <n v="608"/>
    <n v="9255"/>
    <n v="21"/>
    <n v="0.71"/>
    <n v="15"/>
    <n v="22"/>
    <n v="511"/>
    <n v="1.47"/>
    <n v="748"/>
    <n v="11000"/>
    <n v="21"/>
    <n v="0.7142857142857143"/>
    <n v="15"/>
    <n v="21"/>
    <n v="545.28571428571433"/>
    <n v="1.4"/>
    <n v="763.4"/>
    <n v="11451"/>
    <m/>
    <m/>
    <n v="549"/>
    <n v="1.0409999999999999"/>
    <n v="1.2372771474878443"/>
    <n v="0.2372771474878444"/>
  </r>
  <r>
    <s v="PU-62"/>
    <s v="Avinash Rathore"/>
    <x v="7"/>
    <x v="113"/>
    <x v="113"/>
    <s v="Sat"/>
    <n v="30"/>
    <n v="0.66"/>
    <n v="20"/>
    <n v="30"/>
    <n v="401"/>
    <n v="1.5"/>
    <n v="608"/>
    <n v="12016"/>
    <n v="22"/>
    <n v="0.71"/>
    <n v="16"/>
    <n v="23"/>
    <n v="511"/>
    <n v="1.44"/>
    <n v="748"/>
    <n v="12000"/>
    <n v="7"/>
    <n v="0.7142857142857143"/>
    <n v="5"/>
    <n v="7"/>
    <n v="715.71428571428567"/>
    <n v="1.4"/>
    <n v="1002"/>
    <n v="5010"/>
    <n v="549"/>
    <m/>
    <m/>
    <n v="0.41749999999999998"/>
    <n v="0.41694407456724369"/>
    <n v="-0.58305592543275631"/>
  </r>
  <r>
    <s v="PU-62"/>
    <s v="Avinash Rathore"/>
    <x v="7"/>
    <x v="114"/>
    <x v="114"/>
    <s v="Sun"/>
    <n v="35"/>
    <n v="0.66"/>
    <n v="23"/>
    <n v="35"/>
    <n v="402"/>
    <n v="1.52"/>
    <n v="608"/>
    <n v="14058"/>
    <n v="28"/>
    <n v="0.71"/>
    <n v="20"/>
    <n v="29"/>
    <n v="511"/>
    <n v="1.45"/>
    <n v="748"/>
    <n v="15000"/>
    <n v="18"/>
    <n v="0.72222222222222221"/>
    <n v="13"/>
    <n v="26"/>
    <n v="426.19230769230768"/>
    <n v="2"/>
    <n v="852.38461538461536"/>
    <n v="11081"/>
    <n v="1147"/>
    <m/>
    <m/>
    <n v="0.73873333333333335"/>
    <n v="0.7882344572485418"/>
    <n v="-0.21176554275145826"/>
  </r>
  <r>
    <s v="PU-62"/>
    <s v="Avinash Rathore"/>
    <x v="7"/>
    <x v="115"/>
    <x v="115"/>
    <s v="Mon"/>
    <n v="11"/>
    <n v="0.66"/>
    <n v="7"/>
    <n v="13"/>
    <n v="338"/>
    <n v="1.86"/>
    <n v="608"/>
    <n v="4392"/>
    <n v="21"/>
    <n v="0.71"/>
    <n v="15"/>
    <n v="22"/>
    <n v="511"/>
    <n v="1.47"/>
    <n v="748"/>
    <n v="11000"/>
    <n v="19"/>
    <n v="0.68421052631578949"/>
    <n v="13"/>
    <n v="20"/>
    <n v="446.65"/>
    <n v="1.5384615384615385"/>
    <n v="687.15384615384619"/>
    <n v="8933"/>
    <n v="1598"/>
    <m/>
    <m/>
    <n v="0.81209090909090909"/>
    <n v="2.0339253187613844"/>
    <n v="1.0339253187613844"/>
  </r>
  <r>
    <s v="PU-62"/>
    <s v="Avinash Rathore"/>
    <x v="7"/>
    <x v="116"/>
    <x v="116"/>
    <s v="Tue"/>
    <n v="38"/>
    <n v="0.66"/>
    <n v="25"/>
    <n v="40"/>
    <n v="377"/>
    <n v="1.6"/>
    <n v="608"/>
    <n v="15075"/>
    <n v="18"/>
    <n v="0.71"/>
    <n v="13"/>
    <n v="20"/>
    <n v="511"/>
    <n v="1.54"/>
    <n v="748"/>
    <n v="10000"/>
    <n v="20"/>
    <n v="0.7"/>
    <n v="14"/>
    <n v="16"/>
    <n v="547.6875"/>
    <n v="1.1428571428571428"/>
    <n v="625.92857142857144"/>
    <n v="8763"/>
    <m/>
    <m/>
    <m/>
    <n v="0.87629999999999997"/>
    <n v="0.58129353233830849"/>
    <n v="-0.41870646766169156"/>
  </r>
  <r>
    <s v="PU-62"/>
    <s v="Avinash Rathore"/>
    <x v="7"/>
    <x v="117"/>
    <x v="117"/>
    <s v="Wed"/>
    <n v="21"/>
    <n v="0.66"/>
    <n v="14"/>
    <n v="24"/>
    <n v="345"/>
    <n v="1.71"/>
    <n v="608"/>
    <n v="8288"/>
    <n v="18"/>
    <n v="0.71"/>
    <n v="13"/>
    <n v="20"/>
    <n v="511"/>
    <n v="1.54"/>
    <n v="748"/>
    <n v="10000"/>
    <n v="16"/>
    <n v="0.6875"/>
    <n v="11"/>
    <n v="15"/>
    <n v="381.93333333333334"/>
    <n v="1.3636363636363635"/>
    <n v="520.81818181818187"/>
    <n v="5729"/>
    <m/>
    <m/>
    <m/>
    <n v="0.57289999999999996"/>
    <n v="0.69124034749034746"/>
    <n v="-0.30875965250965248"/>
  </r>
  <r>
    <s v="PU-62"/>
    <s v="Avinash Rathore"/>
    <x v="7"/>
    <x v="118"/>
    <x v="118"/>
    <s v="Thu"/>
    <n v="26"/>
    <n v="0.66"/>
    <n v="17"/>
    <n v="30"/>
    <n v="346"/>
    <n v="1.76"/>
    <n v="608"/>
    <n v="10379"/>
    <n v="18"/>
    <n v="0.71"/>
    <n v="13"/>
    <n v="20"/>
    <n v="511"/>
    <n v="1.54"/>
    <n v="748"/>
    <n v="10000"/>
    <n v="15"/>
    <n v="0.73333333333333328"/>
    <n v="11"/>
    <n v="19"/>
    <n v="547.47368421052636"/>
    <n v="1.7272727272727273"/>
    <n v="945.63636363636363"/>
    <n v="10402"/>
    <n v="749"/>
    <m/>
    <m/>
    <n v="1.0402"/>
    <n v="1.0022160131033819"/>
    <n v="2.2160131033818289E-3"/>
  </r>
  <r>
    <s v="PU-62"/>
    <s v="Avinash Rathore"/>
    <x v="7"/>
    <x v="119"/>
    <x v="119"/>
    <s v="Fri"/>
    <n v="32"/>
    <n v="0.66"/>
    <n v="21"/>
    <n v="34"/>
    <n v="380"/>
    <n v="1.62"/>
    <n v="608"/>
    <n v="12935"/>
    <n v="18"/>
    <n v="0.71"/>
    <n v="13"/>
    <n v="20"/>
    <n v="511"/>
    <n v="1.54"/>
    <n v="748"/>
    <n v="10000"/>
    <n v="19"/>
    <n v="0.68421052631578949"/>
    <n v="13"/>
    <n v="16"/>
    <n v="522.8125"/>
    <n v="1.2307692307692308"/>
    <n v="643.46153846153845"/>
    <n v="8365"/>
    <m/>
    <m/>
    <n v="749"/>
    <n v="0.83650000000000002"/>
    <n v="0.64669501352918435"/>
    <n v="-0.3533049864708156"/>
  </r>
  <r>
    <s v="PU-62"/>
    <s v="Avinash Rathore"/>
    <x v="7"/>
    <x v="120"/>
    <x v="120"/>
    <s v="Sat"/>
    <n v="27"/>
    <n v="0.66"/>
    <n v="18"/>
    <n v="27"/>
    <n v="416"/>
    <n v="1.5"/>
    <n v="608"/>
    <n v="11226"/>
    <n v="22"/>
    <n v="0.71"/>
    <n v="16"/>
    <n v="23"/>
    <n v="511"/>
    <n v="1.44"/>
    <n v="748"/>
    <n v="12000"/>
    <n v="12"/>
    <n v="0.66666666666666663"/>
    <n v="8"/>
    <n v="12"/>
    <n v="494.16666666666669"/>
    <n v="1.5"/>
    <n v="741.25"/>
    <n v="5930"/>
    <n v="699"/>
    <m/>
    <n v="649"/>
    <n v="0.49416666666666664"/>
    <n v="0.52823801888473187"/>
    <n v="-0.47176198111526813"/>
  </r>
  <r>
    <s v="PU-62"/>
    <s v="Avinash Rathore"/>
    <x v="7"/>
    <x v="121"/>
    <x v="121"/>
    <s v="Sun"/>
    <n v="52"/>
    <n v="0.66"/>
    <n v="34"/>
    <n v="50"/>
    <n v="409"/>
    <n v="1.47"/>
    <n v="608"/>
    <n v="20466"/>
    <n v="28"/>
    <n v="0.71"/>
    <n v="20"/>
    <n v="29"/>
    <n v="511"/>
    <n v="1.45"/>
    <n v="748"/>
    <n v="15000"/>
    <n v="24"/>
    <n v="0.70833333333333337"/>
    <n v="17"/>
    <n v="34"/>
    <n v="465.52941176470586"/>
    <n v="2"/>
    <n v="931.05882352941171"/>
    <n v="15828"/>
    <n v="1707"/>
    <m/>
    <m/>
    <n v="1.0551999999999999"/>
    <n v="0.77338024039871001"/>
    <n v="-0.22661975960128994"/>
  </r>
  <r>
    <s v="PU-62"/>
    <s v="Avinash Rathore"/>
    <x v="7"/>
    <x v="122"/>
    <x v="122"/>
    <s v="Mon"/>
    <n v="34"/>
    <n v="0.65"/>
    <n v="22"/>
    <n v="33"/>
    <n v="342"/>
    <n v="1.5"/>
    <n v="548"/>
    <n v="11285"/>
    <n v="25"/>
    <n v="0.48"/>
    <n v="12"/>
    <n v="27"/>
    <n v="480"/>
    <n v="2.25"/>
    <n v="716"/>
    <n v="12000"/>
    <n v="14"/>
    <n v="0.7142857142857143"/>
    <n v="10"/>
    <n v="18"/>
    <n v="715.72222222222217"/>
    <n v="1.8"/>
    <n v="1288.3"/>
    <n v="12883"/>
    <n v="-549"/>
    <m/>
    <n v="-342"/>
    <n v="1.0735833333333333"/>
    <n v="1.1416038989809481"/>
    <n v="0.14160389898094816"/>
  </r>
  <r>
    <s v="PU-62"/>
    <s v="Avinash Rathore"/>
    <x v="7"/>
    <x v="123"/>
    <x v="123"/>
    <s v="Tue"/>
    <n v="34"/>
    <n v="0.65"/>
    <n v="22"/>
    <n v="30"/>
    <n v="396"/>
    <n v="1.36"/>
    <n v="548"/>
    <n v="11881"/>
    <n v="24"/>
    <n v="0.7"/>
    <n v="17"/>
    <n v="25"/>
    <n v="480"/>
    <n v="1.47"/>
    <n v="716"/>
    <n v="12000"/>
    <n v="12"/>
    <n v="0.66666666666666663"/>
    <n v="8"/>
    <n v="19"/>
    <n v="456.94736842105266"/>
    <n v="2.375"/>
    <n v="1085.25"/>
    <n v="8682"/>
    <n v="1199"/>
    <m/>
    <m/>
    <n v="0.72350000000000003"/>
    <n v="0.73074657015402744"/>
    <n v="-0.26925342984597256"/>
  </r>
  <r>
    <s v="PU-62"/>
    <s v="Avinash Rathore"/>
    <x v="7"/>
    <x v="124"/>
    <x v="124"/>
    <s v="Wed"/>
    <n v="19"/>
    <n v="0.65"/>
    <n v="12"/>
    <n v="14"/>
    <n v="467"/>
    <n v="1.17"/>
    <n v="548"/>
    <n v="6542"/>
    <n v="24"/>
    <n v="0.7"/>
    <n v="17"/>
    <n v="25"/>
    <n v="480"/>
    <n v="1.47"/>
    <n v="716"/>
    <n v="12000"/>
    <n v="18"/>
    <n v="0.72222222222222221"/>
    <n v="13"/>
    <n v="30"/>
    <n v="479.36666666666667"/>
    <n v="2.3076923076923075"/>
    <n v="1106.2307692307693"/>
    <n v="14381"/>
    <n v="504"/>
    <m/>
    <m/>
    <n v="1.1984166666666667"/>
    <n v="2.1982574136349742"/>
    <n v="1.198257413634974"/>
  </r>
  <r>
    <s v="PU-62"/>
    <s v="Avinash Rathore"/>
    <x v="7"/>
    <x v="125"/>
    <x v="125"/>
    <s v="Thu"/>
    <n v="17"/>
    <n v="0.65"/>
    <n v="11"/>
    <n v="12"/>
    <n v="485"/>
    <n v="1.0900000000000001"/>
    <n v="548"/>
    <n v="5815"/>
    <n v="24"/>
    <n v="0.7"/>
    <n v="17"/>
    <n v="25"/>
    <n v="480"/>
    <n v="1.47"/>
    <n v="716"/>
    <n v="12000"/>
    <n v="14"/>
    <n v="0.7142857142857143"/>
    <n v="10"/>
    <n v="18"/>
    <n v="505.72222222222223"/>
    <n v="1.8"/>
    <n v="910.3"/>
    <n v="9103"/>
    <n v="1299"/>
    <m/>
    <m/>
    <n v="0.75858333333333339"/>
    <n v="1.5654342218400688"/>
    <n v="0.56543422184006875"/>
  </r>
  <r>
    <s v="PU-62"/>
    <s v="Avinash Rathore"/>
    <x v="7"/>
    <x v="126"/>
    <x v="126"/>
    <s v="Fri"/>
    <n v="39"/>
    <n v="0.65"/>
    <n v="25"/>
    <n v="27"/>
    <n v="510"/>
    <n v="1.08"/>
    <n v="548"/>
    <n v="13780"/>
    <n v="24"/>
    <n v="0.7"/>
    <n v="17"/>
    <n v="25"/>
    <n v="480"/>
    <n v="1.47"/>
    <n v="716"/>
    <n v="12000"/>
    <n v="12"/>
    <n v="0.66666666666666663"/>
    <n v="8"/>
    <n v="14"/>
    <n v="491.42857142857144"/>
    <n v="1.75"/>
    <n v="860"/>
    <n v="6880"/>
    <m/>
    <m/>
    <m/>
    <n v="0.57333333333333336"/>
    <n v="0.49927431059506533"/>
    <n v="-0.50072568940493467"/>
  </r>
  <r>
    <s v="PU-62"/>
    <s v="Avinash Rathore"/>
    <x v="7"/>
    <x v="127"/>
    <x v="127"/>
    <s v="Sat"/>
    <n v="46"/>
    <n v="0.65"/>
    <n v="30"/>
    <n v="38"/>
    <n v="426"/>
    <n v="1.27"/>
    <n v="548"/>
    <n v="16192"/>
    <n v="30"/>
    <n v="0.7"/>
    <n v="21"/>
    <n v="31"/>
    <n v="480"/>
    <n v="1.48"/>
    <n v="716"/>
    <n v="15000"/>
    <n v="12"/>
    <n v="0.66666666666666663"/>
    <n v="8"/>
    <n v="12"/>
    <n v="406.25"/>
    <n v="1.5"/>
    <n v="609.375"/>
    <n v="4875"/>
    <m/>
    <m/>
    <m/>
    <n v="0.32500000000000001"/>
    <n v="0.30107460474308301"/>
    <n v="-0.69892539525691699"/>
  </r>
  <r>
    <s v="PU-62"/>
    <s v="Avinash Rathore"/>
    <x v="7"/>
    <x v="128"/>
    <x v="128"/>
    <s v="Sun"/>
    <n v="56"/>
    <n v="0.65"/>
    <n v="36"/>
    <n v="54"/>
    <n v="368"/>
    <n v="1.5"/>
    <n v="548"/>
    <n v="19891"/>
    <n v="30"/>
    <n v="0.7"/>
    <n v="21"/>
    <n v="31"/>
    <n v="480"/>
    <n v="1.48"/>
    <n v="716"/>
    <n v="15000"/>
    <n v="23"/>
    <n v="0.69565217391304346"/>
    <n v="16"/>
    <n v="32"/>
    <n v="441.9375"/>
    <n v="2"/>
    <n v="883.875"/>
    <n v="14142"/>
    <n v="1249"/>
    <m/>
    <m/>
    <n v="0.94279999999999997"/>
    <n v="0.71097481272937513"/>
    <n v="-0.28902518727062493"/>
  </r>
  <r>
    <s v="PU-62"/>
    <s v="Avinash Rathore"/>
    <x v="7"/>
    <x v="129"/>
    <x v="129"/>
    <s v="Mon"/>
    <n v="52"/>
    <n v="0.65"/>
    <n v="34"/>
    <n v="43"/>
    <n v="428"/>
    <n v="1.26"/>
    <n v="548"/>
    <n v="18391"/>
    <n v="24"/>
    <n v="0.7"/>
    <n v="17"/>
    <n v="25"/>
    <n v="480"/>
    <n v="1.47"/>
    <n v="716"/>
    <n v="12000"/>
    <n v="12"/>
    <n v="0.66666666666666663"/>
    <n v="8"/>
    <n v="12"/>
    <n v="429.91666666666669"/>
    <n v="1.5"/>
    <n v="644.875"/>
    <n v="5159"/>
    <n v="1199"/>
    <m/>
    <m/>
    <n v="0.42991666666666667"/>
    <n v="0.2805176445000272"/>
    <n v="-0.71948235549997286"/>
  </r>
  <r>
    <s v="PU-62"/>
    <s v="Avinash Rathore"/>
    <x v="7"/>
    <x v="130"/>
    <x v="130"/>
    <s v="Tue"/>
    <n v="51"/>
    <n v="0.65"/>
    <n v="33"/>
    <n v="48"/>
    <n v="381"/>
    <n v="1.45"/>
    <n v="548"/>
    <n v="18274"/>
    <n v="24"/>
    <n v="0.7"/>
    <n v="17"/>
    <n v="25"/>
    <n v="480"/>
    <n v="1.47"/>
    <n v="716"/>
    <n v="12000"/>
    <n v="13"/>
    <n v="0.69230769230769229"/>
    <n v="9"/>
    <n v="17"/>
    <n v="458.94117647058823"/>
    <n v="1.8888888888888888"/>
    <n v="866.88888888888891"/>
    <n v="7802"/>
    <m/>
    <m/>
    <n v="500"/>
    <n v="0.65016666666666667"/>
    <n v="0.42694538688847544"/>
    <n v="-0.57305461311152461"/>
  </r>
  <r>
    <s v="PU-62"/>
    <s v="Avinash Rathore"/>
    <x v="7"/>
    <x v="131"/>
    <x v="131"/>
    <s v="Wed"/>
    <n v="31"/>
    <n v="0.65"/>
    <n v="20"/>
    <n v="24"/>
    <n v="459"/>
    <n v="1.2"/>
    <n v="548"/>
    <n v="11007"/>
    <n v="24"/>
    <n v="0.7"/>
    <n v="17"/>
    <n v="25"/>
    <n v="480"/>
    <n v="1.47"/>
    <n v="716"/>
    <n v="12000"/>
    <n v="12"/>
    <n v="0.66666666666666663"/>
    <n v="8"/>
    <n v="17"/>
    <n v="486.41176470588238"/>
    <n v="2.125"/>
    <n v="1033.625"/>
    <n v="8269"/>
    <m/>
    <m/>
    <m/>
    <n v="0.68908333333333338"/>
    <n v="0.75124920505133097"/>
    <n v="-0.24875079494866903"/>
  </r>
  <r>
    <s v="PU-62"/>
    <s v="Avinash Rathore"/>
    <x v="7"/>
    <x v="132"/>
    <x v="132"/>
    <s v="Thu"/>
    <n v="20"/>
    <n v="0.65"/>
    <n v="13"/>
    <n v="21"/>
    <n v="344"/>
    <n v="1.62"/>
    <n v="548"/>
    <n v="7233"/>
    <n v="24"/>
    <n v="0.7"/>
    <n v="17"/>
    <n v="25"/>
    <n v="480"/>
    <n v="1.47"/>
    <n v="716"/>
    <n v="12000"/>
    <n v="16"/>
    <n v="0.6875"/>
    <n v="11"/>
    <n v="18"/>
    <n v="284.66666666666669"/>
    <n v="1.6363636363636365"/>
    <n v="465.81818181818181"/>
    <n v="5124"/>
    <m/>
    <m/>
    <m/>
    <n v="0.42699999999999999"/>
    <n v="0.70841974284529241"/>
    <n v="-0.29158025715470759"/>
  </r>
  <r>
    <s v="PU-62"/>
    <s v="Avinash Rathore"/>
    <x v="7"/>
    <x v="133"/>
    <x v="133"/>
    <s v="Fri"/>
    <n v="56"/>
    <n v="0.65"/>
    <n v="36"/>
    <n v="47"/>
    <n v="415"/>
    <n v="1.31"/>
    <n v="548"/>
    <n v="19516"/>
    <n v="24"/>
    <n v="0.7"/>
    <n v="17"/>
    <n v="25"/>
    <n v="480"/>
    <n v="1.47"/>
    <n v="716"/>
    <n v="12000"/>
    <n v="22"/>
    <n v="0.72727272727272729"/>
    <n v="16"/>
    <n v="24"/>
    <n v="577.75"/>
    <n v="1.5"/>
    <n v="866.625"/>
    <n v="13866"/>
    <n v="1400"/>
    <m/>
    <n v="-999"/>
    <n v="1.1555"/>
    <n v="0.71049395367903256"/>
    <n v="-0.28950604632096744"/>
  </r>
  <r>
    <s v="PU-62"/>
    <s v="Avinash Rathore"/>
    <x v="7"/>
    <x v="134"/>
    <x v="134"/>
    <s v="Sat"/>
    <n v="51"/>
    <n v="0.65"/>
    <n v="33"/>
    <n v="43"/>
    <n v="424"/>
    <n v="1.3"/>
    <n v="548"/>
    <n v="18243"/>
    <n v="30"/>
    <n v="0.7"/>
    <n v="21"/>
    <n v="31"/>
    <n v="480"/>
    <n v="1.48"/>
    <n v="716"/>
    <n v="15000"/>
    <n v="16"/>
    <n v="0.6875"/>
    <n v="11"/>
    <n v="24"/>
    <n v="553.04166666666663"/>
    <n v="2.1818181818181817"/>
    <n v="1206.6363636363637"/>
    <n v="13273"/>
    <m/>
    <m/>
    <m/>
    <n v="0.88486666666666669"/>
    <n v="0.72756673792687609"/>
    <n v="-0.27243326207312396"/>
  </r>
  <r>
    <s v="PU-62"/>
    <s v="Avinash Rathore"/>
    <x v="7"/>
    <x v="135"/>
    <x v="135"/>
    <s v="Sun"/>
    <n v="45"/>
    <n v="0.65"/>
    <n v="29"/>
    <n v="41"/>
    <n v="390"/>
    <n v="1.41"/>
    <n v="548"/>
    <n v="16000"/>
    <n v="31"/>
    <n v="0.7"/>
    <n v="22"/>
    <n v="33"/>
    <n v="480"/>
    <n v="1.5"/>
    <n v="716"/>
    <n v="16000"/>
    <n v="34"/>
    <n v="0.73529411764705888"/>
    <n v="25"/>
    <n v="50"/>
    <n v="423.02"/>
    <n v="2"/>
    <n v="846.04"/>
    <n v="21151"/>
    <n v="437"/>
    <m/>
    <m/>
    <n v="1.3219375"/>
    <n v="1.3219375"/>
    <n v="0.32193749999999999"/>
  </r>
  <r>
    <s v="PU-62"/>
    <s v="Avinash Rathore"/>
    <x v="7"/>
    <x v="136"/>
    <x v="136"/>
    <s v="Mon"/>
    <n v="22"/>
    <n v="0.65"/>
    <n v="14"/>
    <n v="19"/>
    <n v="404"/>
    <n v="1.36"/>
    <n v="548"/>
    <n v="7677"/>
    <n v="30"/>
    <n v="0.7"/>
    <n v="21"/>
    <n v="31"/>
    <n v="480"/>
    <n v="1.48"/>
    <n v="716"/>
    <n v="15000"/>
    <n v="20"/>
    <n v="0.7"/>
    <n v="14"/>
    <n v="19"/>
    <n v="431.21052631578948"/>
    <n v="1.3571428571428572"/>
    <n v="585.21428571428567"/>
    <n v="8193"/>
    <n v="1182"/>
    <m/>
    <m/>
    <n v="0.54620000000000002"/>
    <n v="1.0672137553731926"/>
    <n v="6.7213755373192657E-2"/>
  </r>
  <r>
    <s v="PU-62"/>
    <s v="Avinash Rathore"/>
    <x v="7"/>
    <x v="137"/>
    <x v="137"/>
    <s v="Tue"/>
    <n v="35"/>
    <n v="0.65"/>
    <n v="23"/>
    <n v="43"/>
    <n v="298"/>
    <n v="1.87"/>
    <n v="548"/>
    <n v="12829"/>
    <n v="24"/>
    <n v="0.7"/>
    <n v="17"/>
    <n v="25"/>
    <n v="480"/>
    <n v="1.47"/>
    <n v="716"/>
    <n v="12000"/>
    <n v="7"/>
    <n v="0.7142857142857143"/>
    <n v="5"/>
    <n v="9"/>
    <n v="483.44444444444446"/>
    <n v="1.8"/>
    <n v="870.2"/>
    <n v="4351"/>
    <m/>
    <m/>
    <m/>
    <n v="0.36258333333333331"/>
    <n v="0.33915348039597787"/>
    <n v="-0.66084651960402219"/>
  </r>
  <r>
    <s v="PU-62"/>
    <s v="Avinash Rathore"/>
    <x v="7"/>
    <x v="138"/>
    <x v="138"/>
    <s v="Wed"/>
    <n v="37"/>
    <n v="0.65"/>
    <n v="24"/>
    <n v="29"/>
    <n v="458"/>
    <n v="1.21"/>
    <n v="548"/>
    <n v="13282"/>
    <n v="24"/>
    <n v="0.7"/>
    <n v="17"/>
    <n v="25"/>
    <n v="480"/>
    <n v="1.47"/>
    <n v="716"/>
    <n v="12000"/>
    <n v="17"/>
    <n v="0.70588235294117652"/>
    <n v="12"/>
    <n v="24"/>
    <n v="525.625"/>
    <n v="2"/>
    <n v="1051.25"/>
    <n v="12615"/>
    <n v="-1299"/>
    <m/>
    <n v="999"/>
    <n v="1.05125"/>
    <n v="0.94978165938864634"/>
    <n v="-5.0218340611353711E-2"/>
  </r>
  <r>
    <s v="PU-62"/>
    <s v="Avinash Rathore"/>
    <x v="7"/>
    <x v="139"/>
    <x v="139"/>
    <s v="Thu"/>
    <n v="22"/>
    <n v="0.65"/>
    <n v="14"/>
    <n v="20"/>
    <n v="391"/>
    <n v="1.43"/>
    <n v="548"/>
    <n v="7822"/>
    <n v="24"/>
    <n v="0.7"/>
    <n v="17"/>
    <n v="25"/>
    <n v="480"/>
    <n v="1.47"/>
    <n v="716"/>
    <n v="12000"/>
    <n v="9"/>
    <n v="0.66666666666666663"/>
    <n v="6"/>
    <n v="8"/>
    <n v="518.375"/>
    <n v="1.3333333333333333"/>
    <n v="691.16666666666663"/>
    <n v="4147"/>
    <n v="1348"/>
    <m/>
    <m/>
    <n v="0.34558333333333335"/>
    <n v="0.5301713116849911"/>
    <n v="-0.46982868831500896"/>
  </r>
  <r>
    <s v="PU-62"/>
    <s v="Avinash Rathore"/>
    <x v="7"/>
    <x v="140"/>
    <x v="140"/>
    <s v="Fri"/>
    <n v="31"/>
    <n v="0.65"/>
    <n v="20"/>
    <n v="28"/>
    <n v="401"/>
    <n v="1.4"/>
    <n v="548"/>
    <n v="11223"/>
    <n v="24"/>
    <n v="0.7"/>
    <n v="17"/>
    <n v="25"/>
    <n v="480"/>
    <n v="1.47"/>
    <n v="716"/>
    <n v="12000"/>
    <n v="14"/>
    <n v="0.7142857142857143"/>
    <n v="10"/>
    <n v="16"/>
    <n v="557.3125"/>
    <n v="1.6"/>
    <n v="891.7"/>
    <n v="8917"/>
    <m/>
    <m/>
    <m/>
    <n v="0.74308333333333332"/>
    <n v="0.79452909204312572"/>
    <n v="-0.20547090795687428"/>
  </r>
  <r>
    <s v="PU-62"/>
    <s v="Avinash Rathore"/>
    <x v="7"/>
    <x v="141"/>
    <x v="141"/>
    <s v="Sat"/>
    <n v="32"/>
    <n v="0.65"/>
    <n v="21"/>
    <n v="23"/>
    <n v="501"/>
    <n v="1.1000000000000001"/>
    <n v="548"/>
    <n v="11524"/>
    <n v="30"/>
    <n v="0.7"/>
    <n v="21"/>
    <n v="31"/>
    <n v="480"/>
    <n v="1.48"/>
    <n v="716"/>
    <n v="15000"/>
    <n v="13"/>
    <n v="0.69230769230769229"/>
    <n v="9"/>
    <n v="22"/>
    <n v="411.5"/>
    <n v="2.4444444444444446"/>
    <n v="1005.8888888888889"/>
    <n v="9053"/>
    <m/>
    <m/>
    <m/>
    <n v="0.60353333333333337"/>
    <n v="0.78557792433182927"/>
    <n v="-0.21442207566817079"/>
  </r>
  <r>
    <s v="PU-62"/>
    <s v="Avinash Rathore"/>
    <x v="7"/>
    <x v="142"/>
    <x v="142"/>
    <s v="Sun"/>
    <n v="25"/>
    <n v="0.65"/>
    <n v="16"/>
    <n v="24"/>
    <n v="361"/>
    <n v="1.5"/>
    <n v="548"/>
    <n v="8674"/>
    <n v="30"/>
    <n v="0.7"/>
    <n v="21"/>
    <n v="31"/>
    <n v="480"/>
    <n v="1.48"/>
    <n v="716"/>
    <n v="15000"/>
    <n v="14"/>
    <n v="0.7142857142857143"/>
    <n v="10"/>
    <n v="18"/>
    <n v="513.33333333333337"/>
    <n v="1.8"/>
    <n v="924"/>
    <n v="9240"/>
    <m/>
    <m/>
    <m/>
    <n v="0.61599999999999999"/>
    <n v="1.0652524786718931"/>
    <n v="6.5252478671893016E-2"/>
  </r>
  <r>
    <s v="PU-62"/>
    <s v="Avinash Rathore"/>
    <x v="7"/>
    <x v="143"/>
    <x v="143"/>
    <s v="Mon"/>
    <n v="14"/>
    <n v="0.65"/>
    <n v="9"/>
    <n v="14"/>
    <n v="363"/>
    <n v="1.56"/>
    <n v="548"/>
    <n v="5088"/>
    <n v="24"/>
    <n v="0.7"/>
    <n v="17"/>
    <n v="25"/>
    <n v="480"/>
    <n v="1.47"/>
    <n v="716"/>
    <n v="12000"/>
    <n v="7"/>
    <n v="0.7142857142857143"/>
    <n v="5"/>
    <n v="6"/>
    <n v="506.83333333333331"/>
    <n v="1.2"/>
    <n v="608.20000000000005"/>
    <n v="3041"/>
    <m/>
    <m/>
    <m/>
    <n v="0.25341666666666668"/>
    <n v="0.59768081761006286"/>
    <n v="-0.40231918238993708"/>
  </r>
  <r>
    <s v="PU-62"/>
    <s v="Avinash Rathore"/>
    <x v="7"/>
    <x v="144"/>
    <x v="144"/>
    <s v="Tue"/>
    <n v="19"/>
    <n v="0.65"/>
    <n v="12"/>
    <n v="21"/>
    <n v="321"/>
    <n v="1.75"/>
    <n v="548"/>
    <n v="6740"/>
    <n v="24"/>
    <n v="0.7"/>
    <n v="17"/>
    <n v="25"/>
    <n v="480"/>
    <n v="1.47"/>
    <n v="716"/>
    <n v="12000"/>
    <n v="7"/>
    <n v="0.7142857142857143"/>
    <n v="5"/>
    <n v="11"/>
    <n v="530.5454545454545"/>
    <n v="2.2000000000000002"/>
    <n v="1167.2"/>
    <n v="5836"/>
    <m/>
    <m/>
    <m/>
    <n v="0.48633333333333334"/>
    <n v="0.86587537091988132"/>
    <n v="-0.13412462908011868"/>
  </r>
  <r>
    <s v="PU-62"/>
    <s v="Avinash Rathore"/>
    <x v="7"/>
    <x v="145"/>
    <x v="145"/>
    <s v="Wed"/>
    <n v="37"/>
    <n v="0.65"/>
    <n v="24"/>
    <n v="37"/>
    <n v="351"/>
    <n v="1.54"/>
    <n v="548"/>
    <n v="12993"/>
    <n v="24"/>
    <n v="0.7"/>
    <n v="17"/>
    <n v="25"/>
    <n v="480"/>
    <n v="1.47"/>
    <n v="716"/>
    <n v="12000"/>
    <n v="19"/>
    <n v="0.73684210526315785"/>
    <n v="14"/>
    <n v="26"/>
    <n v="500.19230769230768"/>
    <n v="1.8571428571428572"/>
    <n v="928.92857142857144"/>
    <n v="13005"/>
    <n v="-699"/>
    <m/>
    <m/>
    <n v="1.08375"/>
    <n v="1.0009235742322788"/>
    <n v="9.2357423227891944E-4"/>
  </r>
  <r>
    <s v="PU-62"/>
    <s v="Avinash Rathore"/>
    <x v="7"/>
    <x v="146"/>
    <x v="146"/>
    <s v="Thu"/>
    <n v="20"/>
    <n v="0.65"/>
    <n v="13"/>
    <n v="21"/>
    <n v="334"/>
    <n v="1.62"/>
    <n v="548"/>
    <n v="7015"/>
    <n v="24"/>
    <n v="0.7"/>
    <n v="17"/>
    <n v="25"/>
    <n v="480"/>
    <n v="1.47"/>
    <n v="716"/>
    <n v="12000"/>
    <n v="13"/>
    <n v="0.69230769230769229"/>
    <n v="9"/>
    <n v="15"/>
    <n v="477.46666666666664"/>
    <n v="1.6666666666666667"/>
    <n v="795.77777777777783"/>
    <n v="7162"/>
    <m/>
    <m/>
    <m/>
    <n v="0.59683333333333333"/>
    <n v="1.0209550962223806"/>
    <n v="2.0955096222380613E-2"/>
  </r>
  <r>
    <s v="PU-62"/>
    <s v="Avinash Rathore"/>
    <x v="7"/>
    <x v="147"/>
    <x v="147"/>
    <s v="Fri"/>
    <n v="25"/>
    <n v="0.65"/>
    <n v="16"/>
    <n v="21"/>
    <n v="426"/>
    <n v="1.31"/>
    <n v="548"/>
    <n v="8947"/>
    <n v="24"/>
    <n v="0.7"/>
    <n v="17"/>
    <n v="25"/>
    <n v="480"/>
    <n v="1.47"/>
    <n v="716"/>
    <n v="12000"/>
    <n v="13"/>
    <n v="0.69230769230769229"/>
    <n v="9"/>
    <n v="11"/>
    <n v="600.72727272727275"/>
    <n v="1.2222222222222223"/>
    <n v="734.22222222222217"/>
    <n v="6608"/>
    <m/>
    <m/>
    <m/>
    <n v="0.55066666666666664"/>
    <n v="0.73857158824186875"/>
    <n v="-0.2614284117581312"/>
  </r>
  <r>
    <s v="PU-62"/>
    <s v="Avinash Rathore"/>
    <x v="7"/>
    <x v="148"/>
    <x v="148"/>
    <s v="Sat"/>
    <n v="49"/>
    <n v="0.65"/>
    <n v="32"/>
    <n v="43"/>
    <n v="403"/>
    <n v="1.34"/>
    <n v="548"/>
    <n v="17343"/>
    <n v="30"/>
    <n v="0.7"/>
    <n v="21"/>
    <n v="31"/>
    <n v="480"/>
    <n v="1.48"/>
    <n v="716"/>
    <n v="15000"/>
    <n v="21"/>
    <n v="0.7142857142857143"/>
    <n v="15"/>
    <n v="29"/>
    <n v="459.55172413793105"/>
    <n v="1.9333333333333333"/>
    <n v="888.4666666666667"/>
    <n v="13327"/>
    <m/>
    <m/>
    <m/>
    <n v="0.88846666666666663"/>
    <n v="0.7684368333045033"/>
    <n v="-0.23156316669549673"/>
  </r>
  <r>
    <s v="PU-62"/>
    <s v="Avinash Rathore"/>
    <x v="7"/>
    <x v="149"/>
    <x v="149"/>
    <s v="Sun"/>
    <n v="28"/>
    <n v="0.65"/>
    <n v="18"/>
    <n v="28"/>
    <n v="360"/>
    <n v="1.56"/>
    <n v="548"/>
    <n v="10086"/>
    <n v="30"/>
    <n v="0.7"/>
    <n v="21"/>
    <n v="31"/>
    <n v="480"/>
    <n v="1.48"/>
    <n v="716"/>
    <n v="15000"/>
    <n v="24"/>
    <n v="0.70833333333333337"/>
    <n v="17"/>
    <n v="34"/>
    <n v="447.29411764705884"/>
    <n v="2"/>
    <n v="894.58823529411768"/>
    <n v="15208"/>
    <m/>
    <m/>
    <n v="560"/>
    <n v="1.0138666666666667"/>
    <n v="1.5078326393020027"/>
    <n v="0.50783263930200273"/>
  </r>
  <r>
    <s v="PU-62"/>
    <s v="Avinash Rathore"/>
    <x v="7"/>
    <x v="150"/>
    <x v="150"/>
    <s v="Mon"/>
    <n v="20"/>
    <n v="0.65"/>
    <n v="13"/>
    <n v="21"/>
    <n v="340"/>
    <n v="1.62"/>
    <n v="548"/>
    <n v="7144"/>
    <n v="24"/>
    <n v="0.7"/>
    <n v="17"/>
    <n v="25"/>
    <n v="480"/>
    <n v="1.47"/>
    <n v="716"/>
    <n v="12000"/>
    <n v="21"/>
    <n v="0.7142857142857143"/>
    <n v="15"/>
    <n v="26"/>
    <n v="462.80769230769232"/>
    <n v="1.7333333333333334"/>
    <n v="802.2"/>
    <n v="12033"/>
    <m/>
    <m/>
    <m/>
    <n v="1.00275"/>
    <n v="1.6843505039193729"/>
    <n v="0.68435050391937291"/>
  </r>
  <r>
    <s v="PU-62"/>
    <s v="Avinash Rathore"/>
    <x v="7"/>
    <x v="151"/>
    <x v="151"/>
    <s v="Tue"/>
    <n v="19"/>
    <n v="0.65"/>
    <n v="12"/>
    <n v="18"/>
    <n v="360"/>
    <n v="1.5"/>
    <n v="548"/>
    <n v="6472"/>
    <n v="24"/>
    <n v="0.7"/>
    <n v="17"/>
    <n v="25"/>
    <n v="480"/>
    <n v="1.47"/>
    <n v="716"/>
    <n v="12000"/>
    <n v="17"/>
    <n v="0.70588235294117652"/>
    <n v="12"/>
    <n v="13"/>
    <n v="540.61538461538464"/>
    <n v="1.0833333333333333"/>
    <n v="585.66666666666663"/>
    <n v="7028"/>
    <n v="599"/>
    <m/>
    <m/>
    <n v="0.58566666666666667"/>
    <n v="1.0859085290482076"/>
    <n v="8.5908529048207657E-2"/>
  </r>
  <r>
    <s v="PU-62"/>
    <s v="Avinash Rathore"/>
    <x v="7"/>
    <x v="152"/>
    <x v="152"/>
    <s v="Wed"/>
    <n v="23"/>
    <n v="0.65"/>
    <n v="15"/>
    <n v="22"/>
    <n v="375"/>
    <n v="1.47"/>
    <n v="548"/>
    <n v="8260"/>
    <n v="24"/>
    <n v="0.7"/>
    <n v="17"/>
    <n v="25"/>
    <n v="480"/>
    <n v="1.47"/>
    <n v="716"/>
    <n v="12000"/>
    <n v="10"/>
    <n v="0.7"/>
    <n v="7"/>
    <n v="11"/>
    <n v="672"/>
    <n v="1.5714285714285714"/>
    <n v="1056"/>
    <n v="7392"/>
    <m/>
    <m/>
    <m/>
    <n v="0.61599999999999999"/>
    <n v="0.89491525423728813"/>
    <n v="-0.10508474576271186"/>
  </r>
  <r>
    <s v="PU-62"/>
    <s v="Avinash Rathore"/>
    <x v="7"/>
    <x v="153"/>
    <x v="153"/>
    <s v="Thu"/>
    <n v="24"/>
    <n v="0.63610315186246413"/>
    <n v="15"/>
    <n v="22"/>
    <n v="443"/>
    <n v="1.4666666666666666"/>
    <n v="650"/>
    <n v="9755"/>
    <n v="11"/>
    <n v="0.67999426934097418"/>
    <n v="13"/>
    <n v="24"/>
    <n v="496.57383667180278"/>
    <n v="1.8461538461538463"/>
    <n v="730.92872734234231"/>
    <n v="10000"/>
    <n v="10"/>
    <n v="0.7"/>
    <n v="7"/>
    <n v="10"/>
    <n v="530.5"/>
    <n v="1.4285714285714286"/>
    <n v="757.85714285714289"/>
    <n v="5305"/>
    <n v="799"/>
    <m/>
    <m/>
    <n v="0.53049999999999997"/>
    <n v="0.5438236801640185"/>
    <n v="-0.45617631983598156"/>
  </r>
  <r>
    <s v="PU-62"/>
    <s v="Avinash Rathore"/>
    <x v="7"/>
    <x v="154"/>
    <x v="154"/>
    <s v="Fri"/>
    <n v="24"/>
    <n v="0.63610315186246413"/>
    <n v="15"/>
    <n v="27"/>
    <n v="369"/>
    <n v="1.8"/>
    <n v="650"/>
    <n v="9974"/>
    <n v="21"/>
    <n v="0.67999426934097418"/>
    <n v="14"/>
    <n v="20"/>
    <n v="496.57383667180278"/>
    <n v="1.4285714285714286"/>
    <n v="730.92872734234231"/>
    <n v="10000"/>
    <n v="18"/>
    <n v="0.72222222222222221"/>
    <n v="13"/>
    <n v="21"/>
    <n v="534.57142857142856"/>
    <n v="1.6153846153846154"/>
    <n v="863.53846153846155"/>
    <n v="11226"/>
    <m/>
    <m/>
    <m/>
    <n v="1.1226"/>
    <n v="1.1255263685582515"/>
    <n v="0.12552636855825144"/>
  </r>
  <r>
    <s v="PU-62"/>
    <s v="Avinash Rathore"/>
    <x v="7"/>
    <x v="155"/>
    <x v="155"/>
    <s v="Sat"/>
    <n v="19"/>
    <n v="0.63610315186246413"/>
    <n v="12"/>
    <n v="24"/>
    <n v="321"/>
    <n v="2"/>
    <n v="650"/>
    <n v="7707"/>
    <n v="24"/>
    <n v="0.67999426934097418"/>
    <n v="16"/>
    <n v="24"/>
    <n v="496.57383667180278"/>
    <n v="1.5"/>
    <n v="730.92872734234231"/>
    <n v="12000"/>
    <n v="22"/>
    <n v="0.72727272727272729"/>
    <n v="16"/>
    <n v="29"/>
    <n v="521.17241379310349"/>
    <n v="1.8125"/>
    <n v="944.625"/>
    <n v="15114"/>
    <n v="312"/>
    <m/>
    <m/>
    <n v="1.2595000000000001"/>
    <n v="1.961074347995329"/>
    <n v="0.96107434799532887"/>
  </r>
  <r>
    <s v="PU-62"/>
    <s v="Avinash Rathore"/>
    <x v="7"/>
    <x v="156"/>
    <x v="156"/>
    <s v="Sun"/>
    <n v="28"/>
    <n v="0.63610315186246413"/>
    <n v="18"/>
    <n v="26"/>
    <n v="462"/>
    <n v="1.4444444444444444"/>
    <n v="650"/>
    <n v="12021"/>
    <n v="31"/>
    <n v="0.67999426934097418"/>
    <n v="21"/>
    <n v="30"/>
    <n v="496.57383667180278"/>
    <n v="1.4285714285714286"/>
    <n v="730.92872734234231"/>
    <n v="15000"/>
    <n v="21"/>
    <n v="0.7142857142857143"/>
    <n v="15"/>
    <n v="22"/>
    <n v="770.13636363636363"/>
    <n v="1.4666666666666666"/>
    <n v="1129.5333333333333"/>
    <n v="16943"/>
    <n v="-11"/>
    <m/>
    <m/>
    <n v="1.1295333333333333"/>
    <n v="1.40945012894102"/>
    <n v="0.4094501289410199"/>
  </r>
  <r>
    <s v="PU-62"/>
    <s v="Avinash Rathore"/>
    <x v="7"/>
    <x v="157"/>
    <x v="157"/>
    <s v="Mon"/>
    <n v="20"/>
    <n v="0.63610315186246413"/>
    <n v="13"/>
    <n v="22"/>
    <n v="379"/>
    <n v="1.6923076923076923"/>
    <n v="650"/>
    <n v="8333"/>
    <n v="21"/>
    <n v="0.67999426934097418"/>
    <n v="14"/>
    <n v="20"/>
    <n v="496.57383667180278"/>
    <n v="1.4285714285714286"/>
    <n v="730.92872734234231"/>
    <n v="10000"/>
    <n v="10"/>
    <n v="0.7"/>
    <n v="7"/>
    <n v="11"/>
    <n v="379.90909090909093"/>
    <n v="1.5714285714285714"/>
    <n v="597"/>
    <n v="4179"/>
    <m/>
    <m/>
    <m/>
    <n v="0.41789999999999999"/>
    <n v="0.50150006000240011"/>
    <n v="-0.49849993999759989"/>
  </r>
  <r>
    <s v="PU-62"/>
    <s v="Avinash Rathore"/>
    <x v="7"/>
    <x v="158"/>
    <x v="158"/>
    <s v="Tue"/>
    <n v="25"/>
    <n v="0.63610315186246413"/>
    <n v="16"/>
    <n v="24"/>
    <n v="423"/>
    <n v="1.5"/>
    <n v="650"/>
    <n v="10143"/>
    <n v="21"/>
    <n v="0.67999426934097418"/>
    <n v="14"/>
    <n v="20"/>
    <n v="496.57383667180278"/>
    <n v="1.4285714285714286"/>
    <n v="730.92872734234231"/>
    <n v="10000"/>
    <n v="14"/>
    <n v="0.7142857142857143"/>
    <n v="10"/>
    <n v="11"/>
    <n v="423.45454545454544"/>
    <n v="1.1000000000000001"/>
    <n v="465.8"/>
    <n v="4658"/>
    <m/>
    <m/>
    <m/>
    <n v="0.46579999999999999"/>
    <n v="0.45923296854973872"/>
    <n v="-0.54076703145026128"/>
  </r>
  <r>
    <s v="PU-62"/>
    <s v="Avinash Rathore"/>
    <x v="7"/>
    <x v="159"/>
    <x v="159"/>
    <s v="Wed"/>
    <n v="35"/>
    <n v="0.63610315186246413"/>
    <n v="22"/>
    <n v="32"/>
    <n v="439"/>
    <n v="1.4545454545454546"/>
    <n v="650"/>
    <n v="14061"/>
    <n v="21"/>
    <n v="0.67999426934097418"/>
    <n v="14"/>
    <n v="20"/>
    <n v="496.57383667180278"/>
    <n v="1.4285714285714286"/>
    <n v="730.92872734234231"/>
    <n v="10000"/>
    <n v="12"/>
    <n v="0.66666666666666663"/>
    <n v="8"/>
    <n v="13"/>
    <n v="444.23076923076923"/>
    <n v="1.625"/>
    <n v="721.875"/>
    <n v="5775"/>
    <m/>
    <m/>
    <m/>
    <n v="0.57750000000000001"/>
    <n v="0.41071047578408365"/>
    <n v="-0.5892895242159164"/>
  </r>
  <r>
    <s v="PU-62"/>
    <s v="Avinash Rathore"/>
    <x v="7"/>
    <x v="160"/>
    <x v="160"/>
    <s v="Thu"/>
    <n v="19"/>
    <n v="0.63610315186246413"/>
    <n v="12"/>
    <n v="20"/>
    <n v="398"/>
    <n v="1.6666666666666667"/>
    <n v="650"/>
    <n v="7960"/>
    <n v="21"/>
    <n v="0.67999426934097418"/>
    <n v="14"/>
    <n v="20"/>
    <n v="496.57383667180278"/>
    <n v="1.4285714285714286"/>
    <n v="730.92872734234231"/>
    <n v="10000"/>
    <n v="20"/>
    <n v="0.75"/>
    <n v="15"/>
    <n v="18"/>
    <n v="622.44444444444446"/>
    <n v="1.2"/>
    <n v="746.93333333333328"/>
    <n v="11204"/>
    <n v="799"/>
    <m/>
    <m/>
    <n v="1.1204000000000001"/>
    <n v="1.4075376884422111"/>
    <n v="0.40753768844221105"/>
  </r>
  <r>
    <s v="PU-62"/>
    <s v="Avinash Rathore"/>
    <x v="7"/>
    <x v="161"/>
    <x v="161"/>
    <s v="Fri"/>
    <n v="17"/>
    <n v="0.63610315186246413"/>
    <n v="11"/>
    <n v="19"/>
    <n v="365"/>
    <n v="1.7272727272727273"/>
    <n v="650"/>
    <n v="6928"/>
    <n v="21"/>
    <n v="0.67999426934097418"/>
    <n v="14"/>
    <n v="20"/>
    <n v="496.57383667180278"/>
    <n v="1.4285714285714286"/>
    <n v="730.92872734234231"/>
    <n v="10000"/>
    <n v="16"/>
    <n v="0.75"/>
    <n v="12"/>
    <n v="25"/>
    <n v="759.28"/>
    <n v="2.0833333333333335"/>
    <n v="1581.8333333333333"/>
    <n v="18982"/>
    <n v="-382"/>
    <m/>
    <m/>
    <n v="1.8982000000000001"/>
    <n v="2.7398960739030023"/>
    <n v="1.7398960739030023"/>
  </r>
  <r>
    <s v="PU-62"/>
    <s v="Avinash Rathore"/>
    <x v="7"/>
    <x v="162"/>
    <x v="162"/>
    <s v="Sat"/>
    <n v="17"/>
    <n v="0.63610315186246413"/>
    <n v="11"/>
    <n v="19"/>
    <n v="360"/>
    <n v="1.7272727272727273"/>
    <n v="650"/>
    <n v="6847"/>
    <n v="21"/>
    <n v="0.67999426934097418"/>
    <n v="14"/>
    <n v="20"/>
    <n v="496.57383667180278"/>
    <n v="1.4285714285714286"/>
    <n v="730.92872734234231"/>
    <n v="10000"/>
    <n v="14"/>
    <n v="0.7142857142857143"/>
    <n v="10"/>
    <n v="20"/>
    <n v="617.9"/>
    <n v="2"/>
    <n v="1235.8"/>
    <n v="12358"/>
    <m/>
    <m/>
    <m/>
    <n v="1.2358"/>
    <n v="1.8048780487804879"/>
    <n v="0.80487804878048785"/>
  </r>
  <r>
    <s v="PU-62"/>
    <s v="Avinash Rathore"/>
    <x v="7"/>
    <x v="163"/>
    <x v="163"/>
    <s v="Sun"/>
    <n v="9"/>
    <n v="0.63610315186246413"/>
    <n v="6"/>
    <n v="14"/>
    <n v="284"/>
    <n v="2.3333333333333335"/>
    <n v="650"/>
    <n v="3973"/>
    <n v="21"/>
    <n v="0.67999426934097418"/>
    <n v="14"/>
    <n v="20"/>
    <n v="496.57383667180278"/>
    <n v="1.4285714285714286"/>
    <n v="730.92872734234231"/>
    <n v="10000"/>
    <n v="19"/>
    <n v="0.73684210526315785"/>
    <n v="14"/>
    <n v="26"/>
    <n v="483.38461538461536"/>
    <n v="1.8571428571428572"/>
    <n v="897.71428571428567"/>
    <n v="12568"/>
    <m/>
    <m/>
    <m/>
    <n v="1.2567999999999999"/>
    <n v="3.1633526302542161"/>
    <n v="2.1633526302542161"/>
  </r>
  <r>
    <s v="PU-62"/>
    <s v="Avinash Rathore"/>
    <x v="7"/>
    <x v="164"/>
    <x v="164"/>
    <s v="Mon"/>
    <n v="35"/>
    <n v="0.63610315186246413"/>
    <n v="22"/>
    <n v="32"/>
    <n v="441"/>
    <n v="1.4545454545454546"/>
    <n v="650"/>
    <n v="14122"/>
    <n v="16"/>
    <n v="0.67999426934097418"/>
    <n v="11"/>
    <n v="16"/>
    <n v="496.57383667180278"/>
    <n v="1.4545454545454546"/>
    <n v="730.92872734234231"/>
    <n v="8000"/>
    <n v="17"/>
    <n v="0.70588235294117652"/>
    <n v="12"/>
    <n v="22"/>
    <n v="461.90909090909093"/>
    <n v="1.8333333333333333"/>
    <n v="846.83333333333337"/>
    <n v="10162"/>
    <m/>
    <m/>
    <m/>
    <n v="1.2702500000000001"/>
    <n v="0.71958646084124067"/>
    <n v="-0.28041353915875938"/>
  </r>
  <r>
    <s v="PU-62"/>
    <s v="Avinash Rathore"/>
    <x v="7"/>
    <x v="165"/>
    <x v="165"/>
    <s v="Tue"/>
    <n v="27"/>
    <n v="0.63610315186246413"/>
    <n v="17"/>
    <n v="29"/>
    <n v="386"/>
    <n v="1.7058823529411764"/>
    <n v="650"/>
    <n v="11201"/>
    <n v="16"/>
    <n v="0.67999426934097418"/>
    <n v="11"/>
    <n v="16"/>
    <n v="496.57383667180278"/>
    <n v="1.4545454545454546"/>
    <n v="730.92872734234231"/>
    <n v="8000"/>
    <n v="12"/>
    <n v="0.66666666666666663"/>
    <n v="8"/>
    <n v="9"/>
    <n v="448.33333333333331"/>
    <n v="1.125"/>
    <n v="504.375"/>
    <n v="4035"/>
    <n v="799"/>
    <m/>
    <m/>
    <n v="0.50437500000000002"/>
    <n v="0.36023569324167487"/>
    <n v="-0.63976430675832519"/>
  </r>
  <r>
    <s v="PU-62"/>
    <s v="Avinash Rathore"/>
    <x v="7"/>
    <x v="166"/>
    <x v="166"/>
    <s v="Wed"/>
    <n v="25"/>
    <n v="0.63610315186246413"/>
    <n v="16"/>
    <n v="26"/>
    <n v="407"/>
    <n v="1.625"/>
    <n v="650"/>
    <n v="10590"/>
    <n v="16"/>
    <n v="0.67999426934097418"/>
    <n v="11"/>
    <n v="16"/>
    <n v="496.57383667180278"/>
    <n v="1.4545454545454546"/>
    <n v="730.92872734234231"/>
    <n v="8000"/>
    <n v="7"/>
    <n v="0.7142857142857143"/>
    <n v="5"/>
    <n v="11"/>
    <n v="457.54545454545456"/>
    <n v="2.2000000000000002"/>
    <n v="1006.6"/>
    <n v="5033"/>
    <m/>
    <m/>
    <m/>
    <n v="0.62912500000000005"/>
    <n v="0.47525967894239851"/>
    <n v="-0.52474032105760149"/>
  </r>
  <r>
    <s v="PU-62"/>
    <s v="Avinash Rathore"/>
    <x v="7"/>
    <x v="167"/>
    <x v="167"/>
    <s v="Thu"/>
    <n v="9"/>
    <n v="0.63610315186246413"/>
    <n v="6"/>
    <n v="12"/>
    <n v="320"/>
    <n v="2"/>
    <n v="650"/>
    <n v="3839"/>
    <n v="16"/>
    <n v="0.67999426934097418"/>
    <n v="11"/>
    <n v="16"/>
    <n v="496.57383667180278"/>
    <n v="1.4545454545454546"/>
    <n v="730.92872734234231"/>
    <n v="8000"/>
    <n v="16"/>
    <n v="0.6875"/>
    <n v="11"/>
    <n v="15"/>
    <n v="630.20000000000005"/>
    <n v="1.3636363636363635"/>
    <n v="859.36363636363637"/>
    <n v="9453"/>
    <n v="1898"/>
    <m/>
    <m/>
    <n v="1.1816249999999999"/>
    <n v="2.4623599895806199"/>
    <n v="1.4623599895806199"/>
  </r>
  <r>
    <s v="PU-62"/>
    <s v="Avinash Rathore"/>
    <x v="7"/>
    <x v="168"/>
    <x v="168"/>
    <s v="Fri"/>
    <n v="14"/>
    <n v="0.63610315186246413"/>
    <n v="9"/>
    <n v="15"/>
    <n v="389"/>
    <n v="1.6666666666666667"/>
    <n v="650"/>
    <n v="5838"/>
    <n v="16"/>
    <n v="0.67999426934097418"/>
    <n v="11"/>
    <n v="16"/>
    <n v="496.57383667180278"/>
    <n v="1.4545454545454546"/>
    <n v="730.92872734234231"/>
    <n v="8000"/>
    <n v="17"/>
    <n v="0.70588235294117652"/>
    <n v="12"/>
    <n v="18"/>
    <n v="453.77777777777777"/>
    <n v="1.5"/>
    <n v="680.66666666666663"/>
    <n v="8168"/>
    <m/>
    <m/>
    <m/>
    <n v="1.0209999999999999"/>
    <n v="1.3991092840013704"/>
    <n v="0.39910928400137036"/>
  </r>
  <r>
    <s v="PU-62"/>
    <s v="Avinash Rathore"/>
    <x v="7"/>
    <x v="169"/>
    <x v="169"/>
    <s v="Sat"/>
    <n v="13"/>
    <n v="0.63610315186246413"/>
    <n v="8"/>
    <n v="14"/>
    <n v="362"/>
    <n v="1.75"/>
    <n v="650"/>
    <n v="5073"/>
    <n v="21"/>
    <n v="0.67999426934097418"/>
    <n v="14"/>
    <n v="20"/>
    <n v="496.57383667180278"/>
    <n v="1.4285714285714286"/>
    <n v="730.92872734234231"/>
    <n v="10000"/>
    <n v="10"/>
    <n v="0.7"/>
    <n v="7"/>
    <n v="11"/>
    <n v="461.45454545454544"/>
    <n v="1.5714285714285714"/>
    <n v="725.14285714285711"/>
    <n v="5076"/>
    <m/>
    <m/>
    <m/>
    <n v="0.50760000000000005"/>
    <n v="1.0005913660555885"/>
    <n v="5.9136605558840927E-4"/>
  </r>
  <r>
    <s v="PU-62"/>
    <s v="Avinash Rathore"/>
    <x v="7"/>
    <x v="170"/>
    <x v="170"/>
    <s v="Sun"/>
    <n v="44"/>
    <n v="0.63610315186246413"/>
    <n v="28"/>
    <n v="38"/>
    <n v="480"/>
    <n v="1.3571428571428572"/>
    <n v="650"/>
    <n v="18223"/>
    <n v="31"/>
    <n v="0.67999426934097418"/>
    <n v="21"/>
    <n v="30"/>
    <n v="496.57383667180278"/>
    <n v="1.4285714285714286"/>
    <n v="730.92872734234231"/>
    <n v="15000"/>
    <n v="13"/>
    <n v="0.69230769230769229"/>
    <n v="9"/>
    <n v="14"/>
    <n v="688.35714285714289"/>
    <n v="1.5555555555555556"/>
    <n v="1070.7777777777778"/>
    <n v="9637"/>
    <m/>
    <m/>
    <m/>
    <n v="0.64246666666666663"/>
    <n v="0.52883718377874112"/>
    <n v="-0.47116281622125883"/>
  </r>
  <r>
    <s v="PU-62"/>
    <s v="Avinash Rathore"/>
    <x v="7"/>
    <x v="171"/>
    <x v="171"/>
    <s v="Mon"/>
    <n v="17"/>
    <n v="0.63610315186246413"/>
    <n v="11"/>
    <n v="16"/>
    <n v="440"/>
    <n v="1.4545454545454546"/>
    <n v="650"/>
    <n v="7045"/>
    <n v="18"/>
    <n v="0.67999426934097418"/>
    <n v="12"/>
    <n v="18"/>
    <n v="496.57383667180278"/>
    <n v="1.5"/>
    <n v="730.92872734234231"/>
    <n v="9000"/>
    <n v="14"/>
    <n v="0.7142857142857143"/>
    <n v="10"/>
    <n v="13"/>
    <n v="502.15384615384613"/>
    <n v="1.3"/>
    <n v="652.79999999999995"/>
    <n v="6528"/>
    <m/>
    <m/>
    <m/>
    <n v="0.72533333333333339"/>
    <n v="0.92661462029808372"/>
    <n v="-7.3385379701916248E-2"/>
  </r>
  <r>
    <s v="PU-62"/>
    <s v="Avinash Rathore"/>
    <x v="7"/>
    <x v="172"/>
    <x v="172"/>
    <s v="Tue"/>
    <n v="22"/>
    <n v="0.63610315186246413"/>
    <n v="14"/>
    <n v="18"/>
    <n v="497"/>
    <n v="1.2857142857142858"/>
    <n v="650"/>
    <n v="8954"/>
    <n v="18"/>
    <n v="0.67999426934097418"/>
    <n v="12"/>
    <n v="18"/>
    <n v="496.57383667180278"/>
    <n v="1.5"/>
    <n v="730.92872734234231"/>
    <n v="9000"/>
    <n v="9"/>
    <n v="0.66666666666666663"/>
    <n v="6"/>
    <n v="13"/>
    <n v="559.69230769230774"/>
    <n v="2.1666666666666665"/>
    <n v="1212.6666666666667"/>
    <n v="7276"/>
    <m/>
    <m/>
    <m/>
    <n v="0.80844444444444441"/>
    <n v="0.81259772168863076"/>
    <n v="-0.18740227831136921"/>
  </r>
  <r>
    <s v="PU-62"/>
    <s v="Avinash Rathore"/>
    <x v="7"/>
    <x v="173"/>
    <x v="173"/>
    <s v="Wed"/>
    <n v="13"/>
    <n v="0.63610315186246413"/>
    <n v="8"/>
    <n v="12"/>
    <n v="460"/>
    <n v="1.5"/>
    <n v="650"/>
    <n v="5519"/>
    <n v="18"/>
    <n v="0.67999426934097418"/>
    <n v="12"/>
    <n v="18"/>
    <n v="496.57383667180278"/>
    <n v="1.5"/>
    <n v="730.92872734234231"/>
    <n v="9000"/>
    <n v="7"/>
    <n v="0.7142857142857143"/>
    <n v="5"/>
    <n v="7"/>
    <n v="551.85714285714289"/>
    <n v="1.4"/>
    <n v="772.6"/>
    <n v="3863"/>
    <m/>
    <m/>
    <m/>
    <n v="0.42922222222222223"/>
    <n v="0.69994564232650847"/>
    <n v="-0.30005435767349159"/>
  </r>
  <r>
    <s v="PU-62"/>
    <s v="Avinash Rathore"/>
    <x v="7"/>
    <x v="174"/>
    <x v="174"/>
    <s v="Thu"/>
    <n v="9"/>
    <n v="0.63610315186246413"/>
    <n v="6"/>
    <n v="11"/>
    <n v="371"/>
    <n v="1.8333333333333333"/>
    <n v="650"/>
    <n v="4085"/>
    <n v="18"/>
    <n v="0.67999426934097418"/>
    <n v="12"/>
    <n v="18"/>
    <n v="496.57383667180278"/>
    <n v="1.5"/>
    <n v="730.92872734234231"/>
    <n v="9000"/>
    <n v="19"/>
    <n v="0.73684210526315785"/>
    <n v="14"/>
    <n v="18"/>
    <n v="501.44444444444446"/>
    <n v="1.2857142857142858"/>
    <n v="644.71428571428567"/>
    <n v="9026"/>
    <n v="749"/>
    <m/>
    <m/>
    <n v="1.0028888888888889"/>
    <n v="2.2095471236230111"/>
    <n v="1.2095471236230111"/>
  </r>
  <r>
    <s v="PU-62"/>
    <s v="Avinash Rathore"/>
    <x v="7"/>
    <x v="175"/>
    <x v="175"/>
    <s v="Fri"/>
    <n v="13"/>
    <n v="0.63610315186246413"/>
    <n v="8"/>
    <n v="13"/>
    <n v="389"/>
    <n v="1.625"/>
    <n v="650"/>
    <n v="5060"/>
    <n v="18"/>
    <n v="0.67999426934097418"/>
    <n v="12"/>
    <n v="18"/>
    <n v="496.57383667180278"/>
    <n v="1.5"/>
    <n v="730.92872734234231"/>
    <n v="9000"/>
    <n v="13"/>
    <n v="0.69230769230769229"/>
    <n v="9"/>
    <n v="17"/>
    <n v="541.11764705882354"/>
    <n v="1.8888888888888888"/>
    <n v="1022.1111111111111"/>
    <n v="9199"/>
    <m/>
    <m/>
    <m/>
    <n v="1.0221111111111112"/>
    <n v="1.8179841897233202"/>
    <n v="0.81798418972332021"/>
  </r>
  <r>
    <s v="PU-62"/>
    <s v="Avinash Rathore"/>
    <x v="7"/>
    <x v="176"/>
    <x v="176"/>
    <s v="Sat"/>
    <n v="20"/>
    <n v="0.63610315186246413"/>
    <n v="13"/>
    <n v="19"/>
    <n v="435"/>
    <n v="1.4615384615384615"/>
    <n v="650"/>
    <n v="8260"/>
    <n v="31"/>
    <n v="0.67999426934097418"/>
    <n v="21"/>
    <n v="30"/>
    <n v="496.57383667180278"/>
    <n v="1.4285714285714286"/>
    <n v="730.92872734234231"/>
    <n v="15000"/>
    <n v="13"/>
    <n v="0.69230769230769229"/>
    <n v="9"/>
    <n v="12"/>
    <n v="510.25"/>
    <n v="1.3333333333333333"/>
    <n v="680.33333333333337"/>
    <n v="6123"/>
    <m/>
    <m/>
    <m/>
    <n v="0.40820000000000001"/>
    <n v="0.74128329297820827"/>
    <n v="-0.25871670702179178"/>
  </r>
  <r>
    <s v="PU-62"/>
    <s v="Avinash Rathore"/>
    <x v="7"/>
    <x v="177"/>
    <x v="177"/>
    <s v="Sun"/>
    <n v="38"/>
    <n v="0.63610315186246413"/>
    <n v="24"/>
    <n v="33"/>
    <n v="478"/>
    <n v="1.375"/>
    <n v="650"/>
    <n v="15772"/>
    <n v="37"/>
    <n v="0.67999426934097418"/>
    <n v="25"/>
    <n v="36"/>
    <n v="496.57383667180278"/>
    <n v="1.44"/>
    <n v="730.92872734234231"/>
    <n v="18000"/>
    <n v="10"/>
    <n v="0.7"/>
    <n v="7"/>
    <n v="9"/>
    <n v="605.77777777777783"/>
    <n v="1.2857142857142858"/>
    <n v="778.85714285714289"/>
    <n v="5452"/>
    <m/>
    <m/>
    <m/>
    <n v="0.30288888888888887"/>
    <n v="0.34567588130864824"/>
    <n v="-0.65432411869135176"/>
  </r>
  <r>
    <s v="PU-62"/>
    <s v="Avinash Rathore"/>
    <x v="7"/>
    <x v="178"/>
    <x v="178"/>
    <s v="Mon"/>
    <n v="27"/>
    <n v="0.63610315186246413"/>
    <n v="17"/>
    <n v="23"/>
    <n v="475"/>
    <n v="1.3529411764705883"/>
    <n v="650"/>
    <n v="10916"/>
    <n v="24"/>
    <n v="0.67999426934097418"/>
    <n v="16"/>
    <n v="24"/>
    <n v="496.57383667180278"/>
    <n v="1.5"/>
    <n v="730.92872734234231"/>
    <n v="12000"/>
    <n v="12"/>
    <n v="0.66666666666666663"/>
    <n v="8"/>
    <n v="10"/>
    <n v="846.8"/>
    <n v="1.25"/>
    <n v="1058.5"/>
    <n v="8468"/>
    <m/>
    <m/>
    <m/>
    <n v="0.70566666666666666"/>
    <n v="0.77574203004763653"/>
    <n v="-0.2242579699523635"/>
  </r>
  <r>
    <s v="PU-62"/>
    <s v="Avinash Rathore"/>
    <x v="7"/>
    <x v="179"/>
    <x v="179"/>
    <s v="Tue"/>
    <n v="17"/>
    <n v="0.63610315186246413"/>
    <n v="11"/>
    <n v="17"/>
    <n v="426"/>
    <n v="1.5454545454545454"/>
    <n v="650"/>
    <n v="7249"/>
    <n v="24"/>
    <n v="0.67999426934097418"/>
    <n v="16"/>
    <n v="24"/>
    <n v="496.57383667180278"/>
    <n v="1.5"/>
    <n v="730.92872734234231"/>
    <n v="12000"/>
    <n v="10"/>
    <n v="0.7"/>
    <n v="7"/>
    <n v="9"/>
    <n v="545.33333333333337"/>
    <n v="1.2857142857142858"/>
    <n v="701.14285714285711"/>
    <n v="4908"/>
    <n v="749"/>
    <m/>
    <m/>
    <n v="0.40899999999999997"/>
    <n v="0.67705890467650709"/>
    <n v="-0.32294109532349291"/>
  </r>
  <r>
    <s v="PU-62"/>
    <s v="Avinash Rathore"/>
    <x v="7"/>
    <x v="180"/>
    <x v="180"/>
    <s v="Wed"/>
    <n v="57"/>
    <n v="0.63610315186246413"/>
    <n v="36"/>
    <n v="47"/>
    <n v="502"/>
    <n v="1.3055555555555556"/>
    <n v="650"/>
    <n v="23579"/>
    <n v="24"/>
    <n v="0.67999426934097418"/>
    <n v="16"/>
    <n v="24"/>
    <n v="496.57383667180278"/>
    <n v="1.5"/>
    <n v="730.92872734234231"/>
    <n v="12000"/>
    <n v="10"/>
    <n v="0.7"/>
    <n v="7"/>
    <n v="12"/>
    <n v="341.08333333333331"/>
    <n v="1.7142857142857142"/>
    <n v="584.71428571428567"/>
    <n v="4093"/>
    <m/>
    <m/>
    <m/>
    <n v="0.34108333333333335"/>
    <n v="0.17358666610119175"/>
    <n v="-0.82641333389880822"/>
  </r>
  <r>
    <s v="PU-62"/>
    <s v="Avinash Rathore"/>
    <x v="7"/>
    <x v="181"/>
    <x v="181"/>
    <s v="Thu"/>
    <n v="31"/>
    <n v="0.63610315186246413"/>
    <n v="20"/>
    <n v="32"/>
    <n v="409"/>
    <n v="1.6"/>
    <n v="650"/>
    <n v="13088"/>
    <n v="24"/>
    <n v="0.67999426934097418"/>
    <n v="16"/>
    <n v="24"/>
    <n v="496.57383667180278"/>
    <n v="1.5"/>
    <n v="730.92872734234231"/>
    <n v="12000"/>
    <n v="12"/>
    <n v="0.75"/>
    <n v="9"/>
    <n v="19"/>
    <n v="733.10526315789468"/>
    <n v="2.1111111111111112"/>
    <n v="1547.6666666666667"/>
    <n v="13929"/>
    <m/>
    <m/>
    <m/>
    <n v="1.1607499999999999"/>
    <n v="1.0642573349633251"/>
    <n v="6.4257334963325183E-2"/>
  </r>
  <r>
    <s v="PU-62"/>
    <s v="Avinash Rathore"/>
    <x v="7"/>
    <x v="182"/>
    <x v="182"/>
    <s v="Fri"/>
    <n v="30"/>
    <n v="0.63610315186246413"/>
    <n v="19"/>
    <n v="29"/>
    <n v="425"/>
    <n v="1.5263157894736843"/>
    <n v="650"/>
    <n v="12313"/>
    <n v="24"/>
    <n v="0.67999426934097418"/>
    <n v="16"/>
    <n v="24"/>
    <n v="496.57383667180278"/>
    <n v="1.5"/>
    <n v="730.92872734234231"/>
    <n v="12000"/>
    <n v="13"/>
    <n v="0.69230769230769229"/>
    <n v="9"/>
    <n v="11"/>
    <n v="668.18181818181813"/>
    <n v="1.2222222222222223"/>
    <n v="816.66666666666663"/>
    <n v="7350"/>
    <m/>
    <m/>
    <m/>
    <n v="0.61250000000000004"/>
    <n v="0.59693007390562824"/>
    <n v="-0.40306992609437181"/>
  </r>
  <r>
    <s v="BH-226"/>
    <s v="Avinash Rathore"/>
    <x v="8"/>
    <x v="0"/>
    <x v="0"/>
    <s v="Fri"/>
    <n v="95.766138855055488"/>
    <n v="0.75264550264550267"/>
    <n v="72.077953714981732"/>
    <n v="104"/>
    <n v="370.45192307692309"/>
    <n v="1.4428822495606326"/>
    <n v="534.51850412329327"/>
    <n v="38527"/>
    <n v="37"/>
    <n v="0.81285714285714294"/>
    <n v="30"/>
    <n v="48"/>
    <n v="565.89811764705883"/>
    <n v="1.6"/>
    <n v="906.45242229174005"/>
    <n v="27000"/>
    <n v="28"/>
    <n v="0.7857142857142857"/>
    <n v="22"/>
    <n v="39"/>
    <n v="568.15384615384619"/>
    <n v="1.7727272727272727"/>
    <n v="1007.1818181818181"/>
    <n v="22158"/>
    <m/>
    <m/>
    <n v="1399"/>
    <n v="0.82066666666666666"/>
    <n v="0.57512913022036494"/>
    <n v="-0.42487086977963506"/>
  </r>
  <r>
    <s v="BH-226"/>
    <s v="Avinash Rathore"/>
    <x v="8"/>
    <x v="1"/>
    <x v="1"/>
    <s v="Sat"/>
    <n v="73.666260657734469"/>
    <n v="0.75264550264550267"/>
    <n v="55.444579780755177"/>
    <n v="80"/>
    <n v="412.57499999999999"/>
    <n v="1.4428822495606326"/>
    <n v="595.29714411247801"/>
    <n v="33006"/>
    <n v="44"/>
    <n v="0.81285714285714294"/>
    <n v="36"/>
    <n v="58"/>
    <n v="565.89811764705883"/>
    <n v="1.6111111111111112"/>
    <n v="906.45242229174005"/>
    <n v="33000"/>
    <n v="33"/>
    <n v="0.81818181818181823"/>
    <n v="27"/>
    <n v="60"/>
    <n v="441.66666666666669"/>
    <n v="2.2222222222222223"/>
    <n v="981.48148148148152"/>
    <n v="26500"/>
    <m/>
    <m/>
    <m/>
    <n v="0.80303030303030298"/>
    <n v="0.80288432406229171"/>
    <n v="-0.19711567593770829"/>
  </r>
  <r>
    <s v="BH-226"/>
    <s v="Avinash Rathore"/>
    <x v="8"/>
    <x v="2"/>
    <x v="2"/>
    <s v="Sun"/>
    <n v="91.1619975639464"/>
    <n v="0.75264550264550267"/>
    <n v="68.612667478684529"/>
    <n v="99"/>
    <n v="420.47474747474746"/>
    <n v="1.4428822495606328"/>
    <n v="606.69554951980263"/>
    <n v="41627"/>
    <n v="43"/>
    <n v="0.81285714285714294"/>
    <n v="35"/>
    <n v="57"/>
    <n v="565.89811764705883"/>
    <n v="1.6285714285714286"/>
    <n v="906.45242229174005"/>
    <n v="32000"/>
    <n v="46"/>
    <n v="0.80434782608695654"/>
    <n v="37"/>
    <n v="86"/>
    <n v="494.96511627906978"/>
    <n v="2.3243243243243241"/>
    <n v="1150.4594594594594"/>
    <n v="42567"/>
    <m/>
    <m/>
    <n v="-999"/>
    <n v="1.33021875"/>
    <n v="1.0225814975857015"/>
    <n v="2.2581497585701587E-2"/>
  </r>
  <r>
    <s v="BH-226"/>
    <s v="Avinash Rathore"/>
    <x v="8"/>
    <x v="3"/>
    <x v="3"/>
    <s v="Mon"/>
    <n v="52.487210718635815"/>
    <n v="0.75264550264550267"/>
    <n v="39.504263093788069"/>
    <n v="57"/>
    <n v="342.59649122807019"/>
    <n v="1.4428822495606324"/>
    <n v="494.32639595473739"/>
    <n v="19528"/>
    <n v="38"/>
    <n v="0.81285714285714294"/>
    <n v="31"/>
    <n v="49"/>
    <n v="565.89811764705883"/>
    <n v="1.5806451612903225"/>
    <n v="906.45242229174005"/>
    <n v="28000"/>
    <n v="44"/>
    <n v="0.81818181818181823"/>
    <n v="36"/>
    <n v="63"/>
    <n v="597.28571428571433"/>
    <n v="1.75"/>
    <n v="1045.25"/>
    <n v="37629"/>
    <n v="2861"/>
    <m/>
    <m/>
    <n v="1.3438928571428572"/>
    <n v="1.9269254403932814"/>
    <n v="0.9269254403932814"/>
  </r>
  <r>
    <s v="BH-226"/>
    <s v="Avinash Rathore"/>
    <x v="8"/>
    <x v="4"/>
    <x v="4"/>
    <s v="Tue"/>
    <n v="61.695493300852618"/>
    <n v="0.75264550264550267"/>
    <n v="46.434835566382461"/>
    <n v="67"/>
    <n v="338.85074626865674"/>
    <n v="1.4428822495606326"/>
    <n v="488.92172704141859"/>
    <n v="22703"/>
    <n v="38"/>
    <n v="0.81285714285714294"/>
    <n v="31"/>
    <n v="49"/>
    <n v="565.89811764705883"/>
    <n v="1.5806451612903225"/>
    <n v="906.45242229174005"/>
    <n v="28000"/>
    <n v="43"/>
    <n v="0.83720930232558144"/>
    <n v="36"/>
    <n v="64"/>
    <n v="386.296875"/>
    <n v="1.7777777777777777"/>
    <n v="686.75"/>
    <n v="24723"/>
    <n v="699"/>
    <m/>
    <m/>
    <n v="0.88296428571428576"/>
    <n v="1.0889750253270494"/>
    <n v="8.897502532704929E-2"/>
  </r>
  <r>
    <s v="BH-226"/>
    <s v="Avinash Rathore"/>
    <x v="8"/>
    <x v="5"/>
    <x v="5"/>
    <s v="Wed"/>
    <n v="52.487210718635815"/>
    <n v="0.75264550264550267"/>
    <n v="39.504263093788069"/>
    <n v="57"/>
    <n v="415.29824561403507"/>
    <n v="1.4428822495606324"/>
    <n v="599.22646687016299"/>
    <n v="23672"/>
    <n v="36"/>
    <n v="0.81285714285714294"/>
    <n v="29"/>
    <n v="46"/>
    <n v="565.89811764705883"/>
    <n v="1.5862068965517242"/>
    <n v="906.45242229174005"/>
    <n v="26000"/>
    <n v="38"/>
    <n v="0.78947368421052633"/>
    <n v="30"/>
    <n v="46"/>
    <n v="556.89130434782612"/>
    <n v="1.5333333333333334"/>
    <n v="853.9"/>
    <n v="25617"/>
    <m/>
    <m/>
    <m/>
    <n v="0.98526923076923079"/>
    <n v="1.0821645826292667"/>
    <n v="8.2164582629266639E-2"/>
  </r>
  <r>
    <s v="BH-226"/>
    <s v="Avinash Rathore"/>
    <x v="8"/>
    <x v="6"/>
    <x v="6"/>
    <s v="Thu"/>
    <n v="55.249695493300848"/>
    <n v="0.75264550264550267"/>
    <n v="41.583434835566379"/>
    <n v="60"/>
    <n v="403.4"/>
    <n v="1.4428822495606328"/>
    <n v="582.05869947275926"/>
    <n v="24204"/>
    <n v="37"/>
    <n v="0.81285714285714294"/>
    <n v="30"/>
    <n v="48"/>
    <n v="565.89811764705883"/>
    <n v="1.6"/>
    <n v="906.45242229174005"/>
    <n v="27000"/>
    <n v="23"/>
    <n v="0.78260869565217395"/>
    <n v="18"/>
    <n v="33"/>
    <n v="535.06060606060601"/>
    <n v="1.8333333333333333"/>
    <n v="980.94444444444446"/>
    <n v="17657"/>
    <m/>
    <m/>
    <m/>
    <n v="0.65396296296296297"/>
    <n v="0.72950751941827796"/>
    <n v="-0.27049248058172204"/>
  </r>
  <r>
    <s v="BH-226"/>
    <s v="Avinash Rathore"/>
    <x v="8"/>
    <x v="7"/>
    <x v="7"/>
    <s v="Fri"/>
    <n v="61.695493300852618"/>
    <n v="0.75264550264550267"/>
    <n v="46.434835566382461"/>
    <n v="67"/>
    <n v="421.0149253731343"/>
    <n v="1.4428822495606326"/>
    <n v="607.47496262098991"/>
    <n v="28208"/>
    <n v="36"/>
    <n v="0.81285714285714294"/>
    <n v="29"/>
    <n v="46"/>
    <n v="565.89811764705883"/>
    <n v="1.5862068965517242"/>
    <n v="906.45242229174005"/>
    <n v="26000"/>
    <n v="42"/>
    <n v="0.7857142857142857"/>
    <n v="33"/>
    <n v="60"/>
    <n v="477.35"/>
    <n v="1.8181818181818181"/>
    <n v="867.90909090909088"/>
    <n v="28641"/>
    <m/>
    <m/>
    <m/>
    <n v="1.101576923076923"/>
    <n v="1.0153502552467386"/>
    <n v="1.5350255246738513E-2"/>
  </r>
  <r>
    <s v="BH-226"/>
    <s v="Avinash Rathore"/>
    <x v="8"/>
    <x v="8"/>
    <x v="8"/>
    <s v="Sat"/>
    <n v="100.37028014616322"/>
    <n v="0.75264550264550267"/>
    <n v="75.543239951278935"/>
    <n v="109"/>
    <n v="469.55045871559633"/>
    <n v="1.4428822495606326"/>
    <n v="677.5060221537866"/>
    <n v="51181"/>
    <n v="42"/>
    <n v="0.81285714285714294"/>
    <n v="34"/>
    <n v="55"/>
    <n v="565.89811764705883"/>
    <n v="1.6176470588235294"/>
    <n v="906.45242229174005"/>
    <n v="31000"/>
    <n v="35"/>
    <n v="0.8"/>
    <n v="28"/>
    <n v="50"/>
    <n v="434.58"/>
    <n v="1.7857142857142858"/>
    <n v="776.03571428571433"/>
    <n v="21729"/>
    <n v="1557"/>
    <m/>
    <m/>
    <n v="0.70093548387096771"/>
    <n v="0.4245520798733905"/>
    <n v="-0.5754479201266095"/>
  </r>
  <r>
    <s v="BH-226"/>
    <s v="Avinash Rathore"/>
    <x v="8"/>
    <x v="9"/>
    <x v="9"/>
    <s v="Sun"/>
    <n v="69.982947624847753"/>
    <n v="0.75264550264550267"/>
    <n v="52.67235079171742"/>
    <n v="76"/>
    <n v="368.84210526315792"/>
    <n v="1.4428822495606326"/>
    <n v="532.19572657478489"/>
    <n v="28032"/>
    <n v="41"/>
    <n v="0.81285714285714294"/>
    <n v="33"/>
    <n v="53"/>
    <n v="565.89811764705883"/>
    <n v="1.606060606060606"/>
    <n v="906.45242229174005"/>
    <n v="30000"/>
    <n v="42"/>
    <n v="0.80952380952380953"/>
    <n v="34"/>
    <n v="71"/>
    <n v="584.54929577464793"/>
    <n v="2.0882352941176472"/>
    <n v="1220.6764705882354"/>
    <n v="41503"/>
    <n v="699"/>
    <m/>
    <m/>
    <n v="1.3834333333333333"/>
    <n v="1.4805579337899544"/>
    <n v="0.48055793378995432"/>
  </r>
  <r>
    <s v="BH-226"/>
    <s v="Avinash Rathore"/>
    <x v="8"/>
    <x v="10"/>
    <x v="10"/>
    <s v="Mon"/>
    <n v="93.003654080389779"/>
    <n v="0.75264550264550267"/>
    <n v="69.998781973203421"/>
    <n v="101"/>
    <n v="449.65346534653463"/>
    <n v="1.4428822495606324"/>
    <n v="648.79700360194181"/>
    <n v="45415"/>
    <n v="36"/>
    <n v="0.81285714285714294"/>
    <n v="29"/>
    <n v="46"/>
    <n v="565.89811764705883"/>
    <n v="1.5862068965517242"/>
    <n v="906.45242229174005"/>
    <n v="26000"/>
    <n v="32"/>
    <n v="0.8125"/>
    <n v="26"/>
    <n v="53"/>
    <n v="490.84905660377359"/>
    <n v="2.0384615384615383"/>
    <n v="1000.5769230769231"/>
    <n v="26015"/>
    <m/>
    <m/>
    <n v="1079"/>
    <n v="1.000576923076923"/>
    <n v="0.57282836067378617"/>
    <n v="-0.42717163932621383"/>
  </r>
  <r>
    <s v="BH-226"/>
    <s v="Avinash Rathore"/>
    <x v="8"/>
    <x v="11"/>
    <x v="11"/>
    <s v="Tue"/>
    <n v="30.387332521315468"/>
    <n v="0.75264550264550267"/>
    <n v="22.870889159561511"/>
    <n v="33"/>
    <n v="674.63636363636363"/>
    <n v="1.4428822495606326"/>
    <n v="973.42083399904141"/>
    <n v="22263"/>
    <n v="32"/>
    <n v="0.81285714285714294"/>
    <n v="26"/>
    <n v="42"/>
    <n v="565.89811764705883"/>
    <n v="1.6153846153846154"/>
    <n v="906.45242229174005"/>
    <n v="24000"/>
    <n v="28"/>
    <n v="0.7857142857142857"/>
    <n v="22"/>
    <n v="36"/>
    <n v="611.83333333333337"/>
    <n v="1.6363636363636365"/>
    <n v="1001.1818181818181"/>
    <n v="22026"/>
    <m/>
    <m/>
    <m/>
    <n v="0.91774999999999995"/>
    <n v="0.9893545344293222"/>
    <n v="-1.0645465570677807E-2"/>
  </r>
  <r>
    <s v="BH-226"/>
    <s v="Avinash Rathore"/>
    <x v="8"/>
    <x v="12"/>
    <x v="12"/>
    <s v="Wed"/>
    <n v="31.308160779537154"/>
    <n v="0.75264550264550267"/>
    <n v="23.563946406820953"/>
    <n v="34"/>
    <n v="533.41176470588232"/>
    <n v="1.4428822495606324"/>
    <n v="769.65036700093026"/>
    <n v="18136"/>
    <n v="37"/>
    <n v="0.81285714285714294"/>
    <n v="30"/>
    <n v="48"/>
    <n v="565.89811764705883"/>
    <n v="1.6"/>
    <n v="906.45242229174005"/>
    <n v="27000"/>
    <n v="29"/>
    <n v="0.7931034482758621"/>
    <n v="23"/>
    <n v="39"/>
    <n v="575.48717948717945"/>
    <n v="1.6956521739130435"/>
    <n v="975.82608695652175"/>
    <n v="22444"/>
    <m/>
    <m/>
    <m/>
    <n v="0.83125925925925925"/>
    <n v="1.2375385972651081"/>
    <n v="0.23753859726510806"/>
  </r>
  <r>
    <s v="BH-226"/>
    <s v="Avinash Rathore"/>
    <x v="8"/>
    <x v="13"/>
    <x v="13"/>
    <s v="Thu"/>
    <n v="39.595615103532275"/>
    <n v="0.75264550264550267"/>
    <n v="29.801461632155906"/>
    <n v="43"/>
    <n v="629.27906976744191"/>
    <n v="1.4428822495606328"/>
    <n v="907.97559978746892"/>
    <n v="27059"/>
    <n v="32"/>
    <n v="0.81285714285714294"/>
    <n v="26"/>
    <n v="42"/>
    <n v="565.89811764705883"/>
    <n v="1.6153846153846154"/>
    <n v="906.45242229174005"/>
    <n v="24000"/>
    <n v="37"/>
    <n v="0.83783783783783783"/>
    <n v="31"/>
    <n v="55"/>
    <n v="494.07272727272726"/>
    <n v="1.7741935483870968"/>
    <n v="876.58064516129036"/>
    <n v="27174"/>
    <m/>
    <m/>
    <m/>
    <n v="1.13225"/>
    <n v="1.0042499722827896"/>
    <n v="4.2499722827894597E-3"/>
  </r>
  <r>
    <s v="BH-226"/>
    <s v="Avinash Rathore"/>
    <x v="8"/>
    <x v="14"/>
    <x v="14"/>
    <s v="Fri"/>
    <n v="58.012180267965888"/>
    <n v="0.75264550264550267"/>
    <n v="43.662606577344697"/>
    <n v="63"/>
    <n v="595.46031746031747"/>
    <n v="1.4428822495606328"/>
    <n v="859.17912238123142"/>
    <n v="37514"/>
    <n v="48"/>
    <n v="0.81285714285714294"/>
    <n v="39"/>
    <n v="62"/>
    <n v="565.89811764705883"/>
    <n v="1.5897435897435896"/>
    <n v="906.45242229174005"/>
    <n v="35000"/>
    <n v="38"/>
    <n v="0.78947368421052633"/>
    <n v="30"/>
    <n v="67"/>
    <n v="524.64179104477614"/>
    <n v="2.2333333333333334"/>
    <n v="1171.7"/>
    <n v="35151"/>
    <n v="521"/>
    <m/>
    <m/>
    <n v="1.0043142857142857"/>
    <n v="0.93701018286506366"/>
    <n v="-6.2989817134936288E-2"/>
  </r>
  <r>
    <s v="BH-226"/>
    <s v="Avinash Rathore"/>
    <x v="8"/>
    <x v="15"/>
    <x v="15"/>
    <s v="Sat"/>
    <n v="44.199756394640673"/>
    <n v="0.75264550264550267"/>
    <n v="33.266747868453102"/>
    <n v="48"/>
    <n v="441.85416666666669"/>
    <n v="1.4428822495606328"/>
    <n v="637.54353397773878"/>
    <n v="21209"/>
    <n v="53"/>
    <n v="0.81285714285714294"/>
    <n v="43"/>
    <n v="69"/>
    <n v="565.89811764705883"/>
    <n v="1.6046511627906976"/>
    <n v="906.45242229174005"/>
    <n v="39000"/>
    <n v="30"/>
    <n v="0.8"/>
    <n v="24"/>
    <n v="58"/>
    <n v="541.56896551724139"/>
    <n v="2.4166666666666665"/>
    <n v="1308.7916666666667"/>
    <n v="31411"/>
    <n v="1960"/>
    <m/>
    <m/>
    <n v="0.80541025641025643"/>
    <n v="1.4810222075533972"/>
    <n v="0.48102220755339714"/>
  </r>
  <r>
    <s v="BH-226"/>
    <s v="Avinash Rathore"/>
    <x v="8"/>
    <x v="16"/>
    <x v="16"/>
    <s v="Sun"/>
    <n v="52.487210718635815"/>
    <n v="0.75264550264550267"/>
    <n v="39.504263093788069"/>
    <n v="57"/>
    <n v="528.38596491228066"/>
    <n v="1.4428822495606324"/>
    <n v="762.39872968889699"/>
    <n v="30118"/>
    <n v="54"/>
    <n v="0.81285714285714294"/>
    <n v="44"/>
    <n v="71"/>
    <n v="565.89811764705883"/>
    <n v="1.6136363636363635"/>
    <n v="906.45242229174005"/>
    <n v="40000"/>
    <n v="34"/>
    <n v="0.79411764705882348"/>
    <n v="27"/>
    <n v="58"/>
    <n v="474.84482758620692"/>
    <n v="2.1481481481481484"/>
    <n v="1020.0370370370371"/>
    <n v="27541"/>
    <n v="672"/>
    <m/>
    <m/>
    <n v="0.68852500000000005"/>
    <n v="0.91443654957168474"/>
    <n v="-8.5563450428315299E-2"/>
  </r>
  <r>
    <s v="BH-226"/>
    <s v="Avinash Rathore"/>
    <x v="8"/>
    <x v="17"/>
    <x v="17"/>
    <s v="Mon"/>
    <n v="44.199756394640673"/>
    <n v="0.75264550264550267"/>
    <n v="33.266747868453102"/>
    <n v="48"/>
    <n v="549.08333333333337"/>
    <n v="1.4428822495606328"/>
    <n v="792.2625951962508"/>
    <n v="26356"/>
    <n v="28"/>
    <n v="0.81285714285714294"/>
    <n v="23"/>
    <n v="37"/>
    <n v="565.89811764705883"/>
    <n v="1.6086956521739131"/>
    <n v="906.45242229174005"/>
    <n v="21000"/>
    <n v="16"/>
    <n v="0.75"/>
    <n v="12"/>
    <n v="36"/>
    <n v="611.33333333333337"/>
    <n v="3"/>
    <n v="1834"/>
    <n v="22008"/>
    <m/>
    <m/>
    <m/>
    <n v="1.048"/>
    <n v="0.83502807709819393"/>
    <n v="-0.16497192290180604"/>
  </r>
  <r>
    <s v="BH-226"/>
    <s v="Avinash Rathore"/>
    <x v="8"/>
    <x v="18"/>
    <x v="18"/>
    <s v="Tue"/>
    <n v="21.179049939098661"/>
    <n v="0.75264550264550267"/>
    <n v="15.940316686967114"/>
    <n v="23"/>
    <n v="437.73913043478262"/>
    <n v="1.4428822495606326"/>
    <n v="631.60602124245429"/>
    <n v="10068"/>
    <n v="28"/>
    <n v="0.81285714285714294"/>
    <n v="23"/>
    <n v="37"/>
    <n v="565.89811764705883"/>
    <n v="1.6086956521739131"/>
    <n v="906.45242229174005"/>
    <n v="21000"/>
    <n v="10"/>
    <n v="0.6"/>
    <n v="6"/>
    <n v="17"/>
    <n v="794.05882352941171"/>
    <n v="2.8333333333333335"/>
    <n v="2249.8333333333335"/>
    <n v="13499"/>
    <m/>
    <m/>
    <m/>
    <n v="0.64280952380952383"/>
    <n v="1.340782677791021"/>
    <n v="0.34078267779102106"/>
  </r>
  <r>
    <s v="BH-226"/>
    <s v="Avinash Rathore"/>
    <x v="8"/>
    <x v="19"/>
    <x v="19"/>
    <s v="Wed"/>
    <n v="25.783191230207063"/>
    <n v="0.75264550264550267"/>
    <n v="19.405602923264311"/>
    <n v="28"/>
    <n v="568.78571428571433"/>
    <n v="1.4428822495606328"/>
    <n v="820.69081094652279"/>
    <n v="15926"/>
    <n v="27"/>
    <n v="0.81285714285714294"/>
    <n v="22"/>
    <n v="35"/>
    <n v="565.89811764705883"/>
    <n v="1.5909090909090908"/>
    <n v="906.45242229174005"/>
    <n v="20000"/>
    <n v="15"/>
    <n v="0.8"/>
    <n v="12"/>
    <n v="41"/>
    <n v="584.39024390243901"/>
    <n v="3.4166666666666665"/>
    <n v="1996.6666666666667"/>
    <n v="23960"/>
    <m/>
    <m/>
    <m/>
    <n v="1.198"/>
    <n v="1.5044581187994475"/>
    <n v="0.50445811879944746"/>
  </r>
  <r>
    <s v="BH-226"/>
    <s v="Avinash Rathore"/>
    <x v="8"/>
    <x v="20"/>
    <x v="20"/>
    <s v="Thu"/>
    <n v="21.179049939098661"/>
    <n v="0.75264550264550267"/>
    <n v="15.940316686967114"/>
    <n v="23"/>
    <n v="505.91304347826087"/>
    <n v="1.4428822495606326"/>
    <n v="729.97295025597919"/>
    <n v="11636"/>
    <n v="28"/>
    <n v="0.81285714285714294"/>
    <n v="23"/>
    <n v="37"/>
    <n v="565.89811764705883"/>
    <n v="1.6086956521739131"/>
    <n v="906.45242229174005"/>
    <n v="21000"/>
    <n v="13"/>
    <n v="0.61538461538461542"/>
    <n v="8"/>
    <n v="30"/>
    <n v="543.83333333333337"/>
    <n v="3.75"/>
    <n v="2039.375"/>
    <n v="16315"/>
    <m/>
    <m/>
    <m/>
    <n v="0.77690476190476188"/>
    <n v="1.4021141285665177"/>
    <n v="0.40211412856651768"/>
  </r>
  <r>
    <s v="BH-226"/>
    <s v="Avinash Rathore"/>
    <x v="8"/>
    <x v="21"/>
    <x v="21"/>
    <s v="Fri"/>
    <n v="23.020706455542022"/>
    <n v="0.75264550264550267"/>
    <n v="17.326431181485994"/>
    <n v="25"/>
    <n v="464.6"/>
    <n v="1.4428822495606326"/>
    <n v="670.36309314586993"/>
    <n v="11615"/>
    <n v="28"/>
    <n v="0.81285714285714294"/>
    <n v="23"/>
    <n v="37"/>
    <n v="565.89811764705883"/>
    <n v="1.6086956521739131"/>
    <n v="906.45242229174005"/>
    <n v="21000"/>
    <n v="19"/>
    <n v="0.68421052631578949"/>
    <n v="13"/>
    <n v="35"/>
    <n v="615.88571428571424"/>
    <n v="2.6923076923076925"/>
    <n v="1658.1538461538462"/>
    <n v="21556"/>
    <m/>
    <m/>
    <m/>
    <n v="1.0264761904761905"/>
    <n v="1.8558760223848472"/>
    <n v="0.85587602238484717"/>
  </r>
  <r>
    <s v="BH-226"/>
    <s v="Avinash Rathore"/>
    <x v="8"/>
    <x v="22"/>
    <x v="22"/>
    <s v="Sat"/>
    <n v="31.308160779537154"/>
    <n v="0.75264550264550267"/>
    <n v="23.563946406820953"/>
    <n v="34"/>
    <n v="379.76470588235293"/>
    <n v="1.4428822495606324"/>
    <n v="547.95575312726135"/>
    <n v="12912"/>
    <n v="52"/>
    <n v="0.81285714285714294"/>
    <n v="42"/>
    <n v="67"/>
    <n v="565.89811764705883"/>
    <n v="1.5952380952380953"/>
    <n v="906.45242229174005"/>
    <n v="38000"/>
    <n v="28"/>
    <n v="0.7857142857142857"/>
    <n v="22"/>
    <n v="48"/>
    <n v="660.29166666666663"/>
    <n v="2.1818181818181817"/>
    <n v="1440.6363636363637"/>
    <n v="31694"/>
    <m/>
    <m/>
    <n v="1049"/>
    <n v="0.83405263157894738"/>
    <n v="2.454615861214374"/>
    <n v="1.4546158612143743"/>
  </r>
  <r>
    <s v="BH-226"/>
    <s v="Avinash Rathore"/>
    <x v="8"/>
    <x v="23"/>
    <x v="23"/>
    <s v="Sun"/>
    <n v="58.933008526187564"/>
    <n v="0.75264550264550267"/>
    <n v="44.355663824604136"/>
    <n v="64"/>
    <n v="574.96875"/>
    <n v="1.4428822495606328"/>
    <n v="829.61220342706508"/>
    <n v="36798"/>
    <n v="55"/>
    <n v="0.81285714285714294"/>
    <n v="45"/>
    <n v="72"/>
    <n v="565.89811764705883"/>
    <n v="1.6"/>
    <n v="906.45242229174005"/>
    <n v="41000"/>
    <n v="16"/>
    <n v="0.75"/>
    <n v="12"/>
    <n v="42"/>
    <n v="631.92857142857144"/>
    <n v="3.5"/>
    <n v="2211.75"/>
    <n v="26541"/>
    <m/>
    <m/>
    <n v="457"/>
    <n v="0.64734146341463417"/>
    <n v="0.72126202511006032"/>
    <n v="-0.27873797488993968"/>
  </r>
  <r>
    <s v="BH-226"/>
    <s v="Avinash Rathore"/>
    <x v="8"/>
    <x v="24"/>
    <x v="24"/>
    <s v="Mon"/>
    <n v="46.962241169305727"/>
    <n v="0.75264550264550267"/>
    <n v="35.345919610231427"/>
    <n v="51"/>
    <n v="513.33333333333337"/>
    <n v="1.4428822495606326"/>
    <n v="740.6795547744581"/>
    <n v="26180"/>
    <n v="30"/>
    <n v="0.81285714285714294"/>
    <n v="24"/>
    <n v="39"/>
    <n v="565.89811764705883"/>
    <n v="1.625"/>
    <n v="906.45242229174005"/>
    <n v="22000"/>
    <n v="15"/>
    <n v="0.73333333333333328"/>
    <n v="11"/>
    <n v="28"/>
    <n v="792.57142857142856"/>
    <n v="2.5454545454545454"/>
    <n v="2017.4545454545455"/>
    <n v="22192"/>
    <n v="699"/>
    <m/>
    <m/>
    <n v="1.0087272727272727"/>
    <n v="0.84766997708174174"/>
    <n v="-0.1523300229182582"/>
  </r>
  <r>
    <s v="BH-226"/>
    <s v="Avinash Rathore"/>
    <x v="8"/>
    <x v="25"/>
    <x v="25"/>
    <s v="Tue"/>
    <n v="36.833130328867234"/>
    <n v="0.75264550264550267"/>
    <n v="27.722289890377589"/>
    <n v="40"/>
    <n v="522.75"/>
    <n v="1.4428822495606326"/>
    <n v="754.26669595782073"/>
    <n v="20910"/>
    <n v="28"/>
    <n v="0.81285714285714294"/>
    <n v="23"/>
    <n v="37"/>
    <n v="565.89811764705883"/>
    <n v="1.6086956521739131"/>
    <n v="906.45242229174005"/>
    <n v="21000"/>
    <n v="11"/>
    <n v="0.72727272727272729"/>
    <n v="8"/>
    <n v="30"/>
    <n v="504.73333333333335"/>
    <n v="3.75"/>
    <n v="1892.75"/>
    <n v="15142"/>
    <m/>
    <m/>
    <m/>
    <n v="0.72104761904761905"/>
    <n v="0.72415112386417979"/>
    <n v="-0.27584887613582021"/>
  </r>
  <r>
    <s v="BH-226"/>
    <s v="Avinash Rathore"/>
    <x v="8"/>
    <x v="26"/>
    <x v="26"/>
    <s v="Wed"/>
    <n v="34.070645554202187"/>
    <n v="0.75264550264550267"/>
    <n v="25.643118148599267"/>
    <n v="37"/>
    <n v="580.54054054054052"/>
    <n v="1.4428822495606328"/>
    <n v="837.65164109628085"/>
    <n v="21480"/>
    <n v="27"/>
    <n v="0.81285714285714294"/>
    <n v="22"/>
    <n v="35"/>
    <n v="565.89811764705883"/>
    <n v="1.5909090909090908"/>
    <n v="906.45242229174005"/>
    <n v="20000"/>
    <n v="13"/>
    <n v="0.76923076923076927"/>
    <n v="10"/>
    <n v="25"/>
    <n v="678.96"/>
    <n v="2.5"/>
    <n v="1697.4"/>
    <n v="16974"/>
    <m/>
    <m/>
    <m/>
    <n v="0.84870000000000001"/>
    <n v="0.7902234636871508"/>
    <n v="-0.20977653631284915"/>
  </r>
  <r>
    <s v="BH-226"/>
    <s v="Avinash Rathore"/>
    <x v="8"/>
    <x v="27"/>
    <x v="27"/>
    <s v="Thu"/>
    <n v="41.43727161997564"/>
    <n v="0.75264550264550267"/>
    <n v="31.187576126674788"/>
    <n v="45"/>
    <n v="609.08888888888885"/>
    <n v="1.4428822495606326"/>
    <n v="878.84354618238626"/>
    <n v="27409"/>
    <n v="26"/>
    <n v="0.81285714285714294"/>
    <n v="21"/>
    <n v="34"/>
    <n v="565.89811764705883"/>
    <n v="1.6190476190476191"/>
    <n v="906.45242229174005"/>
    <n v="19000"/>
    <n v="20"/>
    <n v="0.7"/>
    <n v="14"/>
    <n v="32"/>
    <n v="603.34375"/>
    <n v="2.2857142857142856"/>
    <n v="1379.0714285714287"/>
    <n v="19307"/>
    <m/>
    <m/>
    <m/>
    <n v="1.0161578947368421"/>
    <n v="0.70440366303039148"/>
    <n v="-0.29559633696960852"/>
  </r>
  <r>
    <s v="BH-226"/>
    <s v="Avinash Rathore"/>
    <x v="8"/>
    <x v="28"/>
    <x v="28"/>
    <s v="Fri"/>
    <n v="36.833130328867234"/>
    <n v="0.75264550264550267"/>
    <n v="27.722289890377589"/>
    <n v="40"/>
    <n v="529.22500000000002"/>
    <n v="1.4428822495606326"/>
    <n v="763.60935852372586"/>
    <n v="21169"/>
    <n v="25"/>
    <n v="0.81285714285714294"/>
    <n v="20"/>
    <n v="32"/>
    <n v="565.89811764705883"/>
    <n v="1.6"/>
    <n v="906.45242229174005"/>
    <n v="18000"/>
    <n v="16"/>
    <n v="0.75"/>
    <n v="12"/>
    <n v="49"/>
    <n v="514.16326530612241"/>
    <n v="4.083333333333333"/>
    <n v="2099.5"/>
    <n v="25194"/>
    <m/>
    <m/>
    <m/>
    <n v="1.3996666666666666"/>
    <n v="1.1901365203835799"/>
    <n v="0.19013652038357975"/>
  </r>
  <r>
    <s v="BH-226"/>
    <s v="Avinash Rathore"/>
    <x v="8"/>
    <x v="29"/>
    <x v="29"/>
    <s v="Sat"/>
    <n v="26.704019488428742"/>
    <n v="0.75264550264550267"/>
    <n v="20.09866017052375"/>
    <n v="29"/>
    <n v="508.41379310344826"/>
    <n v="1.4428822495606328"/>
    <n v="733.58123750075754"/>
    <n v="14744"/>
    <n v="47"/>
    <n v="0.81285714285714294"/>
    <n v="38"/>
    <n v="60"/>
    <n v="565.89811764705883"/>
    <n v="1.5789473684210527"/>
    <n v="906.45242229174005"/>
    <n v="34000"/>
    <n v="17"/>
    <n v="0.76470588235294112"/>
    <n v="13"/>
    <n v="40"/>
    <n v="685.92499999999995"/>
    <n v="3.0769230769230771"/>
    <n v="2110.5384615384614"/>
    <n v="27437"/>
    <m/>
    <m/>
    <m/>
    <n v="0.80697058823529411"/>
    <n v="1.8608925664677156"/>
    <n v="0.86089256646771573"/>
  </r>
  <r>
    <s v="BH-226"/>
    <s v="Avinash Rathore"/>
    <x v="8"/>
    <x v="30"/>
    <x v="30"/>
    <s v="Sun"/>
    <n v="24.32856066314989"/>
    <n v="0.76929748482220295"/>
    <n v="18.715900527505596"/>
    <n v="28"/>
    <n v="584.32142857142856"/>
    <n v="1.4960541149943676"/>
    <n v="874.17647769367306"/>
    <n v="16361"/>
    <n v="42.447113336014624"/>
    <n v="0.82776409366869041"/>
    <n v="35.136196299438325"/>
    <n v="49.511257949598487"/>
    <n v="605.92279902359633"/>
    <n v="1.4091240135287484"/>
    <n v="853.82036644870323"/>
    <n v="30000"/>
    <n v="14"/>
    <n v="0.7142857142857143"/>
    <n v="10"/>
    <n v="32"/>
    <n v="772.46875"/>
    <n v="3.2"/>
    <n v="2471.9"/>
    <n v="24719"/>
    <m/>
    <m/>
    <m/>
    <n v="0.82396666666666663"/>
    <n v="1.5108489701118513"/>
    <n v="0.51084897011185137"/>
  </r>
  <r>
    <s v="BH-226"/>
    <s v="Avinash Rathore"/>
    <x v="8"/>
    <x v="31"/>
    <x v="31"/>
    <s v="Mon"/>
    <n v="30.410700828937454"/>
    <n v="0.76929748482220295"/>
    <n v="23.394875659382066"/>
    <n v="35"/>
    <n v="514.37142857142862"/>
    <n v="1.4960541149943629"/>
    <n v="769.52749234981479"/>
    <n v="18003"/>
    <n v="36.787498224546006"/>
    <n v="0.82776409366869041"/>
    <n v="30.451370126179881"/>
    <n v="42.909756889652023"/>
    <n v="605.92279902359633"/>
    <n v="1.4091240135287484"/>
    <n v="853.82036644870323"/>
    <n v="26000"/>
    <n v="18"/>
    <n v="0.72222222222222221"/>
    <n v="13"/>
    <n v="52"/>
    <n v="586.55769230769226"/>
    <n v="4"/>
    <n v="2346.2307692307691"/>
    <n v="30501"/>
    <m/>
    <m/>
    <m/>
    <n v="1.1731153846153846"/>
    <n v="1.6942176303949341"/>
    <n v="0.69421763039493423"/>
  </r>
  <r>
    <s v="BH-226"/>
    <s v="Avinash Rathore"/>
    <x v="8"/>
    <x v="32"/>
    <x v="32"/>
    <s v="Tue"/>
    <n v="32.148455162019594"/>
    <n v="0.76929748482220295"/>
    <n v="24.731725697061041"/>
    <n v="37"/>
    <n v="650.16216216216219"/>
    <n v="1.4960541149943629"/>
    <n v="972.67777811633505"/>
    <n v="24056"/>
    <n v="28.298075557343079"/>
    <n v="0.82776409366869041"/>
    <n v="23.424130866292217"/>
    <n v="33.007505299732323"/>
    <n v="605.92279902359633"/>
    <n v="1.4091240135287482"/>
    <n v="853.82036644870323"/>
    <n v="20000"/>
    <n v="16"/>
    <n v="0.6875"/>
    <n v="11"/>
    <n v="44"/>
    <n v="648.31818181818187"/>
    <n v="4"/>
    <n v="2593.2727272727275"/>
    <n v="28526"/>
    <m/>
    <m/>
    <n v="674"/>
    <n v="1.4262999999999999"/>
    <n v="1.1858164283338877"/>
    <n v="0.18581642833388759"/>
  </r>
  <r>
    <s v="BH-226"/>
    <s v="Avinash Rathore"/>
    <x v="8"/>
    <x v="33"/>
    <x v="33"/>
    <s v="Wed"/>
    <n v="19.984174830444609"/>
    <n v="0.76929748482220295"/>
    <n v="15.373775433308213"/>
    <n v="23"/>
    <n v="484.43478260869563"/>
    <n v="1.4960541149943631"/>
    <n v="724.74064996813888"/>
    <n v="11142"/>
    <n v="28.298075557343079"/>
    <n v="0.82776409366869041"/>
    <n v="23.424130866292217"/>
    <n v="33.007505299732323"/>
    <n v="605.92279902359633"/>
    <n v="1.4091240135287482"/>
    <n v="853.82036644870323"/>
    <n v="20000"/>
    <n v="13"/>
    <n v="0.69230769230769229"/>
    <n v="9"/>
    <n v="22"/>
    <n v="713.18181818181813"/>
    <n v="2.4444444444444446"/>
    <n v="1743.3333333333333"/>
    <n v="15690"/>
    <m/>
    <m/>
    <m/>
    <n v="0.78449999999999998"/>
    <n v="1.4081852450188477"/>
    <n v="0.40818524501884762"/>
  </r>
  <r>
    <s v="BH-226"/>
    <s v="Avinash Rathore"/>
    <x v="8"/>
    <x v="34"/>
    <x v="34"/>
    <s v="Thu"/>
    <n v="31.279577995478522"/>
    <n v="0.76929748482220295"/>
    <n v="24.063300678221552"/>
    <n v="36"/>
    <n v="440.44444444444446"/>
    <n v="1.4960541149943631"/>
    <n v="658.92872353751727"/>
    <n v="15856"/>
    <n v="28.298075557343079"/>
    <n v="0.82776409366869041"/>
    <n v="23.424130866292217"/>
    <n v="33.007505299732323"/>
    <n v="605.92279902359633"/>
    <n v="1.4091240135287482"/>
    <n v="853.82036644870323"/>
    <n v="20000"/>
    <n v="22"/>
    <n v="0.81818181818181823"/>
    <n v="18"/>
    <n v="23"/>
    <n v="439.78260869565219"/>
    <n v="1.2777777777777777"/>
    <n v="561.94444444444446"/>
    <n v="10115"/>
    <m/>
    <m/>
    <m/>
    <n v="0.50575000000000003"/>
    <n v="0.6379288597376388"/>
    <n v="-0.36207114026236126"/>
  </r>
  <r>
    <s v="BH-226"/>
    <s v="Avinash Rathore"/>
    <x v="8"/>
    <x v="35"/>
    <x v="35"/>
    <s v="Fri"/>
    <n v="27.804069329314242"/>
    <n v="0.76929748482220295"/>
    <n v="21.389600602863602"/>
    <n v="32"/>
    <n v="519.78125"/>
    <n v="1.4960541149943629"/>
    <n v="777.62087795941375"/>
    <n v="16633"/>
    <n v="28.298075557343079"/>
    <n v="0.82776409366869041"/>
    <n v="23.424130866292217"/>
    <n v="33.007505299732323"/>
    <n v="605.92279902359633"/>
    <n v="1.4091240135287482"/>
    <n v="853.82036644870323"/>
    <n v="20000"/>
    <n v="26"/>
    <n v="0.80769230769230771"/>
    <n v="21"/>
    <n v="42"/>
    <n v="519.28571428571433"/>
    <n v="2"/>
    <n v="1038.5714285714287"/>
    <n v="21810"/>
    <m/>
    <m/>
    <m/>
    <n v="1.0905"/>
    <n v="1.311248722419287"/>
    <n v="0.31124872241928697"/>
  </r>
  <r>
    <s v="BH-226"/>
    <s v="Avinash Rathore"/>
    <x v="8"/>
    <x v="36"/>
    <x v="36"/>
    <s v="Sat"/>
    <n v="47.788244159758854"/>
    <n v="0.76929748482220295"/>
    <n v="36.763376036171813"/>
    <n v="55"/>
    <n v="476.69090909090909"/>
    <n v="1.4960541149943631"/>
    <n v="713.15539612585837"/>
    <n v="26218"/>
    <n v="35.372594446678853"/>
    <n v="0.82776409366869041"/>
    <n v="29.280163582865271"/>
    <n v="41.259381624665409"/>
    <n v="605.92279902359633"/>
    <n v="1.4091240135287484"/>
    <n v="853.82036644870323"/>
    <n v="25000"/>
    <n v="30"/>
    <n v="0.83333333333333337"/>
    <n v="25"/>
    <n v="46"/>
    <n v="557.52173913043475"/>
    <n v="1.84"/>
    <n v="1025.8399999999999"/>
    <n v="25646"/>
    <n v="2727"/>
    <m/>
    <m/>
    <n v="1.0258400000000001"/>
    <n v="0.97818292775955451"/>
    <n v="-2.1817072240445497E-2"/>
  </r>
  <r>
    <s v="BH-226"/>
    <s v="Avinash Rathore"/>
    <x v="8"/>
    <x v="37"/>
    <x v="37"/>
    <s v="Sun"/>
    <n v="43.443858327053505"/>
    <n v="0.76929748482220295"/>
    <n v="33.421250941974378"/>
    <n v="50"/>
    <n v="506.56"/>
    <n v="1.4960541149943629"/>
    <n v="757.84117249154451"/>
    <n v="25328"/>
    <n v="42.447113336014624"/>
    <n v="0.82776409366869041"/>
    <n v="35.136196299438325"/>
    <n v="49.511257949598487"/>
    <n v="605.92279902359633"/>
    <n v="1.4091240135287484"/>
    <n v="853.82036644870323"/>
    <n v="30000"/>
    <n v="31"/>
    <n v="0.80645161290322576"/>
    <n v="25"/>
    <n v="39"/>
    <n v="583.74358974358972"/>
    <n v="1.56"/>
    <n v="910.64"/>
    <n v="22766"/>
    <m/>
    <m/>
    <m/>
    <n v="0.75886666666666669"/>
    <n v="0.89884712571067593"/>
    <n v="-0.10115287428932407"/>
  </r>
  <r>
    <s v="BH-226"/>
    <s v="Avinash Rathore"/>
    <x v="8"/>
    <x v="38"/>
    <x v="38"/>
    <s v="Mon"/>
    <n v="31.279577995478522"/>
    <n v="0.76929748482220295"/>
    <n v="24.063300678221552"/>
    <n v="36"/>
    <n v="494.63888888888891"/>
    <n v="1.4960541149943631"/>
    <n v="740.00654515846179"/>
    <n v="17807"/>
    <n v="28.298075557343079"/>
    <n v="0.82776409366869041"/>
    <n v="23.424130866292217"/>
    <n v="33.007505299732323"/>
    <n v="605.92279902359633"/>
    <n v="1.4091240135287482"/>
    <n v="853.82036644870323"/>
    <n v="20000"/>
    <n v="27"/>
    <n v="0.77777777777777779"/>
    <n v="21"/>
    <n v="31"/>
    <n v="505"/>
    <n v="1.4761904761904763"/>
    <n v="745.47619047619048"/>
    <n v="15655"/>
    <m/>
    <m/>
    <m/>
    <n v="0.78274999999999995"/>
    <n v="0.87914864940753634"/>
    <n v="-0.12085135059246364"/>
  </r>
  <r>
    <s v="BH-226"/>
    <s v="Avinash Rathore"/>
    <x v="8"/>
    <x v="39"/>
    <x v="39"/>
    <s v="Tue"/>
    <n v="26.93519216277317"/>
    <n v="0.76929748482220295"/>
    <n v="20.721175584024113"/>
    <n v="31"/>
    <n v="555.80645161290317"/>
    <n v="1.4960541149943631"/>
    <n v="831.51652907589926"/>
    <n v="17230"/>
    <n v="28.298075557343079"/>
    <n v="0.82776409366869041"/>
    <n v="23.424130866292217"/>
    <n v="33.007505299732323"/>
    <n v="605.92279902359633"/>
    <n v="1.4091240135287482"/>
    <n v="853.82036644870323"/>
    <n v="20000"/>
    <n v="17"/>
    <n v="0.82352941176470584"/>
    <n v="14"/>
    <n v="38"/>
    <n v="529.28947368421052"/>
    <n v="2.7142857142857144"/>
    <n v="1436.6428571428571"/>
    <n v="20113"/>
    <m/>
    <m/>
    <m/>
    <n v="1.0056499999999999"/>
    <n v="1.1673244341265234"/>
    <n v="0.16732443412652351"/>
  </r>
  <r>
    <s v="BH-226"/>
    <s v="Avinash Rathore"/>
    <x v="8"/>
    <x v="40"/>
    <x v="40"/>
    <s v="Wed"/>
    <n v="30.410700828937454"/>
    <n v="0.76929748482220295"/>
    <n v="23.394875659382066"/>
    <n v="35"/>
    <n v="456.6"/>
    <n v="1.4960541149943629"/>
    <n v="683.09830890642615"/>
    <n v="15981"/>
    <n v="28.298075557343079"/>
    <n v="0.82776409366869041"/>
    <n v="23.424130866292217"/>
    <n v="33.007505299732323"/>
    <n v="605.92279902359633"/>
    <n v="1.4091240135287482"/>
    <n v="853.82036644870323"/>
    <n v="20000"/>
    <n v="23"/>
    <n v="0.78260869565217395"/>
    <n v="18"/>
    <n v="25"/>
    <n v="844.36"/>
    <n v="1.3888888888888888"/>
    <n v="1172.7222222222222"/>
    <n v="21109"/>
    <m/>
    <m/>
    <m/>
    <n v="1.05545"/>
    <n v="1.3208810462424128"/>
    <n v="0.32088104624241287"/>
  </r>
  <r>
    <s v="BH-226"/>
    <s v="Avinash Rathore"/>
    <x v="8"/>
    <x v="41"/>
    <x v="41"/>
    <s v="Thu"/>
    <n v="37.361718161266012"/>
    <n v="0.76929748482220295"/>
    <n v="28.742275810097961"/>
    <n v="43"/>
    <n v="651.16279069767438"/>
    <n v="1.4960541149943631"/>
    <n v="974.17477255446909"/>
    <n v="28000"/>
    <n v="28.298075557343079"/>
    <n v="0.82776409366869041"/>
    <n v="23.424130866292217"/>
    <n v="33.007505299732323"/>
    <n v="605.92279902359633"/>
    <n v="1.4091240135287482"/>
    <n v="853.82036644870323"/>
    <n v="20000"/>
    <n v="22"/>
    <n v="0.77272727272727271"/>
    <n v="17"/>
    <n v="28"/>
    <n v="734.82142857142856"/>
    <n v="1.6470588235294117"/>
    <n v="1210.2941176470588"/>
    <n v="20575"/>
    <m/>
    <m/>
    <n v="1104"/>
    <n v="1.0287500000000001"/>
    <n v="0.73482142857142863"/>
    <n v="-0.26517857142857143"/>
  </r>
  <r>
    <s v="BH-226"/>
    <s v="Avinash Rathore"/>
    <x v="8"/>
    <x v="42"/>
    <x v="42"/>
    <s v="Fri"/>
    <n v="46.919366993217785"/>
    <n v="0.76929748482220295"/>
    <n v="36.094951017332328"/>
    <n v="54"/>
    <n v="526.74074074074076"/>
    <n v="1.4960541149943631"/>
    <n v="788.03265272036413"/>
    <n v="28444"/>
    <n v="28.298075557343079"/>
    <n v="0.82776409366869041"/>
    <n v="23.424130866292217"/>
    <n v="33.007505299732323"/>
    <n v="605.92279902359633"/>
    <n v="1.4091240135287482"/>
    <n v="853.82036644870323"/>
    <n v="20000"/>
    <n v="24"/>
    <n v="0.79166666666666663"/>
    <n v="19"/>
    <n v="35"/>
    <n v="613.88571428571424"/>
    <n v="1.8421052631578947"/>
    <n v="1130.8421052631579"/>
    <n v="21486"/>
    <m/>
    <m/>
    <m/>
    <n v="1.0743"/>
    <n v="0.7553789902967234"/>
    <n v="-0.2446210097032766"/>
  </r>
  <r>
    <s v="BH-226"/>
    <s v="Avinash Rathore"/>
    <x v="8"/>
    <x v="43"/>
    <x v="43"/>
    <s v="Sat"/>
    <n v="27.804069329314242"/>
    <n v="0.76929748482220295"/>
    <n v="21.389600602863602"/>
    <n v="32"/>
    <n v="452.0625"/>
    <n v="1.4960541149943629"/>
    <n v="676.30996335963926"/>
    <n v="14466"/>
    <n v="35.372594446678853"/>
    <n v="0.82776409366869041"/>
    <n v="29.280163582865271"/>
    <n v="41.259381624665409"/>
    <n v="605.92279902359633"/>
    <n v="1.4091240135287484"/>
    <n v="853.82036644870323"/>
    <n v="25000"/>
    <n v="18"/>
    <n v="0.83333333333333337"/>
    <n v="15"/>
    <n v="25"/>
    <n v="787.88"/>
    <n v="1.6666666666666667"/>
    <n v="1313.1333333333334"/>
    <n v="19697"/>
    <m/>
    <m/>
    <m/>
    <n v="0.78788000000000002"/>
    <n v="1.3616065256463432"/>
    <n v="0.36160652564634316"/>
  </r>
  <r>
    <s v="BH-226"/>
    <s v="Avinash Rathore"/>
    <x v="8"/>
    <x v="44"/>
    <x v="44"/>
    <s v="Sun"/>
    <n v="33.01733232856067"/>
    <n v="0.76929748482220295"/>
    <n v="25.40015071590053"/>
    <n v="38"/>
    <n v="523.73684210526312"/>
    <n v="1.4960541149943629"/>
    <n v="783.53865780573187"/>
    <n v="19902"/>
    <n v="39.617305780280311"/>
    <n v="0.82776409366869041"/>
    <n v="32.793783212809103"/>
    <n v="46.210507419625252"/>
    <n v="605.92279902359633"/>
    <n v="1.4091240135287482"/>
    <n v="853.82036644870323"/>
    <n v="28000"/>
    <n v="23"/>
    <n v="0.78260869565217395"/>
    <n v="18"/>
    <n v="30"/>
    <n v="755.9666666666667"/>
    <n v="1.6666666666666667"/>
    <n v="1259.9444444444443"/>
    <n v="22679"/>
    <m/>
    <m/>
    <m/>
    <n v="0.80996428571428569"/>
    <n v="1.139533715204502"/>
    <n v="0.13953371520450206"/>
  </r>
  <r>
    <s v="BH-226"/>
    <s v="Avinash Rathore"/>
    <x v="8"/>
    <x v="45"/>
    <x v="45"/>
    <s v="Mon"/>
    <n v="28.672946495855314"/>
    <n v="0.76929748482220295"/>
    <n v="22.058025621703091"/>
    <n v="33"/>
    <n v="490.72727272727275"/>
    <n v="1.4960541149943629"/>
    <n v="734.15455570359734"/>
    <n v="16194"/>
    <n v="28.298075557343079"/>
    <n v="0.82776409366869041"/>
    <n v="23.424130866292217"/>
    <n v="33.007505299732323"/>
    <n v="605.92279902359633"/>
    <n v="1.4091240135287482"/>
    <n v="853.82036644870323"/>
    <n v="20000"/>
    <n v="28"/>
    <n v="0.8214285714285714"/>
    <n v="23"/>
    <n v="49"/>
    <n v="672.08163265306121"/>
    <n v="2.1304347826086958"/>
    <n v="1431.8260869565217"/>
    <n v="32932"/>
    <n v="649"/>
    <m/>
    <n v="2899"/>
    <n v="1.6466000000000001"/>
    <n v="2.0335926886501174"/>
    <n v="1.0335926886501172"/>
  </r>
  <r>
    <s v="BH-226"/>
    <s v="Avinash Rathore"/>
    <x v="8"/>
    <x v="46"/>
    <x v="46"/>
    <s v="Tue"/>
    <n v="26.93519216277317"/>
    <n v="0.76929748482220295"/>
    <n v="20.721175584024113"/>
    <n v="31"/>
    <n v="546.70967741935488"/>
    <n v="1.4960541149943631"/>
    <n v="817.90726261046666"/>
    <n v="16948"/>
    <n v="28.298075557343079"/>
    <n v="0.82776409366869041"/>
    <n v="23.424130866292217"/>
    <n v="33.007505299732323"/>
    <n v="605.92279902359633"/>
    <n v="1.4091240135287482"/>
    <n v="853.82036644870323"/>
    <n v="20000"/>
    <n v="23"/>
    <n v="0.78260869565217395"/>
    <n v="18"/>
    <n v="38"/>
    <n v="549.31578947368416"/>
    <n v="2.1111111111111112"/>
    <n v="1159.6666666666667"/>
    <n v="20874"/>
    <m/>
    <m/>
    <m/>
    <n v="1.0437000000000001"/>
    <n v="1.2316497521831484"/>
    <n v="0.23164975218314846"/>
  </r>
  <r>
    <s v="BH-226"/>
    <s v="Avinash Rathore"/>
    <x v="8"/>
    <x v="47"/>
    <x v="47"/>
    <s v="Wed"/>
    <n v="41.706103993971368"/>
    <n v="0.76929748482220295"/>
    <n v="32.084400904295407"/>
    <n v="48"/>
    <n v="495.89583333333331"/>
    <n v="1.4960541149943629"/>
    <n v="741.88700206689202"/>
    <n v="23803"/>
    <n v="28.298075557343079"/>
    <n v="0.82776409366869041"/>
    <n v="23.424130866292217"/>
    <n v="33.007505299732323"/>
    <n v="605.92279902359633"/>
    <n v="1.4091240135287482"/>
    <n v="853.82036644870323"/>
    <n v="20000"/>
    <n v="31"/>
    <n v="0.80645161290322576"/>
    <n v="25"/>
    <n v="42"/>
    <n v="667.90476190476193"/>
    <n v="1.68"/>
    <n v="1122.08"/>
    <n v="28052"/>
    <m/>
    <m/>
    <m/>
    <n v="1.4026000000000001"/>
    <n v="1.1785069108935848"/>
    <n v="0.17850691089358484"/>
  </r>
  <r>
    <s v="BH-226"/>
    <s v="Avinash Rathore"/>
    <x v="8"/>
    <x v="48"/>
    <x v="48"/>
    <s v="Thu"/>
    <n v="32.148455162019594"/>
    <n v="0.76929748482220295"/>
    <n v="24.731725697061041"/>
    <n v="37"/>
    <n v="413.64864864864865"/>
    <n v="1.4960541149943629"/>
    <n v="618.84076297266824"/>
    <n v="15305"/>
    <n v="28.298075557343079"/>
    <n v="0.82776409366869041"/>
    <n v="23.424130866292217"/>
    <n v="33.007505299732323"/>
    <n v="605.92279902359633"/>
    <n v="1.4091240135287482"/>
    <n v="853.82036644870323"/>
    <n v="20000"/>
    <n v="20"/>
    <n v="0.8"/>
    <n v="16"/>
    <n v="24"/>
    <n v="726.75"/>
    <n v="1.5"/>
    <n v="1090.125"/>
    <n v="17442"/>
    <n v="1199"/>
    <m/>
    <m/>
    <n v="0.87209999999999999"/>
    <n v="1.1396275726886638"/>
    <n v="0.13962757268866383"/>
  </r>
  <r>
    <s v="BH-226"/>
    <s v="Avinash Rathore"/>
    <x v="8"/>
    <x v="49"/>
    <x v="49"/>
    <s v="Fri"/>
    <n v="46.05048982667671"/>
    <n v="0.76929748482220295"/>
    <n v="35.426525998492835"/>
    <n v="53"/>
    <n v="572.60377358490564"/>
    <n v="1.4960541149943634"/>
    <n v="856.64623173299879"/>
    <n v="30348"/>
    <n v="28.298075557343079"/>
    <n v="0.82776409366869041"/>
    <n v="23.424130866292217"/>
    <n v="33.007505299732323"/>
    <n v="605.92279902359633"/>
    <n v="1.4091240135287482"/>
    <n v="853.82036644870323"/>
    <n v="20000"/>
    <n v="16"/>
    <n v="0.8125"/>
    <n v="13"/>
    <n v="28"/>
    <n v="586.25"/>
    <n v="2.1538461538461537"/>
    <n v="1262.6923076923076"/>
    <n v="16415"/>
    <m/>
    <m/>
    <m/>
    <n v="0.82074999999999998"/>
    <n v="0.54089231580334785"/>
    <n v="-0.45910768419665215"/>
  </r>
  <r>
    <s v="BH-226"/>
    <s v="Avinash Rathore"/>
    <x v="8"/>
    <x v="50"/>
    <x v="50"/>
    <s v="Sat"/>
    <n v="35.623963828183875"/>
    <n v="0.76929748482220295"/>
    <n v="27.40542577241899"/>
    <n v="41"/>
    <n v="500.09756097560978"/>
    <n v="1.4960541149943629"/>
    <n v="748.17301399620533"/>
    <n v="20504"/>
    <n v="28.298075557343079"/>
    <n v="0.82776409366869041"/>
    <n v="23.424130866292217"/>
    <n v="33.007505299732323"/>
    <n v="605.92279902359633"/>
    <n v="1.4091240135287482"/>
    <n v="853.82036644870323"/>
    <n v="20000"/>
    <n v="20"/>
    <n v="0.75"/>
    <n v="15"/>
    <n v="39"/>
    <n v="537.74358974358972"/>
    <n v="2.6"/>
    <n v="1398.1333333333334"/>
    <n v="20972"/>
    <n v="-50"/>
    <m/>
    <n v="-1723"/>
    <n v="1.0486"/>
    <n v="1.0228248146703083"/>
    <n v="2.2824814670308231E-2"/>
  </r>
  <r>
    <s v="BH-226"/>
    <s v="Avinash Rathore"/>
    <x v="8"/>
    <x v="51"/>
    <x v="51"/>
    <s v="Sun"/>
    <n v="40.8372268274303"/>
    <n v="0.76929748482220295"/>
    <n v="31.415975885455918"/>
    <n v="47"/>
    <n v="551.29787234042556"/>
    <n v="1.4960541149943629"/>
    <n v="824.77145050253057"/>
    <n v="25911"/>
    <n v="39.617305780280311"/>
    <n v="0.82776409366869041"/>
    <n v="32.793783212809103"/>
    <n v="46.210507419625252"/>
    <n v="605.92279902359633"/>
    <n v="1.4091240135287482"/>
    <n v="853.82036644870323"/>
    <n v="28000"/>
    <n v="22"/>
    <n v="0.77272727272727271"/>
    <n v="17"/>
    <n v="30"/>
    <n v="725.73333333333335"/>
    <n v="1.7647058823529411"/>
    <n v="1280.7058823529412"/>
    <n v="21772"/>
    <m/>
    <m/>
    <m/>
    <n v="0.77757142857142858"/>
    <n v="0.8402608930570028"/>
    <n v="-0.15973910694299717"/>
  </r>
  <r>
    <s v="BH-226"/>
    <s v="Avinash Rathore"/>
    <x v="8"/>
    <x v="52"/>
    <x v="52"/>
    <s v="Mon"/>
    <n v="34.755086661642807"/>
    <n v="0.76929748482220295"/>
    <n v="26.737000753579505"/>
    <n v="40"/>
    <n v="374.25"/>
    <n v="1.4960541149943629"/>
    <n v="559.89825253664037"/>
    <n v="14970"/>
    <n v="28.298075557343079"/>
    <n v="0.82776409366869041"/>
    <n v="23.424130866292217"/>
    <n v="33.007505299732323"/>
    <n v="605.92279902359633"/>
    <n v="1.4091240135287482"/>
    <n v="853.82036644870323"/>
    <n v="20000"/>
    <n v="24"/>
    <n v="0.75"/>
    <n v="18"/>
    <n v="31"/>
    <n v="668.0322580645161"/>
    <n v="1.7222222222222223"/>
    <n v="1150.5"/>
    <n v="20709"/>
    <m/>
    <m/>
    <m/>
    <n v="1.03545"/>
    <n v="1.383366733466934"/>
    <n v="0.38336673346693384"/>
  </r>
  <r>
    <s v="BH-226"/>
    <s v="Avinash Rathore"/>
    <x v="8"/>
    <x v="53"/>
    <x v="53"/>
    <s v="Tue"/>
    <n v="27.804069329314242"/>
    <n v="0.76929748482220295"/>
    <n v="21.389600602863602"/>
    <n v="32"/>
    <n v="462.125"/>
    <n v="1.4960541149943629"/>
    <n v="691.36400789177003"/>
    <n v="14788"/>
    <n v="28.298075557343079"/>
    <n v="0.82776409366869041"/>
    <n v="23.424130866292217"/>
    <n v="33.007505299732323"/>
    <n v="605.92279902359633"/>
    <n v="1.4091240135287482"/>
    <n v="853.82036644870323"/>
    <n v="20000"/>
    <n v="16"/>
    <n v="0.75"/>
    <n v="12"/>
    <n v="19"/>
    <n v="627.36842105263156"/>
    <n v="1.5833333333333333"/>
    <n v="993.33333333333337"/>
    <n v="11920"/>
    <m/>
    <m/>
    <m/>
    <n v="0.59599999999999997"/>
    <n v="0.80605896672978095"/>
    <n v="-0.19394103327021911"/>
  </r>
  <r>
    <s v="BH-226"/>
    <s v="Avinash Rathore"/>
    <x v="8"/>
    <x v="54"/>
    <x v="54"/>
    <s v="Wed"/>
    <n v="49.525998492840998"/>
    <n v="0.76929748482220295"/>
    <n v="38.100226073850791"/>
    <n v="57"/>
    <n v="436"/>
    <n v="1.4960541149943629"/>
    <n v="652.27959413754229"/>
    <n v="24852"/>
    <n v="28.298075557343079"/>
    <n v="0.82776409366869041"/>
    <n v="23.424130866292217"/>
    <n v="33.007505299732323"/>
    <n v="605.92279902359633"/>
    <n v="1.4091240135287482"/>
    <n v="853.82036644870323"/>
    <n v="20000"/>
    <n v="17"/>
    <n v="0.76470588235294112"/>
    <n v="13"/>
    <n v="22"/>
    <n v="635.36363636363637"/>
    <n v="1.6923076923076923"/>
    <n v="1075.2307692307693"/>
    <n v="13978"/>
    <n v="699"/>
    <m/>
    <m/>
    <n v="0.69889999999999997"/>
    <n v="0.56244970223724444"/>
    <n v="-0.4375502977627555"/>
  </r>
  <r>
    <s v="BH-226"/>
    <s v="Avinash Rathore"/>
    <x v="8"/>
    <x v="55"/>
    <x v="55"/>
    <s v="Thu"/>
    <n v="39.968349660889217"/>
    <n v="0.76929748482220295"/>
    <n v="30.747550866616425"/>
    <n v="46"/>
    <n v="416.69565217391306"/>
    <n v="1.4960541149943631"/>
    <n v="623.39924513504241"/>
    <n v="19168"/>
    <n v="28.298075557343079"/>
    <n v="0.82776409366869041"/>
    <n v="23.424130866292217"/>
    <n v="33.007505299732323"/>
    <n v="605.92279902359633"/>
    <n v="1.4091240135287482"/>
    <n v="853.82036644870323"/>
    <n v="20000"/>
    <n v="23"/>
    <n v="0.78260869565217395"/>
    <n v="18"/>
    <n v="34"/>
    <n v="503.11764705882354"/>
    <n v="1.8888888888888888"/>
    <n v="950.33333333333337"/>
    <n v="17106"/>
    <m/>
    <m/>
    <m/>
    <n v="0.85529999999999995"/>
    <n v="0.89242487479131882"/>
    <n v="-0.10757512520868114"/>
  </r>
  <r>
    <s v="BH-226"/>
    <s v="Avinash Rathore"/>
    <x v="8"/>
    <x v="56"/>
    <x v="56"/>
    <s v="Fri"/>
    <n v="41.706103993971368"/>
    <n v="0.76929748482220295"/>
    <n v="32.084400904295407"/>
    <n v="48"/>
    <n v="584.66666666666663"/>
    <n v="1.4960541149943629"/>
    <n v="874.69297256670416"/>
    <n v="28064"/>
    <n v="28.298075557343079"/>
    <n v="0.82776409366869041"/>
    <n v="23.424130866292217"/>
    <n v="33.007505299732323"/>
    <n v="605.92279902359633"/>
    <n v="1.4091240135287482"/>
    <n v="853.82036644870323"/>
    <n v="20000"/>
    <n v="24"/>
    <n v="0.79166666666666663"/>
    <n v="19"/>
    <n v="27"/>
    <n v="906.03703703703707"/>
    <n v="1.4210526315789473"/>
    <n v="1287.5263157894738"/>
    <n v="24463"/>
    <m/>
    <m/>
    <m/>
    <n v="1.22315"/>
    <n v="0.87168614595210947"/>
    <n v="-0.12831385404789053"/>
  </r>
  <r>
    <s v="BH-226"/>
    <s v="Avinash Rathore"/>
    <x v="8"/>
    <x v="57"/>
    <x v="57"/>
    <s v="Sat"/>
    <n v="63.42803315749812"/>
    <n v="0.76929748482220295"/>
    <n v="48.795026375282596"/>
    <n v="73"/>
    <n v="416.72602739726028"/>
    <n v="1.4960541149943629"/>
    <n v="623.44468811292484"/>
    <n v="30421"/>
    <n v="28.298075557343079"/>
    <n v="0.82776409366869041"/>
    <n v="23.424130866292217"/>
    <n v="33.007505299732323"/>
    <n v="605.92279902359633"/>
    <n v="1.4091240135287482"/>
    <n v="853.82036644870323"/>
    <n v="20000"/>
    <n v="23"/>
    <n v="0.78260869565217395"/>
    <n v="18"/>
    <n v="32"/>
    <n v="660.03125"/>
    <n v="1.7777777777777777"/>
    <n v="1173.3888888888889"/>
    <n v="21121"/>
    <m/>
    <m/>
    <m/>
    <n v="1.0560499999999999"/>
    <n v="0.69429012852963412"/>
    <n v="-0.30570987147036588"/>
  </r>
  <r>
    <s v="BH-226"/>
    <s v="Avinash Rathore"/>
    <x v="8"/>
    <x v="58"/>
    <x v="58"/>
    <s v="Sun"/>
    <n v="47.788244159758854"/>
    <n v="0.76929748482220295"/>
    <n v="36.763376036171813"/>
    <n v="55"/>
    <n v="479.85454545454547"/>
    <n v="1.4960541149943631"/>
    <n v="717.88836732602238"/>
    <n v="26392"/>
    <n v="39.617305780280311"/>
    <n v="0.82776409366869041"/>
    <n v="32.793783212809103"/>
    <n v="46.210507419625252"/>
    <n v="605.92279902359633"/>
    <n v="1.4091240135287482"/>
    <n v="853.82036644870323"/>
    <n v="28000"/>
    <n v="17"/>
    <n v="0.76470588235294112"/>
    <n v="13"/>
    <n v="30"/>
    <n v="645.0333333333333"/>
    <n v="2.3076923076923075"/>
    <n v="1488.5384615384614"/>
    <n v="19351"/>
    <m/>
    <m/>
    <m/>
    <n v="0.69110714285714281"/>
    <n v="0.73321461048802672"/>
    <n v="-0.26678538951197334"/>
  </r>
  <r>
    <s v="BH-226"/>
    <s v="Avinash Rathore"/>
    <x v="8"/>
    <x v="59"/>
    <x v="59"/>
    <s v="Mon"/>
    <n v="49.525998492840998"/>
    <n v="0.76929748482220295"/>
    <n v="38.100226073850791"/>
    <n v="57"/>
    <n v="439.94736842105266"/>
    <n v="1.4960541149943629"/>
    <n v="658.18507090725689"/>
    <n v="25077"/>
    <n v="28.298075557343079"/>
    <n v="0.82776409366869041"/>
    <n v="23.424130866292217"/>
    <n v="33.007505299732323"/>
    <n v="605.92279902359633"/>
    <n v="1.4091240135287482"/>
    <n v="853.82036644870323"/>
    <n v="20000"/>
    <n v="26"/>
    <n v="0.76923076923076927"/>
    <n v="20"/>
    <n v="34"/>
    <n v="547.76470588235293"/>
    <n v="1.7"/>
    <n v="931.2"/>
    <n v="18624"/>
    <m/>
    <m/>
    <m/>
    <n v="0.93120000000000003"/>
    <n v="0.74267256848905372"/>
    <n v="-0.25732743151094628"/>
  </r>
  <r>
    <s v="BH-226"/>
    <s v="Avinash Rathore"/>
    <x v="8"/>
    <x v="60"/>
    <x v="60"/>
    <s v="Tue"/>
    <n v="55.608138658628484"/>
    <n v="0.76929748482220295"/>
    <n v="42.779201205727205"/>
    <n v="64"/>
    <n v="447.890625"/>
    <n v="1.4960541149943629"/>
    <n v="670.06861259864706"/>
    <n v="28665"/>
    <n v="28.298075557343079"/>
    <n v="0.82776409366869041"/>
    <n v="23.424130866292217"/>
    <n v="33.007505299732323"/>
    <n v="605.92279902359633"/>
    <n v="1.4091240135287482"/>
    <n v="853.82036644870323"/>
    <n v="20000"/>
    <n v="13"/>
    <n v="0.76923076923076927"/>
    <n v="10"/>
    <n v="20"/>
    <n v="641.35"/>
    <n v="2"/>
    <n v="1282.7"/>
    <n v="12827"/>
    <m/>
    <m/>
    <m/>
    <n v="0.64134999999999998"/>
    <n v="0.44747950462236175"/>
    <n v="-0.55252049537763825"/>
  </r>
  <r>
    <s v="BH-226"/>
    <s v="Avinash Rathore"/>
    <x v="8"/>
    <x v="61"/>
    <x v="61"/>
    <s v="Wed"/>
    <n v="49"/>
    <n v="0.74466268146883008"/>
    <n v="36"/>
    <n v="39"/>
    <n v="458.73846153846154"/>
    <n v="1.0690682193892016"/>
    <n v="615.50917431192659"/>
    <n v="22454"/>
    <n v="27"/>
    <n v="0.80423569598633649"/>
    <n v="22"/>
    <n v="32"/>
    <n v="556.64398739164699"/>
    <n v="1.4545454545454546"/>
    <n v="827.89175096330291"/>
    <n v="18000"/>
    <n v="28"/>
    <n v="0.7857142857142857"/>
    <n v="22"/>
    <n v="43"/>
    <n v="525.46511627906978"/>
    <n v="1.9545454545454546"/>
    <n v="1027.0454545454545"/>
    <n v="22595"/>
    <m/>
    <m/>
    <m/>
    <n v="1.2552777777777777"/>
    <n v="1.0062795047652979"/>
    <n v="6.2795047652979422E-3"/>
  </r>
  <r>
    <s v="BH-226"/>
    <s v="Avinash Rathore"/>
    <x v="8"/>
    <x v="62"/>
    <x v="62"/>
    <s v="Thu"/>
    <n v="30"/>
    <n v="0.74466268146883008"/>
    <n v="22"/>
    <n v="29"/>
    <n v="458.73846153846154"/>
    <n v="1.309305806135544"/>
    <n v="615.50917431192659"/>
    <n v="13633"/>
    <n v="27"/>
    <n v="0.80423569598633649"/>
    <n v="22"/>
    <n v="32"/>
    <n v="556.64398739164699"/>
    <n v="1.4545454545454546"/>
    <n v="827.89175096330291"/>
    <n v="18000"/>
    <n v="21"/>
    <n v="0.80952380952380953"/>
    <n v="17"/>
    <n v="24"/>
    <n v="659.33333333333337"/>
    <n v="1.411764705882353"/>
    <n v="930.82352941176475"/>
    <n v="15824"/>
    <m/>
    <m/>
    <m/>
    <n v="0.87911111111111107"/>
    <n v="1.1607129758673806"/>
    <n v="0.16071297586738062"/>
  </r>
  <r>
    <s v="BH-226"/>
    <s v="Avinash Rathore"/>
    <x v="8"/>
    <x v="63"/>
    <x v="63"/>
    <s v="Fri"/>
    <n v="43"/>
    <n v="0.74466268146883008"/>
    <n v="32"/>
    <n v="45"/>
    <n v="458.73846153846154"/>
    <n v="1.3998742971816787"/>
    <n v="615.50917431192659"/>
    <n v="19786"/>
    <n v="27"/>
    <n v="0.80423569598633649"/>
    <n v="22"/>
    <n v="32"/>
    <n v="556.64398739164699"/>
    <n v="1.4545454545454546"/>
    <n v="827.89175096330291"/>
    <n v="18000"/>
    <n v="34"/>
    <n v="0.79411764705882348"/>
    <n v="27"/>
    <n v="46"/>
    <n v="583.1521739130435"/>
    <n v="1.7037037037037037"/>
    <n v="993.51851851851848"/>
    <n v="26825"/>
    <m/>
    <m/>
    <m/>
    <n v="1.4902777777777778"/>
    <n v="1.3557565955726272"/>
    <n v="0.35575659557262712"/>
  </r>
  <r>
    <s v="BH-226"/>
    <s v="Avinash Rathore"/>
    <x v="8"/>
    <x v="64"/>
    <x v="64"/>
    <s v="Sat"/>
    <n v="42"/>
    <n v="0.74466268146883008"/>
    <n v="31"/>
    <n v="43"/>
    <n v="458.73846153846154"/>
    <n v="1.3706315119323067"/>
    <n v="615.50917431192659"/>
    <n v="19310"/>
    <n v="37"/>
    <n v="0.80423569598633649"/>
    <n v="30"/>
    <n v="45"/>
    <n v="556.64398739164699"/>
    <n v="1.5"/>
    <n v="827.89175096330291"/>
    <n v="25000"/>
    <n v="15"/>
    <n v="0.8"/>
    <n v="12"/>
    <n v="28"/>
    <n v="514.35714285714289"/>
    <n v="2.3333333333333335"/>
    <n v="1200.1666666666667"/>
    <n v="14402"/>
    <m/>
    <m/>
    <m/>
    <n v="0.57608000000000004"/>
    <n v="0.74583117555670642"/>
    <n v="-0.25416882444329364"/>
  </r>
  <r>
    <s v="BH-226"/>
    <s v="Avinash Rathore"/>
    <x v="8"/>
    <x v="65"/>
    <x v="65"/>
    <s v="Sun"/>
    <n v="42"/>
    <n v="0.74466268146883008"/>
    <n v="31"/>
    <n v="45"/>
    <n v="458.73846153846154"/>
    <n v="1.4502284331136026"/>
    <n v="615.50917431192659"/>
    <n v="19099"/>
    <n v="45"/>
    <n v="0.80423569598633649"/>
    <n v="36"/>
    <n v="54"/>
    <n v="556.64398739164699"/>
    <n v="1.5"/>
    <n v="827.89175096330291"/>
    <n v="30000"/>
    <n v="25"/>
    <n v="0.8"/>
    <n v="20"/>
    <n v="39"/>
    <n v="503.56410256410254"/>
    <n v="1.95"/>
    <n v="981.95"/>
    <n v="19639"/>
    <m/>
    <m/>
    <m/>
    <n v="0.65463333333333329"/>
    <n v="1.0282737316089847"/>
    <n v="2.8273731608984765E-2"/>
  </r>
  <r>
    <s v="BH-226"/>
    <s v="Avinash Rathore"/>
    <x v="8"/>
    <x v="66"/>
    <x v="66"/>
    <s v="Mon"/>
    <n v="47"/>
    <n v="0.74466268146883008"/>
    <n v="35"/>
    <n v="32"/>
    <n v="458.73846153846154"/>
    <n v="0.90682751279841856"/>
    <n v="615.50917431192659"/>
    <n v="21720"/>
    <n v="27"/>
    <n v="0.80423569598633649"/>
    <n v="22"/>
    <n v="32"/>
    <n v="556.64398739164699"/>
    <n v="1.4545454545454546"/>
    <n v="827.89175096330291"/>
    <n v="18000"/>
    <n v="22"/>
    <n v="0.77272727272727271"/>
    <n v="17"/>
    <n v="36"/>
    <n v="785.05555555555554"/>
    <n v="2.1176470588235294"/>
    <n v="1662.4705882352941"/>
    <n v="28262"/>
    <m/>
    <m/>
    <m/>
    <n v="1.570111111111111"/>
    <n v="1.3011970534069981"/>
    <n v="0.30119705340699815"/>
  </r>
  <r>
    <s v="BH-226"/>
    <s v="Avinash Rathore"/>
    <x v="8"/>
    <x v="67"/>
    <x v="67"/>
    <s v="Tue"/>
    <n v="29"/>
    <n v="0.74466268146883008"/>
    <n v="21"/>
    <n v="26"/>
    <n v="458.73846153846154"/>
    <n v="1.2131017686560104"/>
    <n v="615.50917431192659"/>
    <n v="13192"/>
    <n v="27"/>
    <n v="0.80423569598633649"/>
    <n v="22"/>
    <n v="32"/>
    <n v="556.64398739164699"/>
    <n v="1.4545454545454546"/>
    <n v="827.89175096330291"/>
    <n v="18000"/>
    <n v="18"/>
    <n v="0.77777777777777779"/>
    <n v="14"/>
    <n v="16"/>
    <n v="590.625"/>
    <n v="1.1428571428571428"/>
    <n v="675"/>
    <n v="9450"/>
    <m/>
    <m/>
    <m/>
    <n v="0.52500000000000002"/>
    <n v="0.71634323832625835"/>
    <n v="-0.28365676167374165"/>
  </r>
  <r>
    <s v="BH-226"/>
    <s v="Avinash Rathore"/>
    <x v="8"/>
    <x v="68"/>
    <x v="68"/>
    <s v="Wed"/>
    <n v="24"/>
    <n v="0.74466268146883008"/>
    <n v="18"/>
    <n v="30"/>
    <n v="458.73846153846154"/>
    <n v="1.6451599455949568"/>
    <n v="615.50917431192659"/>
    <n v="11224"/>
    <n v="27"/>
    <n v="0.80423569598633649"/>
    <n v="22"/>
    <n v="32"/>
    <n v="556.64398739164699"/>
    <n v="1.4545454545454546"/>
    <n v="827.89175096330291"/>
    <n v="18000"/>
    <n v="16"/>
    <n v="0.8125"/>
    <n v="13"/>
    <n v="20"/>
    <n v="437.45"/>
    <n v="1.5384615384615385"/>
    <n v="673"/>
    <n v="8749"/>
    <m/>
    <m/>
    <m/>
    <n v="0.48605555555555557"/>
    <n v="0.77949037776193875"/>
    <n v="-0.22050962223806131"/>
  </r>
  <r>
    <s v="BH-226"/>
    <s v="Avinash Rathore"/>
    <x v="8"/>
    <x v="69"/>
    <x v="69"/>
    <s v="Thu"/>
    <n v="28"/>
    <n v="0.74466268146883008"/>
    <n v="21"/>
    <n v="22"/>
    <n v="458.73846153846154"/>
    <n v="1.0416309103740296"/>
    <n v="615.50917431192659"/>
    <n v="13000"/>
    <n v="27"/>
    <n v="0.80423569598633649"/>
    <n v="22"/>
    <n v="32"/>
    <n v="556.64398739164699"/>
    <n v="1.4545454545454546"/>
    <n v="827.89175096330291"/>
    <n v="18000"/>
    <n v="24"/>
    <n v="0.79166666666666663"/>
    <n v="19"/>
    <n v="34"/>
    <n v="476.97058823529414"/>
    <n v="1.7894736842105263"/>
    <n v="853.52631578947364"/>
    <n v="16217"/>
    <m/>
    <m/>
    <m/>
    <n v="0.90094444444444444"/>
    <n v="1.2474615384615384"/>
    <n v="0.24746153846153846"/>
  </r>
  <r>
    <s v="BH-226"/>
    <s v="Avinash Rathore"/>
    <x v="8"/>
    <x v="70"/>
    <x v="70"/>
    <s v="Fri"/>
    <n v="59"/>
    <n v="0.74466268146883008"/>
    <n v="44"/>
    <n v="54"/>
    <n v="458.73846153846154"/>
    <n v="1.2361000934524913"/>
    <n v="615.50917431192659"/>
    <n v="26889"/>
    <n v="27"/>
    <n v="0.80423569598633649"/>
    <n v="22"/>
    <n v="32"/>
    <n v="556.64398739164699"/>
    <n v="1.4545454545454546"/>
    <n v="827.89175096330291"/>
    <n v="18000"/>
    <n v="32"/>
    <n v="0.78125"/>
    <n v="25"/>
    <n v="62"/>
    <n v="421.08064516129031"/>
    <n v="2.48"/>
    <n v="1044.28"/>
    <n v="26107"/>
    <m/>
    <m/>
    <m/>
    <n v="1.4503888888888889"/>
    <n v="0.97091747554762176"/>
    <n v="-2.9082524452378297E-2"/>
  </r>
  <r>
    <s v="BH-226"/>
    <s v="Avinash Rathore"/>
    <x v="8"/>
    <x v="71"/>
    <x v="71"/>
    <s v="Sat"/>
    <n v="26"/>
    <n v="0.74466268146883008"/>
    <n v="19"/>
    <n v="27"/>
    <n v="458.73846153846154"/>
    <n v="1.4206486327938124"/>
    <n v="615.50917431192659"/>
    <n v="11698"/>
    <n v="37"/>
    <n v="0.80423569598633649"/>
    <n v="30"/>
    <n v="45"/>
    <n v="556.64398739164699"/>
    <n v="1.5"/>
    <n v="827.89175096330291"/>
    <n v="25000"/>
    <n v="29"/>
    <n v="0.7931034482758621"/>
    <n v="23"/>
    <n v="55"/>
    <n v="474.2"/>
    <n v="2.3913043478260869"/>
    <n v="1133.9565217391305"/>
    <n v="26081"/>
    <n v="784"/>
    <m/>
    <m/>
    <n v="1.0432399999999999"/>
    <n v="2.2295264147717559"/>
    <n v="1.2295264147717559"/>
  </r>
  <r>
    <s v="BH-226"/>
    <s v="Avinash Rathore"/>
    <x v="8"/>
    <x v="72"/>
    <x v="72"/>
    <s v="Sun"/>
    <n v="49"/>
    <n v="0.74466268146883008"/>
    <n v="36"/>
    <n v="46"/>
    <n v="458.73846153846154"/>
    <n v="1.2654043360155809"/>
    <n v="615.50917431192659"/>
    <n v="22375"/>
    <n v="45"/>
    <n v="0.80423569598633649"/>
    <n v="36"/>
    <n v="54"/>
    <n v="556.64398739164699"/>
    <n v="1.5"/>
    <n v="827.89175096330291"/>
    <n v="30000"/>
    <n v="32"/>
    <n v="0.78125"/>
    <n v="25"/>
    <n v="62"/>
    <n v="509.45161290322579"/>
    <n v="2.48"/>
    <n v="1263.44"/>
    <n v="31586"/>
    <n v="1203"/>
    <m/>
    <m/>
    <n v="1.0528666666666666"/>
    <n v="1.4116648044692737"/>
    <n v="0.41166480446927373"/>
  </r>
  <r>
    <s v="BH-226"/>
    <s v="Avinash Rathore"/>
    <x v="8"/>
    <x v="73"/>
    <x v="73"/>
    <s v="Mon"/>
    <n v="35"/>
    <n v="0.74466268146883008"/>
    <n v="26"/>
    <n v="32"/>
    <n v="458.73846153846154"/>
    <n v="1.2411805140829069"/>
    <n v="615.50917431192659"/>
    <n v="15869"/>
    <n v="27"/>
    <n v="0.80423569598633649"/>
    <n v="22"/>
    <n v="32"/>
    <n v="556.64398739164699"/>
    <n v="1.4545454545454546"/>
    <n v="827.89175096330291"/>
    <n v="18000"/>
    <n v="46"/>
    <n v="0.80434782608695654"/>
    <n v="37"/>
    <n v="65"/>
    <n v="388.01538461538462"/>
    <n v="1.7567567567567568"/>
    <n v="681.64864864864865"/>
    <n v="25221"/>
    <n v="999"/>
    <m/>
    <m/>
    <n v="1.4011666666666667"/>
    <n v="1.5893250992501102"/>
    <n v="0.58932509925011023"/>
  </r>
  <r>
    <s v="BH-226"/>
    <s v="Avinash Rathore"/>
    <x v="8"/>
    <x v="74"/>
    <x v="74"/>
    <s v="Tue"/>
    <n v="36"/>
    <n v="0.74466268146883008"/>
    <n v="27"/>
    <n v="32"/>
    <n v="458.73846153846154"/>
    <n v="1.1979985145661243"/>
    <n v="615.50917431192659"/>
    <n v="16441"/>
    <n v="27"/>
    <n v="0.80423569598633649"/>
    <n v="22"/>
    <n v="32"/>
    <n v="556.64398739164699"/>
    <n v="1.4545454545454546"/>
    <n v="827.89175096330291"/>
    <n v="18000"/>
    <n v="39"/>
    <n v="0.79487179487179482"/>
    <n v="31"/>
    <n v="56"/>
    <n v="491.21428571428572"/>
    <n v="1.8064516129032258"/>
    <n v="887.35483870967744"/>
    <n v="27508"/>
    <m/>
    <m/>
    <m/>
    <n v="1.5282222222222221"/>
    <n v="1.6731342375767897"/>
    <n v="0.6731342375767897"/>
  </r>
  <r>
    <s v="BH-226"/>
    <s v="Avinash Rathore"/>
    <x v="8"/>
    <x v="75"/>
    <x v="75"/>
    <s v="Wed"/>
    <n v="35"/>
    <n v="0.74466268146883008"/>
    <n v="26"/>
    <n v="30"/>
    <n v="458.73846153846154"/>
    <n v="1.1587145600751632"/>
    <n v="615.50917431192659"/>
    <n v="15936"/>
    <n v="27"/>
    <n v="0.80423569598633649"/>
    <n v="22"/>
    <n v="32"/>
    <n v="556.64398739164699"/>
    <n v="1.4545454545454546"/>
    <n v="827.89175096330291"/>
    <n v="18000"/>
    <n v="42"/>
    <n v="0.80952380952380953"/>
    <n v="34"/>
    <n v="62"/>
    <n v="519.17741935483866"/>
    <n v="1.8235294117647058"/>
    <n v="946.73529411764707"/>
    <n v="32189"/>
    <m/>
    <m/>
    <m/>
    <n v="1.7882777777777779"/>
    <n v="2.0198920682730925"/>
    <n v="1.0198920682730923"/>
  </r>
  <r>
    <s v="BH-226"/>
    <s v="Avinash Rathore"/>
    <x v="8"/>
    <x v="76"/>
    <x v="76"/>
    <s v="Thu"/>
    <n v="45"/>
    <n v="0.74466268146883008"/>
    <n v="34"/>
    <n v="49"/>
    <n v="458.73846153846154"/>
    <n v="1.4467285240698615"/>
    <n v="615.50917431192659"/>
    <n v="20847"/>
    <n v="27"/>
    <n v="0.80423569598633649"/>
    <n v="22"/>
    <n v="32"/>
    <n v="556.64398739164699"/>
    <n v="1.4545454545454546"/>
    <n v="827.89175096330291"/>
    <n v="18000"/>
    <n v="22"/>
    <n v="0.63636363636363635"/>
    <n v="14"/>
    <n v="30"/>
    <n v="608.56666666666672"/>
    <n v="2.1428571428571428"/>
    <n v="1304.0714285714287"/>
    <n v="18257"/>
    <m/>
    <m/>
    <m/>
    <n v="1.0142777777777778"/>
    <n v="0.87576150045570111"/>
    <n v="-0.12423849954429894"/>
  </r>
  <r>
    <s v="BH-226"/>
    <s v="Avinash Rathore"/>
    <x v="8"/>
    <x v="77"/>
    <x v="77"/>
    <s v="Fri"/>
    <n v="48"/>
    <n v="0.74466268146883008"/>
    <n v="35"/>
    <n v="48"/>
    <n v="458.73846153846154"/>
    <n v="1.3542556090471431"/>
    <n v="615.50917431192659"/>
    <n v="21816"/>
    <n v="27"/>
    <n v="0.80423569598633649"/>
    <n v="22"/>
    <n v="32"/>
    <n v="556.64398739164699"/>
    <n v="1.4545454545454546"/>
    <n v="827.89175096330291"/>
    <n v="18000"/>
    <n v="25"/>
    <n v="0.8"/>
    <n v="20"/>
    <n v="34"/>
    <n v="402.3235294117647"/>
    <n v="1.7"/>
    <n v="683.95"/>
    <n v="13679"/>
    <m/>
    <m/>
    <m/>
    <n v="0.75994444444444442"/>
    <n v="0.62701686835350201"/>
    <n v="-0.37298313164649799"/>
  </r>
  <r>
    <s v="BH-226"/>
    <s v="Avinash Rathore"/>
    <x v="8"/>
    <x v="78"/>
    <x v="78"/>
    <s v="Sat"/>
    <n v="52"/>
    <n v="0.74466268146883008"/>
    <n v="39"/>
    <n v="47"/>
    <n v="458.73846153846154"/>
    <n v="1.2141749010602094"/>
    <n v="615.50917431192659"/>
    <n v="23826"/>
    <n v="37"/>
    <n v="0.80423569598633649"/>
    <n v="30"/>
    <n v="45"/>
    <n v="556.64398739164699"/>
    <n v="1.5"/>
    <n v="827.89175096330291"/>
    <n v="25000"/>
    <n v="28"/>
    <n v="0.7857142857142857"/>
    <n v="22"/>
    <n v="40"/>
    <n v="489.7"/>
    <n v="1.8181818181818181"/>
    <n v="890.36363636363637"/>
    <n v="19588"/>
    <m/>
    <m/>
    <m/>
    <n v="0.78351999999999999"/>
    <n v="0.82212708805506585"/>
    <n v="-0.1778729119449341"/>
  </r>
  <r>
    <s v="BH-226"/>
    <s v="Avinash Rathore"/>
    <x v="8"/>
    <x v="79"/>
    <x v="79"/>
    <s v="Sun"/>
    <n v="65"/>
    <n v="0.74466268146883008"/>
    <n v="48"/>
    <n v="69"/>
    <n v="458.73846153846154"/>
    <n v="1.4360146416744863"/>
    <n v="615.50917431192659"/>
    <n v="29575"/>
    <n v="45"/>
    <n v="0.80423569598633649"/>
    <n v="36"/>
    <n v="54"/>
    <n v="556.64398739164699"/>
    <n v="1.5"/>
    <n v="827.89175096330291"/>
    <n v="30000"/>
    <n v="49"/>
    <n v="0.81632653061224492"/>
    <n v="40"/>
    <n v="88"/>
    <n v="377.21590909090907"/>
    <n v="2.2000000000000002"/>
    <n v="829.875"/>
    <n v="33195"/>
    <m/>
    <m/>
    <m/>
    <n v="1.1065"/>
    <n v="1.1224006762468302"/>
    <n v="0.1224006762468301"/>
  </r>
  <r>
    <s v="BH-226"/>
    <s v="Avinash Rathore"/>
    <x v="8"/>
    <x v="80"/>
    <x v="80"/>
    <s v="Mon"/>
    <n v="35"/>
    <n v="0.74466268146883008"/>
    <n v="26"/>
    <n v="41"/>
    <n v="458.73846153846154"/>
    <n v="1.5666672552017005"/>
    <n v="615.50917431192659"/>
    <n v="16108"/>
    <n v="27"/>
    <n v="0.80423569598633649"/>
    <n v="22"/>
    <n v="32"/>
    <n v="556.64398739164699"/>
    <n v="1.4545454545454546"/>
    <n v="827.89175096330291"/>
    <n v="18000"/>
    <n v="43"/>
    <n v="0.81395348837209303"/>
    <n v="35"/>
    <n v="66"/>
    <n v="439.87878787878788"/>
    <n v="1.8857142857142857"/>
    <n v="829.48571428571427"/>
    <n v="29032"/>
    <n v="549"/>
    <m/>
    <n v="860"/>
    <n v="1.6128888888888888"/>
    <n v="1.8023342438539856"/>
    <n v="0.80233424385398555"/>
  </r>
  <r>
    <s v="BH-226"/>
    <s v="Avinash Rathore"/>
    <x v="8"/>
    <x v="81"/>
    <x v="81"/>
    <s v="Tue"/>
    <n v="36"/>
    <n v="0.74466268146883008"/>
    <n v="27"/>
    <n v="45"/>
    <n v="458.73846153846154"/>
    <n v="1.6917855389712129"/>
    <n v="615.50917431192659"/>
    <n v="16372"/>
    <n v="27"/>
    <n v="0.80423569598633649"/>
    <n v="22"/>
    <n v="32"/>
    <n v="556.64398739164699"/>
    <n v="1.4545454545454546"/>
    <n v="827.89175096330291"/>
    <n v="18000"/>
    <n v="31"/>
    <n v="0.80645161290322576"/>
    <n v="25"/>
    <n v="45"/>
    <n v="495.62222222222221"/>
    <n v="1.8"/>
    <n v="892.12"/>
    <n v="22303"/>
    <m/>
    <m/>
    <m/>
    <n v="1.2390555555555556"/>
    <n v="1.3622648424138772"/>
    <n v="0.36226484241387735"/>
  </r>
  <r>
    <s v="BH-226"/>
    <s v="Avinash Rathore"/>
    <x v="8"/>
    <x v="82"/>
    <x v="82"/>
    <s v="Wed"/>
    <n v="38"/>
    <n v="0.74466268146883008"/>
    <n v="28"/>
    <n v="39"/>
    <n v="458.73846153846154"/>
    <n v="1.378559570330508"/>
    <n v="615.50917431192659"/>
    <n v="17413"/>
    <n v="27"/>
    <n v="0.80423569598633649"/>
    <n v="22"/>
    <n v="32"/>
    <n v="556.64398739164699"/>
    <n v="1.4545454545454546"/>
    <n v="827.89175096330291"/>
    <n v="18000"/>
    <n v="29"/>
    <n v="0.7931034482758621"/>
    <n v="23"/>
    <n v="48"/>
    <n v="534.79166666666663"/>
    <n v="2.0869565217391304"/>
    <n v="1116.0869565217392"/>
    <n v="25670"/>
    <m/>
    <m/>
    <m/>
    <n v="1.4261111111111111"/>
    <n v="1.474185953023603"/>
    <n v="0.47418595302360306"/>
  </r>
  <r>
    <s v="BH-226"/>
    <s v="Avinash Rathore"/>
    <x v="8"/>
    <x v="83"/>
    <x v="83"/>
    <s v="Thu"/>
    <n v="27"/>
    <n v="0.74466268146883008"/>
    <n v="20"/>
    <n v="27"/>
    <n v="458.73846153846154"/>
    <n v="1.3202055693058481"/>
    <n v="615.50917431192659"/>
    <n v="12588"/>
    <n v="26"/>
    <n v="0.80423569598633649"/>
    <n v="21"/>
    <n v="31"/>
    <n v="556.64398739164699"/>
    <n v="1.4761904761904763"/>
    <n v="827.89175096330291"/>
    <n v="17000"/>
    <n v="35"/>
    <n v="0.8"/>
    <n v="28"/>
    <n v="72"/>
    <n v="487.08333333333331"/>
    <n v="2.5714285714285716"/>
    <n v="1252.5"/>
    <n v="35070"/>
    <m/>
    <m/>
    <n v="617"/>
    <n v="2.0629411764705883"/>
    <n v="2.7859866539561486"/>
    <n v="1.7859866539561486"/>
  </r>
  <r>
    <s v="BH-226"/>
    <s v="Avinash Rathore"/>
    <x v="8"/>
    <x v="84"/>
    <x v="84"/>
    <s v="Fri"/>
    <n v="30"/>
    <n v="0.74466268146883008"/>
    <n v="23"/>
    <n v="32"/>
    <n v="458.73846153846154"/>
    <n v="1.4107071750452409"/>
    <n v="615.50917431192659"/>
    <n v="13962"/>
    <n v="22"/>
    <n v="0.80423569598633649"/>
    <n v="18"/>
    <n v="27"/>
    <n v="556.64398739164699"/>
    <n v="1.5"/>
    <n v="827.89175096330291"/>
    <n v="15000"/>
    <n v="28"/>
    <n v="0.8214285714285714"/>
    <n v="23"/>
    <n v="48"/>
    <n v="406.64583333333331"/>
    <n v="2.0869565217391304"/>
    <n v="848.6521739130435"/>
    <n v="19519"/>
    <n v="1232"/>
    <m/>
    <m/>
    <n v="1.3012666666666666"/>
    <n v="1.3980088812491047"/>
    <n v="0.39800888124910472"/>
  </r>
  <r>
    <s v="BH-226"/>
    <s v="Avinash Rathore"/>
    <x v="8"/>
    <x v="85"/>
    <x v="85"/>
    <s v="Sat"/>
    <n v="31"/>
    <n v="0.74466268146883008"/>
    <n v="23"/>
    <n v="46"/>
    <n v="458.73846153846154"/>
    <n v="2.0029302503076276"/>
    <n v="615.50917431192659"/>
    <n v="14136"/>
    <n v="37"/>
    <n v="0.80423569598633649"/>
    <n v="30"/>
    <n v="45"/>
    <n v="556.64398739164699"/>
    <n v="1.5"/>
    <n v="827.89175096330291"/>
    <n v="25000"/>
    <n v="26"/>
    <n v="0.76923076923076927"/>
    <n v="20"/>
    <n v="41"/>
    <n v="473.53658536585368"/>
    <n v="2.0499999999999998"/>
    <n v="970.75"/>
    <n v="19415"/>
    <m/>
    <m/>
    <m/>
    <n v="0.77659999999999996"/>
    <n v="1.3734436898698359"/>
    <n v="0.37344368986983589"/>
  </r>
  <r>
    <s v="BH-226"/>
    <s v="Avinash Rathore"/>
    <x v="8"/>
    <x v="86"/>
    <x v="86"/>
    <s v="Sun"/>
    <n v="42"/>
    <n v="0.74466268146883008"/>
    <n v="31"/>
    <n v="45"/>
    <n v="458.73846153846154"/>
    <n v="1.4443298140499918"/>
    <n v="615.50917431192659"/>
    <n v="19177"/>
    <n v="45"/>
    <n v="0.80423569598633649"/>
    <n v="36"/>
    <n v="54"/>
    <n v="556.64398739164699"/>
    <n v="1.5"/>
    <n v="827.89175096330291"/>
    <n v="30000"/>
    <n v="48"/>
    <n v="0.79166666666666663"/>
    <n v="38"/>
    <n v="71"/>
    <n v="405.2957746478873"/>
    <n v="1.868421052631579"/>
    <n v="757.26315789473688"/>
    <n v="28776"/>
    <m/>
    <m/>
    <m/>
    <n v="0.95920000000000005"/>
    <n v="1.5005475308963863"/>
    <n v="0.50054753089638626"/>
  </r>
  <r>
    <s v="BH-226"/>
    <s v="Avinash Rathore"/>
    <x v="8"/>
    <x v="87"/>
    <x v="87"/>
    <s v="Mon"/>
    <n v="30"/>
    <n v="0.74466268146883008"/>
    <n v="23"/>
    <n v="26"/>
    <n v="458.73846153846154"/>
    <n v="1.1481732337573605"/>
    <n v="615.50917431192659"/>
    <n v="13938"/>
    <n v="22"/>
    <n v="0.80423569598633649"/>
    <n v="18"/>
    <n v="27"/>
    <n v="556.64398739164699"/>
    <n v="1.5"/>
    <n v="827.89175096330291"/>
    <n v="15000"/>
    <n v="30"/>
    <n v="0.8"/>
    <n v="24"/>
    <n v="42"/>
    <n v="411.73809523809524"/>
    <n v="1.75"/>
    <n v="720.54166666666663"/>
    <n v="17293"/>
    <n v="672"/>
    <m/>
    <n v="749"/>
    <n v="1.1528666666666667"/>
    <n v="1.2407088534940451"/>
    <n v="0.24070885349404506"/>
  </r>
  <r>
    <s v="BH-226"/>
    <s v="Avinash Rathore"/>
    <x v="8"/>
    <x v="88"/>
    <x v="88"/>
    <s v="Tue"/>
    <n v="29"/>
    <n v="0.74466268146883008"/>
    <n v="22"/>
    <n v="30"/>
    <n v="458.73846153846154"/>
    <n v="1.3668869071994816"/>
    <n v="615.50917431192659"/>
    <n v="13509"/>
    <n v="22"/>
    <n v="0.80423569598633649"/>
    <n v="18"/>
    <n v="27"/>
    <n v="556.64398739164699"/>
    <n v="1.5"/>
    <n v="827.89175096330291"/>
    <n v="15000"/>
    <n v="40"/>
    <n v="0.8"/>
    <n v="32"/>
    <n v="30"/>
    <n v="992.66666666666663"/>
    <n v="0.9375"/>
    <n v="930.625"/>
    <n v="29780"/>
    <m/>
    <m/>
    <n v="1019"/>
    <n v="1.9853333333333334"/>
    <n v="2.2044562884003258"/>
    <n v="1.2044562884003258"/>
  </r>
  <r>
    <s v="BH-226"/>
    <s v="Avinash Rathore"/>
    <x v="8"/>
    <x v="89"/>
    <x v="89"/>
    <s v="Wed"/>
    <n v="48"/>
    <n v="0.74466268146883008"/>
    <n v="36"/>
    <n v="52"/>
    <n v="458.73846153846154"/>
    <n v="1.4485846148096937"/>
    <n v="615.50917431192659"/>
    <n v="22095"/>
    <n v="22"/>
    <n v="0.80423569598633649"/>
    <n v="18"/>
    <n v="27"/>
    <n v="556.64398739164699"/>
    <n v="1.5"/>
    <n v="827.89175096330291"/>
    <n v="15000"/>
    <n v="37"/>
    <n v="0.81081081081081086"/>
    <n v="30"/>
    <n v="43"/>
    <n v="544.93023255813955"/>
    <n v="1.4333333333333333"/>
    <n v="781.06666666666672"/>
    <n v="23432"/>
    <m/>
    <m/>
    <m/>
    <n v="1.5621333333333334"/>
    <n v="1.06051142792487"/>
    <n v="6.0511427924869882E-2"/>
  </r>
  <r>
    <s v="BH-226"/>
    <s v="Avinash Rathore"/>
    <x v="8"/>
    <x v="90"/>
    <x v="90"/>
    <s v="Thu"/>
    <n v="41"/>
    <n v="0.74466268146883008"/>
    <n v="30"/>
    <n v="42"/>
    <n v="458.73846153846154"/>
    <n v="1.3797707793072649"/>
    <n v="615.50917431192659"/>
    <n v="18736"/>
    <n v="22"/>
    <n v="0.80423569598633649"/>
    <n v="18"/>
    <n v="27"/>
    <n v="556.64398739164699"/>
    <n v="1.5"/>
    <n v="827.89175096330291"/>
    <n v="15000"/>
    <n v="27"/>
    <n v="0.77777777777777779"/>
    <n v="21"/>
    <n v="36"/>
    <n v="506.08333333333331"/>
    <n v="1.7142857142857142"/>
    <n v="867.57142857142856"/>
    <n v="18219"/>
    <n v="784"/>
    <m/>
    <m/>
    <n v="1.2145999999999999"/>
    <n v="0.97240606319385137"/>
    <n v="-2.7593936806148592E-2"/>
  </r>
  <r>
    <s v="BH-226"/>
    <s v="Avinash Rathore"/>
    <x v="8"/>
    <x v="91"/>
    <x v="91"/>
    <s v="Fri"/>
    <n v="20"/>
    <n v="0.72"/>
    <n v="15"/>
    <n v="30"/>
    <n v="397"/>
    <n v="2"/>
    <n v="680"/>
    <n v="11896"/>
    <n v="40"/>
    <n v="0.78"/>
    <n v="28"/>
    <n v="46"/>
    <n v="540"/>
    <n v="1.64"/>
    <n v="838"/>
    <n v="25000"/>
    <n v="31"/>
    <n v="0.80645161290322576"/>
    <n v="25"/>
    <n v="50"/>
    <n v="516.67999999999995"/>
    <n v="2"/>
    <n v="1033.3599999999999"/>
    <n v="25834"/>
    <n v="599"/>
    <m/>
    <m/>
    <n v="1.0333600000000001"/>
    <n v="2.171654337592468"/>
    <n v="1.171654337592468"/>
  </r>
  <r>
    <s v="BH-226"/>
    <s v="Avinash Rathore"/>
    <x v="8"/>
    <x v="92"/>
    <x v="92"/>
    <s v="Sat"/>
    <n v="43"/>
    <n v="0.72"/>
    <n v="31"/>
    <n v="47"/>
    <n v="443"/>
    <n v="1.52"/>
    <n v="680"/>
    <n v="20806"/>
    <n v="46"/>
    <n v="0.78"/>
    <n v="36"/>
    <n v="56"/>
    <n v="540"/>
    <n v="1.56"/>
    <n v="838"/>
    <n v="30000"/>
    <n v="26"/>
    <n v="0.76923076923076927"/>
    <n v="20"/>
    <n v="33"/>
    <n v="455.60606060606062"/>
    <n v="1.65"/>
    <n v="751.75"/>
    <n v="15035"/>
    <n v="-856"/>
    <m/>
    <m/>
    <n v="0.50116666666666665"/>
    <n v="0.72262808805152356"/>
    <n v="-0.27737191194847638"/>
  </r>
  <r>
    <s v="BH-226"/>
    <s v="Avinash Rathore"/>
    <x v="8"/>
    <x v="93"/>
    <x v="93"/>
    <s v="Sun"/>
    <n v="63"/>
    <n v="0.72"/>
    <n v="46"/>
    <n v="63"/>
    <n v="499"/>
    <n v="1.37"/>
    <n v="680"/>
    <n v="31450"/>
    <n v="54"/>
    <n v="0.78"/>
    <n v="42"/>
    <n v="65"/>
    <n v="540"/>
    <n v="1.55"/>
    <n v="838"/>
    <n v="35000"/>
    <n v="30"/>
    <n v="0.8"/>
    <n v="24"/>
    <n v="43"/>
    <n v="609.16279069767438"/>
    <n v="1.7916666666666667"/>
    <n v="1091.4166666666667"/>
    <n v="26194"/>
    <n v="1456"/>
    <m/>
    <m/>
    <n v="0.74839999999999995"/>
    <n v="0.83287758346581875"/>
    <n v="-0.16712241653418125"/>
  </r>
  <r>
    <s v="BH-226"/>
    <s v="Avinash Rathore"/>
    <x v="8"/>
    <x v="94"/>
    <x v="94"/>
    <s v="Mon"/>
    <n v="44"/>
    <n v="0.72"/>
    <n v="32"/>
    <n v="49"/>
    <n v="450"/>
    <n v="1.53"/>
    <n v="680"/>
    <n v="22067"/>
    <n v="38"/>
    <n v="0.78"/>
    <n v="30"/>
    <n v="46"/>
    <n v="540"/>
    <n v="1.53"/>
    <n v="838"/>
    <n v="25000"/>
    <n v="30"/>
    <n v="0.8"/>
    <n v="24"/>
    <n v="56"/>
    <n v="486.25"/>
    <n v="2.3333333333333335"/>
    <n v="1134.5833333333333"/>
    <n v="27230"/>
    <m/>
    <m/>
    <m/>
    <n v="1.0891999999999999"/>
    <n v="1.2339692753885894"/>
    <n v="0.2339692753885893"/>
  </r>
  <r>
    <s v="BH-226"/>
    <s v="Avinash Rathore"/>
    <x v="8"/>
    <x v="95"/>
    <x v="95"/>
    <s v="Tue"/>
    <n v="37"/>
    <n v="0.72"/>
    <n v="27"/>
    <n v="34"/>
    <n v="534"/>
    <n v="1.26"/>
    <n v="680"/>
    <n v="18146"/>
    <n v="38"/>
    <n v="0.78"/>
    <n v="30"/>
    <n v="46"/>
    <n v="540"/>
    <n v="1.53"/>
    <n v="838"/>
    <n v="25000"/>
    <n v="19"/>
    <n v="0.78947368421052633"/>
    <n v="15"/>
    <n v="21"/>
    <n v="648.14285714285711"/>
    <n v="1.4"/>
    <n v="907.4"/>
    <n v="13611"/>
    <n v="1512"/>
    <m/>
    <m/>
    <n v="0.54444000000000004"/>
    <n v="0.75008266284580627"/>
    <n v="-0.24991733715419376"/>
  </r>
  <r>
    <s v="BH-226"/>
    <s v="Avinash Rathore"/>
    <x v="8"/>
    <x v="96"/>
    <x v="96"/>
    <s v="Wed"/>
    <n v="46"/>
    <n v="0.72"/>
    <n v="33"/>
    <n v="48"/>
    <n v="462"/>
    <n v="1.45"/>
    <n v="680"/>
    <n v="22153"/>
    <n v="38"/>
    <n v="0.78"/>
    <n v="30"/>
    <n v="46"/>
    <n v="540"/>
    <n v="1.53"/>
    <n v="838"/>
    <n v="25000"/>
    <n v="43"/>
    <n v="0.81395348837209303"/>
    <n v="35"/>
    <n v="60"/>
    <n v="505.06666666666666"/>
    <n v="1.7142857142857142"/>
    <n v="865.82857142857142"/>
    <n v="30304"/>
    <n v="649"/>
    <m/>
    <m/>
    <n v="1.2121599999999999"/>
    <n v="1.3679411366406355"/>
    <n v="0.3679411366406356"/>
  </r>
  <r>
    <s v="BH-226"/>
    <s v="Avinash Rathore"/>
    <x v="8"/>
    <x v="97"/>
    <x v="97"/>
    <s v="Thu"/>
    <n v="44"/>
    <n v="0.72"/>
    <n v="32"/>
    <n v="51"/>
    <n v="432"/>
    <n v="1.59"/>
    <n v="680"/>
    <n v="22037"/>
    <n v="38"/>
    <n v="0.78"/>
    <n v="30"/>
    <n v="46"/>
    <n v="540"/>
    <n v="1.53"/>
    <n v="838"/>
    <n v="25000"/>
    <n v="35"/>
    <n v="0.8"/>
    <n v="28"/>
    <n v="55"/>
    <n v="656.9818181818182"/>
    <n v="1.9642857142857142"/>
    <n v="1290.5"/>
    <n v="36134"/>
    <n v="449"/>
    <m/>
    <m/>
    <n v="1.44536"/>
    <n v="1.6396968734401234"/>
    <n v="0.63969687344012338"/>
  </r>
  <r>
    <s v="BH-226"/>
    <s v="Avinash Rathore"/>
    <x v="8"/>
    <x v="98"/>
    <x v="98"/>
    <s v="Fri"/>
    <n v="48"/>
    <n v="0.72"/>
    <n v="35"/>
    <n v="60"/>
    <n v="392"/>
    <n v="1.71"/>
    <n v="680"/>
    <n v="23518"/>
    <n v="38"/>
    <n v="0.78"/>
    <n v="30"/>
    <n v="46"/>
    <n v="540"/>
    <n v="1.53"/>
    <n v="838"/>
    <n v="25000"/>
    <n v="33"/>
    <n v="0.78787878787878785"/>
    <n v="26"/>
    <n v="54"/>
    <n v="520.18518518518522"/>
    <n v="2.0769230769230771"/>
    <n v="1080.3846153846155"/>
    <n v="28090"/>
    <n v="1456"/>
    <m/>
    <n v="-617"/>
    <n v="1.1235999999999999"/>
    <n v="1.1944042860787483"/>
    <n v="0.19440428607874818"/>
  </r>
  <r>
    <s v="BH-226"/>
    <s v="Avinash Rathore"/>
    <x v="8"/>
    <x v="99"/>
    <x v="99"/>
    <s v="Sat"/>
    <n v="76"/>
    <n v="0.72"/>
    <n v="55"/>
    <n v="97"/>
    <n v="387"/>
    <n v="1.76"/>
    <n v="680"/>
    <n v="37507"/>
    <n v="46"/>
    <n v="0.78"/>
    <n v="36"/>
    <n v="56"/>
    <n v="540"/>
    <n v="1.56"/>
    <n v="838"/>
    <n v="30000"/>
    <n v="28"/>
    <n v="0.7857142857142857"/>
    <n v="22"/>
    <n v="60"/>
    <n v="505.18333333333334"/>
    <n v="2.7272727272727271"/>
    <n v="1377.7727272727273"/>
    <n v="30311"/>
    <m/>
    <m/>
    <m/>
    <n v="1.0103666666666666"/>
    <n v="0.80814248007038691"/>
    <n v="-0.19185751992961314"/>
  </r>
  <r>
    <s v="BH-226"/>
    <s v="Avinash Rathore"/>
    <x v="8"/>
    <x v="100"/>
    <x v="100"/>
    <s v="Sun"/>
    <n v="83"/>
    <n v="0.72"/>
    <n v="60"/>
    <n v="106"/>
    <n v="382"/>
    <n v="1.77"/>
    <n v="680"/>
    <n v="40466"/>
    <n v="54"/>
    <n v="0.78"/>
    <n v="42"/>
    <n v="65"/>
    <n v="540"/>
    <n v="1.55"/>
    <n v="838"/>
    <n v="35000"/>
    <n v="35"/>
    <n v="0.8"/>
    <n v="28"/>
    <n v="73"/>
    <n v="427.46575342465752"/>
    <n v="2.6071428571428572"/>
    <n v="1114.4642857142858"/>
    <n v="31205"/>
    <m/>
    <m/>
    <n v="-549"/>
    <n v="0.89157142857142857"/>
    <n v="0.77114120496219052"/>
    <n v="-0.22885879503780951"/>
  </r>
  <r>
    <s v="BH-226"/>
    <s v="Avinash Rathore"/>
    <x v="8"/>
    <x v="101"/>
    <x v="101"/>
    <s v="Mon"/>
    <n v="58"/>
    <n v="0.72"/>
    <n v="42"/>
    <n v="65"/>
    <n v="435"/>
    <n v="1.55"/>
    <n v="680"/>
    <n v="28288"/>
    <n v="38"/>
    <n v="0.78"/>
    <n v="30"/>
    <n v="46"/>
    <n v="540"/>
    <n v="1.53"/>
    <n v="838"/>
    <n v="25000"/>
    <n v="37"/>
    <n v="0.78378378378378377"/>
    <n v="29"/>
    <n v="57"/>
    <n v="468.24561403508773"/>
    <n v="1.9655172413793103"/>
    <n v="920.34482758620686"/>
    <n v="26690"/>
    <m/>
    <m/>
    <m/>
    <n v="1.0676000000000001"/>
    <n v="0.94350961538461542"/>
    <n v="-5.6490384615384616E-2"/>
  </r>
  <r>
    <s v="BH-226"/>
    <s v="Avinash Rathore"/>
    <x v="8"/>
    <x v="102"/>
    <x v="102"/>
    <s v="Tue"/>
    <n v="69"/>
    <n v="0.72"/>
    <n v="50"/>
    <n v="79"/>
    <n v="428"/>
    <n v="1.58"/>
    <n v="680"/>
    <n v="33774"/>
    <n v="38"/>
    <n v="0.78"/>
    <n v="30"/>
    <n v="46"/>
    <n v="540"/>
    <n v="1.53"/>
    <n v="838"/>
    <n v="25000"/>
    <n v="42"/>
    <n v="0.7857142857142857"/>
    <n v="33"/>
    <n v="54"/>
    <n v="456.64814814814815"/>
    <n v="1.6363636363636365"/>
    <n v="747.24242424242425"/>
    <n v="24659"/>
    <m/>
    <m/>
    <m/>
    <n v="0.98636000000000001"/>
    <n v="0.73011784212707997"/>
    <n v="-0.26988215787291997"/>
  </r>
  <r>
    <s v="BH-226"/>
    <s v="Avinash Rathore"/>
    <x v="8"/>
    <x v="103"/>
    <x v="103"/>
    <s v="Wed"/>
    <n v="68"/>
    <n v="0.72"/>
    <n v="49"/>
    <n v="73"/>
    <n v="454"/>
    <n v="1.49"/>
    <n v="680"/>
    <n v="33172"/>
    <n v="38"/>
    <n v="0.78"/>
    <n v="30"/>
    <n v="46"/>
    <n v="540"/>
    <n v="1.53"/>
    <n v="838"/>
    <n v="25000"/>
    <n v="26"/>
    <n v="0.80769230769230771"/>
    <n v="21"/>
    <n v="34"/>
    <n v="606.55882352941171"/>
    <n v="1.6190476190476191"/>
    <n v="982.04761904761904"/>
    <n v="20623"/>
    <m/>
    <m/>
    <m/>
    <n v="0.82491999999999999"/>
    <n v="0.62169902327263959"/>
    <n v="-0.37830097672736041"/>
  </r>
  <r>
    <s v="BH-226"/>
    <s v="Avinash Rathore"/>
    <x v="8"/>
    <x v="104"/>
    <x v="104"/>
    <s v="Thu"/>
    <n v="43"/>
    <n v="0.72"/>
    <n v="31"/>
    <n v="51"/>
    <n v="407"/>
    <n v="1.65"/>
    <n v="680"/>
    <n v="20771"/>
    <n v="38"/>
    <n v="0.78"/>
    <n v="30"/>
    <n v="46"/>
    <n v="540"/>
    <n v="1.53"/>
    <n v="838"/>
    <n v="25000"/>
    <n v="24"/>
    <n v="0.79166666666666663"/>
    <n v="19"/>
    <n v="31"/>
    <n v="456.54838709677421"/>
    <n v="1.631578947368421"/>
    <n v="744.89473684210532"/>
    <n v="14153"/>
    <m/>
    <m/>
    <m/>
    <n v="0.56611999999999996"/>
    <n v="0.68138269702951226"/>
    <n v="-0.31861730297048768"/>
  </r>
  <r>
    <s v="BH-226"/>
    <s v="Avinash Rathore"/>
    <x v="8"/>
    <x v="105"/>
    <x v="105"/>
    <s v="Fri"/>
    <n v="39"/>
    <n v="0.72"/>
    <n v="28"/>
    <n v="45"/>
    <n v="430"/>
    <n v="1.61"/>
    <n v="680"/>
    <n v="19343"/>
    <n v="38"/>
    <n v="0.78"/>
    <n v="30"/>
    <n v="46"/>
    <n v="540"/>
    <n v="1.53"/>
    <n v="838"/>
    <n v="25000"/>
    <n v="38"/>
    <n v="0.78947368421052633"/>
    <n v="30"/>
    <n v="54"/>
    <n v="509.55555555555554"/>
    <n v="1.8"/>
    <n v="917.2"/>
    <n v="27516"/>
    <m/>
    <m/>
    <m/>
    <n v="1.1006400000000001"/>
    <n v="1.4225301142532183"/>
    <n v="0.42253011425321824"/>
  </r>
  <r>
    <s v="BH-226"/>
    <s v="Avinash Rathore"/>
    <x v="8"/>
    <x v="106"/>
    <x v="106"/>
    <s v="Sat"/>
    <n v="80"/>
    <n v="0.72"/>
    <n v="58"/>
    <n v="87"/>
    <n v="453"/>
    <n v="1.5"/>
    <n v="680"/>
    <n v="39434"/>
    <n v="46"/>
    <n v="0.78"/>
    <n v="36"/>
    <n v="56"/>
    <n v="540"/>
    <n v="1.56"/>
    <n v="838"/>
    <n v="30000"/>
    <n v="36"/>
    <n v="0.80555555555555558"/>
    <n v="29"/>
    <n v="58"/>
    <n v="580.86206896551721"/>
    <n v="2"/>
    <n v="1161.7241379310344"/>
    <n v="33690"/>
    <n v="2820"/>
    <m/>
    <m/>
    <n v="1.123"/>
    <n v="0.85433889536947816"/>
    <n v="-0.1456611046305219"/>
  </r>
  <r>
    <s v="BH-226"/>
    <s v="Avinash Rathore"/>
    <x v="8"/>
    <x v="107"/>
    <x v="107"/>
    <s v="Sun"/>
    <n v="57"/>
    <n v="0.72"/>
    <n v="41"/>
    <n v="58"/>
    <n v="477"/>
    <n v="1.41"/>
    <n v="680"/>
    <n v="27641"/>
    <n v="54"/>
    <n v="0.78"/>
    <n v="42"/>
    <n v="65"/>
    <n v="540"/>
    <n v="1.55"/>
    <n v="838"/>
    <n v="35000"/>
    <n v="40"/>
    <n v="0.75"/>
    <n v="30"/>
    <n v="56"/>
    <n v="542.26785714285711"/>
    <n v="1.8666666666666667"/>
    <n v="1012.2333333333333"/>
    <n v="30367"/>
    <m/>
    <m/>
    <m/>
    <n v="0.86762857142857142"/>
    <n v="1.0986216128215331"/>
    <n v="9.8621612821533228E-2"/>
  </r>
  <r>
    <s v="BH-226"/>
    <s v="Avinash Rathore"/>
    <x v="8"/>
    <x v="108"/>
    <x v="108"/>
    <s v="Mon"/>
    <n v="54"/>
    <n v="0.72"/>
    <n v="39"/>
    <n v="73"/>
    <n v="360"/>
    <n v="1.87"/>
    <n v="680"/>
    <n v="26286"/>
    <n v="38"/>
    <n v="0.78"/>
    <n v="30"/>
    <n v="46"/>
    <n v="540"/>
    <n v="1.53"/>
    <n v="838"/>
    <n v="25000"/>
    <n v="34"/>
    <n v="0.79411764705882348"/>
    <n v="27"/>
    <n v="51"/>
    <n v="519.13725490196077"/>
    <n v="1.8888888888888888"/>
    <n v="980.59259259259261"/>
    <n v="26476"/>
    <n v="896"/>
    <m/>
    <m/>
    <n v="1.05904"/>
    <n v="1.0072281823023663"/>
    <n v="7.2281823023662784E-3"/>
  </r>
  <r>
    <s v="BH-226"/>
    <s v="Avinash Rathore"/>
    <x v="8"/>
    <x v="109"/>
    <x v="109"/>
    <s v="Tue"/>
    <n v="41"/>
    <n v="0.72"/>
    <n v="30"/>
    <n v="52"/>
    <n v="386"/>
    <n v="1.73"/>
    <n v="680"/>
    <n v="20088"/>
    <n v="37"/>
    <n v="0.78"/>
    <n v="29"/>
    <n v="44"/>
    <n v="540"/>
    <n v="1.52"/>
    <n v="838"/>
    <n v="24000"/>
    <n v="24"/>
    <n v="0.79166666666666663"/>
    <n v="19"/>
    <n v="32"/>
    <n v="561.875"/>
    <n v="1.6842105263157894"/>
    <n v="946.31578947368416"/>
    <n v="17980"/>
    <n v="560"/>
    <m/>
    <m/>
    <n v="0.74916666666666665"/>
    <n v="0.89506172839506171"/>
    <n v="-0.10493827160493827"/>
  </r>
  <r>
    <s v="BH-226"/>
    <s v="Avinash Rathore"/>
    <x v="8"/>
    <x v="110"/>
    <x v="110"/>
    <s v="Wed"/>
    <n v="40"/>
    <n v="0.72"/>
    <n v="29"/>
    <n v="47"/>
    <n v="415"/>
    <n v="1.62"/>
    <n v="680"/>
    <n v="19526"/>
    <n v="37"/>
    <n v="0.78"/>
    <n v="29"/>
    <n v="44"/>
    <n v="540"/>
    <n v="1.52"/>
    <n v="838"/>
    <n v="24000"/>
    <n v="33"/>
    <n v="0.81818181818181823"/>
    <n v="27"/>
    <n v="46"/>
    <n v="482.76086956521738"/>
    <n v="1.7037037037037037"/>
    <n v="822.48148148148152"/>
    <n v="22207"/>
    <m/>
    <m/>
    <m/>
    <n v="0.92529166666666662"/>
    <n v="1.1373041073440542"/>
    <n v="0.13730410734405407"/>
  </r>
  <r>
    <s v="BH-226"/>
    <s v="Avinash Rathore"/>
    <x v="8"/>
    <x v="111"/>
    <x v="111"/>
    <s v="Thu"/>
    <n v="61"/>
    <n v="0.72"/>
    <n v="44"/>
    <n v="67"/>
    <n v="448"/>
    <n v="1.52"/>
    <n v="680"/>
    <n v="30036"/>
    <n v="33"/>
    <n v="0.78"/>
    <n v="26"/>
    <n v="41"/>
    <n v="540"/>
    <n v="1.58"/>
    <n v="838"/>
    <n v="22000"/>
    <n v="25"/>
    <n v="0.8"/>
    <n v="20"/>
    <n v="34"/>
    <n v="526.64705882352939"/>
    <n v="1.7"/>
    <n v="895.3"/>
    <n v="17906"/>
    <n v="-1321"/>
    <m/>
    <n v="1210"/>
    <n v="0.81390909090909092"/>
    <n v="0.59615128512451721"/>
    <n v="-0.40384871487548274"/>
  </r>
  <r>
    <s v="BH-226"/>
    <s v="Avinash Rathore"/>
    <x v="8"/>
    <x v="112"/>
    <x v="112"/>
    <s v="Fri"/>
    <n v="41"/>
    <n v="0.72"/>
    <n v="30"/>
    <n v="42"/>
    <n v="483"/>
    <n v="1.4"/>
    <n v="680"/>
    <n v="20289"/>
    <n v="33"/>
    <n v="0.78"/>
    <n v="26"/>
    <n v="41"/>
    <n v="540"/>
    <n v="1.58"/>
    <n v="838"/>
    <n v="22000"/>
    <n v="26"/>
    <n v="0.76923076923076927"/>
    <n v="20"/>
    <n v="36"/>
    <n v="491.02777777777777"/>
    <n v="1.8"/>
    <n v="883.85"/>
    <n v="17677"/>
    <m/>
    <m/>
    <m/>
    <n v="0.80349999999999999"/>
    <n v="0.87126028882645767"/>
    <n v="-0.12873971117354233"/>
  </r>
  <r>
    <s v="BH-226"/>
    <s v="Avinash Rathore"/>
    <x v="8"/>
    <x v="113"/>
    <x v="113"/>
    <s v="Sat"/>
    <n v="63"/>
    <n v="0.72"/>
    <n v="46"/>
    <n v="79"/>
    <n v="392"/>
    <n v="1.72"/>
    <n v="680"/>
    <n v="31007"/>
    <n v="46"/>
    <n v="0.78"/>
    <n v="36"/>
    <n v="56"/>
    <n v="540"/>
    <n v="1.56"/>
    <n v="838"/>
    <n v="30000"/>
    <n v="22"/>
    <n v="0.77272727272727271"/>
    <n v="17"/>
    <n v="39"/>
    <n v="540.20512820512818"/>
    <n v="2.2941176470588234"/>
    <n v="1239.2941176470588"/>
    <n v="21068"/>
    <m/>
    <m/>
    <m/>
    <n v="0.70226666666666671"/>
    <n v="0.67945947689231467"/>
    <n v="-0.32054052310768538"/>
  </r>
  <r>
    <s v="BH-226"/>
    <s v="Avinash Rathore"/>
    <x v="8"/>
    <x v="114"/>
    <x v="114"/>
    <s v="Sun"/>
    <n v="65"/>
    <n v="0.72"/>
    <n v="47"/>
    <n v="86"/>
    <n v="370"/>
    <n v="1.83"/>
    <n v="680"/>
    <n v="31826"/>
    <n v="54"/>
    <n v="0.78"/>
    <n v="42"/>
    <n v="65"/>
    <n v="540"/>
    <n v="1.55"/>
    <n v="838"/>
    <n v="35000"/>
    <n v="30"/>
    <n v="0.8"/>
    <n v="24"/>
    <n v="52"/>
    <n v="512.80769230769226"/>
    <n v="2.1666666666666665"/>
    <n v="1111.0833333333333"/>
    <n v="26666"/>
    <n v="896"/>
    <m/>
    <m/>
    <n v="0.76188571428571428"/>
    <n v="0.83786840947652863"/>
    <n v="-0.16213159052347137"/>
  </r>
  <r>
    <s v="BH-226"/>
    <s v="Avinash Rathore"/>
    <x v="8"/>
    <x v="115"/>
    <x v="115"/>
    <s v="Mon"/>
    <n v="33"/>
    <n v="0.72"/>
    <n v="24"/>
    <n v="39"/>
    <n v="421"/>
    <n v="1.63"/>
    <n v="680"/>
    <n v="16401"/>
    <n v="33"/>
    <n v="0.78"/>
    <n v="26"/>
    <n v="41"/>
    <n v="540"/>
    <n v="1.58"/>
    <n v="838"/>
    <n v="22000"/>
    <n v="27"/>
    <n v="0.77777777777777779"/>
    <n v="21"/>
    <n v="31"/>
    <n v="623.51612903225805"/>
    <n v="1.4761904761904763"/>
    <n v="920.42857142857144"/>
    <n v="19329"/>
    <m/>
    <m/>
    <m/>
    <n v="0.87859090909090909"/>
    <n v="1.1785256996524602"/>
    <n v="0.17852569965246021"/>
  </r>
  <r>
    <s v="BH-226"/>
    <s v="Avinash Rathore"/>
    <x v="8"/>
    <x v="116"/>
    <x v="116"/>
    <s v="Tue"/>
    <n v="46"/>
    <n v="0.72"/>
    <n v="33"/>
    <n v="56"/>
    <n v="401"/>
    <n v="1.7"/>
    <n v="680"/>
    <n v="22472"/>
    <n v="33"/>
    <n v="0.78"/>
    <n v="26"/>
    <n v="41"/>
    <n v="540"/>
    <n v="1.58"/>
    <n v="838"/>
    <n v="22000"/>
    <n v="16"/>
    <n v="0.75"/>
    <n v="12"/>
    <n v="17"/>
    <n v="654"/>
    <n v="1.4166666666666667"/>
    <n v="926.5"/>
    <n v="11118"/>
    <m/>
    <m/>
    <m/>
    <n v="0.50536363636363635"/>
    <n v="0.49474902100391599"/>
    <n v="-0.50525097899608407"/>
  </r>
  <r>
    <s v="BH-226"/>
    <s v="Avinash Rathore"/>
    <x v="8"/>
    <x v="117"/>
    <x v="117"/>
    <s v="Wed"/>
    <n v="39"/>
    <n v="0.72"/>
    <n v="28"/>
    <n v="48"/>
    <n v="390"/>
    <n v="1.71"/>
    <n v="680"/>
    <n v="18718"/>
    <n v="33"/>
    <n v="0.78"/>
    <n v="26"/>
    <n v="41"/>
    <n v="540"/>
    <n v="1.58"/>
    <n v="838"/>
    <n v="22000"/>
    <n v="41"/>
    <n v="0.75609756097560976"/>
    <n v="31"/>
    <n v="47"/>
    <n v="504.25531914893617"/>
    <n v="1.5161290322580645"/>
    <n v="764.51612903225805"/>
    <n v="23700"/>
    <m/>
    <m/>
    <n v="599"/>
    <n v="1.0772727272727274"/>
    <n v="1.2661609146276311"/>
    <n v="0.26616091462763114"/>
  </r>
  <r>
    <s v="BH-226"/>
    <s v="Avinash Rathore"/>
    <x v="8"/>
    <x v="118"/>
    <x v="118"/>
    <s v="Thu"/>
    <n v="26"/>
    <n v="0.72"/>
    <n v="19"/>
    <n v="43"/>
    <n v="306"/>
    <n v="2.2599999999999998"/>
    <n v="680"/>
    <n v="13148"/>
    <n v="33"/>
    <n v="0.78"/>
    <n v="26"/>
    <n v="41"/>
    <n v="540"/>
    <n v="1.58"/>
    <n v="838"/>
    <n v="22000"/>
    <n v="27"/>
    <n v="0.81481481481481477"/>
    <n v="22"/>
    <n v="40"/>
    <n v="511.47500000000002"/>
    <n v="1.8181818181818181"/>
    <n v="929.9545454545455"/>
    <n v="20459"/>
    <m/>
    <m/>
    <m/>
    <n v="0.92995454545454548"/>
    <n v="1.5560541527228475"/>
    <n v="0.55605415272284753"/>
  </r>
  <r>
    <s v="BH-226"/>
    <s v="Avinash Rathore"/>
    <x v="8"/>
    <x v="119"/>
    <x v="119"/>
    <s v="Fri"/>
    <n v="54"/>
    <n v="0.72"/>
    <n v="39"/>
    <n v="71"/>
    <n v="375"/>
    <n v="1.82"/>
    <n v="680"/>
    <n v="26656"/>
    <n v="33"/>
    <n v="0.78"/>
    <n v="26"/>
    <n v="41"/>
    <n v="540"/>
    <n v="1.58"/>
    <n v="838"/>
    <n v="22000"/>
    <n v="26"/>
    <n v="0.80769230769230771"/>
    <n v="21"/>
    <n v="28"/>
    <n v="617.07142857142856"/>
    <n v="1.3333333333333333"/>
    <n v="822.76190476190482"/>
    <n v="17278"/>
    <m/>
    <m/>
    <m/>
    <n v="0.78536363636363637"/>
    <n v="0.64818427370948384"/>
    <n v="-0.35181572629051622"/>
  </r>
  <r>
    <s v="BH-226"/>
    <s v="Avinash Rathore"/>
    <x v="8"/>
    <x v="120"/>
    <x v="120"/>
    <s v="Sat"/>
    <n v="58"/>
    <n v="0.72"/>
    <n v="42"/>
    <n v="78"/>
    <n v="364"/>
    <n v="1.86"/>
    <n v="680"/>
    <n v="28407"/>
    <n v="42"/>
    <n v="0.78"/>
    <n v="33"/>
    <n v="52"/>
    <n v="540"/>
    <n v="1.58"/>
    <n v="838"/>
    <n v="28000"/>
    <n v="32"/>
    <n v="0.78125"/>
    <n v="25"/>
    <n v="46"/>
    <n v="549.89130434782612"/>
    <n v="1.84"/>
    <n v="1011.8"/>
    <n v="25295"/>
    <m/>
    <m/>
    <m/>
    <n v="0.90339285714285711"/>
    <n v="0.89044953708592955"/>
    <n v="-0.10955046291407047"/>
  </r>
  <r>
    <s v="BH-226"/>
    <s v="Avinash Rathore"/>
    <x v="8"/>
    <x v="121"/>
    <x v="121"/>
    <s v="Sun"/>
    <n v="55"/>
    <n v="0.72"/>
    <n v="40"/>
    <n v="64"/>
    <n v="430"/>
    <n v="1.6"/>
    <n v="680"/>
    <n v="27531"/>
    <n v="46"/>
    <n v="0.78"/>
    <n v="36"/>
    <n v="56"/>
    <n v="540"/>
    <n v="1.56"/>
    <n v="838"/>
    <n v="30000"/>
    <n v="46"/>
    <n v="0.80434782608695654"/>
    <n v="37"/>
    <n v="62"/>
    <n v="575.56451612903231"/>
    <n v="1.6756756756756757"/>
    <n v="964.45945945945948"/>
    <n v="35685"/>
    <m/>
    <m/>
    <n v="1599"/>
    <n v="1.1895"/>
    <n v="1.2961752206603465"/>
    <n v="0.29617522066034652"/>
  </r>
  <r>
    <s v="BH-226"/>
    <s v="Avinash Rathore"/>
    <x v="8"/>
    <x v="122"/>
    <x v="122"/>
    <s v="Mon"/>
    <n v="49"/>
    <n v="0.76"/>
    <n v="37"/>
    <n v="50"/>
    <n v="463"/>
    <n v="1.35"/>
    <n v="607"/>
    <n v="23134"/>
    <n v="42"/>
    <n v="0.81"/>
    <n v="34"/>
    <n v="47"/>
    <n v="529"/>
    <n v="1.38"/>
    <n v="763"/>
    <n v="25000"/>
    <n v="41"/>
    <n v="0.80487804878048785"/>
    <n v="33"/>
    <n v="58"/>
    <n v="442.72413793103448"/>
    <n v="1.7575757575757576"/>
    <n v="778.12121212121212"/>
    <n v="25678"/>
    <n v="1904"/>
    <m/>
    <n v="1210"/>
    <n v="1.02712"/>
    <n v="1.1099680124492091"/>
    <n v="0.10996801244920895"/>
  </r>
  <r>
    <s v="BH-226"/>
    <s v="Avinash Rathore"/>
    <x v="8"/>
    <x v="123"/>
    <x v="123"/>
    <s v="Tue"/>
    <n v="49"/>
    <n v="0.76"/>
    <n v="37"/>
    <n v="45"/>
    <n v="502"/>
    <n v="1.22"/>
    <n v="607"/>
    <n v="22589"/>
    <n v="40"/>
    <n v="0.82"/>
    <n v="33"/>
    <n v="47"/>
    <n v="529"/>
    <n v="1.42"/>
    <n v="763"/>
    <n v="25000"/>
    <n v="33"/>
    <n v="0.78787878787878785"/>
    <n v="26"/>
    <n v="51"/>
    <n v="634.82352941176475"/>
    <n v="1.9615384615384615"/>
    <n v="1245.2307692307693"/>
    <n v="32376"/>
    <n v="-896"/>
    <m/>
    <n v="2999"/>
    <n v="1.29504"/>
    <n v="1.4332639780424101"/>
    <n v="0.43326397804241001"/>
  </r>
  <r>
    <s v="BH-226"/>
    <s v="Avinash Rathore"/>
    <x v="8"/>
    <x v="124"/>
    <x v="124"/>
    <s v="Wed"/>
    <n v="14"/>
    <n v="0.76"/>
    <n v="11"/>
    <n v="16"/>
    <n v="435"/>
    <n v="1.45"/>
    <n v="607"/>
    <n v="6953"/>
    <n v="40"/>
    <n v="0.82"/>
    <n v="33"/>
    <n v="47"/>
    <n v="529"/>
    <n v="1.42"/>
    <n v="763"/>
    <n v="25000"/>
    <n v="45"/>
    <n v="0.8"/>
    <n v="36"/>
    <n v="66"/>
    <n v="446.43939393939394"/>
    <n v="1.8333333333333333"/>
    <n v="818.47222222222217"/>
    <n v="29465"/>
    <m/>
    <m/>
    <m/>
    <n v="1.1786000000000001"/>
    <n v="4.2377391054221203"/>
    <n v="3.2377391054221198"/>
  </r>
  <r>
    <s v="BH-226"/>
    <s v="Avinash Rathore"/>
    <x v="8"/>
    <x v="125"/>
    <x v="125"/>
    <s v="Thu"/>
    <n v="21"/>
    <n v="0.76"/>
    <n v="16"/>
    <n v="22"/>
    <n v="446"/>
    <n v="1.38"/>
    <n v="607"/>
    <n v="9812"/>
    <n v="40"/>
    <n v="0.82"/>
    <n v="33"/>
    <n v="47"/>
    <n v="529"/>
    <n v="1.42"/>
    <n v="763"/>
    <n v="25000"/>
    <n v="39"/>
    <n v="0.79487179487179482"/>
    <n v="31"/>
    <n v="54"/>
    <n v="482.88888888888891"/>
    <n v="1.7419354838709677"/>
    <n v="841.16129032258061"/>
    <n v="26076"/>
    <n v="672"/>
    <m/>
    <n v="549"/>
    <n v="1.04304"/>
    <n v="2.6575621687729312"/>
    <n v="1.6575621687729312"/>
  </r>
  <r>
    <s v="BH-226"/>
    <s v="Avinash Rathore"/>
    <x v="8"/>
    <x v="126"/>
    <x v="126"/>
    <s v="Fri"/>
    <n v="54"/>
    <n v="0.76"/>
    <n v="41"/>
    <n v="59"/>
    <n v="420"/>
    <n v="1.44"/>
    <n v="607"/>
    <n v="24762"/>
    <n v="40"/>
    <n v="0.82"/>
    <n v="33"/>
    <n v="47"/>
    <n v="529"/>
    <n v="1.42"/>
    <n v="763"/>
    <n v="25000"/>
    <n v="33"/>
    <n v="0.78787878787878785"/>
    <n v="26"/>
    <n v="48"/>
    <n v="481.14583333333331"/>
    <n v="1.8461538461538463"/>
    <n v="888.26923076923072"/>
    <n v="23095"/>
    <n v="2072"/>
    <n v="138"/>
    <n v="405"/>
    <n v="0.92379999999999995"/>
    <n v="0.93267910508036511"/>
    <n v="-6.732089491963493E-2"/>
  </r>
  <r>
    <s v="BH-226"/>
    <s v="Avinash Rathore"/>
    <x v="8"/>
    <x v="127"/>
    <x v="127"/>
    <s v="Sat"/>
    <n v="111"/>
    <n v="0.76"/>
    <n v="84"/>
    <n v="105"/>
    <n v="488"/>
    <n v="1.25"/>
    <n v="607"/>
    <n v="51259"/>
    <n v="40"/>
    <n v="0.82"/>
    <n v="33"/>
    <n v="47"/>
    <n v="529"/>
    <n v="1.42"/>
    <n v="763"/>
    <n v="25000"/>
    <n v="23"/>
    <n v="0.78260869565217395"/>
    <n v="18"/>
    <n v="50"/>
    <n v="372.56"/>
    <n v="2.7777777777777777"/>
    <n v="1034.8888888888889"/>
    <n v="18628"/>
    <n v="560"/>
    <m/>
    <m/>
    <n v="0.74512"/>
    <n v="0.36340935250395051"/>
    <n v="-0.63659064749604943"/>
  </r>
  <r>
    <s v="BH-226"/>
    <s v="Avinash Rathore"/>
    <x v="8"/>
    <x v="128"/>
    <x v="128"/>
    <s v="Sun"/>
    <n v="105"/>
    <n v="0.76"/>
    <n v="80"/>
    <n v="112"/>
    <n v="434"/>
    <n v="1.4"/>
    <n v="607"/>
    <n v="48616"/>
    <n v="56"/>
    <n v="0.82"/>
    <n v="46"/>
    <n v="66"/>
    <n v="529"/>
    <n v="1.43"/>
    <n v="763"/>
    <n v="35000"/>
    <n v="28"/>
    <n v="0.7857142857142857"/>
    <n v="22"/>
    <n v="54"/>
    <n v="380.03703703703701"/>
    <n v="2.4545454545454546"/>
    <n v="932.81818181818187"/>
    <n v="20522"/>
    <m/>
    <m/>
    <n v="729"/>
    <n v="0.58634285714285717"/>
    <n v="0.42212440348856345"/>
    <n v="-0.57787559651143661"/>
  </r>
  <r>
    <s v="BH-226"/>
    <s v="Avinash Rathore"/>
    <x v="8"/>
    <x v="129"/>
    <x v="129"/>
    <s v="Mon"/>
    <n v="87"/>
    <n v="0.76"/>
    <n v="66"/>
    <n v="86"/>
    <n v="465"/>
    <n v="1.3"/>
    <n v="607"/>
    <n v="40001"/>
    <n v="40"/>
    <n v="0.82"/>
    <n v="33"/>
    <n v="47"/>
    <n v="529"/>
    <n v="1.42"/>
    <n v="763"/>
    <n v="25000"/>
    <n v="39"/>
    <n v="0.79487179487179482"/>
    <n v="31"/>
    <n v="63"/>
    <n v="401.12698412698415"/>
    <n v="2.032258064516129"/>
    <n v="815.19354838709683"/>
    <n v="25271"/>
    <n v="2176"/>
    <m/>
    <m/>
    <n v="1.01084"/>
    <n v="0.63175920601984947"/>
    <n v="-0.36824079398015047"/>
  </r>
  <r>
    <s v="BH-226"/>
    <s v="Avinash Rathore"/>
    <x v="8"/>
    <x v="130"/>
    <x v="130"/>
    <s v="Tue"/>
    <n v="63"/>
    <n v="0.76"/>
    <n v="48"/>
    <n v="67"/>
    <n v="430"/>
    <n v="1.4"/>
    <n v="607"/>
    <n v="28837"/>
    <n v="40"/>
    <n v="0.82"/>
    <n v="33"/>
    <n v="47"/>
    <n v="529"/>
    <n v="1.42"/>
    <n v="763"/>
    <n v="25000"/>
    <n v="36"/>
    <n v="0.80555555555555558"/>
    <n v="29"/>
    <n v="52"/>
    <n v="504.46153846153845"/>
    <n v="1.7931034482758621"/>
    <n v="904.55172413793105"/>
    <n v="26232"/>
    <n v="999"/>
    <m/>
    <n v="574"/>
    <n v="1.04928"/>
    <n v="0.90966466692096959"/>
    <n v="-9.0335333079030411E-2"/>
  </r>
  <r>
    <s v="BH-226"/>
    <s v="Avinash Rathore"/>
    <x v="8"/>
    <x v="131"/>
    <x v="131"/>
    <s v="Wed"/>
    <n v="50"/>
    <n v="0.76"/>
    <n v="38"/>
    <n v="50"/>
    <n v="465"/>
    <n v="1.32"/>
    <n v="607"/>
    <n v="23249"/>
    <n v="32"/>
    <n v="0.82"/>
    <n v="26"/>
    <n v="38"/>
    <n v="529"/>
    <n v="1.46"/>
    <n v="763"/>
    <n v="20000"/>
    <n v="38"/>
    <n v="0.78947368421052633"/>
    <n v="30"/>
    <n v="62"/>
    <n v="397.14516129032256"/>
    <n v="2.0666666666666669"/>
    <n v="820.76666666666665"/>
    <n v="24623"/>
    <m/>
    <m/>
    <n v="187"/>
    <n v="1.23115"/>
    <n v="1.0590993160996172"/>
    <n v="5.9099316099617188E-2"/>
  </r>
  <r>
    <s v="BH-226"/>
    <s v="Avinash Rathore"/>
    <x v="8"/>
    <x v="132"/>
    <x v="132"/>
    <s v="Thu"/>
    <n v="28"/>
    <n v="0.76"/>
    <n v="21"/>
    <n v="31"/>
    <n v="405"/>
    <n v="1.48"/>
    <n v="607"/>
    <n v="12547"/>
    <n v="32"/>
    <n v="0.82"/>
    <n v="26"/>
    <n v="38"/>
    <n v="529"/>
    <n v="1.46"/>
    <n v="763"/>
    <n v="20000"/>
    <n v="35"/>
    <n v="0.8"/>
    <n v="28"/>
    <n v="65"/>
    <n v="420.12307692307695"/>
    <n v="2.3214285714285716"/>
    <n v="975.28571428571433"/>
    <n v="27308"/>
    <n v="672"/>
    <m/>
    <m/>
    <n v="1.3653999999999999"/>
    <n v="2.1764565234717463"/>
    <n v="1.1764565234717463"/>
  </r>
  <r>
    <s v="BH-226"/>
    <s v="Avinash Rathore"/>
    <x v="8"/>
    <x v="133"/>
    <x v="133"/>
    <s v="Fri"/>
    <n v="87"/>
    <n v="0.76"/>
    <n v="66"/>
    <n v="87"/>
    <n v="460"/>
    <n v="1.32"/>
    <n v="607"/>
    <n v="40043"/>
    <n v="32"/>
    <n v="0.82"/>
    <n v="26"/>
    <n v="38"/>
    <n v="529"/>
    <n v="1.46"/>
    <n v="763"/>
    <n v="20000"/>
    <n v="54"/>
    <n v="0.81481481481481477"/>
    <n v="44"/>
    <n v="67"/>
    <n v="449.04477611940297"/>
    <n v="1.5227272727272727"/>
    <n v="683.77272727272725"/>
    <n v="30086"/>
    <n v="851"/>
    <m/>
    <m/>
    <n v="1.5043"/>
    <n v="0.75134230701995353"/>
    <n v="-0.24865769298004645"/>
  </r>
  <r>
    <s v="BH-226"/>
    <s v="Avinash Rathore"/>
    <x v="8"/>
    <x v="134"/>
    <x v="134"/>
    <s v="Sat"/>
    <n v="55"/>
    <n v="0.76"/>
    <n v="42"/>
    <n v="61"/>
    <n v="415"/>
    <n v="1.45"/>
    <n v="607"/>
    <n v="25326"/>
    <n v="40"/>
    <n v="0.82"/>
    <n v="33"/>
    <n v="47"/>
    <n v="529"/>
    <n v="1.42"/>
    <n v="763"/>
    <n v="25000"/>
    <n v="80"/>
    <n v="0.8"/>
    <n v="64"/>
    <n v="133"/>
    <n v="437.68421052631578"/>
    <n v="2.078125"/>
    <n v="909.5625"/>
    <n v="58212"/>
    <n v="2520"/>
    <m/>
    <n v="400"/>
    <n v="2.3284799999999999"/>
    <n v="2.2985074626865671"/>
    <n v="1.2985074626865671"/>
  </r>
  <r>
    <s v="BH-226"/>
    <s v="Avinash Rathore"/>
    <x v="8"/>
    <x v="135"/>
    <x v="135"/>
    <s v="Sun"/>
    <n v="66"/>
    <n v="0.76"/>
    <n v="50"/>
    <n v="70"/>
    <n v="432"/>
    <n v="1.4"/>
    <n v="607"/>
    <n v="30271"/>
    <n v="56"/>
    <n v="0.82"/>
    <n v="46"/>
    <n v="66"/>
    <n v="529"/>
    <n v="1.43"/>
    <n v="763"/>
    <n v="35000"/>
    <n v="79"/>
    <n v="0.79746835443037978"/>
    <n v="63"/>
    <n v="136"/>
    <n v="450.31617647058823"/>
    <n v="2.1587301587301586"/>
    <n v="972.11111111111109"/>
    <n v="61243"/>
    <n v="549"/>
    <m/>
    <m/>
    <n v="1.7498"/>
    <n v="2.0231574774536685"/>
    <n v="1.0231574774536685"/>
  </r>
  <r>
    <s v="BH-226"/>
    <s v="Avinash Rathore"/>
    <x v="8"/>
    <x v="136"/>
    <x v="136"/>
    <s v="Mon"/>
    <n v="42"/>
    <n v="0.76"/>
    <n v="32"/>
    <n v="36"/>
    <n v="536"/>
    <n v="1.1299999999999999"/>
    <n v="607"/>
    <n v="19313"/>
    <n v="40"/>
    <n v="0.82"/>
    <n v="33"/>
    <n v="47"/>
    <n v="529"/>
    <n v="1.42"/>
    <n v="763"/>
    <n v="25000"/>
    <n v="58"/>
    <n v="0.81034482758620685"/>
    <n v="47"/>
    <n v="98"/>
    <n v="425.5"/>
    <n v="2.0851063829787235"/>
    <n v="887.21276595744678"/>
    <n v="41699"/>
    <n v="1051"/>
    <m/>
    <m/>
    <n v="1.6679600000000001"/>
    <n v="2.1591156216020297"/>
    <n v="1.1591156216020297"/>
  </r>
  <r>
    <s v="BH-226"/>
    <s v="Avinash Rathore"/>
    <x v="8"/>
    <x v="137"/>
    <x v="137"/>
    <s v="Tue"/>
    <n v="21"/>
    <n v="0.76"/>
    <n v="16"/>
    <n v="23"/>
    <n v="428"/>
    <n v="1.44"/>
    <n v="607"/>
    <n v="9852"/>
    <n v="32"/>
    <n v="0.82"/>
    <n v="26"/>
    <n v="38"/>
    <n v="529"/>
    <n v="1.46"/>
    <n v="763"/>
    <n v="20000"/>
    <n v="20"/>
    <n v="0.8"/>
    <n v="16"/>
    <n v="27"/>
    <n v="415.88888888888891"/>
    <n v="1.6875"/>
    <n v="701.8125"/>
    <n v="11229"/>
    <n v="449"/>
    <m/>
    <n v="698"/>
    <n v="0.56145"/>
    <n v="1.1397685749086479"/>
    <n v="0.139768574908648"/>
  </r>
  <r>
    <s v="BH-226"/>
    <s v="Avinash Rathore"/>
    <x v="8"/>
    <x v="138"/>
    <x v="138"/>
    <s v="Wed"/>
    <n v="28"/>
    <n v="0.76"/>
    <n v="21"/>
    <n v="31"/>
    <n v="420"/>
    <n v="1.48"/>
    <n v="607"/>
    <n v="13017"/>
    <n v="32"/>
    <n v="0.82"/>
    <n v="26"/>
    <n v="38"/>
    <n v="529"/>
    <n v="1.46"/>
    <n v="763"/>
    <n v="20000"/>
    <n v="26"/>
    <n v="0.80769230769230771"/>
    <n v="21"/>
    <n v="46"/>
    <n v="441.80434782608694"/>
    <n v="2.1904761904761907"/>
    <n v="967.76190476190482"/>
    <n v="20323"/>
    <m/>
    <m/>
    <m/>
    <n v="1.0161500000000001"/>
    <n v="1.5612660367212108"/>
    <n v="0.56126603672121067"/>
  </r>
  <r>
    <s v="BH-226"/>
    <s v="Avinash Rathore"/>
    <x v="8"/>
    <x v="139"/>
    <x v="139"/>
    <s v="Thu"/>
    <n v="25"/>
    <n v="0.76"/>
    <n v="19"/>
    <n v="22"/>
    <n v="537"/>
    <n v="1.1599999999999999"/>
    <n v="607"/>
    <n v="11824"/>
    <n v="32"/>
    <n v="0.82"/>
    <n v="26"/>
    <n v="38"/>
    <n v="529"/>
    <n v="1.46"/>
    <n v="763"/>
    <n v="20000"/>
    <n v="21"/>
    <n v="0.80952380952380953"/>
    <n v="17"/>
    <n v="45"/>
    <n v="438.24444444444447"/>
    <n v="2.6470588235294117"/>
    <n v="1160.0588235294117"/>
    <n v="19721"/>
    <m/>
    <m/>
    <n v="-1599"/>
    <n v="0.98604999999999998"/>
    <n v="1.6678788903924222"/>
    <n v="0.66787889039242221"/>
  </r>
  <r>
    <s v="BH-226"/>
    <s v="Avinash Rathore"/>
    <x v="8"/>
    <x v="140"/>
    <x v="140"/>
    <s v="Fri"/>
    <n v="61"/>
    <n v="0.76"/>
    <n v="46"/>
    <n v="60"/>
    <n v="463"/>
    <n v="1.3"/>
    <n v="607"/>
    <n v="27803"/>
    <n v="32"/>
    <n v="0.82"/>
    <n v="26"/>
    <n v="38"/>
    <n v="529"/>
    <n v="1.46"/>
    <n v="763"/>
    <n v="20000"/>
    <n v="23"/>
    <n v="0.73913043478260865"/>
    <n v="17"/>
    <n v="51"/>
    <n v="415.25490196078431"/>
    <n v="3"/>
    <n v="1245.7647058823529"/>
    <n v="21178"/>
    <m/>
    <m/>
    <n v="-2999"/>
    <n v="1.0589"/>
    <n v="0.76171636154371836"/>
    <n v="-0.2382836384562817"/>
  </r>
  <r>
    <s v="BH-226"/>
    <s v="Avinash Rathore"/>
    <x v="8"/>
    <x v="141"/>
    <x v="141"/>
    <s v="Sat"/>
    <n v="37"/>
    <n v="0.76"/>
    <n v="28"/>
    <n v="46"/>
    <n v="374"/>
    <n v="1.64"/>
    <n v="607"/>
    <n v="17201"/>
    <n v="40"/>
    <n v="0.82"/>
    <n v="33"/>
    <n v="47"/>
    <n v="529"/>
    <n v="1.42"/>
    <n v="763"/>
    <n v="25000"/>
    <n v="16"/>
    <n v="0.8125"/>
    <n v="13"/>
    <n v="25"/>
    <n v="565.96"/>
    <n v="1.9230769230769231"/>
    <n v="1088.3846153846155"/>
    <n v="14149"/>
    <n v="999"/>
    <m/>
    <m/>
    <n v="0.56596000000000002"/>
    <n v="0.822568455322365"/>
    <n v="-0.17743154467763503"/>
  </r>
  <r>
    <s v="BH-226"/>
    <s v="Avinash Rathore"/>
    <x v="8"/>
    <x v="142"/>
    <x v="142"/>
    <s v="Sun"/>
    <n v="50"/>
    <n v="0.76"/>
    <n v="38"/>
    <n v="55"/>
    <n v="414"/>
    <n v="1.45"/>
    <n v="607"/>
    <n v="22763"/>
    <n v="48"/>
    <n v="0.82"/>
    <n v="39"/>
    <n v="57"/>
    <n v="529"/>
    <n v="1.46"/>
    <n v="763"/>
    <n v="30000"/>
    <n v="21"/>
    <n v="0.80952380952380953"/>
    <n v="17"/>
    <n v="34"/>
    <n v="640.82352941176475"/>
    <n v="2"/>
    <n v="1281.6470588235295"/>
    <n v="21788"/>
    <n v="699"/>
    <m/>
    <m/>
    <n v="0.72626666666666662"/>
    <n v="0.95716733295259848"/>
    <n v="-4.2832667047401483E-2"/>
  </r>
  <r>
    <s v="BH-226"/>
    <s v="Avinash Rathore"/>
    <x v="8"/>
    <x v="143"/>
    <x v="143"/>
    <s v="Mon"/>
    <n v="14"/>
    <n v="0.76"/>
    <n v="11"/>
    <n v="16"/>
    <n v="420"/>
    <n v="1.45"/>
    <n v="607"/>
    <n v="6713"/>
    <n v="32"/>
    <n v="0.82"/>
    <n v="26"/>
    <n v="38"/>
    <n v="529"/>
    <n v="1.46"/>
    <n v="763"/>
    <n v="20000"/>
    <n v="9"/>
    <n v="0.77777777777777779"/>
    <n v="7"/>
    <n v="14"/>
    <n v="705.57142857142856"/>
    <n v="2"/>
    <n v="1411.1428571428571"/>
    <n v="9878"/>
    <m/>
    <m/>
    <m/>
    <n v="0.49390000000000001"/>
    <n v="1.4714732608371817"/>
    <n v="0.47147326083718161"/>
  </r>
  <r>
    <s v="BH-226"/>
    <s v="Avinash Rathore"/>
    <x v="8"/>
    <x v="144"/>
    <x v="144"/>
    <s v="Tue"/>
    <n v="34"/>
    <n v="0.76"/>
    <n v="26"/>
    <n v="37"/>
    <n v="421"/>
    <n v="1.42"/>
    <n v="607"/>
    <n v="15572"/>
    <n v="32"/>
    <n v="0.82"/>
    <n v="26"/>
    <n v="38"/>
    <n v="529"/>
    <n v="1.46"/>
    <n v="763"/>
    <n v="20000"/>
    <n v="19"/>
    <n v="0.73684210526315785"/>
    <n v="14"/>
    <n v="29"/>
    <n v="522.31034482758616"/>
    <n v="2.0714285714285716"/>
    <n v="1081.9285714285713"/>
    <n v="15147"/>
    <m/>
    <m/>
    <m/>
    <n v="0.75734999999999997"/>
    <n v="0.97270742358078599"/>
    <n v="-2.7292576419213975E-2"/>
  </r>
  <r>
    <s v="BH-226"/>
    <s v="Avinash Rathore"/>
    <x v="8"/>
    <x v="145"/>
    <x v="145"/>
    <s v="Wed"/>
    <n v="45"/>
    <n v="0.76"/>
    <n v="34"/>
    <n v="45"/>
    <n v="452"/>
    <n v="1.32"/>
    <n v="607"/>
    <n v="20341"/>
    <n v="32"/>
    <n v="0.82"/>
    <n v="26"/>
    <n v="38"/>
    <n v="529"/>
    <n v="1.46"/>
    <n v="763"/>
    <n v="20000"/>
    <n v="27"/>
    <n v="0.81481481481481477"/>
    <n v="22"/>
    <n v="41"/>
    <n v="464.19512195121951"/>
    <n v="1.8636363636363635"/>
    <n v="865.09090909090912"/>
    <n v="19032"/>
    <m/>
    <m/>
    <m/>
    <n v="0.9516"/>
    <n v="0.93564721498451409"/>
    <n v="-6.4352785015485969E-2"/>
  </r>
  <r>
    <s v="BH-226"/>
    <s v="Avinash Rathore"/>
    <x v="8"/>
    <x v="146"/>
    <x v="146"/>
    <s v="Thu"/>
    <n v="33"/>
    <n v="0.76"/>
    <n v="25"/>
    <n v="37"/>
    <n v="413"/>
    <n v="1.48"/>
    <n v="607"/>
    <n v="15299"/>
    <n v="32"/>
    <n v="0.82"/>
    <n v="26"/>
    <n v="38"/>
    <n v="529"/>
    <n v="1.46"/>
    <n v="763"/>
    <n v="20000"/>
    <n v="26"/>
    <n v="0.73076923076923073"/>
    <n v="19"/>
    <n v="36"/>
    <n v="557.63888888888891"/>
    <n v="1.8947368421052631"/>
    <n v="1056.578947368421"/>
    <n v="20075"/>
    <m/>
    <m/>
    <m/>
    <n v="1.0037499999999999"/>
    <n v="1.3121772664880058"/>
    <n v="0.31217726648800576"/>
  </r>
  <r>
    <s v="BH-226"/>
    <s v="Avinash Rathore"/>
    <x v="8"/>
    <x v="147"/>
    <x v="147"/>
    <s v="Fri"/>
    <n v="47"/>
    <n v="0.76"/>
    <n v="36"/>
    <n v="43"/>
    <n v="503"/>
    <n v="1.19"/>
    <n v="607"/>
    <n v="21629"/>
    <n v="32"/>
    <n v="0.82"/>
    <n v="26"/>
    <n v="38"/>
    <n v="529"/>
    <n v="1.46"/>
    <n v="763"/>
    <n v="20000"/>
    <n v="28"/>
    <n v="0.75"/>
    <n v="21"/>
    <n v="36"/>
    <n v="565.86111111111109"/>
    <n v="1.7142857142857142"/>
    <n v="970.04761904761904"/>
    <n v="20371"/>
    <n v="649"/>
    <m/>
    <m/>
    <n v="1.0185500000000001"/>
    <n v="0.9418373480049933"/>
    <n v="-5.8162651995006705E-2"/>
  </r>
  <r>
    <s v="BH-226"/>
    <s v="Avinash Rathore"/>
    <x v="8"/>
    <x v="148"/>
    <x v="148"/>
    <s v="Sat"/>
    <n v="40"/>
    <n v="0.76"/>
    <n v="30"/>
    <n v="39"/>
    <n v="468"/>
    <n v="1.3"/>
    <n v="607"/>
    <n v="18268"/>
    <n v="40"/>
    <n v="0.82"/>
    <n v="33"/>
    <n v="47"/>
    <n v="529"/>
    <n v="1.42"/>
    <n v="763"/>
    <n v="25000"/>
    <n v="25"/>
    <n v="0.8"/>
    <n v="20"/>
    <n v="55"/>
    <n v="418.6"/>
    <n v="2.75"/>
    <n v="1151.1500000000001"/>
    <n v="23023"/>
    <m/>
    <m/>
    <m/>
    <n v="0.92091999999999996"/>
    <n v="1.2602912196190059"/>
    <n v="0.26029121961900592"/>
  </r>
  <r>
    <s v="BH-226"/>
    <s v="Avinash Rathore"/>
    <x v="8"/>
    <x v="149"/>
    <x v="149"/>
    <s v="Sun"/>
    <n v="51"/>
    <n v="0.76"/>
    <n v="39"/>
    <n v="51"/>
    <n v="462"/>
    <n v="1.31"/>
    <n v="607"/>
    <n v="23573"/>
    <n v="48"/>
    <n v="0.82"/>
    <n v="39"/>
    <n v="57"/>
    <n v="529"/>
    <n v="1.46"/>
    <n v="763"/>
    <n v="30000"/>
    <n v="28"/>
    <n v="0.7857142857142857"/>
    <n v="22"/>
    <n v="45"/>
    <n v="432.93333333333334"/>
    <n v="2.0454545454545454"/>
    <n v="885.5454545454545"/>
    <n v="19482"/>
    <m/>
    <m/>
    <m/>
    <n v="0.64939999999999998"/>
    <n v="0.82645399397615915"/>
    <n v="-0.17354600602384085"/>
  </r>
  <r>
    <s v="BH-226"/>
    <s v="Avinash Rathore"/>
    <x v="8"/>
    <x v="150"/>
    <x v="150"/>
    <s v="Mon"/>
    <n v="57"/>
    <n v="0.76"/>
    <n v="43"/>
    <n v="53"/>
    <n v="491"/>
    <n v="1.23"/>
    <n v="607"/>
    <n v="26000"/>
    <n v="32"/>
    <n v="0.82"/>
    <n v="26"/>
    <n v="38"/>
    <n v="529"/>
    <n v="1.46"/>
    <n v="763"/>
    <n v="20000"/>
    <n v="31"/>
    <n v="0.80645161290322576"/>
    <n v="25"/>
    <n v="55"/>
    <n v="529.20000000000005"/>
    <n v="2.2000000000000002"/>
    <n v="1164.24"/>
    <n v="29106"/>
    <m/>
    <m/>
    <m/>
    <n v="1.4553"/>
    <n v="1.1194615384615385"/>
    <n v="0.11946153846153847"/>
  </r>
  <r>
    <s v="BH-226"/>
    <s v="Avinash Rathore"/>
    <x v="8"/>
    <x v="151"/>
    <x v="151"/>
    <s v="Tue"/>
    <n v="47"/>
    <n v="0.76"/>
    <n v="36"/>
    <n v="44"/>
    <n v="491"/>
    <n v="1.22"/>
    <n v="607"/>
    <n v="21621"/>
    <n v="32"/>
    <n v="0.82"/>
    <n v="26"/>
    <n v="38"/>
    <n v="529"/>
    <n v="1.46"/>
    <n v="763"/>
    <n v="20000"/>
    <n v="24"/>
    <n v="0.79166666666666663"/>
    <n v="19"/>
    <n v="36"/>
    <n v="573.38888888888891"/>
    <n v="1.8947368421052631"/>
    <n v="1086.421052631579"/>
    <n v="20642"/>
    <m/>
    <m/>
    <m/>
    <n v="1.0321"/>
    <n v="0.95471994819851069"/>
    <n v="-4.5280051801489293E-2"/>
  </r>
  <r>
    <s v="BH-226"/>
    <s v="Avinash Rathore"/>
    <x v="8"/>
    <x v="152"/>
    <x v="152"/>
    <s v="Wed"/>
    <n v="18"/>
    <n v="0.76"/>
    <n v="14"/>
    <n v="21"/>
    <n v="406"/>
    <n v="1.5"/>
    <n v="607"/>
    <n v="8530"/>
    <n v="32"/>
    <n v="0.82"/>
    <n v="26"/>
    <n v="38"/>
    <n v="529"/>
    <n v="1.46"/>
    <n v="763"/>
    <n v="20000"/>
    <n v="12"/>
    <n v="0.75"/>
    <n v="9"/>
    <n v="14"/>
    <n v="532"/>
    <n v="1.5555555555555556"/>
    <n v="827.55555555555554"/>
    <n v="7448"/>
    <m/>
    <m/>
    <m/>
    <n v="0.37240000000000001"/>
    <n v="0.8731535756154748"/>
    <n v="-0.1268464243845252"/>
  </r>
  <r>
    <s v="BH-226"/>
    <s v="Avinash Rathore"/>
    <x v="8"/>
    <x v="153"/>
    <x v="153"/>
    <s v="Thu"/>
    <n v="38"/>
    <n v="0.7088830255057168"/>
    <n v="27"/>
    <n v="43"/>
    <n v="427"/>
    <n v="1.5925925925925926"/>
    <n v="689"/>
    <n v="18344"/>
    <n v="25"/>
    <n v="0.75779595426561119"/>
    <n v="20"/>
    <n v="32"/>
    <n v="565.00519008264462"/>
    <n v="1.6"/>
    <n v="854.1462456079405"/>
    <n v="18000"/>
    <n v="17"/>
    <n v="0.76470588235294112"/>
    <n v="13"/>
    <n v="22"/>
    <n v="533.68181818181813"/>
    <n v="1.6923076923076923"/>
    <n v="903.15384615384619"/>
    <n v="11741"/>
    <m/>
    <m/>
    <n v="679"/>
    <n v="0.65227777777777773"/>
    <n v="0.64004579153946795"/>
    <n v="-0.35995420846053205"/>
  </r>
  <r>
    <s v="BH-226"/>
    <s v="Avinash Rathore"/>
    <x v="8"/>
    <x v="154"/>
    <x v="154"/>
    <s v="Fri"/>
    <n v="38"/>
    <n v="0.7088830255057168"/>
    <n v="27"/>
    <n v="37"/>
    <n v="507"/>
    <n v="1.3703703703703705"/>
    <n v="689"/>
    <n v="18756"/>
    <n v="28"/>
    <n v="0.75779595426561119"/>
    <n v="21"/>
    <n v="32"/>
    <n v="565.00519008264462"/>
    <n v="1.5238095238095237"/>
    <n v="854.1462456079405"/>
    <n v="18000"/>
    <n v="26"/>
    <n v="0.80769230769230771"/>
    <n v="21"/>
    <n v="48"/>
    <n v="458.75"/>
    <n v="2.2857142857142856"/>
    <n v="1048.5714285714287"/>
    <n v="22020"/>
    <m/>
    <m/>
    <m/>
    <n v="1.2233333333333334"/>
    <n v="1.1740243122200895"/>
    <n v="0.17402431222008957"/>
  </r>
  <r>
    <s v="BH-226"/>
    <s v="Avinash Rathore"/>
    <x v="8"/>
    <x v="155"/>
    <x v="155"/>
    <s v="Sat"/>
    <n v="48"/>
    <n v="0.7088830255057168"/>
    <n v="34"/>
    <n v="55"/>
    <n v="422"/>
    <n v="1.6176470588235294"/>
    <n v="689"/>
    <n v="23196"/>
    <n v="44"/>
    <n v="0.75779595426561119"/>
    <n v="33"/>
    <n v="50"/>
    <n v="565.00519008264462"/>
    <n v="1.5151515151515151"/>
    <n v="854.1462456079405"/>
    <n v="28000"/>
    <n v="33"/>
    <n v="0.78787878787878785"/>
    <n v="26"/>
    <n v="48"/>
    <n v="527.1875"/>
    <n v="1.8461538461538463"/>
    <n v="973.26923076923072"/>
    <n v="25305"/>
    <n v="-299"/>
    <m/>
    <n v="-1757"/>
    <n v="0.90375000000000005"/>
    <n v="1.0909208484221418"/>
    <n v="9.0920848422141751E-2"/>
  </r>
  <r>
    <s v="BH-226"/>
    <s v="Avinash Rathore"/>
    <x v="8"/>
    <x v="156"/>
    <x v="156"/>
    <s v="Sun"/>
    <n v="41"/>
    <n v="0.7088830255057168"/>
    <n v="29"/>
    <n v="42"/>
    <n v="471"/>
    <n v="1.4482758620689655"/>
    <n v="689"/>
    <n v="19776"/>
    <n v="46"/>
    <n v="0.75779595426561119"/>
    <n v="35"/>
    <n v="53"/>
    <n v="565.00519008264462"/>
    <n v="1.5142857142857142"/>
    <n v="854.1462456079405"/>
    <n v="30000"/>
    <n v="38"/>
    <n v="0.78947368421052633"/>
    <n v="30"/>
    <n v="52"/>
    <n v="529.92307692307691"/>
    <n v="1.7333333333333334"/>
    <n v="918.5333333333333"/>
    <n v="27556"/>
    <n v="-380"/>
    <m/>
    <n v="-1198"/>
    <n v="0.91853333333333331"/>
    <n v="1.393406148867314"/>
    <n v="0.3934061488673139"/>
  </r>
  <r>
    <s v="BH-226"/>
    <s v="Avinash Rathore"/>
    <x v="8"/>
    <x v="157"/>
    <x v="157"/>
    <s v="Mon"/>
    <n v="34"/>
    <n v="0.7088830255057168"/>
    <n v="24"/>
    <n v="39"/>
    <n v="423"/>
    <n v="1.625"/>
    <n v="689"/>
    <n v="16502"/>
    <n v="28"/>
    <n v="0.75779595426561119"/>
    <n v="21"/>
    <n v="32"/>
    <n v="565.00519008264462"/>
    <n v="1.5238095238095237"/>
    <n v="854.1462456079405"/>
    <n v="18000"/>
    <n v="28"/>
    <n v="0.7857142857142857"/>
    <n v="22"/>
    <n v="40"/>
    <n v="473.3"/>
    <n v="1.8181818181818181"/>
    <n v="860.5454545454545"/>
    <n v="18932"/>
    <m/>
    <m/>
    <m/>
    <n v="1.0517777777777777"/>
    <n v="1.1472548781965823"/>
    <n v="0.14725487819658223"/>
  </r>
  <r>
    <s v="BH-226"/>
    <s v="Avinash Rathore"/>
    <x v="8"/>
    <x v="158"/>
    <x v="158"/>
    <s v="Tue"/>
    <n v="51"/>
    <n v="0.7088830255057168"/>
    <n v="36"/>
    <n v="56"/>
    <n v="444"/>
    <n v="1.5555555555555556"/>
    <n v="689"/>
    <n v="24883"/>
    <n v="28"/>
    <n v="0.75779595426561119"/>
    <n v="21"/>
    <n v="32"/>
    <n v="565.00519008264462"/>
    <n v="1.5238095238095237"/>
    <n v="854.1462456079405"/>
    <n v="18000"/>
    <n v="25"/>
    <n v="0.8"/>
    <n v="20"/>
    <n v="39"/>
    <n v="475.5128205128205"/>
    <n v="1.95"/>
    <n v="927.25"/>
    <n v="18545"/>
    <m/>
    <m/>
    <m/>
    <n v="1.0302777777777778"/>
    <n v="0.74528794759474337"/>
    <n v="-0.25471205240525663"/>
  </r>
  <r>
    <s v="BH-226"/>
    <s v="Avinash Rathore"/>
    <x v="8"/>
    <x v="159"/>
    <x v="159"/>
    <s v="Wed"/>
    <n v="52"/>
    <n v="0.7088830255057168"/>
    <n v="37"/>
    <n v="48"/>
    <n v="534"/>
    <n v="1.2972972972972974"/>
    <n v="689"/>
    <n v="25653"/>
    <n v="28"/>
    <n v="0.75779595426561119"/>
    <n v="21"/>
    <n v="32"/>
    <n v="565.00519008264462"/>
    <n v="1.5238095238095237"/>
    <n v="854.1462456079405"/>
    <n v="18000"/>
    <n v="27"/>
    <n v="0.77777777777777779"/>
    <n v="21"/>
    <n v="38"/>
    <n v="573.0526315789474"/>
    <n v="1.8095238095238095"/>
    <n v="1036.952380952381"/>
    <n v="21776"/>
    <n v="649"/>
    <m/>
    <m/>
    <n v="1.2097777777777778"/>
    <n v="0.84886757884068142"/>
    <n v="-0.1511324211593186"/>
  </r>
  <r>
    <s v="BH-226"/>
    <s v="Avinash Rathore"/>
    <x v="8"/>
    <x v="160"/>
    <x v="160"/>
    <s v="Thu"/>
    <n v="23"/>
    <n v="0.7088830255057168"/>
    <n v="16"/>
    <n v="22"/>
    <n v="495"/>
    <n v="1.375"/>
    <n v="689"/>
    <n v="10885"/>
    <n v="28"/>
    <n v="0.75779595426561119"/>
    <n v="21"/>
    <n v="32"/>
    <n v="565.00519008264462"/>
    <n v="1.5238095238095237"/>
    <n v="854.1462456079405"/>
    <n v="18000"/>
    <n v="25"/>
    <n v="0.76"/>
    <n v="19"/>
    <n v="35"/>
    <n v="524.34285714285716"/>
    <n v="1.8421052631578947"/>
    <n v="965.89473684210532"/>
    <n v="18352"/>
    <m/>
    <m/>
    <m/>
    <n v="1.0195555555555555"/>
    <n v="1.6859898943500229"/>
    <n v="0.685989894350023"/>
  </r>
  <r>
    <s v="BH-226"/>
    <s v="Avinash Rathore"/>
    <x v="8"/>
    <x v="161"/>
    <x v="161"/>
    <s v="Fri"/>
    <n v="34"/>
    <n v="0.7088830255057168"/>
    <n v="24"/>
    <n v="39"/>
    <n v="417"/>
    <n v="1.625"/>
    <n v="689"/>
    <n v="16281"/>
    <n v="28"/>
    <n v="0.75779595426561119"/>
    <n v="21"/>
    <n v="32"/>
    <n v="565.00519008264462"/>
    <n v="1.5238095238095237"/>
    <n v="854.1462456079405"/>
    <n v="18000"/>
    <n v="34"/>
    <n v="0.79411764705882348"/>
    <n v="27"/>
    <n v="48"/>
    <n v="457.27083333333331"/>
    <n v="1.7777777777777777"/>
    <n v="812.92592592592598"/>
    <n v="21949"/>
    <m/>
    <m/>
    <m/>
    <n v="1.2193888888888889"/>
    <n v="1.3481358638904244"/>
    <n v="0.34813586389042445"/>
  </r>
  <r>
    <s v="BH-226"/>
    <s v="Avinash Rathore"/>
    <x v="8"/>
    <x v="162"/>
    <x v="162"/>
    <s v="Sat"/>
    <n v="38"/>
    <n v="0.7088830255057168"/>
    <n v="27"/>
    <n v="41"/>
    <n v="451"/>
    <n v="1.5185185185185186"/>
    <n v="689"/>
    <n v="18507"/>
    <n v="44"/>
    <n v="0.75779595426561119"/>
    <n v="33"/>
    <n v="50"/>
    <n v="565.00519008264462"/>
    <n v="1.5151515151515151"/>
    <n v="854.1462456079405"/>
    <n v="28000"/>
    <n v="28"/>
    <n v="0.7857142857142857"/>
    <n v="22"/>
    <n v="44"/>
    <n v="512.27272727272725"/>
    <n v="2"/>
    <n v="1024.5454545454545"/>
    <n v="22540"/>
    <n v="1348"/>
    <m/>
    <m/>
    <n v="0.80500000000000005"/>
    <n v="1.2179175447128114"/>
    <n v="0.21791754471281136"/>
  </r>
  <r>
    <s v="BH-226"/>
    <s v="Avinash Rathore"/>
    <x v="8"/>
    <x v="163"/>
    <x v="163"/>
    <s v="Sun"/>
    <n v="48"/>
    <n v="0.7088830255057168"/>
    <n v="34"/>
    <n v="53"/>
    <n v="436"/>
    <n v="1.5588235294117647"/>
    <n v="689"/>
    <n v="23115"/>
    <n v="46"/>
    <n v="0.75779595426561119"/>
    <n v="35"/>
    <n v="53"/>
    <n v="565.00519008264462"/>
    <n v="1.5142857142857142"/>
    <n v="854.1462456079405"/>
    <n v="30000"/>
    <n v="42"/>
    <n v="0.7857142857142857"/>
    <n v="33"/>
    <n v="60"/>
    <n v="544.36666666666667"/>
    <n v="1.8181818181818181"/>
    <n v="989.75757575757575"/>
    <n v="32662"/>
    <m/>
    <m/>
    <m/>
    <n v="1.0887333333333333"/>
    <n v="1.4130218472853127"/>
    <n v="0.41302184728531255"/>
  </r>
  <r>
    <s v="BH-226"/>
    <s v="Avinash Rathore"/>
    <x v="8"/>
    <x v="164"/>
    <x v="164"/>
    <s v="Mon"/>
    <n v="35"/>
    <n v="0.7088830255057168"/>
    <n v="25"/>
    <n v="42"/>
    <n v="410"/>
    <n v="1.68"/>
    <n v="689"/>
    <n v="17221"/>
    <n v="25"/>
    <n v="0.75779595426561119"/>
    <n v="19"/>
    <n v="28"/>
    <n v="565.00519008264462"/>
    <n v="1.4736842105263157"/>
    <n v="854.1462456079405"/>
    <n v="16000"/>
    <n v="23"/>
    <n v="0.78260869565217395"/>
    <n v="18"/>
    <n v="37"/>
    <n v="451.81081081081084"/>
    <n v="2.0555555555555554"/>
    <n v="928.72222222222217"/>
    <n v="16717"/>
    <n v="749"/>
    <m/>
    <m/>
    <n v="1.0448124999999999"/>
    <n v="0.97073340688694032"/>
    <n v="-2.9266593113059635E-2"/>
  </r>
  <r>
    <s v="BH-226"/>
    <s v="Avinash Rathore"/>
    <x v="8"/>
    <x v="165"/>
    <x v="165"/>
    <s v="Tue"/>
    <n v="41"/>
    <n v="0.7088830255057168"/>
    <n v="29"/>
    <n v="41"/>
    <n v="495"/>
    <n v="1.4137931034482758"/>
    <n v="689"/>
    <n v="20295"/>
    <n v="25"/>
    <n v="0.75779595426561119"/>
    <n v="19"/>
    <n v="28"/>
    <n v="565.00519008264462"/>
    <n v="1.4736842105263157"/>
    <n v="854.1462456079405"/>
    <n v="16000"/>
    <n v="16"/>
    <n v="0.8125"/>
    <n v="13"/>
    <n v="25"/>
    <n v="397.92"/>
    <n v="1.9230769230769231"/>
    <n v="765.23076923076928"/>
    <n v="9948"/>
    <m/>
    <m/>
    <m/>
    <n v="0.62175000000000002"/>
    <n v="0.490169992609017"/>
    <n v="-0.50983000739098305"/>
  </r>
  <r>
    <s v="BH-226"/>
    <s v="Avinash Rathore"/>
    <x v="8"/>
    <x v="166"/>
    <x v="166"/>
    <s v="Wed"/>
    <n v="25"/>
    <n v="0.7088830255057168"/>
    <n v="18"/>
    <n v="30"/>
    <n v="413"/>
    <n v="1.6666666666666667"/>
    <n v="689"/>
    <n v="12386"/>
    <n v="25"/>
    <n v="0.75779595426561119"/>
    <n v="19"/>
    <n v="28"/>
    <n v="565.00519008264462"/>
    <n v="1.4736842105263157"/>
    <n v="854.1462456079405"/>
    <n v="16000"/>
    <n v="26"/>
    <n v="0.80769230769230771"/>
    <n v="21"/>
    <n v="32"/>
    <n v="458.375"/>
    <n v="1.5238095238095237"/>
    <n v="698.47619047619048"/>
    <n v="14668"/>
    <m/>
    <m/>
    <m/>
    <n v="0.91674999999999995"/>
    <n v="1.184240271274019"/>
    <n v="0.18424027127401904"/>
  </r>
  <r>
    <s v="BH-226"/>
    <s v="Avinash Rathore"/>
    <x v="8"/>
    <x v="167"/>
    <x v="167"/>
    <s v="Thu"/>
    <n v="41"/>
    <n v="0.7088830255057168"/>
    <n v="29"/>
    <n v="41"/>
    <n v="488"/>
    <n v="1.4137931034482758"/>
    <n v="689"/>
    <n v="20008"/>
    <n v="25"/>
    <n v="0.75779595426561119"/>
    <n v="19"/>
    <n v="28"/>
    <n v="565.00519008264462"/>
    <n v="1.4736842105263157"/>
    <n v="854.1462456079405"/>
    <n v="16000"/>
    <n v="17"/>
    <n v="0.76470588235294112"/>
    <n v="13"/>
    <n v="24"/>
    <n v="450.33333333333331"/>
    <n v="1.8461538461538463"/>
    <n v="831.38461538461536"/>
    <n v="10808"/>
    <n v="649"/>
    <m/>
    <m/>
    <n v="0.67549999999999999"/>
    <n v="0.54018392642942825"/>
    <n v="-0.45981607357057175"/>
  </r>
  <r>
    <s v="BH-226"/>
    <s v="Avinash Rathore"/>
    <x v="8"/>
    <x v="168"/>
    <x v="168"/>
    <s v="Fri"/>
    <n v="20"/>
    <n v="0.7088830255057168"/>
    <n v="14"/>
    <n v="18"/>
    <n v="542"/>
    <n v="1.2857142857142858"/>
    <n v="689"/>
    <n v="9760"/>
    <n v="25"/>
    <n v="0.75779595426561119"/>
    <n v="19"/>
    <n v="28"/>
    <n v="565.00519008264462"/>
    <n v="1.4736842105263157"/>
    <n v="854.1462456079405"/>
    <n v="16000"/>
    <n v="24"/>
    <n v="0.83333333333333337"/>
    <n v="20"/>
    <n v="36"/>
    <n v="622.08333333333337"/>
    <n v="1.8"/>
    <n v="1119.75"/>
    <n v="22395"/>
    <m/>
    <m/>
    <m/>
    <n v="1.3996875"/>
    <n v="2.2945696721311477"/>
    <n v="1.2945696721311475"/>
  </r>
  <r>
    <s v="BH-226"/>
    <s v="Avinash Rathore"/>
    <x v="8"/>
    <x v="169"/>
    <x v="169"/>
    <s v="Sat"/>
    <n v="35"/>
    <n v="0.7088830255057168"/>
    <n v="25"/>
    <n v="34"/>
    <n v="504"/>
    <n v="1.36"/>
    <n v="689"/>
    <n v="17141"/>
    <n v="38"/>
    <n v="0.75779595426561119"/>
    <n v="29"/>
    <n v="44"/>
    <n v="565.00519008264462"/>
    <n v="1.5172413793103448"/>
    <n v="854.1462456079405"/>
    <n v="25000"/>
    <n v="34"/>
    <n v="0.76470588235294112"/>
    <n v="26"/>
    <n v="59"/>
    <n v="534.57627118644064"/>
    <n v="2.2692307692307692"/>
    <n v="1213.0769230769231"/>
    <n v="31540"/>
    <m/>
    <m/>
    <m/>
    <n v="1.2616000000000001"/>
    <n v="1.8400326702059391"/>
    <n v="0.84003267020593897"/>
  </r>
  <r>
    <s v="BH-226"/>
    <s v="Avinash Rathore"/>
    <x v="8"/>
    <x v="170"/>
    <x v="170"/>
    <s v="Sun"/>
    <n v="66"/>
    <n v="0.7088830255057168"/>
    <n v="47"/>
    <n v="60"/>
    <n v="542"/>
    <n v="1.2765957446808511"/>
    <n v="689"/>
    <n v="32516"/>
    <n v="46"/>
    <n v="0.75779595426561119"/>
    <n v="35"/>
    <n v="53"/>
    <n v="565.00519008264462"/>
    <n v="1.5142857142857142"/>
    <n v="854.1462456079405"/>
    <n v="30000"/>
    <n v="39"/>
    <n v="0.79487179487179482"/>
    <n v="31"/>
    <n v="64"/>
    <n v="504.3125"/>
    <n v="2.064516129032258"/>
    <n v="1041.1612903225807"/>
    <n v="32276"/>
    <n v="749"/>
    <m/>
    <m/>
    <n v="1.0758666666666667"/>
    <n v="0.99261901832943777"/>
    <n v="-7.3809816705621848E-3"/>
  </r>
  <r>
    <s v="BH-226"/>
    <s v="Avinash Rathore"/>
    <x v="8"/>
    <x v="171"/>
    <x v="171"/>
    <s v="Mon"/>
    <n v="41"/>
    <n v="0.7088830255057168"/>
    <n v="29"/>
    <n v="47"/>
    <n v="430"/>
    <n v="1.6206896551724137"/>
    <n v="689"/>
    <n v="20233"/>
    <n v="24"/>
    <n v="0.75779595426561119"/>
    <n v="18"/>
    <n v="27"/>
    <n v="565.00519008264462"/>
    <n v="1.5"/>
    <n v="854.1462456079405"/>
    <n v="15000"/>
    <n v="24"/>
    <n v="0.79166666666666663"/>
    <n v="19"/>
    <n v="38"/>
    <n v="552.60526315789468"/>
    <n v="2"/>
    <n v="1105.2105263157894"/>
    <n v="20999"/>
    <m/>
    <m/>
    <n v="699"/>
    <n v="1.3999333333333333"/>
    <n v="1.0378589433104335"/>
    <n v="3.7858943310433449E-2"/>
  </r>
  <r>
    <s v="BH-226"/>
    <s v="Avinash Rathore"/>
    <x v="8"/>
    <x v="172"/>
    <x v="172"/>
    <s v="Tue"/>
    <n v="23"/>
    <n v="0.7088830255057168"/>
    <n v="16"/>
    <n v="20"/>
    <n v="541"/>
    <n v="1.25"/>
    <n v="689"/>
    <n v="10811"/>
    <n v="24"/>
    <n v="0.75779595426561119"/>
    <n v="18"/>
    <n v="27"/>
    <n v="565.00519008264462"/>
    <n v="1.5"/>
    <n v="854.1462456079405"/>
    <n v="15000"/>
    <n v="18"/>
    <n v="0.77777777777777779"/>
    <n v="14"/>
    <n v="29"/>
    <n v="536.75862068965512"/>
    <n v="2.0714285714285716"/>
    <n v="1111.8571428571429"/>
    <n v="15566"/>
    <n v="749"/>
    <m/>
    <m/>
    <n v="1.0377333333333334"/>
    <n v="1.439829802978448"/>
    <n v="0.43982980297844787"/>
  </r>
  <r>
    <s v="BH-226"/>
    <s v="Avinash Rathore"/>
    <x v="8"/>
    <x v="173"/>
    <x v="173"/>
    <s v="Wed"/>
    <n v="30"/>
    <n v="0.7088830255057168"/>
    <n v="21"/>
    <n v="31"/>
    <n v="465"/>
    <n v="1.4761904761904763"/>
    <n v="689"/>
    <n v="14423"/>
    <n v="24"/>
    <n v="0.75779595426561119"/>
    <n v="18"/>
    <n v="27"/>
    <n v="565.00519008264462"/>
    <n v="1.5"/>
    <n v="854.1462456079405"/>
    <n v="15000"/>
    <n v="22"/>
    <n v="0.81818181818181823"/>
    <n v="18"/>
    <n v="30"/>
    <n v="503.13333333333333"/>
    <n v="1.6666666666666667"/>
    <n v="838.55555555555554"/>
    <n v="15094"/>
    <m/>
    <m/>
    <m/>
    <n v="1.0062666666666666"/>
    <n v="1.0465229147888788"/>
    <n v="4.6522914788878877E-2"/>
  </r>
  <r>
    <s v="BH-226"/>
    <s v="Avinash Rathore"/>
    <x v="8"/>
    <x v="174"/>
    <x v="174"/>
    <s v="Thu"/>
    <n v="35"/>
    <n v="0.7088830255057168"/>
    <n v="25"/>
    <n v="37"/>
    <n v="474"/>
    <n v="1.48"/>
    <n v="689"/>
    <n v="17548"/>
    <n v="24"/>
    <n v="0.75779595426561119"/>
    <n v="18"/>
    <n v="27"/>
    <n v="565.00519008264462"/>
    <n v="1.5"/>
    <n v="854.1462456079405"/>
    <n v="15000"/>
    <n v="28"/>
    <n v="0.7857142857142857"/>
    <n v="22"/>
    <n v="36"/>
    <n v="585.08333333333337"/>
    <n v="1.6363636363636365"/>
    <n v="957.40909090909088"/>
    <n v="21063"/>
    <m/>
    <m/>
    <m/>
    <n v="1.4041999999999999"/>
    <n v="1.2003077273763392"/>
    <n v="0.20030772737633917"/>
  </r>
  <r>
    <s v="BH-226"/>
    <s v="Avinash Rathore"/>
    <x v="8"/>
    <x v="175"/>
    <x v="175"/>
    <s v="Fri"/>
    <n v="16"/>
    <n v="0.7088830255057168"/>
    <n v="11"/>
    <n v="23"/>
    <n v="327"/>
    <n v="2.0909090909090908"/>
    <n v="689"/>
    <n v="7515"/>
    <n v="24"/>
    <n v="0.75779595426561119"/>
    <n v="18"/>
    <n v="27"/>
    <n v="565.00519008264462"/>
    <n v="1.5"/>
    <n v="854.1462456079405"/>
    <n v="15000"/>
    <n v="11"/>
    <n v="0.72727272727272729"/>
    <n v="8"/>
    <n v="17"/>
    <n v="605.47058823529414"/>
    <n v="2.125"/>
    <n v="1286.625"/>
    <n v="10293"/>
    <m/>
    <m/>
    <m/>
    <n v="0.68620000000000003"/>
    <n v="1.3696606786427146"/>
    <n v="0.36966067864271457"/>
  </r>
  <r>
    <s v="BH-226"/>
    <s v="Avinash Rathore"/>
    <x v="8"/>
    <x v="176"/>
    <x v="176"/>
    <s v="Sat"/>
    <n v="32"/>
    <n v="0.7088830255057168"/>
    <n v="23"/>
    <n v="37"/>
    <n v="421"/>
    <n v="1.6086956521739131"/>
    <n v="689"/>
    <n v="15588"/>
    <n v="44"/>
    <n v="0.75779595426561119"/>
    <n v="33"/>
    <n v="50"/>
    <n v="565.00519008264462"/>
    <n v="1.5151515151515151"/>
    <n v="854.1462456079405"/>
    <n v="28000"/>
    <n v="22"/>
    <n v="0.77272727272727271"/>
    <n v="17"/>
    <n v="34"/>
    <n v="602.02941176470586"/>
    <n v="2"/>
    <n v="1204.0588235294117"/>
    <n v="20469"/>
    <m/>
    <m/>
    <m/>
    <n v="0.73103571428571423"/>
    <n v="1.313125481139338"/>
    <n v="0.31312548113933797"/>
  </r>
  <r>
    <s v="BH-226"/>
    <s v="Avinash Rathore"/>
    <x v="8"/>
    <x v="177"/>
    <x v="177"/>
    <s v="Sun"/>
    <n v="59"/>
    <n v="0.7088830255057168"/>
    <n v="42"/>
    <n v="64"/>
    <n v="455"/>
    <n v="1.5238095238095237"/>
    <n v="689"/>
    <n v="29135"/>
    <n v="46"/>
    <n v="0.75779595426561119"/>
    <n v="35"/>
    <n v="53"/>
    <n v="565.00519008264462"/>
    <n v="1.5142857142857142"/>
    <n v="854.1462456079405"/>
    <n v="30000"/>
    <n v="16"/>
    <n v="0.75"/>
    <n v="12"/>
    <n v="19"/>
    <n v="681"/>
    <n v="1.5833333333333333"/>
    <n v="1078.25"/>
    <n v="12939"/>
    <m/>
    <m/>
    <m/>
    <n v="0.43130000000000002"/>
    <n v="0.44410502831645787"/>
    <n v="-0.55589497168354218"/>
  </r>
  <r>
    <s v="BH-226"/>
    <s v="Avinash Rathore"/>
    <x v="8"/>
    <x v="178"/>
    <x v="178"/>
    <s v="Mon"/>
    <n v="41"/>
    <n v="0.7088830255057168"/>
    <n v="29"/>
    <n v="41"/>
    <n v="492"/>
    <n v="1.4137931034482758"/>
    <n v="689"/>
    <n v="20172"/>
    <n v="30"/>
    <n v="0.75779595426561119"/>
    <n v="23"/>
    <n v="35"/>
    <n v="565.00519008264462"/>
    <n v="1.5217391304347827"/>
    <n v="854.1462456079405"/>
    <n v="20000"/>
    <n v="14"/>
    <n v="0.7142857142857143"/>
    <n v="10"/>
    <n v="25"/>
    <n v="691.2"/>
    <n v="2.5"/>
    <n v="1728"/>
    <n v="17280"/>
    <m/>
    <m/>
    <m/>
    <n v="0.86399999999999999"/>
    <n v="0.85663295657346816"/>
    <n v="-0.14336704342653184"/>
  </r>
  <r>
    <s v="BH-226"/>
    <s v="Avinash Rathore"/>
    <x v="8"/>
    <x v="179"/>
    <x v="179"/>
    <s v="Tue"/>
    <n v="24"/>
    <n v="0.7088830255057168"/>
    <n v="17"/>
    <n v="30"/>
    <n v="397"/>
    <n v="1.7647058823529411"/>
    <n v="689"/>
    <n v="11902"/>
    <n v="30"/>
    <n v="0.75779595426561119"/>
    <n v="23"/>
    <n v="35"/>
    <n v="565.00519008264462"/>
    <n v="1.5217391304347827"/>
    <n v="854.1462456079405"/>
    <n v="20000"/>
    <n v="24"/>
    <n v="0.79166666666666663"/>
    <n v="19"/>
    <n v="37"/>
    <n v="612.72972972972968"/>
    <n v="1.9473684210526316"/>
    <n v="1193.2105263157894"/>
    <n v="22671"/>
    <m/>
    <m/>
    <m/>
    <n v="1.1335500000000001"/>
    <n v="1.9048059149722736"/>
    <n v="0.90480591497227358"/>
  </r>
  <r>
    <s v="BH-226"/>
    <s v="Avinash Rathore"/>
    <x v="8"/>
    <x v="180"/>
    <x v="180"/>
    <s v="Wed"/>
    <n v="51"/>
    <n v="0.7088830255057168"/>
    <n v="36"/>
    <n v="46"/>
    <n v="532"/>
    <n v="1.2777777777777777"/>
    <n v="689"/>
    <n v="24474"/>
    <n v="30"/>
    <n v="0.75779595426561119"/>
    <n v="23"/>
    <n v="35"/>
    <n v="565.00519008264462"/>
    <n v="1.5217391304347827"/>
    <n v="854.1462456079405"/>
    <n v="20000"/>
    <n v="22"/>
    <n v="0.72727272727272729"/>
    <n v="16"/>
    <n v="37"/>
    <n v="491.51351351351349"/>
    <n v="2.3125"/>
    <n v="1136.625"/>
    <n v="18186"/>
    <m/>
    <m/>
    <m/>
    <n v="0.9093"/>
    <n v="0.74307428291247857"/>
    <n v="-0.25692571708752143"/>
  </r>
  <r>
    <s v="BH-226"/>
    <s v="Avinash Rathore"/>
    <x v="8"/>
    <x v="181"/>
    <x v="181"/>
    <s v="Thu"/>
    <n v="44"/>
    <n v="0.7088830255057168"/>
    <n v="31"/>
    <n v="39"/>
    <n v="553"/>
    <n v="1.2580645161290323"/>
    <n v="689"/>
    <n v="21566"/>
    <n v="30"/>
    <n v="0.75779595426561119"/>
    <n v="23"/>
    <n v="35"/>
    <n v="565.00519008264462"/>
    <n v="1.5217391304347827"/>
    <n v="854.1462456079405"/>
    <n v="20000"/>
    <n v="37"/>
    <n v="0.78378378378378377"/>
    <n v="29"/>
    <n v="55"/>
    <n v="511.76363636363635"/>
    <n v="1.896551724137931"/>
    <n v="970.58620689655174"/>
    <n v="28147"/>
    <n v="599"/>
    <m/>
    <m/>
    <n v="1.4073500000000001"/>
    <n v="1.3051562644904016"/>
    <n v="0.30515626449040156"/>
  </r>
  <r>
    <s v="BH-226"/>
    <s v="Avinash Rathore"/>
    <x v="8"/>
    <x v="182"/>
    <x v="182"/>
    <s v="Fri"/>
    <n v="34"/>
    <n v="0.7088830255057168"/>
    <n v="24"/>
    <n v="28"/>
    <n v="589"/>
    <n v="1.1666666666666667"/>
    <n v="689"/>
    <n v="16488"/>
    <n v="30"/>
    <n v="0.75779595426561119"/>
    <n v="23"/>
    <n v="35"/>
    <n v="565.00519008264462"/>
    <n v="1.5217391304347827"/>
    <n v="854.1462456079405"/>
    <n v="20000"/>
    <n v="33"/>
    <n v="0.78787878787878785"/>
    <n v="26"/>
    <n v="60"/>
    <n v="690.36666666666667"/>
    <n v="2.3076923076923075"/>
    <n v="1593.1538461538462"/>
    <n v="41422"/>
    <n v="799"/>
    <m/>
    <m/>
    <n v="2.0710999999999999"/>
    <n v="2.5122513343037363"/>
    <n v="1.5122513343037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94">
  <r>
    <s v="Avinash Rathore"/>
    <x v="0"/>
    <x v="0"/>
    <n v="28.716728624535335"/>
    <n v="0.6611433305716653"/>
    <n v="18.985873605948086"/>
    <n v="32"/>
    <n v="418.96875"/>
    <n v="1.685463659147858"/>
    <n v="706.15660244360413"/>
    <n v="13407"/>
  </r>
  <r>
    <s v="Avinash Rathore"/>
    <x v="0"/>
    <x v="1"/>
    <n v="52.049070631970253"/>
    <n v="0.6611433305716653"/>
    <n v="34.411895910780665"/>
    <n v="58"/>
    <n v="615.48275862068965"/>
    <n v="1.68546365914787"/>
    <n v="1037.3738224872527"/>
    <n v="35698"/>
  </r>
  <r>
    <s v="Avinash Rathore"/>
    <x v="0"/>
    <x v="2"/>
    <n v="107.68773234200742"/>
    <n v="0.6611433305716653"/>
    <n v="71.197026022304826"/>
    <n v="120"/>
    <n v="512.5333333333333"/>
    <n v="1.6854636591478698"/>
    <n v="863.85630743525485"/>
    <n v="61504"/>
  </r>
  <r>
    <s v="Avinash Rathore"/>
    <x v="0"/>
    <x v="3"/>
    <n v="61.023048327137545"/>
    <n v="0.6611433305716653"/>
    <n v="40.344981412639406"/>
    <n v="68"/>
    <n v="433.38235294117646"/>
    <n v="1.6854636591478696"/>
    <n v="730.45020639834877"/>
    <n v="29470"/>
  </r>
  <r>
    <s v="Avinash Rathore"/>
    <x v="0"/>
    <x v="4"/>
    <n v="33.20371747211896"/>
    <n v="0.6611433305716653"/>
    <n v="21.952416356877325"/>
    <n v="37"/>
    <n v="501.32432432432432"/>
    <n v="1.6854636591478696"/>
    <n v="844.963930095509"/>
    <n v="18549"/>
  </r>
  <r>
    <s v="Avinash Rathore"/>
    <x v="0"/>
    <x v="5"/>
    <n v="61.023048327137545"/>
    <n v="0.6611433305716653"/>
    <n v="40.344981412639406"/>
    <n v="68"/>
    <n v="441.98529411764707"/>
    <n v="1.6854636591478696"/>
    <n v="744.9501511130768"/>
    <n v="30055"/>
  </r>
  <r>
    <s v="Avinash Rathore"/>
    <x v="0"/>
    <x v="6"/>
    <n v="39.485501858736058"/>
    <n v="0.6611433305716653"/>
    <n v="26.105576208178437"/>
    <n v="44"/>
    <n v="568.0454545454545"/>
    <n v="1.6854636591478698"/>
    <n v="957.41997038049669"/>
    <n v="24994"/>
  </r>
  <r>
    <s v="Avinash Rathore"/>
    <x v="0"/>
    <x v="7"/>
    <n v="55.638661710037169"/>
    <n v="0.6611433305716653"/>
    <n v="36.785130111524161"/>
    <n v="62"/>
    <n v="518.62903225806451"/>
    <n v="1.6854636591478698"/>
    <n v="874.13038644999597"/>
    <n v="32155"/>
  </r>
  <r>
    <s v="Avinash Rathore"/>
    <x v="0"/>
    <x v="8"/>
    <n v="88.842379182156137"/>
    <n v="0.6611433305716653"/>
    <n v="58.73754646840149"/>
    <n v="99"/>
    <n v="565.38383838383834"/>
    <n v="1.6854636591478696"/>
    <n v="952.93391306549199"/>
    <n v="55973"/>
  </r>
  <r>
    <s v="Avinash Rathore"/>
    <x v="0"/>
    <x v="9"/>
    <n v="149.86542750929368"/>
    <n v="0.6611433305716653"/>
    <n v="99.082527881040889"/>
    <n v="167"/>
    <n v="488.56886227544908"/>
    <n v="1.6854636591478698"/>
    <n v="823.46506235649008"/>
    <n v="81591"/>
  </r>
  <r>
    <s v="Avinash Rathore"/>
    <x v="0"/>
    <x v="10"/>
    <n v="68.202230483271379"/>
    <n v="0.6611433305716653"/>
    <n v="45.091449814126399"/>
    <n v="76"/>
    <n v="496.06578947368422"/>
    <n v="1.6854636591478696"/>
    <n v="836.10086070439252"/>
    <n v="37701"/>
  </r>
  <r>
    <s v="Avinash Rathore"/>
    <x v="0"/>
    <x v="11"/>
    <n v="16.153159851301115"/>
    <n v="0.6611433305716653"/>
    <n v="10.679553903345726"/>
    <n v="18"/>
    <n v="828.22222222222217"/>
    <n v="1.6854636591478696"/>
    <n v="1395.9384572542467"/>
    <n v="14908"/>
  </r>
  <r>
    <s v="Avinash Rathore"/>
    <x v="0"/>
    <x v="12"/>
    <n v="28.716728624535314"/>
    <n v="0.6611433305716653"/>
    <n v="18.985873605947955"/>
    <n v="32"/>
    <n v="685.59375"/>
    <n v="1.6854636591478698"/>
    <n v="1155.5433505639098"/>
    <n v="21939"/>
  </r>
  <r>
    <s v="Avinash Rathore"/>
    <x v="0"/>
    <x v="13"/>
    <n v="23.332342007434946"/>
    <n v="0.6611433305716653"/>
    <n v="15.426022304832715"/>
    <n v="26"/>
    <n v="597.84615384615381"/>
    <n v="1.6854636591478696"/>
    <n v="1007.6479660690186"/>
    <n v="15544"/>
  </r>
  <r>
    <s v="Avinash Rathore"/>
    <x v="0"/>
    <x v="14"/>
    <n v="24.229739776951671"/>
    <n v="0.6611433305716653"/>
    <n v="16.019330855018588"/>
    <n v="27"/>
    <n v="810.33333333333337"/>
    <n v="1.6854636591478696"/>
    <n v="1365.7873851294903"/>
    <n v="21879"/>
  </r>
  <r>
    <s v="Avinash Rathore"/>
    <x v="0"/>
    <x v="15"/>
    <n v="17.050557620817845"/>
    <n v="0.6611433305716653"/>
    <n v="11.2728624535316"/>
    <n v="19"/>
    <n v="632.68421052631584"/>
    <n v="1.6854636591478696"/>
    <n v="1066.3662445587652"/>
    <n v="12021"/>
  </r>
  <r>
    <s v="Avinash Rathore"/>
    <x v="0"/>
    <x v="16"/>
    <n v="41.280297397769516"/>
    <n v="0.6611433305716653"/>
    <n v="27.292193308550186"/>
    <n v="46"/>
    <n v="600.97826086956525"/>
    <n v="1.6854636591478698"/>
    <n v="1012.9270186335403"/>
    <n v="27645"/>
  </r>
  <r>
    <s v="Avinash Rathore"/>
    <x v="0"/>
    <x v="17"/>
    <n v="15.255762081784386"/>
    <n v="0.6611433305716653"/>
    <n v="10.086245353159851"/>
    <n v="17"/>
    <n v="640.29411764705878"/>
    <n v="1.6854636591478696"/>
    <n v="1079.1924664602684"/>
    <n v="10885"/>
  </r>
  <r>
    <s v="Avinash Rathore"/>
    <x v="0"/>
    <x v="18"/>
    <n v="21.537546468401487"/>
    <n v="0.6611433305716653"/>
    <n v="14.239405204460967"/>
    <n v="24"/>
    <n v="506.125"/>
    <n v="1.6854636591478696"/>
    <n v="853.05529448621553"/>
    <n v="12147"/>
  </r>
  <r>
    <s v="Avinash Rathore"/>
    <x v="0"/>
    <x v="19"/>
    <n v="12.563568773234199"/>
    <n v="0.6611433305716653"/>
    <n v="8.3063197026022291"/>
    <n v="14"/>
    <n v="860"/>
    <n v="1.68546365914787"/>
    <n v="1449.4987468671682"/>
    <n v="12040"/>
  </r>
  <r>
    <s v="Avinash Rathore"/>
    <x v="0"/>
    <x v="20"/>
    <n v="20.640148698884758"/>
    <n v="0.6611433305716653"/>
    <n v="13.646096654275093"/>
    <n v="23"/>
    <n v="770.47826086956525"/>
    <n v="1.6854636591478698"/>
    <n v="1298.6131088591044"/>
    <n v="17721"/>
  </r>
  <r>
    <s v="Avinash Rathore"/>
    <x v="0"/>
    <x v="21"/>
    <n v="28.716728624535314"/>
    <n v="0.6611433305716653"/>
    <n v="18.985873605947955"/>
    <n v="32"/>
    <n v="672.15625"/>
    <n v="1.6854636591478698"/>
    <n v="1132.8949326441102"/>
    <n v="21509"/>
  </r>
  <r>
    <s v="Avinash Rathore"/>
    <x v="0"/>
    <x v="22"/>
    <n v="15.255762081784386"/>
    <n v="0.6611433305716653"/>
    <n v="10.086245353159851"/>
    <n v="17"/>
    <n v="497.88235294117646"/>
    <n v="1.6854636591478696"/>
    <n v="839.16261241338634"/>
    <n v="8464"/>
  </r>
  <r>
    <s v="Avinash Rathore"/>
    <x v="0"/>
    <x v="23"/>
    <n v="51.15167286245353"/>
    <n v="0.6611433305716653"/>
    <n v="33.818587360594798"/>
    <n v="57"/>
    <n v="582.12280701754389"/>
    <n v="1.6854636591478696"/>
    <n v="981.14683638921861"/>
    <n v="33181"/>
  </r>
  <r>
    <s v="Avinash Rathore"/>
    <x v="0"/>
    <x v="24"/>
    <n v="18.845353159851303"/>
    <n v="0.6611433305716653"/>
    <n v="12.459479553903346"/>
    <n v="21"/>
    <n v="521.57142857142856"/>
    <n v="1.6854636591478696"/>
    <n v="879.0896885069817"/>
    <n v="10953"/>
  </r>
  <r>
    <s v="Avinash Rathore"/>
    <x v="0"/>
    <x v="25"/>
    <n v="17.050557620817845"/>
    <n v="0.6611433305716653"/>
    <n v="11.2728624535316"/>
    <n v="19"/>
    <n v="728.52631578947364"/>
    <n v="1.6854636591478696"/>
    <n v="1227.9046299960426"/>
    <n v="13842"/>
  </r>
  <r>
    <s v="Avinash Rathore"/>
    <x v="0"/>
    <x v="26"/>
    <n v="32.306319702602231"/>
    <n v="0.6611433305716653"/>
    <n v="21.359107806691451"/>
    <n v="36"/>
    <n v="688.30555555555554"/>
    <n v="1.6854636591478696"/>
    <n v="1160.1140002784739"/>
    <n v="24779"/>
  </r>
  <r>
    <s v="Avinash Rathore"/>
    <x v="0"/>
    <x v="27"/>
    <n v="18.845353159851303"/>
    <n v="0.6611433305716653"/>
    <n v="12.459479553903346"/>
    <n v="21"/>
    <n v="521.52380952380952"/>
    <n v="1.6854636591478696"/>
    <n v="879.00942833273655"/>
    <n v="10952"/>
  </r>
  <r>
    <s v="Avinash Rathore"/>
    <x v="0"/>
    <x v="28"/>
    <n v="24.229739776951671"/>
    <n v="0.6611433305716653"/>
    <n v="16.019330855018588"/>
    <n v="27"/>
    <n v="706.7037037037037"/>
    <n v="1.6854636591478696"/>
    <n v="1191.1234103777963"/>
    <n v="19081"/>
  </r>
  <r>
    <s v="Avinash Rathore"/>
    <x v="0"/>
    <x v="29"/>
    <n v="34.101115241635689"/>
    <n v="0.6611433305716653"/>
    <n v="22.5457249070632"/>
    <n v="38"/>
    <n v="690.10526315789468"/>
    <n v="1.6854636591478696"/>
    <n v="1163.1473420393086"/>
    <n v="26224"/>
  </r>
  <r>
    <s v="Avinash Rathore"/>
    <x v="0"/>
    <x v="30"/>
    <n v="62.98218829516513"/>
    <n v="0.6785714285714286"/>
    <n v="42.737913486004913"/>
    <n v="68"/>
    <n v="798.67647058823525"/>
    <n v="1.5910931174089133"/>
    <n v="1270.7686353893837"/>
    <n v="54310"/>
  </r>
  <r>
    <s v="Avinash Rathore"/>
    <x v="0"/>
    <x v="31"/>
    <n v="22.229007633587788"/>
    <n v="0.6785714285714286"/>
    <n v="15.083969465648856"/>
    <n v="24"/>
    <n v="723.16666666666663"/>
    <n v="1.5910931174089067"/>
    <n v="1150.6255060728745"/>
    <n v="17356"/>
  </r>
  <r>
    <s v="Avinash Rathore"/>
    <x v="0"/>
    <x v="32"/>
    <n v="32.417302798982192"/>
    <n v="0.6785714285714286"/>
    <n v="21.997455470737915"/>
    <n v="35"/>
    <n v="630.48571428571427"/>
    <n v="1.5910931174089067"/>
    <n v="1003.1614806246384"/>
    <n v="22067"/>
  </r>
  <r>
    <s v="Avinash Rathore"/>
    <x v="0"/>
    <x v="33"/>
    <n v="27.78625954198473"/>
    <n v="0.6785714285714286"/>
    <n v="18.854961832061068"/>
    <n v="30"/>
    <n v="569.20000000000005"/>
    <n v="1.5910931174089069"/>
    <n v="905.65020242914977"/>
    <n v="17076"/>
  </r>
  <r>
    <s v="Avinash Rathore"/>
    <x v="0"/>
    <x v="34"/>
    <n v="25.933842239185747"/>
    <n v="0.6785714285714286"/>
    <n v="17.59796437659033"/>
    <n v="28"/>
    <n v="532.21428571428567"/>
    <n v="1.5910931174089069"/>
    <n v="846.80248698669755"/>
    <n v="14902"/>
  </r>
  <r>
    <s v="Avinash Rathore"/>
    <x v="0"/>
    <x v="35"/>
    <n v="35.195928753180659"/>
    <n v="0.6785714285714286"/>
    <n v="23.882951653944019"/>
    <n v="38"/>
    <n v="694.68421052631584"/>
    <n v="1.5910931174089069"/>
    <n v="1105.3072661410613"/>
    <n v="26398"/>
  </r>
  <r>
    <s v="Avinash Rathore"/>
    <x v="0"/>
    <x v="36"/>
    <n v="44.458015267175576"/>
    <n v="0.6785714285714286"/>
    <n v="30.167938931297712"/>
    <n v="48"/>
    <n v="746.79166666666663"/>
    <n v="1.5910931174089067"/>
    <n v="1188.2150809716597"/>
    <n v="35846"/>
  </r>
  <r>
    <s v="Avinash Rathore"/>
    <x v="0"/>
    <x v="37"/>
    <n v="60.203562340966918"/>
    <n v="0.6785714285714286"/>
    <n v="40.852417302798983"/>
    <n v="65"/>
    <n v="638.35384615384612"/>
    <n v="1.5910931174089069"/>
    <n v="1015.6804110868887"/>
    <n v="41493"/>
  </r>
  <r>
    <s v="Avinash Rathore"/>
    <x v="0"/>
    <x v="38"/>
    <n v="39.826972010178118"/>
    <n v="0.6785714285714286"/>
    <n v="27.025445292620866"/>
    <n v="43"/>
    <n v="733.04651162790697"/>
    <n v="1.5910931174089069"/>
    <n v="1166.3452593917709"/>
    <n v="31521"/>
  </r>
  <r>
    <s v="Avinash Rathore"/>
    <x v="0"/>
    <x v="39"/>
    <n v="27.78625954198473"/>
    <n v="0.6785714285714286"/>
    <n v="18.854961832061068"/>
    <n v="30"/>
    <n v="652.86666666666667"/>
    <n v="1.5910931174089069"/>
    <n v="1038.7716599190283"/>
    <n v="19586"/>
  </r>
  <r>
    <s v="Avinash Rathore"/>
    <x v="0"/>
    <x v="40"/>
    <n v="34.269720101781175"/>
    <n v="0.6785714285714286"/>
    <n v="23.254452926208653"/>
    <n v="37"/>
    <n v="616.62162162162167"/>
    <n v="1.5910931174089067"/>
    <n v="981.10241820768124"/>
    <n v="22815"/>
  </r>
  <r>
    <s v="Avinash Rathore"/>
    <x v="0"/>
    <x v="41"/>
    <n v="30.564885496183205"/>
    <n v="0.6785714285714286"/>
    <n v="20.740458015267176"/>
    <n v="33"/>
    <n v="550.4848484848485"/>
    <n v="1.5910931174089069"/>
    <n v="875.87265366212728"/>
    <n v="18166"/>
  </r>
  <r>
    <s v="Avinash Rathore"/>
    <x v="0"/>
    <x v="42"/>
    <n v="36.122137404580151"/>
    <n v="0.6785714285714286"/>
    <n v="24.511450381679388"/>
    <n v="39"/>
    <n v="596.9487179487179"/>
    <n v="1.5910931174089069"/>
    <n v="949.80099657427593"/>
    <n v="23281"/>
  </r>
  <r>
    <s v="Avinash Rathore"/>
    <x v="0"/>
    <x v="43"/>
    <n v="22.229007633587788"/>
    <n v="0.6785714285714286"/>
    <n v="15.083969465648856"/>
    <n v="24"/>
    <n v="665.25"/>
    <n v="1.5910931174089067"/>
    <n v="1058.4746963562752"/>
    <n v="15966"/>
  </r>
  <r>
    <s v="Avinash Rathore"/>
    <x v="0"/>
    <x v="44"/>
    <n v="46.310432569974552"/>
    <n v="0.6785714285714286"/>
    <n v="31.424936386768447"/>
    <n v="50"/>
    <n v="779.1"/>
    <n v="1.5910931174089069"/>
    <n v="1239.6206477732794"/>
    <n v="38955"/>
  </r>
  <r>
    <s v="Avinash Rathore"/>
    <x v="0"/>
    <x v="45"/>
    <n v="30.564885496183205"/>
    <n v="0.6785714285714286"/>
    <n v="20.740458015267176"/>
    <n v="33"/>
    <n v="620.15151515151513"/>
    <n v="1.5910931174089069"/>
    <n v="986.7188075082812"/>
    <n v="20465"/>
  </r>
  <r>
    <s v="Avinash Rathore"/>
    <x v="0"/>
    <x v="46"/>
    <n v="32.417302798982192"/>
    <n v="0.6785714285714286"/>
    <n v="21.997455470737915"/>
    <n v="35"/>
    <n v="632.57142857142856"/>
    <n v="1.5910931174089067"/>
    <n v="1006.4800462695199"/>
    <n v="22140"/>
  </r>
  <r>
    <s v="Avinash Rathore"/>
    <x v="0"/>
    <x v="47"/>
    <n v="20.376590330788805"/>
    <n v="0.6785714285714286"/>
    <n v="13.826972010178118"/>
    <n v="22"/>
    <n v="600.4545454545455"/>
    <n v="1.5910931174089069"/>
    <n v="955.37909458962088"/>
    <n v="13210"/>
  </r>
  <r>
    <s v="Avinash Rathore"/>
    <x v="0"/>
    <x v="48"/>
    <n v="25.933842239185747"/>
    <n v="0.6785714285714286"/>
    <n v="17.59796437659033"/>
    <n v="28"/>
    <n v="548.85714285714289"/>
    <n v="1.5910931174089069"/>
    <n v="873.28282244071727"/>
    <n v="15368"/>
  </r>
  <r>
    <s v="Avinash Rathore"/>
    <x v="0"/>
    <x v="49"/>
    <n v="37.048346055979643"/>
    <n v="0.6785714285714286"/>
    <n v="25.139949109414758"/>
    <n v="40"/>
    <n v="690.72500000000002"/>
    <n v="1.5910931174089069"/>
    <n v="1099.0077935222673"/>
    <n v="27629"/>
  </r>
  <r>
    <s v="Avinash Rathore"/>
    <x v="0"/>
    <x v="50"/>
    <n v="39.826972010178118"/>
    <n v="0.6785714285714286"/>
    <n v="27.025445292620866"/>
    <n v="43"/>
    <n v="782.83720930232562"/>
    <n v="1.5910931174089069"/>
    <n v="1245.5668957725261"/>
    <n v="33662"/>
  </r>
  <r>
    <s v="Avinash Rathore"/>
    <x v="0"/>
    <x v="51"/>
    <n v="70.391857506361319"/>
    <n v="0.6785714285714286"/>
    <n v="47.765903307888038"/>
    <n v="76"/>
    <n v="656.75"/>
    <n v="1.5910931174089069"/>
    <n v="1044.9504048582996"/>
    <n v="49913"/>
  </r>
  <r>
    <s v="Avinash Rathore"/>
    <x v="0"/>
    <x v="52"/>
    <n v="13.893129770992365"/>
    <n v="0.6785714285714286"/>
    <n v="9.4274809160305342"/>
    <n v="15"/>
    <n v="458.86666666666667"/>
    <n v="1.5910931174089069"/>
    <n v="730.09959514170043"/>
    <n v="6883"/>
  </r>
  <r>
    <s v="Avinash Rathore"/>
    <x v="0"/>
    <x v="53"/>
    <n v="15.745547073791348"/>
    <n v="0.6785714285714286"/>
    <n v="10.684478371501273"/>
    <n v="17"/>
    <n v="710.41176470588232"/>
    <n v="1.5910931174089069"/>
    <n v="1130.3312693498451"/>
    <n v="12077"/>
  </r>
  <r>
    <s v="Avinash Rathore"/>
    <x v="0"/>
    <x v="54"/>
    <n v="25.007633587786255"/>
    <n v="0.6785714285714286"/>
    <n v="16.96946564885496"/>
    <n v="27"/>
    <n v="448.77777777777777"/>
    <n v="1.5910931174089069"/>
    <n v="714.04723346828621"/>
    <n v="12117"/>
  </r>
  <r>
    <s v="Avinash Rathore"/>
    <x v="0"/>
    <x v="55"/>
    <n v="30.564885496183205"/>
    <n v="0.6785714285714286"/>
    <n v="20.740458015267176"/>
    <n v="33"/>
    <n v="464.12121212121212"/>
    <n v="1.5910931174089069"/>
    <n v="738.46006624953986"/>
    <n v="15316"/>
  </r>
  <r>
    <s v="Avinash Rathore"/>
    <x v="0"/>
    <x v="56"/>
    <n v="33.343511450381676"/>
    <n v="0.6785714285714286"/>
    <n v="22.625954198473281"/>
    <n v="36"/>
    <n v="628.88888888888891"/>
    <n v="1.5910931174089069"/>
    <n v="1000.6207827260459"/>
    <n v="22640"/>
  </r>
  <r>
    <s v="Avinash Rathore"/>
    <x v="0"/>
    <x v="57"/>
    <n v="27.78625954198473"/>
    <n v="0.6785714285714286"/>
    <n v="18.854961832061068"/>
    <n v="30"/>
    <n v="666.63333333333333"/>
    <n v="1.5910931174089069"/>
    <n v="1060.6757085020242"/>
    <n v="19999"/>
  </r>
  <r>
    <s v="Avinash Rathore"/>
    <x v="0"/>
    <x v="58"/>
    <n v="50.941475826972002"/>
    <n v="0.6785714285714286"/>
    <n v="34.56743002544529"/>
    <n v="55"/>
    <n v="626.9636363636364"/>
    <n v="1.5910931174089069"/>
    <n v="997.55752668384253"/>
    <n v="34483"/>
  </r>
  <r>
    <s v="Avinash Rathore"/>
    <x v="0"/>
    <x v="59"/>
    <n v="41.679389312977101"/>
    <n v="0.6785714285714286"/>
    <n v="28.282442748091604"/>
    <n v="45"/>
    <n v="589.75555555555559"/>
    <n v="1.5910931174089069"/>
    <n v="938.3560053981106"/>
    <n v="26539"/>
  </r>
  <r>
    <s v="Avinash Rathore"/>
    <x v="0"/>
    <x v="60"/>
    <n v="48.162849872773528"/>
    <n v="0.6785714285714286"/>
    <n v="32.681933842239182"/>
    <n v="52"/>
    <n v="619.13461538461536"/>
    <n v="1.5910931174089071"/>
    <n v="985.10082528807231"/>
    <n v="32195"/>
  </r>
  <r>
    <s v="Avinash Rathore"/>
    <x v="0"/>
    <x v="61"/>
    <n v="47"/>
    <n v="0.66814159292035402"/>
    <n v="32"/>
    <n v="52"/>
    <n v="592.36034115138591"/>
    <n v="1.6487795035018555"/>
    <n v="919.92384105960264"/>
    <n v="29013"/>
  </r>
  <r>
    <s v="Avinash Rathore"/>
    <x v="0"/>
    <x v="62"/>
    <n v="41"/>
    <n v="0.66814159292035402"/>
    <n v="27"/>
    <n v="34"/>
    <n v="592.36034115138591"/>
    <n v="1.2436346161441945"/>
    <n v="919.92384105960264"/>
    <n v="25150"/>
  </r>
  <r>
    <s v="Avinash Rathore"/>
    <x v="0"/>
    <x v="63"/>
    <n v="38"/>
    <n v="0.66814159292035402"/>
    <n v="26"/>
    <n v="30"/>
    <n v="592.36034115138591"/>
    <n v="1.1717779904801324"/>
    <n v="919.92384105960264"/>
    <n v="23552"/>
  </r>
  <r>
    <s v="Avinash Rathore"/>
    <x v="0"/>
    <x v="64"/>
    <n v="42"/>
    <n v="0.66814159292035402"/>
    <n v="28"/>
    <n v="40"/>
    <n v="592.36034115138591"/>
    <n v="1.4146689340042331"/>
    <n v="919.92384105960264"/>
    <n v="26011"/>
  </r>
  <r>
    <s v="Avinash Rathore"/>
    <x v="0"/>
    <x v="65"/>
    <n v="47"/>
    <n v="0.66814159292035402"/>
    <n v="31"/>
    <n v="43"/>
    <n v="592.36034115138591"/>
    <n v="1.3689816634560621"/>
    <n v="919.92384105960264"/>
    <n v="28895"/>
  </r>
  <r>
    <s v="Avinash Rathore"/>
    <x v="0"/>
    <x v="66"/>
    <n v="22"/>
    <n v="0.66814159292035402"/>
    <n v="14"/>
    <n v="20"/>
    <n v="592.36034115138591"/>
    <n v="1.3813707351296685"/>
    <n v="919.92384105960264"/>
    <n v="13319"/>
  </r>
  <r>
    <s v="Avinash Rathore"/>
    <x v="0"/>
    <x v="67"/>
    <n v="30"/>
    <n v="0.66814159292035402"/>
    <n v="20"/>
    <n v="23"/>
    <n v="592.36034115138591"/>
    <n v="1.1329717988953607"/>
    <n v="919.92384105960264"/>
    <n v="18675"/>
  </r>
  <r>
    <s v="Avinash Rathore"/>
    <x v="0"/>
    <x v="68"/>
    <n v="13"/>
    <n v="0.66814159292035402"/>
    <n v="9"/>
    <n v="19"/>
    <n v="592.36034115138591"/>
    <n v="2.2311147536548952"/>
    <n v="919.92384105960264"/>
    <n v="7834"/>
  </r>
  <r>
    <s v="Avinash Rathore"/>
    <x v="0"/>
    <x v="69"/>
    <n v="18"/>
    <n v="0.66814159292035402"/>
    <n v="12"/>
    <n v="21"/>
    <n v="592.36034115138591"/>
    <n v="1.7519180794641929"/>
    <n v="919.92384105960264"/>
    <n v="11027"/>
  </r>
  <r>
    <s v="Avinash Rathore"/>
    <x v="0"/>
    <x v="70"/>
    <n v="19"/>
    <n v="0.66814159292035402"/>
    <n v="13"/>
    <n v="16"/>
    <n v="592.36034115138591"/>
    <n v="1.2599538997563466"/>
    <n v="919.92384105960264"/>
    <n v="11682"/>
  </r>
  <r>
    <s v="Avinash Rathore"/>
    <x v="0"/>
    <x v="71"/>
    <n v="28"/>
    <n v="0.66814159292035402"/>
    <n v="19"/>
    <n v="26"/>
    <n v="592.36034115138591"/>
    <n v="1.3886449063835153"/>
    <n v="919.92384105960264"/>
    <n v="17224"/>
  </r>
  <r>
    <s v="Avinash Rathore"/>
    <x v="0"/>
    <x v="72"/>
    <n v="35"/>
    <n v="0.66814159292035402"/>
    <n v="24"/>
    <n v="36"/>
    <n v="592.36034115138591"/>
    <n v="1.5310091201583698"/>
    <n v="919.92384105960264"/>
    <n v="21631"/>
  </r>
  <r>
    <s v="Avinash Rathore"/>
    <x v="0"/>
    <x v="73"/>
    <n v="18"/>
    <n v="0.66814159292035402"/>
    <n v="12"/>
    <n v="19"/>
    <n v="592.36034115138591"/>
    <n v="1.5377928013489752"/>
    <n v="919.92384105960264"/>
    <n v="11366"/>
  </r>
  <r>
    <s v="Avinash Rathore"/>
    <x v="0"/>
    <x v="74"/>
    <n v="41"/>
    <n v="0.66814159292035402"/>
    <n v="27"/>
    <n v="36"/>
    <n v="592.36034115138591"/>
    <n v="1.3234727362085159"/>
    <n v="919.92384105960264"/>
    <n v="25023"/>
  </r>
  <r>
    <s v="Avinash Rathore"/>
    <x v="0"/>
    <x v="75"/>
    <n v="22"/>
    <n v="0.66814159292035402"/>
    <n v="15"/>
    <n v="23"/>
    <n v="592.36034115138591"/>
    <n v="1.541584578824835"/>
    <n v="919.92384105960264"/>
    <n v="13725"/>
  </r>
  <r>
    <s v="Avinash Rathore"/>
    <x v="0"/>
    <x v="76"/>
    <n v="16"/>
    <n v="0.66814159292035402"/>
    <n v="11"/>
    <n v="18"/>
    <n v="592.36034115138591"/>
    <n v="1.6580183377463551"/>
    <n v="919.92384105960264"/>
    <n v="9987"/>
  </r>
  <r>
    <s v="Avinash Rathore"/>
    <x v="0"/>
    <x v="77"/>
    <n v="9"/>
    <n v="0.66814159292035402"/>
    <n v="6"/>
    <n v="14"/>
    <n v="592.36034115138591"/>
    <n v="2.3652770936335057"/>
    <n v="919.92384105960264"/>
    <n v="5445"/>
  </r>
  <r>
    <s v="Avinash Rathore"/>
    <x v="0"/>
    <x v="78"/>
    <n v="38"/>
    <n v="0.66814159292035402"/>
    <n v="25"/>
    <n v="34"/>
    <n v="592.36034115138591"/>
    <n v="1.3387583185389929"/>
    <n v="919.92384105960264"/>
    <n v="23363"/>
  </r>
  <r>
    <s v="Avinash Rathore"/>
    <x v="0"/>
    <x v="79"/>
    <n v="51"/>
    <n v="0.66814159292035402"/>
    <n v="34"/>
    <n v="60"/>
    <n v="592.36034115138591"/>
    <n v="1.7680076384117416"/>
    <n v="919.92384105960264"/>
    <n v="31219"/>
  </r>
  <r>
    <s v="Avinash Rathore"/>
    <x v="0"/>
    <x v="80"/>
    <n v="22"/>
    <n v="0.66814159292035402"/>
    <n v="15"/>
    <n v="22"/>
    <n v="592.36034115138591"/>
    <n v="1.5156387705617658"/>
    <n v="919.92384105960264"/>
    <n v="13353"/>
  </r>
  <r>
    <s v="Avinash Rathore"/>
    <x v="0"/>
    <x v="81"/>
    <n v="25"/>
    <n v="0.66814159292035402"/>
    <n v="17"/>
    <n v="39"/>
    <n v="592.36034115138591"/>
    <n v="2.3404677279225323"/>
    <n v="919.92384105960264"/>
    <n v="15329"/>
  </r>
  <r>
    <s v="Avinash Rathore"/>
    <x v="0"/>
    <x v="82"/>
    <n v="26"/>
    <n v="0.66814159292035402"/>
    <n v="17"/>
    <n v="27"/>
    <n v="592.36034115138591"/>
    <n v="1.5831438401816096"/>
    <n v="919.92384105960264"/>
    <n v="15689"/>
  </r>
  <r>
    <s v="Avinash Rathore"/>
    <x v="0"/>
    <x v="83"/>
    <n v="18"/>
    <n v="0.66814159292035402"/>
    <n v="12"/>
    <n v="20"/>
    <n v="592.36034115138591"/>
    <n v="1.6230131281926652"/>
    <n v="919.92384105960264"/>
    <n v="11336"/>
  </r>
  <r>
    <s v="Avinash Rathore"/>
    <x v="0"/>
    <x v="84"/>
    <n v="27"/>
    <n v="0.66814159292035402"/>
    <n v="18"/>
    <n v="34"/>
    <n v="592.36034115138591"/>
    <n v="1.861085957159734"/>
    <n v="919.92384105960264"/>
    <n v="16806"/>
  </r>
  <r>
    <s v="Avinash Rathore"/>
    <x v="0"/>
    <x v="85"/>
    <n v="40"/>
    <n v="0.66814159292035402"/>
    <n v="26"/>
    <n v="43"/>
    <n v="592.36034115138591"/>
    <n v="1.6247730701373087"/>
    <n v="919.92384105960264"/>
    <n v="24346"/>
  </r>
  <r>
    <s v="Avinash Rathore"/>
    <x v="0"/>
    <x v="86"/>
    <n v="57"/>
    <n v="0.66814159292035402"/>
    <n v="38"/>
    <n v="78"/>
    <n v="592.36034115138591"/>
    <n v="2.0482433090502687"/>
    <n v="919.92384105960264"/>
    <n v="35032"/>
  </r>
  <r>
    <s v="Avinash Rathore"/>
    <x v="0"/>
    <x v="87"/>
    <n v="25"/>
    <n v="0.66814159292035402"/>
    <n v="17"/>
    <n v="28"/>
    <n v="592.36034115138591"/>
    <n v="1.6708528509126153"/>
    <n v="919.92384105960264"/>
    <n v="15416"/>
  </r>
  <r>
    <s v="Avinash Rathore"/>
    <x v="0"/>
    <x v="88"/>
    <n v="42"/>
    <n v="0.66814159292035402"/>
    <n v="28"/>
    <n v="37"/>
    <n v="592.36034115138591"/>
    <n v="1.3337976456446294"/>
    <n v="919.92384105960264"/>
    <n v="25519"/>
  </r>
  <r>
    <s v="Avinash Rathore"/>
    <x v="0"/>
    <x v="89"/>
    <n v="22"/>
    <n v="0.66814159292035402"/>
    <n v="15"/>
    <n v="26"/>
    <n v="592.36034115138591"/>
    <n v="1.7544208807708992"/>
    <n v="919.92384105960264"/>
    <n v="13633"/>
  </r>
  <r>
    <s v="Avinash Rathore"/>
    <x v="0"/>
    <x v="90"/>
    <n v="24"/>
    <n v="0.66814159292035402"/>
    <n v="16"/>
    <n v="20"/>
    <n v="592.36034115138591"/>
    <n v="1.2237911947048061"/>
    <n v="919.92384105960264"/>
    <n v="15034"/>
  </r>
  <r>
    <s v="Avinash Rathore"/>
    <x v="0"/>
    <x v="91"/>
    <n v="33"/>
    <n v="0.66"/>
    <n v="21"/>
    <n v="33"/>
    <n v="608"/>
    <n v="1.57"/>
    <n v="1020"/>
    <n v="20067"/>
  </r>
  <r>
    <s v="Avinash Rathore"/>
    <x v="0"/>
    <x v="92"/>
    <n v="27"/>
    <n v="0.66"/>
    <n v="18"/>
    <n v="38"/>
    <n v="496"/>
    <n v="2.11"/>
    <n v="1020"/>
    <n v="18848"/>
  </r>
  <r>
    <s v="Avinash Rathore"/>
    <x v="0"/>
    <x v="93"/>
    <n v="76"/>
    <n v="0.66"/>
    <n v="50"/>
    <n v="105"/>
    <n v="490"/>
    <n v="2.1"/>
    <n v="1020"/>
    <n v="51454"/>
  </r>
  <r>
    <s v="Avinash Rathore"/>
    <x v="0"/>
    <x v="94"/>
    <n v="18"/>
    <n v="0.66"/>
    <n v="12"/>
    <n v="24"/>
    <n v="500"/>
    <n v="2"/>
    <n v="1020"/>
    <n v="12006"/>
  </r>
  <r>
    <s v="Avinash Rathore"/>
    <x v="0"/>
    <x v="95"/>
    <n v="21"/>
    <n v="0.66"/>
    <n v="14"/>
    <n v="24"/>
    <n v="602"/>
    <n v="1.71"/>
    <n v="1020"/>
    <n v="14455"/>
  </r>
  <r>
    <s v="Avinash Rathore"/>
    <x v="0"/>
    <x v="96"/>
    <n v="9"/>
    <n v="0.66"/>
    <n v="6"/>
    <n v="11"/>
    <n v="590"/>
    <n v="1.83"/>
    <n v="1020"/>
    <n v="6492"/>
  </r>
  <r>
    <s v="Avinash Rathore"/>
    <x v="0"/>
    <x v="97"/>
    <n v="11"/>
    <n v="0.66"/>
    <n v="7"/>
    <n v="18"/>
    <n v="419"/>
    <n v="2.57"/>
    <n v="1020"/>
    <n v="7545"/>
  </r>
  <r>
    <s v="Avinash Rathore"/>
    <x v="0"/>
    <x v="98"/>
    <n v="44"/>
    <n v="0.66"/>
    <n v="29"/>
    <n v="69"/>
    <n v="431"/>
    <n v="2.38"/>
    <n v="1020"/>
    <n v="29740"/>
  </r>
  <r>
    <s v="Avinash Rathore"/>
    <x v="0"/>
    <x v="99"/>
    <n v="97"/>
    <n v="0.66"/>
    <n v="64"/>
    <n v="174"/>
    <n v="374"/>
    <n v="2.72"/>
    <n v="1020"/>
    <n v="65116"/>
  </r>
  <r>
    <s v="Avinash Rathore"/>
    <x v="0"/>
    <x v="100"/>
    <n v="123"/>
    <n v="0.66"/>
    <n v="81"/>
    <n v="192"/>
    <n v="430"/>
    <n v="2.37"/>
    <n v="1020"/>
    <n v="82496"/>
  </r>
  <r>
    <s v="Avinash Rathore"/>
    <x v="0"/>
    <x v="101"/>
    <n v="21"/>
    <n v="0.66"/>
    <n v="14"/>
    <n v="35"/>
    <n v="403"/>
    <n v="2.5"/>
    <n v="1020"/>
    <n v="14092"/>
  </r>
  <r>
    <s v="Avinash Rathore"/>
    <x v="0"/>
    <x v="102"/>
    <n v="24"/>
    <n v="0.66"/>
    <n v="16"/>
    <n v="35"/>
    <n v="464"/>
    <n v="2.19"/>
    <n v="1020"/>
    <n v="16252"/>
  </r>
  <r>
    <s v="Avinash Rathore"/>
    <x v="0"/>
    <x v="103"/>
    <n v="36"/>
    <n v="0.66"/>
    <n v="24"/>
    <n v="53"/>
    <n v="453"/>
    <n v="2.21"/>
    <n v="1020"/>
    <n v="23984"/>
  </r>
  <r>
    <s v="Avinash Rathore"/>
    <x v="0"/>
    <x v="104"/>
    <n v="41"/>
    <n v="0.66"/>
    <n v="27"/>
    <n v="60"/>
    <n v="464"/>
    <n v="2.2200000000000002"/>
    <n v="1020"/>
    <n v="27820"/>
  </r>
  <r>
    <s v="Avinash Rathore"/>
    <x v="0"/>
    <x v="105"/>
    <n v="29"/>
    <n v="0.66"/>
    <n v="19"/>
    <n v="45"/>
    <n v="432"/>
    <n v="2.37"/>
    <n v="1020"/>
    <n v="19443"/>
  </r>
  <r>
    <s v="Avinash Rathore"/>
    <x v="0"/>
    <x v="106"/>
    <n v="70"/>
    <n v="0.66"/>
    <n v="46"/>
    <n v="88"/>
    <n v="533"/>
    <n v="1.91"/>
    <n v="1020"/>
    <n v="46881"/>
  </r>
  <r>
    <s v="Avinash Rathore"/>
    <x v="0"/>
    <x v="107"/>
    <n v="142"/>
    <n v="0.66"/>
    <n v="94"/>
    <n v="188"/>
    <n v="511"/>
    <n v="2"/>
    <n v="1020"/>
    <n v="96070"/>
  </r>
  <r>
    <s v="Avinash Rathore"/>
    <x v="0"/>
    <x v="108"/>
    <n v="33"/>
    <n v="0.66"/>
    <n v="22"/>
    <n v="56"/>
    <n v="403"/>
    <n v="2.5499999999999998"/>
    <n v="1020"/>
    <n v="22564"/>
  </r>
  <r>
    <s v="Avinash Rathore"/>
    <x v="0"/>
    <x v="109"/>
    <n v="23"/>
    <n v="0.66"/>
    <n v="15"/>
    <n v="31"/>
    <n v="505"/>
    <n v="2.0699999999999998"/>
    <n v="1020"/>
    <n v="15653"/>
  </r>
  <r>
    <s v="Avinash Rathore"/>
    <x v="0"/>
    <x v="110"/>
    <n v="21"/>
    <n v="0.66"/>
    <n v="14"/>
    <n v="32"/>
    <n v="450"/>
    <n v="2.29"/>
    <n v="1020"/>
    <n v="14401"/>
  </r>
  <r>
    <s v="Avinash Rathore"/>
    <x v="0"/>
    <x v="111"/>
    <n v="41"/>
    <n v="0.66"/>
    <n v="27"/>
    <n v="53"/>
    <n v="511"/>
    <n v="1.96"/>
    <n v="1020"/>
    <n v="27109"/>
  </r>
  <r>
    <s v="Avinash Rathore"/>
    <x v="0"/>
    <x v="112"/>
    <n v="45"/>
    <n v="0.66"/>
    <n v="30"/>
    <n v="75"/>
    <n v="405"/>
    <n v="2.5"/>
    <n v="1020"/>
    <n v="30359"/>
  </r>
  <r>
    <s v="Avinash Rathore"/>
    <x v="0"/>
    <x v="113"/>
    <n v="53"/>
    <n v="0.66"/>
    <n v="35"/>
    <n v="89"/>
    <n v="397"/>
    <n v="2.54"/>
    <n v="1020"/>
    <n v="35336"/>
  </r>
  <r>
    <s v="Avinash Rathore"/>
    <x v="0"/>
    <x v="114"/>
    <n v="83"/>
    <n v="0.66"/>
    <n v="55"/>
    <n v="130"/>
    <n v="435"/>
    <n v="2.36"/>
    <n v="1020"/>
    <n v="56534"/>
  </r>
  <r>
    <s v="Avinash Rathore"/>
    <x v="0"/>
    <x v="115"/>
    <n v="20"/>
    <n v="0.66"/>
    <n v="13"/>
    <n v="29"/>
    <n v="469"/>
    <n v="2.23"/>
    <n v="1020"/>
    <n v="13591"/>
  </r>
  <r>
    <s v="Avinash Rathore"/>
    <x v="0"/>
    <x v="116"/>
    <n v="41"/>
    <n v="0.66"/>
    <n v="27"/>
    <n v="54"/>
    <n v="504"/>
    <n v="2"/>
    <n v="1020"/>
    <n v="27232"/>
  </r>
  <r>
    <s v="Avinash Rathore"/>
    <x v="0"/>
    <x v="117"/>
    <n v="29"/>
    <n v="0.66"/>
    <n v="19"/>
    <n v="47"/>
    <n v="409"/>
    <n v="2.4700000000000002"/>
    <n v="1020"/>
    <n v="19240"/>
  </r>
  <r>
    <s v="Avinash Rathore"/>
    <x v="0"/>
    <x v="118"/>
    <n v="36"/>
    <n v="0.66"/>
    <n v="24"/>
    <n v="57"/>
    <n v="434"/>
    <n v="2.38"/>
    <n v="1020"/>
    <n v="24724"/>
  </r>
  <r>
    <s v="Avinash Rathore"/>
    <x v="0"/>
    <x v="119"/>
    <n v="15"/>
    <n v="0.66"/>
    <n v="10"/>
    <n v="23"/>
    <n v="435"/>
    <n v="2.2999999999999998"/>
    <n v="1020"/>
    <n v="9994"/>
  </r>
  <r>
    <s v="Avinash Rathore"/>
    <x v="0"/>
    <x v="120"/>
    <n v="53"/>
    <n v="0.66"/>
    <n v="35"/>
    <n v="83"/>
    <n v="424"/>
    <n v="2.37"/>
    <n v="1020"/>
    <n v="35225"/>
  </r>
  <r>
    <s v="Avinash Rathore"/>
    <x v="0"/>
    <x v="121"/>
    <n v="106"/>
    <n v="0.66"/>
    <n v="70"/>
    <n v="164"/>
    <n v="436"/>
    <n v="2.34"/>
    <n v="1020"/>
    <n v="71580"/>
  </r>
  <r>
    <s v="Avinash Rathore"/>
    <x v="0"/>
    <x v="122"/>
    <n v="35"/>
    <n v="0.66"/>
    <n v="23"/>
    <n v="44"/>
    <n v="543"/>
    <n v="1.91"/>
    <n v="910"/>
    <n v="23889"/>
  </r>
  <r>
    <s v="Avinash Rathore"/>
    <x v="0"/>
    <x v="123"/>
    <n v="26"/>
    <n v="0.66"/>
    <n v="17"/>
    <n v="37"/>
    <n v="414"/>
    <n v="2.1800000000000002"/>
    <n v="910"/>
    <n v="15306"/>
  </r>
  <r>
    <s v="Avinash Rathore"/>
    <x v="0"/>
    <x v="124"/>
    <n v="29"/>
    <n v="0.66"/>
    <n v="19"/>
    <n v="37"/>
    <n v="466"/>
    <n v="1.95"/>
    <n v="910"/>
    <n v="17254"/>
  </r>
  <r>
    <s v="Avinash Rathore"/>
    <x v="0"/>
    <x v="125"/>
    <n v="39"/>
    <n v="0.66"/>
    <n v="26"/>
    <n v="49"/>
    <n v="474"/>
    <n v="1.88"/>
    <n v="910"/>
    <n v="23222"/>
  </r>
  <r>
    <s v="Avinash Rathore"/>
    <x v="0"/>
    <x v="126"/>
    <n v="41"/>
    <n v="0.66"/>
    <n v="27"/>
    <n v="55"/>
    <n v="447"/>
    <n v="2.04"/>
    <n v="910"/>
    <n v="24570"/>
  </r>
  <r>
    <s v="Avinash Rathore"/>
    <x v="0"/>
    <x v="127"/>
    <n v="115"/>
    <n v="0.66"/>
    <n v="76"/>
    <n v="135"/>
    <n v="510"/>
    <n v="1.78"/>
    <n v="910"/>
    <n v="68851"/>
  </r>
  <r>
    <s v="Avinash Rathore"/>
    <x v="0"/>
    <x v="128"/>
    <n v="106"/>
    <n v="0.66"/>
    <n v="70"/>
    <n v="139"/>
    <n v="458"/>
    <n v="1.99"/>
    <n v="910"/>
    <n v="63698"/>
  </r>
  <r>
    <s v="Avinash Rathore"/>
    <x v="0"/>
    <x v="129"/>
    <n v="97"/>
    <n v="0.66"/>
    <n v="64"/>
    <n v="104"/>
    <n v="559"/>
    <n v="1.63"/>
    <n v="910"/>
    <n v="58165"/>
  </r>
  <r>
    <s v="Avinash Rathore"/>
    <x v="0"/>
    <x v="130"/>
    <n v="23"/>
    <n v="0.66"/>
    <n v="15"/>
    <n v="30"/>
    <n v="445"/>
    <n v="2"/>
    <n v="910"/>
    <n v="13357"/>
  </r>
  <r>
    <s v="Avinash Rathore"/>
    <x v="0"/>
    <x v="131"/>
    <n v="36"/>
    <n v="0.66"/>
    <n v="24"/>
    <n v="50"/>
    <n v="434"/>
    <n v="2.08"/>
    <n v="910"/>
    <n v="21697"/>
  </r>
  <r>
    <s v="Avinash Rathore"/>
    <x v="0"/>
    <x v="132"/>
    <n v="89"/>
    <n v="0.66"/>
    <n v="59"/>
    <n v="107"/>
    <n v="500"/>
    <n v="1.81"/>
    <n v="910"/>
    <n v="53495"/>
  </r>
  <r>
    <s v="Avinash Rathore"/>
    <x v="0"/>
    <x v="133"/>
    <n v="59"/>
    <n v="0.66"/>
    <n v="39"/>
    <n v="62"/>
    <n v="568"/>
    <n v="1.59"/>
    <n v="910"/>
    <n v="35200"/>
  </r>
  <r>
    <s v="Avinash Rathore"/>
    <x v="0"/>
    <x v="134"/>
    <n v="64"/>
    <n v="0.66"/>
    <n v="42"/>
    <n v="79"/>
    <n v="480"/>
    <n v="1.88"/>
    <n v="910"/>
    <n v="37907"/>
  </r>
  <r>
    <s v="Avinash Rathore"/>
    <x v="0"/>
    <x v="135"/>
    <n v="106"/>
    <n v="0.66"/>
    <n v="70"/>
    <n v="129"/>
    <n v="493"/>
    <n v="1.84"/>
    <n v="910"/>
    <n v="63547"/>
  </r>
  <r>
    <s v="Avinash Rathore"/>
    <x v="0"/>
    <x v="136"/>
    <n v="18"/>
    <n v="0.66"/>
    <n v="12"/>
    <n v="20"/>
    <n v="546"/>
    <n v="1.67"/>
    <n v="910"/>
    <n v="10910"/>
  </r>
  <r>
    <s v="Avinash Rathore"/>
    <x v="0"/>
    <x v="137"/>
    <n v="14"/>
    <n v="0.66"/>
    <n v="9"/>
    <n v="11"/>
    <n v="711"/>
    <n v="1.22"/>
    <n v="910"/>
    <n v="7825"/>
  </r>
  <r>
    <s v="Avinash Rathore"/>
    <x v="0"/>
    <x v="138"/>
    <n v="29"/>
    <n v="0.66"/>
    <n v="19"/>
    <n v="30"/>
    <n v="571"/>
    <n v="1.58"/>
    <n v="910"/>
    <n v="17130"/>
  </r>
  <r>
    <s v="Avinash Rathore"/>
    <x v="0"/>
    <x v="139"/>
    <n v="14"/>
    <n v="0.66"/>
    <n v="9"/>
    <n v="15"/>
    <n v="547"/>
    <n v="1.67"/>
    <n v="910"/>
    <n v="8206"/>
  </r>
  <r>
    <s v="Avinash Rathore"/>
    <x v="0"/>
    <x v="140"/>
    <n v="26"/>
    <n v="0.66"/>
    <n v="17"/>
    <n v="32"/>
    <n v="490"/>
    <n v="1.88"/>
    <n v="910"/>
    <n v="15668"/>
  </r>
  <r>
    <s v="Avinash Rathore"/>
    <x v="0"/>
    <x v="141"/>
    <n v="45"/>
    <n v="0.66"/>
    <n v="30"/>
    <n v="48"/>
    <n v="577"/>
    <n v="1.6"/>
    <n v="910"/>
    <n v="27711"/>
  </r>
  <r>
    <s v="Avinash Rathore"/>
    <x v="0"/>
    <x v="142"/>
    <n v="85"/>
    <n v="0.66"/>
    <n v="56"/>
    <n v="103"/>
    <n v="496"/>
    <n v="1.84"/>
    <n v="910"/>
    <n v="51072"/>
  </r>
  <r>
    <s v="Avinash Rathore"/>
    <x v="0"/>
    <x v="143"/>
    <n v="21"/>
    <n v="0.66"/>
    <n v="14"/>
    <n v="32"/>
    <n v="395"/>
    <n v="2.29"/>
    <n v="910"/>
    <n v="12625"/>
  </r>
  <r>
    <s v="Avinash Rathore"/>
    <x v="0"/>
    <x v="144"/>
    <n v="32"/>
    <n v="0.66"/>
    <n v="21"/>
    <n v="30"/>
    <n v="648"/>
    <n v="1.43"/>
    <n v="910"/>
    <n v="19427"/>
  </r>
  <r>
    <s v="Avinash Rathore"/>
    <x v="0"/>
    <x v="145"/>
    <n v="27"/>
    <n v="0.66"/>
    <n v="18"/>
    <n v="35"/>
    <n v="459"/>
    <n v="1.94"/>
    <n v="910"/>
    <n v="16066"/>
  </r>
  <r>
    <s v="Avinash Rathore"/>
    <x v="0"/>
    <x v="146"/>
    <n v="29"/>
    <n v="0.66"/>
    <n v="19"/>
    <n v="31"/>
    <n v="558"/>
    <n v="1.63"/>
    <n v="910"/>
    <n v="17285"/>
  </r>
  <r>
    <s v="Avinash Rathore"/>
    <x v="0"/>
    <x v="147"/>
    <n v="23"/>
    <n v="0.66"/>
    <n v="15"/>
    <n v="26"/>
    <n v="516"/>
    <n v="1.73"/>
    <n v="910"/>
    <n v="13425"/>
  </r>
  <r>
    <s v="Avinash Rathore"/>
    <x v="0"/>
    <x v="148"/>
    <n v="38"/>
    <n v="0.66"/>
    <n v="25"/>
    <n v="45"/>
    <n v="500"/>
    <n v="1.8"/>
    <n v="910"/>
    <n v="22505"/>
  </r>
  <r>
    <s v="Avinash Rathore"/>
    <x v="0"/>
    <x v="149"/>
    <n v="65"/>
    <n v="0.66"/>
    <n v="43"/>
    <n v="71"/>
    <n v="556"/>
    <n v="1.65"/>
    <n v="910"/>
    <n v="39484"/>
  </r>
  <r>
    <s v="Avinash Rathore"/>
    <x v="0"/>
    <x v="150"/>
    <n v="44"/>
    <n v="0.66"/>
    <n v="29"/>
    <n v="53"/>
    <n v="491"/>
    <n v="1.83"/>
    <n v="910"/>
    <n v="26031"/>
  </r>
  <r>
    <s v="Avinash Rathore"/>
    <x v="0"/>
    <x v="151"/>
    <n v="55"/>
    <n v="0.66"/>
    <n v="36"/>
    <n v="54"/>
    <n v="608"/>
    <n v="1.5"/>
    <n v="910"/>
    <n v="32840"/>
  </r>
  <r>
    <s v="Avinash Rathore"/>
    <x v="0"/>
    <x v="152"/>
    <n v="36"/>
    <n v="0.66"/>
    <n v="24"/>
    <n v="36"/>
    <n v="598"/>
    <n v="1.5"/>
    <n v="910"/>
    <n v="21527"/>
  </r>
  <r>
    <s v="Avinash Rathore"/>
    <x v="0"/>
    <x v="153"/>
    <n v="40"/>
    <n v="0.64936336924583737"/>
    <n v="26"/>
    <n v="45"/>
    <n v="607"/>
    <n v="1.7307692307692308"/>
    <n v="969"/>
    <n v="27326"/>
  </r>
  <r>
    <s v="Avinash Rathore"/>
    <x v="0"/>
    <x v="154"/>
    <n v="17"/>
    <n v="0.64936336924583737"/>
    <n v="11"/>
    <n v="16"/>
    <n v="665"/>
    <n v="1.4545454545454546"/>
    <n v="969"/>
    <n v="10642"/>
  </r>
  <r>
    <s v="Avinash Rathore"/>
    <x v="0"/>
    <x v="155"/>
    <n v="32"/>
    <n v="0.64936336924583737"/>
    <n v="21"/>
    <n v="51"/>
    <n v="395"/>
    <n v="2.4285714285714284"/>
    <n v="969"/>
    <n v="20143"/>
  </r>
  <r>
    <s v="Avinash Rathore"/>
    <x v="0"/>
    <x v="156"/>
    <n v="40"/>
    <n v="0.64936336924583737"/>
    <n v="26"/>
    <n v="44"/>
    <n v="572"/>
    <n v="1.6923076923076923"/>
    <n v="969"/>
    <n v="25177"/>
  </r>
  <r>
    <s v="Avinash Rathore"/>
    <x v="0"/>
    <x v="157"/>
    <n v="34"/>
    <n v="0.64936336924583737"/>
    <n v="22"/>
    <n v="35"/>
    <n v="617"/>
    <n v="1.5909090909090908"/>
    <n v="969"/>
    <n v="21607"/>
  </r>
  <r>
    <s v="Avinash Rathore"/>
    <x v="0"/>
    <x v="158"/>
    <n v="43"/>
    <n v="0.64936336924583737"/>
    <n v="28"/>
    <n v="54"/>
    <n v="500"/>
    <n v="1.9285714285714286"/>
    <n v="969"/>
    <n v="27000"/>
  </r>
  <r>
    <s v="Avinash Rathore"/>
    <x v="0"/>
    <x v="159"/>
    <n v="40"/>
    <n v="0.64936336924583737"/>
    <n v="26"/>
    <n v="42"/>
    <n v="599"/>
    <n v="1.6153846153846154"/>
    <n v="969"/>
    <n v="25154"/>
  </r>
  <r>
    <s v="Avinash Rathore"/>
    <x v="0"/>
    <x v="160"/>
    <n v="11"/>
    <n v="0.64936336924583737"/>
    <n v="7"/>
    <n v="15"/>
    <n v="458"/>
    <n v="2.1428571428571428"/>
    <n v="969"/>
    <n v="6877"/>
  </r>
  <r>
    <s v="Avinash Rathore"/>
    <x v="0"/>
    <x v="161"/>
    <n v="32"/>
    <n v="0.64936336924583737"/>
    <n v="21"/>
    <n v="37"/>
    <n v="538"/>
    <n v="1.7619047619047619"/>
    <n v="969"/>
    <n v="19924"/>
  </r>
  <r>
    <s v="Avinash Rathore"/>
    <x v="0"/>
    <x v="162"/>
    <n v="43"/>
    <n v="0.64936336924583737"/>
    <n v="28"/>
    <n v="47"/>
    <n v="568"/>
    <n v="1.6785714285714286"/>
    <n v="969"/>
    <n v="26701"/>
  </r>
  <r>
    <s v="Avinash Rathore"/>
    <x v="0"/>
    <x v="163"/>
    <n v="71"/>
    <n v="0.64936336924583737"/>
    <n v="46"/>
    <n v="90"/>
    <n v="490"/>
    <n v="1.9565217391304348"/>
    <n v="969"/>
    <n v="44127"/>
  </r>
  <r>
    <s v="Avinash Rathore"/>
    <x v="0"/>
    <x v="164"/>
    <n v="42"/>
    <n v="0.64936336924583737"/>
    <n v="27"/>
    <n v="54"/>
    <n v="483"/>
    <n v="2"/>
    <n v="969"/>
    <n v="26069"/>
  </r>
  <r>
    <s v="Avinash Rathore"/>
    <x v="0"/>
    <x v="165"/>
    <n v="28"/>
    <n v="0.64936336924583737"/>
    <n v="18"/>
    <n v="36"/>
    <n v="488"/>
    <n v="2"/>
    <n v="969"/>
    <n v="17553"/>
  </r>
  <r>
    <s v="Avinash Rathore"/>
    <x v="0"/>
    <x v="166"/>
    <n v="20"/>
    <n v="0.64936336924583737"/>
    <n v="13"/>
    <n v="21"/>
    <n v="591"/>
    <n v="1.6153846153846154"/>
    <n v="969"/>
    <n v="12419"/>
  </r>
  <r>
    <s v="Avinash Rathore"/>
    <x v="0"/>
    <x v="167"/>
    <n v="32"/>
    <n v="0.64936336924583737"/>
    <n v="21"/>
    <n v="26"/>
    <n v="787"/>
    <n v="1.2380952380952381"/>
    <n v="969"/>
    <n v="20457"/>
  </r>
  <r>
    <s v="Avinash Rathore"/>
    <x v="0"/>
    <x v="168"/>
    <n v="15"/>
    <n v="0.64936336924583737"/>
    <n v="10"/>
    <n v="27"/>
    <n v="356"/>
    <n v="2.7"/>
    <n v="969"/>
    <n v="9611"/>
  </r>
  <r>
    <s v="Avinash Rathore"/>
    <x v="0"/>
    <x v="169"/>
    <n v="34"/>
    <n v="0.64936336924583737"/>
    <n v="22"/>
    <n v="42"/>
    <n v="513"/>
    <n v="1.9090909090909092"/>
    <n v="969"/>
    <n v="21539"/>
  </r>
  <r>
    <s v="Avinash Rathore"/>
    <x v="0"/>
    <x v="170"/>
    <n v="97"/>
    <n v="0.64936336924583737"/>
    <n v="63"/>
    <n v="89"/>
    <n v="681"/>
    <n v="1.4126984126984128"/>
    <n v="969"/>
    <n v="60617"/>
  </r>
  <r>
    <s v="Avinash Rathore"/>
    <x v="0"/>
    <x v="171"/>
    <n v="15"/>
    <n v="0.64936336924583737"/>
    <n v="10"/>
    <n v="11"/>
    <n v="917"/>
    <n v="1.1000000000000001"/>
    <n v="969"/>
    <n v="10082"/>
  </r>
  <r>
    <s v="Avinash Rathore"/>
    <x v="0"/>
    <x v="172"/>
    <n v="18"/>
    <n v="0.64936336924583737"/>
    <n v="12"/>
    <n v="21"/>
    <n v="575"/>
    <n v="1.75"/>
    <n v="969"/>
    <n v="12065"/>
  </r>
  <r>
    <s v="Avinash Rathore"/>
    <x v="0"/>
    <x v="173"/>
    <n v="14"/>
    <n v="0.64936336924583737"/>
    <n v="9"/>
    <n v="13"/>
    <n v="638"/>
    <n v="1.4444444444444444"/>
    <n v="969"/>
    <n v="8296"/>
  </r>
  <r>
    <s v="Avinash Rathore"/>
    <x v="0"/>
    <x v="174"/>
    <n v="17"/>
    <n v="0.64936336924583737"/>
    <n v="11"/>
    <n v="23"/>
    <n v="453"/>
    <n v="2.0909090909090908"/>
    <n v="969"/>
    <n v="10430"/>
  </r>
  <r>
    <s v="Avinash Rathore"/>
    <x v="0"/>
    <x v="175"/>
    <n v="25"/>
    <n v="0.64936336924583737"/>
    <n v="16"/>
    <n v="27"/>
    <n v="587"/>
    <n v="1.6875"/>
    <n v="969"/>
    <n v="15853"/>
  </r>
  <r>
    <s v="Avinash Rathore"/>
    <x v="0"/>
    <x v="176"/>
    <n v="28"/>
    <n v="0.64936336924583737"/>
    <n v="18"/>
    <n v="30"/>
    <n v="574"/>
    <n v="1.6666666666666667"/>
    <n v="969"/>
    <n v="17226"/>
  </r>
  <r>
    <s v="Avinash Rathore"/>
    <x v="0"/>
    <x v="177"/>
    <n v="75"/>
    <n v="0.64936336924583737"/>
    <n v="49"/>
    <n v="81"/>
    <n v="583"/>
    <n v="1.653061224489796"/>
    <n v="969"/>
    <n v="47224"/>
  </r>
  <r>
    <s v="Avinash Rathore"/>
    <x v="0"/>
    <x v="178"/>
    <n v="23"/>
    <n v="0.64936336924583737"/>
    <n v="15"/>
    <n v="21"/>
    <n v="684"/>
    <n v="1.4"/>
    <n v="969"/>
    <n v="14371"/>
  </r>
  <r>
    <s v="Avinash Rathore"/>
    <x v="0"/>
    <x v="179"/>
    <n v="23"/>
    <n v="0.64936336924583737"/>
    <n v="15"/>
    <n v="22"/>
    <n v="641"/>
    <n v="1.4666666666666666"/>
    <n v="969"/>
    <n v="14091"/>
  </r>
  <r>
    <s v="Avinash Rathore"/>
    <x v="0"/>
    <x v="180"/>
    <n v="65"/>
    <n v="0.64936336924583737"/>
    <n v="42"/>
    <n v="72"/>
    <n v="571"/>
    <n v="1.7142857142857142"/>
    <n v="969"/>
    <n v="41100"/>
  </r>
  <r>
    <s v="Avinash Rathore"/>
    <x v="0"/>
    <x v="181"/>
    <n v="32"/>
    <n v="0.64936336924583737"/>
    <n v="21"/>
    <n v="30"/>
    <n v="673"/>
    <n v="1.4285714285714286"/>
    <n v="969"/>
    <n v="20192"/>
  </r>
  <r>
    <s v="Avinash Rathore"/>
    <x v="0"/>
    <x v="182"/>
    <n v="14"/>
    <n v="0.64936336924583737"/>
    <n v="9"/>
    <n v="16"/>
    <n v="532"/>
    <n v="1.7777777777777777"/>
    <n v="969"/>
    <n v="8504"/>
  </r>
  <r>
    <s v="Avinash Rathore"/>
    <x v="1"/>
    <x v="0"/>
    <n v="69.131257888093842"/>
    <n v="0.687813783660429"/>
    <n v="47.549432057214744"/>
    <n v="75"/>
    <n v="570.29333333333329"/>
    <n v="1.5773059057730667"/>
    <n v="899.52704268967477"/>
    <n v="42772"/>
  </r>
  <r>
    <s v="Avinash Rathore"/>
    <x v="1"/>
    <x v="1"/>
    <n v="103.23601177955406"/>
    <n v="0.687813783660429"/>
    <n v="71.007151872107698"/>
    <n v="112"/>
    <n v="493.625"/>
    <n v="1.577305905773059"/>
    <n v="778.59762773722628"/>
    <n v="55286"/>
  </r>
  <r>
    <s v="Avinash Rathore"/>
    <x v="1"/>
    <x v="2"/>
    <n v="169.60201935212456"/>
    <n v="0.687813783660429"/>
    <n v="116.65460664703409"/>
    <n v="184"/>
    <n v="473.30978260869563"/>
    <n v="1.577305905773059"/>
    <n v="746.55431536885828"/>
    <n v="87089"/>
  </r>
  <r>
    <s v="Avinash Rathore"/>
    <x v="1"/>
    <x v="3"/>
    <n v="45.165755153554905"/>
    <n v="0.687813783660429"/>
    <n v="31.06562894404712"/>
    <n v="49"/>
    <n v="409.22448979591837"/>
    <n v="1.577305905773059"/>
    <n v="645.47220454206899"/>
    <n v="20052"/>
  </r>
  <r>
    <s v="Avinash Rathore"/>
    <x v="1"/>
    <x v="4"/>
    <n v="82.035759360538492"/>
    <n v="0.687813783660429"/>
    <n v="56.425326041228438"/>
    <n v="89"/>
    <n v="482.71910112359552"/>
    <n v="1.5773059057730592"/>
    <n v="761.39568903170971"/>
    <n v="42962"/>
  </r>
  <r>
    <s v="Avinash Rathore"/>
    <x v="1"/>
    <x v="5"/>
    <n v="82.957509465713088"/>
    <n v="0.687813783660429"/>
    <n v="57.05931846865797"/>
    <n v="90"/>
    <n v="563.83333333333337"/>
    <n v="1.5773059057730592"/>
    <n v="889.33764653837648"/>
    <n v="50745"/>
  </r>
  <r>
    <s v="Avinash Rathore"/>
    <x v="1"/>
    <x v="6"/>
    <n v="94.018510727808163"/>
    <n v="0.687813783660429"/>
    <n v="64.667227597812371"/>
    <n v="102"/>
    <n v="516.79411764705878"/>
    <n v="1.577305905773059"/>
    <n v="815.14241383348292"/>
    <n v="52713"/>
  </r>
  <r>
    <s v="Avinash Rathore"/>
    <x v="1"/>
    <x v="7"/>
    <n v="94.018510727808163"/>
    <n v="0.687813783660429"/>
    <n v="64.667227597812371"/>
    <n v="102"/>
    <n v="490.97058823529414"/>
    <n v="1.577305905773059"/>
    <n v="774.41080838440223"/>
    <n v="50079"/>
  </r>
  <r>
    <s v="Avinash Rathore"/>
    <x v="1"/>
    <x v="8"/>
    <n v="108.76651241060161"/>
    <n v="0.687813783660429"/>
    <n v="74.811106436684895"/>
    <n v="118"/>
    <n v="523.42372881355936"/>
    <n v="1.5773059057730592"/>
    <n v="825.59933867938321"/>
    <n v="61764"/>
  </r>
  <r>
    <s v="Avinash Rathore"/>
    <x v="1"/>
    <x v="9"/>
    <n v="204.62852334875896"/>
    <n v="0.687813783660429"/>
    <n v="140.74631888935633"/>
    <n v="222"/>
    <n v="520.41441441441441"/>
    <n v="1.577305905773059"/>
    <n v="820.85272930528402"/>
    <n v="115532"/>
  </r>
  <r>
    <s v="Avinash Rathore"/>
    <x v="1"/>
    <x v="10"/>
    <n v="69.13125788809424"/>
    <n v="0.687813783660429"/>
    <n v="47.549432057214979"/>
    <n v="75"/>
    <n v="512.65333333333331"/>
    <n v="1.577305905773059"/>
    <n v="808.61113028091131"/>
    <n v="38449"/>
  </r>
  <r>
    <s v="Avinash Rathore"/>
    <x v="1"/>
    <x v="11"/>
    <n v="58.070256625999157"/>
    <n v="0.687813783660429"/>
    <n v="39.941522928060579"/>
    <n v="63"/>
    <n v="666.73015873015868"/>
    <n v="1.5773059057730592"/>
    <n v="1051.6374169220885"/>
    <n v="42004"/>
  </r>
  <r>
    <s v="Avinash Rathore"/>
    <x v="1"/>
    <x v="12"/>
    <n v="79.27050904501472"/>
    <n v="0.687813783660429"/>
    <n v="54.523348758939839"/>
    <n v="86"/>
    <n v="593.67441860465112"/>
    <n v="1.5773059057730592"/>
    <n v="936.40616657150349"/>
    <n v="51056"/>
  </r>
  <r>
    <s v="Avinash Rathore"/>
    <x v="1"/>
    <x v="13"/>
    <n v="68.209507782919658"/>
    <n v="0.687813783660429"/>
    <n v="46.915439629785446"/>
    <n v="74"/>
    <n v="609.70270270270271"/>
    <n v="1.577305905773059"/>
    <n v="961.68767373876858"/>
    <n v="45118"/>
  </r>
  <r>
    <s v="Avinash Rathore"/>
    <x v="1"/>
    <x v="14"/>
    <n v="63.600757257046702"/>
    <n v="0.687813783660429"/>
    <n v="43.745477492637782"/>
    <n v="69"/>
    <n v="579.304347826087"/>
    <n v="1.577305905773059"/>
    <n v="913.74016906609722"/>
    <n v="39972"/>
  </r>
  <r>
    <s v="Avinash Rathore"/>
    <x v="1"/>
    <x v="15"/>
    <n v="47.009255363904082"/>
    <n v="0.687813783660429"/>
    <n v="32.333613798906185"/>
    <n v="51"/>
    <n v="570.70588235294122"/>
    <n v="1.577305905773059"/>
    <n v="900.1777586947187"/>
    <n v="29106"/>
  </r>
  <r>
    <s v="Avinash Rathore"/>
    <x v="1"/>
    <x v="16"/>
    <n v="101.39251156920488"/>
    <n v="0.687813783660429"/>
    <n v="69.739167017248633"/>
    <n v="110"/>
    <n v="699.29090909090905"/>
    <n v="1.577305905773059"/>
    <n v="1102.9956807625022"/>
    <n v="76922"/>
  </r>
  <r>
    <s v="Avinash Rathore"/>
    <x v="1"/>
    <x v="17"/>
    <n v="28.574253260412284"/>
    <n v="0.687813783660429"/>
    <n v="19.653765250315523"/>
    <n v="31"/>
    <n v="682.70967741935488"/>
    <n v="1.5773059057730592"/>
    <n v="1076.8420061219686"/>
    <n v="21164"/>
  </r>
  <r>
    <s v="Avinash Rathore"/>
    <x v="1"/>
    <x v="18"/>
    <n v="58.99200673117376"/>
    <n v="0.687813783660429"/>
    <n v="40.575515355490118"/>
    <n v="64"/>
    <n v="519.625"/>
    <n v="1.577305905773059"/>
    <n v="819.60758128732573"/>
    <n v="33256"/>
  </r>
  <r>
    <s v="Avinash Rathore"/>
    <x v="1"/>
    <x v="19"/>
    <n v="44.244005048380309"/>
    <n v="0.687813783660429"/>
    <n v="30.431636516617584"/>
    <n v="48"/>
    <n v="581.9375"/>
    <n v="1.5773059057730592"/>
    <n v="917.89345554080955"/>
    <n v="27933"/>
  </r>
  <r>
    <s v="Avinash Rathore"/>
    <x v="1"/>
    <x v="20"/>
    <n v="26.730753050063104"/>
    <n v="0.687813783660429"/>
    <n v="18.385780395456457"/>
    <n v="29"/>
    <n v="644.89655172413791"/>
    <n v="1.5773059057730592"/>
    <n v="1017.1991396471639"/>
    <n v="18702"/>
  </r>
  <r>
    <s v="Avinash Rathore"/>
    <x v="1"/>
    <x v="21"/>
    <n v="51.618005889777031"/>
    <n v="0.687813783660429"/>
    <n v="35.503575936053849"/>
    <n v="56"/>
    <n v="523.21428571428567"/>
    <n v="1.577305905773059"/>
    <n v="825.26898284197557"/>
    <n v="29300"/>
  </r>
  <r>
    <s v="Avinash Rathore"/>
    <x v="1"/>
    <x v="22"/>
    <n v="45.165755153554905"/>
    <n v="0.687813783660429"/>
    <n v="31.06562894404712"/>
    <n v="49"/>
    <n v="518.65306122448976"/>
    <n v="1.577305905773059"/>
    <n v="818.07453651666367"/>
    <n v="25414"/>
  </r>
  <r>
    <s v="Avinash Rathore"/>
    <x v="1"/>
    <x v="23"/>
    <n v="150.24526714345814"/>
    <n v="0.687813783660429"/>
    <n v="103.34076567101387"/>
    <n v="163"/>
    <n v="618.92024539877298"/>
    <n v="1.5773059057730592"/>
    <n v="976.22655826999573"/>
    <n v="100884"/>
  </r>
  <r>
    <s v="Avinash Rathore"/>
    <x v="1"/>
    <x v="24"/>
    <n v="23.965502734539339"/>
    <n v="0.687813783660429"/>
    <n v="16.483803113167859"/>
    <n v="26"/>
    <n v="768.38461538461536"/>
    <n v="1.577305905773059"/>
    <n v="1211.9775917513143"/>
    <n v="19978"/>
  </r>
  <r>
    <s v="Avinash Rathore"/>
    <x v="1"/>
    <x v="25"/>
    <n v="41.478754732856544"/>
    <n v="0.687813783660429"/>
    <n v="28.529659234328985"/>
    <n v="45"/>
    <n v="678.97777777777776"/>
    <n v="1.5773059057730592"/>
    <n v="1070.9556587775567"/>
    <n v="30554"/>
  </r>
  <r>
    <s v="Avinash Rathore"/>
    <x v="1"/>
    <x v="26"/>
    <n v="43.322254943205728"/>
    <n v="0.687813783660429"/>
    <n v="29.797644089188054"/>
    <n v="47"/>
    <n v="603.95744680851067"/>
    <n v="1.577305905773059"/>
    <n v="952.62564768668199"/>
    <n v="28386"/>
  </r>
  <r>
    <s v="Avinash Rathore"/>
    <x v="1"/>
    <x v="27"/>
    <n v="36.870004206983594"/>
    <n v="0.687813783660429"/>
    <n v="25.359697097181321"/>
    <n v="40"/>
    <n v="631.42499999999995"/>
    <n v="1.577305905773059"/>
    <n v="995.95038155275381"/>
    <n v="25257"/>
  </r>
  <r>
    <s v="Avinash Rathore"/>
    <x v="1"/>
    <x v="28"/>
    <n v="46.087505258729486"/>
    <n v="0.687813783660429"/>
    <n v="31.699621371476649"/>
    <n v="50"/>
    <n v="665.62"/>
    <n v="1.5773059057730592"/>
    <n v="1049.8863570006636"/>
    <n v="33281"/>
  </r>
  <r>
    <s v="Avinash Rathore"/>
    <x v="1"/>
    <x v="29"/>
    <n v="53.461506100126208"/>
    <n v="0.687813783660429"/>
    <n v="36.771560790912915"/>
    <n v="58"/>
    <n v="632.37931034482756"/>
    <n v="1.5773059057730592"/>
    <n v="997.45562089559076"/>
    <n v="36678"/>
  </r>
  <r>
    <s v="Avinash Rathore"/>
    <x v="1"/>
    <x v="30"/>
    <n v="93.419668938655931"/>
    <n v="0.67824310520939735"/>
    <n v="63.361246348587883"/>
    <n v="98"/>
    <n v="578.84693877551024"/>
    <n v="1.5466867469879575"/>
    <n v="895.29488873863136"/>
    <n v="56727"/>
  </r>
  <r>
    <s v="Avinash Rathore"/>
    <x v="1"/>
    <x v="31"/>
    <n v="26.691333982473221"/>
    <n v="0.67824310520939735"/>
    <n v="18.103213242453748"/>
    <n v="28"/>
    <n v="820.25"/>
    <n v="1.5466867469879519"/>
    <n v="1268.6698042168675"/>
    <n v="22967"/>
  </r>
  <r>
    <s v="Avinash Rathore"/>
    <x v="1"/>
    <x v="32"/>
    <n v="61.008763388510225"/>
    <n v="0.67824310520939735"/>
    <n v="41.378773125608568"/>
    <n v="64"/>
    <n v="573.96875"/>
    <n v="1.5466867469879519"/>
    <n v="887.74985881024099"/>
    <n v="36734"/>
  </r>
  <r>
    <s v="Avinash Rathore"/>
    <x v="1"/>
    <x v="33"/>
    <n v="76.260954235637783"/>
    <n v="0.67824310520939735"/>
    <n v="51.723466407010712"/>
    <n v="80"/>
    <n v="487.96249999999998"/>
    <n v="1.5466867469879517"/>
    <n v="754.72513177710846"/>
    <n v="39037"/>
  </r>
  <r>
    <s v="Avinash Rathore"/>
    <x v="1"/>
    <x v="34"/>
    <n v="62.915287244401171"/>
    <n v="0.67824310520939735"/>
    <n v="42.671859785783838"/>
    <n v="66"/>
    <n v="546.42424242424238"/>
    <n v="1.5466867469879517"/>
    <n v="845.14713399050743"/>
    <n v="36064"/>
  </r>
  <r>
    <s v="Avinash Rathore"/>
    <x v="1"/>
    <x v="35"/>
    <n v="51.476144109055504"/>
    <n v="0.67824310520939735"/>
    <n v="34.913339824732233"/>
    <n v="54"/>
    <n v="601.59259259259261"/>
    <n v="1.5466867469879517"/>
    <n v="930.47529004908517"/>
    <n v="32486"/>
  </r>
  <r>
    <s v="Avinash Rathore"/>
    <x v="1"/>
    <x v="36"/>
    <n v="88.653359298928919"/>
    <n v="0.67824310520939735"/>
    <n v="60.128529698149954"/>
    <n v="93"/>
    <n v="563.18279569892468"/>
    <n v="1.5466867469879517"/>
    <n v="871.06736623915015"/>
    <n v="52376"/>
  </r>
  <r>
    <s v="Avinash Rathore"/>
    <x v="1"/>
    <x v="37"/>
    <n v="82.933787731256089"/>
    <n v="0.67824310520939735"/>
    <n v="56.249269717624152"/>
    <n v="87"/>
    <n v="582.41379310344826"/>
    <n v="1.5466867469879517"/>
    <n v="900.81169505608636"/>
    <n v="50670"/>
  </r>
  <r>
    <s v="Avinash Rathore"/>
    <x v="1"/>
    <x v="38"/>
    <n v="34.317429406037"/>
    <n v="0.67824310520939735"/>
    <n v="23.27555988315482"/>
    <n v="36"/>
    <n v="473.91666666666669"/>
    <n v="1.5466867469879517"/>
    <n v="733.0006275100402"/>
    <n v="17061"/>
  </r>
  <r>
    <s v="Avinash Rathore"/>
    <x v="1"/>
    <x v="39"/>
    <n v="61.962025316455701"/>
    <n v="0.67824310520939735"/>
    <n v="42.025316455696206"/>
    <n v="65"/>
    <n v="546.21538461538466"/>
    <n v="1.5466867469879517"/>
    <n v="844.82409638554213"/>
    <n v="35504"/>
  </r>
  <r>
    <s v="Avinash Rathore"/>
    <x v="1"/>
    <x v="40"/>
    <n v="62.915287244401171"/>
    <n v="0.67824310520939735"/>
    <n v="42.671859785783838"/>
    <n v="66"/>
    <n v="523.21212121212125"/>
    <n v="1.5466867469879517"/>
    <n v="809.24525374224163"/>
    <n v="34532"/>
  </r>
  <r>
    <s v="Avinash Rathore"/>
    <x v="1"/>
    <x v="41"/>
    <n v="52.429406037000973"/>
    <n v="0.67824310520939735"/>
    <n v="35.559883154819865"/>
    <n v="55"/>
    <n v="533.58181818181822"/>
    <n v="1.5466867469879517"/>
    <n v="825.28392661555313"/>
    <n v="29347"/>
  </r>
  <r>
    <s v="Avinash Rathore"/>
    <x v="1"/>
    <x v="42"/>
    <n v="54.335929892891926"/>
    <n v="0.67824310520939735"/>
    <n v="36.852969814995134"/>
    <n v="57"/>
    <n v="588.71929824561403"/>
    <n v="1.5466867469879517"/>
    <n v="910.56433629253854"/>
    <n v="33557"/>
  </r>
  <r>
    <s v="Avinash Rathore"/>
    <x v="1"/>
    <x v="43"/>
    <n v="66.728334956183048"/>
    <n v="0.67824310520939735"/>
    <n v="45.25803310613437"/>
    <n v="70"/>
    <n v="649.6"/>
    <n v="1.5466867469879519"/>
    <n v="1004.7277108433735"/>
    <n v="45472"/>
  </r>
  <r>
    <s v="Avinash Rathore"/>
    <x v="1"/>
    <x v="44"/>
    <n v="91.513145082765334"/>
    <n v="0.67824310520939735"/>
    <n v="62.068159688412848"/>
    <n v="96"/>
    <n v="571.44791666666663"/>
    <n v="1.5466867469879519"/>
    <n v="883.85091930220892"/>
    <n v="54859"/>
  </r>
  <r>
    <s v="Avinash Rathore"/>
    <x v="1"/>
    <x v="45"/>
    <n v="35.270691333982469"/>
    <n v="0.67824310520939735"/>
    <n v="23.922103213242451"/>
    <n v="37"/>
    <n v="726.78378378378375"/>
    <n v="1.5466867469879519"/>
    <n v="1124.1068463041356"/>
    <n v="26891"/>
  </r>
  <r>
    <s v="Avinash Rathore"/>
    <x v="1"/>
    <x v="46"/>
    <n v="74.35443037974683"/>
    <n v="0.67824310520939735"/>
    <n v="50.430379746835442"/>
    <n v="78"/>
    <n v="536.01282051282055"/>
    <n v="1.5466867469879519"/>
    <n v="829.04392570281129"/>
    <n v="41809"/>
  </r>
  <r>
    <s v="Avinash Rathore"/>
    <x v="1"/>
    <x v="47"/>
    <n v="65.775073028237586"/>
    <n v="0.67824310520939735"/>
    <n v="44.611489776046739"/>
    <n v="69"/>
    <n v="570.27536231884062"/>
    <n v="1.5466867469879517"/>
    <n v="882.03734503230316"/>
    <n v="39349"/>
  </r>
  <r>
    <s v="Avinash Rathore"/>
    <x v="1"/>
    <x v="48"/>
    <n v="35.270691333982469"/>
    <n v="0.67824310520939735"/>
    <n v="23.922103213242451"/>
    <n v="37"/>
    <n v="490.24324324324323"/>
    <n v="1.5466867469879519"/>
    <n v="758.25272712471519"/>
    <n v="18139"/>
  </r>
  <r>
    <s v="Avinash Rathore"/>
    <x v="1"/>
    <x v="49"/>
    <n v="61.008763388510225"/>
    <n v="0.67824310520939735"/>
    <n v="41.378773125608568"/>
    <n v="64"/>
    <n v="571.75"/>
    <n v="1.5466867469879519"/>
    <n v="884.31814759036149"/>
    <n v="36592"/>
  </r>
  <r>
    <s v="Avinash Rathore"/>
    <x v="1"/>
    <x v="50"/>
    <n v="53.382667964946442"/>
    <n v="0.67824310520939735"/>
    <n v="36.206426484907496"/>
    <n v="56"/>
    <n v="529.51785714285711"/>
    <n v="1.5466867469879519"/>
    <n v="818.99825193631671"/>
    <n v="29653"/>
  </r>
  <r>
    <s v="Avinash Rathore"/>
    <x v="1"/>
    <x v="51"/>
    <n v="105.81207400194741"/>
    <n v="0.67824310520939735"/>
    <n v="71.766309639727353"/>
    <n v="111"/>
    <n v="556.05405405405406"/>
    <n v="1.5466867469879519"/>
    <n v="860.0414360143277"/>
    <n v="61722"/>
  </r>
  <r>
    <s v="Avinash Rathore"/>
    <x v="1"/>
    <x v="52"/>
    <n v="32.410905550146055"/>
    <n v="0.67824310520939735"/>
    <n v="21.98247322297955"/>
    <n v="34"/>
    <n v="470.88235294117646"/>
    <n v="1.5466867469879519"/>
    <n v="728.30749468462091"/>
    <n v="16010"/>
  </r>
  <r>
    <s v="Avinash Rathore"/>
    <x v="1"/>
    <x v="53"/>
    <n v="71.494644595910415"/>
    <n v="0.67824310520939735"/>
    <n v="48.490749756572541"/>
    <n v="75"/>
    <n v="608.66666666666663"/>
    <n v="1.5466867469879517"/>
    <n v="941.41666666666663"/>
    <n v="45650"/>
  </r>
  <r>
    <s v="Avinash Rathore"/>
    <x v="1"/>
    <x v="54"/>
    <n v="60.055501460564756"/>
    <n v="0.67824310520939735"/>
    <n v="40.732229795520936"/>
    <n v="63"/>
    <n v="532.50793650793651"/>
    <n v="1.5466867469879517"/>
    <n v="823.62296806272707"/>
    <n v="33548"/>
  </r>
  <r>
    <s v="Avinash Rathore"/>
    <x v="1"/>
    <x v="55"/>
    <n v="64.821811100292109"/>
    <n v="0.67824310520939735"/>
    <n v="43.9649464459591"/>
    <n v="68"/>
    <n v="586.25"/>
    <n v="1.5466867469879519"/>
    <n v="906.74510542168684"/>
    <n v="39865"/>
  </r>
  <r>
    <s v="Avinash Rathore"/>
    <x v="1"/>
    <x v="56"/>
    <n v="57.195715676728341"/>
    <n v="0.67824310520939735"/>
    <n v="38.792599805258035"/>
    <n v="60"/>
    <n v="546.68333333333328"/>
    <n v="1.5466867469879517"/>
    <n v="845.54786646586342"/>
    <n v="32801"/>
  </r>
  <r>
    <s v="Avinash Rathore"/>
    <x v="1"/>
    <x v="57"/>
    <n v="59.102239532619272"/>
    <n v="0.67824310520939735"/>
    <n v="40.085686465433298"/>
    <n v="62"/>
    <n v="533.17741935483866"/>
    <n v="1.5466867469879519"/>
    <n v="824.65844830936658"/>
    <n v="33057"/>
  </r>
  <r>
    <s v="Avinash Rathore"/>
    <x v="1"/>
    <x v="58"/>
    <n v="114.39143135345668"/>
    <n v="0.67824310520939735"/>
    <n v="77.585199610516071"/>
    <n v="120"/>
    <n v="551.63333333333333"/>
    <n v="1.5466867469879517"/>
    <n v="853.20396586345373"/>
    <n v="66196"/>
  </r>
  <r>
    <s v="Avinash Rathore"/>
    <x v="1"/>
    <x v="59"/>
    <n v="27.644595910418694"/>
    <n v="0.67824310520939735"/>
    <n v="18.749756572541383"/>
    <n v="29"/>
    <n v="524.82758620689651"/>
    <n v="1.5466867469879517"/>
    <n v="811.74387203988363"/>
    <n v="15220"/>
  </r>
  <r>
    <s v="Avinash Rathore"/>
    <x v="1"/>
    <x v="60"/>
    <n v="72.447906523855892"/>
    <n v="0.67824310520939735"/>
    <n v="49.137293086660172"/>
    <n v="76"/>
    <n v="545.17105263157896"/>
    <n v="1.5466867469879519"/>
    <n v="843.20884194673431"/>
    <n v="41433"/>
  </r>
  <r>
    <s v="Avinash Rathore"/>
    <x v="1"/>
    <x v="61"/>
    <n v="62"/>
    <n v="0.68131868131868134"/>
    <n v="42"/>
    <n v="62"/>
    <n v="530.26766833611578"/>
    <n v="1.4728291446412562"/>
    <n v="768.46048387096778"/>
    <n v="32349"/>
  </r>
  <r>
    <s v="Avinash Rathore"/>
    <x v="1"/>
    <x v="62"/>
    <n v="51"/>
    <n v="0.68131868131868134"/>
    <n v="35"/>
    <n v="49"/>
    <n v="530.26766833611578"/>
    <n v="1.403293098411561"/>
    <n v="768.46048387096778"/>
    <n v="26833"/>
  </r>
  <r>
    <s v="Avinash Rathore"/>
    <x v="1"/>
    <x v="63"/>
    <n v="63"/>
    <n v="0.68131868131868134"/>
    <n v="43"/>
    <n v="61"/>
    <n v="530.26766833611578"/>
    <n v="1.413292616863514"/>
    <n v="768.46048387096778"/>
    <n v="33168"/>
  </r>
  <r>
    <s v="Avinash Rathore"/>
    <x v="1"/>
    <x v="64"/>
    <n v="79"/>
    <n v="0.68131868131868134"/>
    <n v="54"/>
    <n v="71"/>
    <n v="530.26766833611578"/>
    <n v="1.3199955086572486"/>
    <n v="768.46048387096778"/>
    <n v="41334"/>
  </r>
  <r>
    <s v="Avinash Rathore"/>
    <x v="1"/>
    <x v="65"/>
    <n v="102"/>
    <n v="0.68131868131868134"/>
    <n v="70"/>
    <n v="86"/>
    <n v="530.26766833611578"/>
    <n v="1.2321730514198419"/>
    <n v="768.46048387096778"/>
    <n v="53635"/>
  </r>
  <r>
    <s v="Avinash Rathore"/>
    <x v="1"/>
    <x v="66"/>
    <n v="27"/>
    <n v="0.68131868131868134"/>
    <n v="18"/>
    <n v="20"/>
    <n v="530.26766833611578"/>
    <n v="1.0970171075959569"/>
    <n v="768.46048387096778"/>
    <n v="14010"/>
  </r>
  <r>
    <s v="Avinash Rathore"/>
    <x v="1"/>
    <x v="67"/>
    <n v="43"/>
    <n v="0.68131868131868134"/>
    <n v="29"/>
    <n v="36"/>
    <n v="530.26766833611578"/>
    <n v="1.2400635357638101"/>
    <n v="768.46048387096778"/>
    <n v="22309"/>
  </r>
  <r>
    <s v="Avinash Rathore"/>
    <x v="1"/>
    <x v="68"/>
    <n v="29"/>
    <n v="0.68131868131868134"/>
    <n v="20"/>
    <n v="32"/>
    <n v="530.26766833611578"/>
    <n v="1.6205835958791994"/>
    <n v="768.46048387096778"/>
    <n v="15174"/>
  </r>
  <r>
    <s v="Avinash Rathore"/>
    <x v="1"/>
    <x v="69"/>
    <n v="66"/>
    <n v="0.68131868131868134"/>
    <n v="45"/>
    <n v="63"/>
    <n v="530.26766833611578"/>
    <n v="1.4058836823054643"/>
    <n v="768.46048387096778"/>
    <n v="34436"/>
  </r>
  <r>
    <s v="Avinash Rathore"/>
    <x v="1"/>
    <x v="70"/>
    <n v="63"/>
    <n v="0.68131868131868134"/>
    <n v="43"/>
    <n v="44"/>
    <n v="530.26766833611578"/>
    <n v="1.0258263186894385"/>
    <n v="768.46048387096778"/>
    <n v="32961"/>
  </r>
  <r>
    <s v="Avinash Rathore"/>
    <x v="1"/>
    <x v="71"/>
    <n v="69"/>
    <n v="0.68131868131868134"/>
    <n v="47"/>
    <n v="66"/>
    <n v="530.26766833611578"/>
    <n v="1.4062660659758186"/>
    <n v="768.46048387096778"/>
    <n v="36066"/>
  </r>
  <r>
    <s v="Avinash Rathore"/>
    <x v="1"/>
    <x v="72"/>
    <n v="78"/>
    <n v="0.68131868131868134"/>
    <n v="53"/>
    <n v="78"/>
    <n v="530.26766833611578"/>
    <n v="1.4665635228385772"/>
    <n v="768.46048387096778"/>
    <n v="40871"/>
  </r>
  <r>
    <s v="Avinash Rathore"/>
    <x v="1"/>
    <x v="73"/>
    <n v="30"/>
    <n v="0.68131868131868134"/>
    <n v="20"/>
    <n v="24"/>
    <n v="530.26766833611578"/>
    <n v="1.1919505986494687"/>
    <n v="768.46048387096778"/>
    <n v="15473"/>
  </r>
  <r>
    <s v="Avinash Rathore"/>
    <x v="1"/>
    <x v="74"/>
    <n v="78"/>
    <n v="0.68131868131868134"/>
    <n v="53"/>
    <n v="69"/>
    <n v="530.26766833611578"/>
    <n v="1.2954112524943022"/>
    <n v="768.46048387096778"/>
    <n v="40932"/>
  </r>
  <r>
    <s v="Avinash Rathore"/>
    <x v="1"/>
    <x v="75"/>
    <n v="45"/>
    <n v="0.68131868131868134"/>
    <n v="31"/>
    <n v="43"/>
    <n v="530.26766833611578"/>
    <n v="1.3878701670146423"/>
    <n v="768.46048387096778"/>
    <n v="23809"/>
  </r>
  <r>
    <s v="Avinash Rathore"/>
    <x v="1"/>
    <x v="76"/>
    <n v="81"/>
    <n v="0.68131868131868134"/>
    <n v="55"/>
    <n v="77"/>
    <n v="530.26766833611578"/>
    <n v="1.3935483681040135"/>
    <n v="768.46048387096778"/>
    <n v="42461"/>
  </r>
  <r>
    <s v="Avinash Rathore"/>
    <x v="1"/>
    <x v="77"/>
    <n v="77"/>
    <n v="0.68131868131868134"/>
    <n v="53"/>
    <n v="67"/>
    <n v="530.26766833611578"/>
    <n v="1.2716256864668143"/>
    <n v="768.46048387096778"/>
    <n v="40489"/>
  </r>
  <r>
    <s v="Avinash Rathore"/>
    <x v="1"/>
    <x v="78"/>
    <n v="61"/>
    <n v="0.68131868131868134"/>
    <n v="41"/>
    <n v="59"/>
    <n v="530.26766833611578"/>
    <n v="1.4275107379612448"/>
    <n v="768.46048387096778"/>
    <n v="31761"/>
  </r>
  <r>
    <s v="Avinash Rathore"/>
    <x v="1"/>
    <x v="79"/>
    <n v="91"/>
    <n v="0.68131868131868134"/>
    <n v="62"/>
    <n v="108"/>
    <n v="530.26766833611578"/>
    <n v="1.7490776029096844"/>
    <n v="768.46048387096778"/>
    <n v="47450"/>
  </r>
  <r>
    <s v="Avinash Rathore"/>
    <x v="1"/>
    <x v="80"/>
    <n v="26"/>
    <n v="0.68131868131868134"/>
    <n v="18"/>
    <n v="28"/>
    <n v="530.26766833611578"/>
    <n v="1.580845900256197"/>
    <n v="768.46048387096778"/>
    <n v="13611"/>
  </r>
  <r>
    <s v="Avinash Rathore"/>
    <x v="1"/>
    <x v="81"/>
    <n v="56"/>
    <n v="0.68131868131868134"/>
    <n v="38"/>
    <n v="56"/>
    <n v="530.26766833611578"/>
    <n v="1.4608027121346343"/>
    <n v="768.46048387096778"/>
    <n v="29459"/>
  </r>
  <r>
    <s v="Avinash Rathore"/>
    <x v="1"/>
    <x v="82"/>
    <n v="35"/>
    <n v="0.68131868131868134"/>
    <n v="24"/>
    <n v="41"/>
    <n v="530.26766833611578"/>
    <n v="1.7384065238749549"/>
    <n v="768.46048387096778"/>
    <n v="18124"/>
  </r>
  <r>
    <s v="Avinash Rathore"/>
    <x v="1"/>
    <x v="83"/>
    <n v="53"/>
    <n v="0.68131868131868134"/>
    <n v="36"/>
    <n v="51"/>
    <n v="530.26766833611578"/>
    <n v="1.4241609316261259"/>
    <n v="768.46048387096778"/>
    <n v="27519"/>
  </r>
  <r>
    <s v="Avinash Rathore"/>
    <x v="1"/>
    <x v="84"/>
    <n v="53"/>
    <n v="0.68131868131868134"/>
    <n v="36"/>
    <n v="54"/>
    <n v="530.26766833611578"/>
    <n v="1.4854261930495509"/>
    <n v="768.46048387096778"/>
    <n v="27936"/>
  </r>
  <r>
    <s v="Avinash Rathore"/>
    <x v="1"/>
    <x v="85"/>
    <n v="59"/>
    <n v="0.68131868131868134"/>
    <n v="40"/>
    <n v="64"/>
    <n v="530.26766833611578"/>
    <n v="1.6041969785289953"/>
    <n v="768.46048387096778"/>
    <n v="30658"/>
  </r>
  <r>
    <s v="Avinash Rathore"/>
    <x v="1"/>
    <x v="86"/>
    <n v="119"/>
    <n v="0.68131868131868134"/>
    <n v="81"/>
    <n v="150"/>
    <n v="530.26766833611578"/>
    <n v="1.8510280953325704"/>
    <n v="768.46048387096778"/>
    <n v="62273"/>
  </r>
  <r>
    <s v="Avinash Rathore"/>
    <x v="1"/>
    <x v="87"/>
    <n v="37"/>
    <n v="0.68131868131868134"/>
    <n v="25"/>
    <n v="36"/>
    <n v="530.26766833611578"/>
    <n v="1.4443237662814472"/>
    <n v="768.46048387096778"/>
    <n v="19154"/>
  </r>
  <r>
    <s v="Avinash Rathore"/>
    <x v="1"/>
    <x v="88"/>
    <n v="64"/>
    <n v="0.68131868131868134"/>
    <n v="43"/>
    <n v="65"/>
    <n v="530.26766833611578"/>
    <n v="1.4987827122637172"/>
    <n v="768.46048387096778"/>
    <n v="33327"/>
  </r>
  <r>
    <s v="Avinash Rathore"/>
    <x v="1"/>
    <x v="89"/>
    <n v="60"/>
    <n v="0.68131868131868134"/>
    <n v="41"/>
    <n v="66"/>
    <n v="530.26766833611578"/>
    <n v="1.6267887203863065"/>
    <n v="768.46048387096778"/>
    <n v="31177"/>
  </r>
  <r>
    <s v="Avinash Rathore"/>
    <x v="1"/>
    <x v="90"/>
    <n v="65"/>
    <n v="0.68131868131868134"/>
    <n v="44"/>
    <n v="71"/>
    <n v="530.26766833611578"/>
    <n v="1.5985202846255335"/>
    <n v="768.46048387096778"/>
    <n v="34132"/>
  </r>
  <r>
    <s v="Avinash Rathore"/>
    <x v="1"/>
    <x v="91"/>
    <n v="63"/>
    <n v="0.65"/>
    <n v="41"/>
    <n v="68"/>
    <n v="508"/>
    <n v="1.66"/>
    <n v="857"/>
    <n v="34515"/>
  </r>
  <r>
    <s v="Avinash Rathore"/>
    <x v="1"/>
    <x v="92"/>
    <n v="50"/>
    <n v="0.65"/>
    <n v="33"/>
    <n v="67"/>
    <n v="421"/>
    <n v="2.0299999999999998"/>
    <n v="857"/>
    <n v="28198"/>
  </r>
  <r>
    <s v="Avinash Rathore"/>
    <x v="1"/>
    <x v="93"/>
    <n v="150"/>
    <n v="0.65"/>
    <n v="98"/>
    <n v="158"/>
    <n v="534"/>
    <n v="1.61"/>
    <n v="857"/>
    <n v="84409"/>
  </r>
  <r>
    <s v="Avinash Rathore"/>
    <x v="1"/>
    <x v="94"/>
    <n v="47"/>
    <n v="0.65"/>
    <n v="31"/>
    <n v="45"/>
    <n v="596"/>
    <n v="1.45"/>
    <n v="857"/>
    <n v="26801"/>
  </r>
  <r>
    <s v="Avinash Rathore"/>
    <x v="1"/>
    <x v="95"/>
    <n v="43"/>
    <n v="0.65"/>
    <n v="28"/>
    <n v="48"/>
    <n v="507"/>
    <n v="1.71"/>
    <n v="857"/>
    <n v="24354"/>
  </r>
  <r>
    <s v="Avinash Rathore"/>
    <x v="1"/>
    <x v="96"/>
    <n v="46"/>
    <n v="0.65"/>
    <n v="30"/>
    <n v="49"/>
    <n v="523"/>
    <n v="1.63"/>
    <n v="857"/>
    <n v="25606"/>
  </r>
  <r>
    <s v="Avinash Rathore"/>
    <x v="1"/>
    <x v="97"/>
    <n v="43"/>
    <n v="0.65"/>
    <n v="28"/>
    <n v="48"/>
    <n v="505"/>
    <n v="1.71"/>
    <n v="857"/>
    <n v="24221"/>
  </r>
  <r>
    <s v="Avinash Rathore"/>
    <x v="1"/>
    <x v="98"/>
    <n v="72"/>
    <n v="0.65"/>
    <n v="47"/>
    <n v="79"/>
    <n v="506"/>
    <n v="1.68"/>
    <n v="857"/>
    <n v="39990"/>
  </r>
  <r>
    <s v="Avinash Rathore"/>
    <x v="1"/>
    <x v="99"/>
    <n v="101"/>
    <n v="0.65"/>
    <n v="66"/>
    <n v="106"/>
    <n v="533"/>
    <n v="1.61"/>
    <n v="857"/>
    <n v="56527"/>
  </r>
  <r>
    <s v="Avinash Rathore"/>
    <x v="1"/>
    <x v="100"/>
    <n v="168"/>
    <n v="0.65"/>
    <n v="110"/>
    <n v="200"/>
    <n v="470"/>
    <n v="1.82"/>
    <n v="857"/>
    <n v="93981"/>
  </r>
  <r>
    <s v="Avinash Rathore"/>
    <x v="1"/>
    <x v="101"/>
    <n v="35"/>
    <n v="0.65"/>
    <n v="23"/>
    <n v="43"/>
    <n v="449"/>
    <n v="1.87"/>
    <n v="857"/>
    <n v="19325"/>
  </r>
  <r>
    <s v="Avinash Rathore"/>
    <x v="1"/>
    <x v="102"/>
    <n v="47"/>
    <n v="0.65"/>
    <n v="31"/>
    <n v="52"/>
    <n v="511"/>
    <n v="1.68"/>
    <n v="857"/>
    <n v="26575"/>
  </r>
  <r>
    <s v="Avinash Rathore"/>
    <x v="1"/>
    <x v="103"/>
    <n v="61"/>
    <n v="0.65"/>
    <n v="40"/>
    <n v="74"/>
    <n v="465"/>
    <n v="1.85"/>
    <n v="857"/>
    <n v="34390"/>
  </r>
  <r>
    <s v="Avinash Rathore"/>
    <x v="1"/>
    <x v="104"/>
    <n v="72"/>
    <n v="0.65"/>
    <n v="47"/>
    <n v="86"/>
    <n v="469"/>
    <n v="1.83"/>
    <n v="857"/>
    <n v="40372"/>
  </r>
  <r>
    <s v="Avinash Rathore"/>
    <x v="1"/>
    <x v="105"/>
    <n v="66"/>
    <n v="0.65"/>
    <n v="43"/>
    <n v="83"/>
    <n v="440"/>
    <n v="1.93"/>
    <n v="857"/>
    <n v="36554"/>
  </r>
  <r>
    <s v="Avinash Rathore"/>
    <x v="1"/>
    <x v="106"/>
    <n v="79"/>
    <n v="0.65"/>
    <n v="52"/>
    <n v="98"/>
    <n v="454"/>
    <n v="1.88"/>
    <n v="857"/>
    <n v="44514"/>
  </r>
  <r>
    <s v="Avinash Rathore"/>
    <x v="1"/>
    <x v="107"/>
    <n v="173"/>
    <n v="0.65"/>
    <n v="113"/>
    <n v="200"/>
    <n v="486"/>
    <n v="1.77"/>
    <n v="857"/>
    <n v="97257"/>
  </r>
  <r>
    <s v="Avinash Rathore"/>
    <x v="1"/>
    <x v="108"/>
    <n v="58"/>
    <n v="0.65"/>
    <n v="38"/>
    <n v="66"/>
    <n v="487"/>
    <n v="1.74"/>
    <n v="857"/>
    <n v="32169"/>
  </r>
  <r>
    <s v="Avinash Rathore"/>
    <x v="1"/>
    <x v="109"/>
    <n v="76"/>
    <n v="0.65"/>
    <n v="50"/>
    <n v="84"/>
    <n v="514"/>
    <n v="1.68"/>
    <n v="857"/>
    <n v="43186"/>
  </r>
  <r>
    <s v="Avinash Rathore"/>
    <x v="1"/>
    <x v="110"/>
    <n v="76"/>
    <n v="0.65"/>
    <n v="50"/>
    <n v="84"/>
    <n v="506"/>
    <n v="1.68"/>
    <n v="857"/>
    <n v="42493"/>
  </r>
  <r>
    <s v="Avinash Rathore"/>
    <x v="1"/>
    <x v="111"/>
    <n v="60"/>
    <n v="0.65"/>
    <n v="39"/>
    <n v="81"/>
    <n v="417"/>
    <n v="2.08"/>
    <n v="857"/>
    <n v="33756"/>
  </r>
  <r>
    <s v="Avinash Rathore"/>
    <x v="1"/>
    <x v="112"/>
    <n v="69"/>
    <n v="0.65"/>
    <n v="45"/>
    <n v="86"/>
    <n v="451"/>
    <n v="1.91"/>
    <n v="857"/>
    <n v="38754"/>
  </r>
  <r>
    <s v="Avinash Rathore"/>
    <x v="1"/>
    <x v="113"/>
    <n v="84"/>
    <n v="0.65"/>
    <n v="55"/>
    <n v="115"/>
    <n v="408"/>
    <n v="2.09"/>
    <n v="857"/>
    <n v="46865"/>
  </r>
  <r>
    <s v="Avinash Rathore"/>
    <x v="1"/>
    <x v="114"/>
    <n v="153"/>
    <n v="0.65"/>
    <n v="100"/>
    <n v="203"/>
    <n v="424"/>
    <n v="2.0299999999999998"/>
    <n v="857"/>
    <n v="85994"/>
  </r>
  <r>
    <s v="Avinash Rathore"/>
    <x v="1"/>
    <x v="115"/>
    <n v="0"/>
    <n v="0.65"/>
    <n v="0"/>
    <n v="0"/>
    <n v="0"/>
    <n v="0"/>
    <n v="857"/>
    <n v="0"/>
  </r>
  <r>
    <s v="Avinash Rathore"/>
    <x v="1"/>
    <x v="116"/>
    <n v="37"/>
    <n v="0.65"/>
    <n v="24"/>
    <n v="51"/>
    <n v="402"/>
    <n v="2.13"/>
    <n v="857"/>
    <n v="20480"/>
  </r>
  <r>
    <s v="Avinash Rathore"/>
    <x v="1"/>
    <x v="117"/>
    <n v="57"/>
    <n v="0.65"/>
    <n v="37"/>
    <n v="83"/>
    <n v="381"/>
    <n v="2.2400000000000002"/>
    <n v="857"/>
    <n v="31639"/>
  </r>
  <r>
    <s v="Avinash Rathore"/>
    <x v="1"/>
    <x v="118"/>
    <n v="64"/>
    <n v="0.65"/>
    <n v="42"/>
    <n v="78"/>
    <n v="459"/>
    <n v="1.86"/>
    <n v="857"/>
    <n v="35815"/>
  </r>
  <r>
    <s v="Avinash Rathore"/>
    <x v="1"/>
    <x v="119"/>
    <n v="90"/>
    <n v="0.65"/>
    <n v="59"/>
    <n v="109"/>
    <n v="467"/>
    <n v="1.85"/>
    <n v="857"/>
    <n v="50852"/>
  </r>
  <r>
    <s v="Avinash Rathore"/>
    <x v="1"/>
    <x v="120"/>
    <n v="67"/>
    <n v="0.65"/>
    <n v="44"/>
    <n v="89"/>
    <n v="420"/>
    <n v="2.02"/>
    <n v="857"/>
    <n v="37372"/>
  </r>
  <r>
    <s v="Avinash Rathore"/>
    <x v="1"/>
    <x v="121"/>
    <n v="162"/>
    <n v="0.65"/>
    <n v="106"/>
    <n v="198"/>
    <n v="458"/>
    <n v="1.87"/>
    <n v="857"/>
    <n v="90749"/>
  </r>
  <r>
    <s v="Avinash Rathore"/>
    <x v="1"/>
    <x v="122"/>
    <n v="39"/>
    <n v="0.59"/>
    <n v="23"/>
    <n v="39"/>
    <n v="472"/>
    <n v="1.7"/>
    <n v="797"/>
    <n v="18393"/>
  </r>
  <r>
    <s v="Avinash Rathore"/>
    <x v="1"/>
    <x v="123"/>
    <n v="107"/>
    <n v="0.59"/>
    <n v="63"/>
    <n v="100"/>
    <n v="501"/>
    <n v="1.59"/>
    <n v="797"/>
    <n v="50093"/>
  </r>
  <r>
    <s v="Avinash Rathore"/>
    <x v="1"/>
    <x v="124"/>
    <n v="63"/>
    <n v="0.59"/>
    <n v="37"/>
    <n v="67"/>
    <n v="440"/>
    <n v="1.81"/>
    <n v="797"/>
    <n v="29500"/>
  </r>
  <r>
    <s v="Avinash Rathore"/>
    <x v="1"/>
    <x v="125"/>
    <n v="75"/>
    <n v="0.59"/>
    <n v="44"/>
    <n v="76"/>
    <n v="466"/>
    <n v="1.73"/>
    <n v="797"/>
    <n v="35437"/>
  </r>
  <r>
    <s v="Avinash Rathore"/>
    <x v="1"/>
    <x v="126"/>
    <n v="99"/>
    <n v="0.59"/>
    <n v="58"/>
    <n v="103"/>
    <n v="449"/>
    <n v="1.78"/>
    <n v="797"/>
    <n v="46237"/>
  </r>
  <r>
    <s v="Avinash Rathore"/>
    <x v="1"/>
    <x v="127"/>
    <n v="160"/>
    <n v="0.59"/>
    <n v="94"/>
    <n v="136"/>
    <n v="550"/>
    <n v="1.45"/>
    <n v="797"/>
    <n v="74738"/>
  </r>
  <r>
    <s v="Avinash Rathore"/>
    <x v="1"/>
    <x v="128"/>
    <n v="228"/>
    <n v="0.59"/>
    <n v="134"/>
    <n v="219"/>
    <n v="489"/>
    <n v="1.63"/>
    <n v="797"/>
    <n v="107161"/>
  </r>
  <r>
    <s v="Avinash Rathore"/>
    <x v="1"/>
    <x v="129"/>
    <n v="95"/>
    <n v="0.59"/>
    <n v="56"/>
    <n v="87"/>
    <n v="516"/>
    <n v="1.55"/>
    <n v="797"/>
    <n v="44890"/>
  </r>
  <r>
    <s v="Avinash Rathore"/>
    <x v="1"/>
    <x v="130"/>
    <n v="77"/>
    <n v="0.59"/>
    <n v="45"/>
    <n v="65"/>
    <n v="546"/>
    <n v="1.44"/>
    <n v="797"/>
    <n v="35506"/>
  </r>
  <r>
    <s v="Avinash Rathore"/>
    <x v="1"/>
    <x v="131"/>
    <n v="111"/>
    <n v="0.59"/>
    <n v="65"/>
    <n v="104"/>
    <n v="498"/>
    <n v="1.6"/>
    <n v="797"/>
    <n v="51744"/>
  </r>
  <r>
    <s v="Avinash Rathore"/>
    <x v="1"/>
    <x v="132"/>
    <n v="85"/>
    <n v="0.59"/>
    <n v="50"/>
    <n v="94"/>
    <n v="426"/>
    <n v="1.88"/>
    <n v="797"/>
    <n v="40026"/>
  </r>
  <r>
    <s v="Avinash Rathore"/>
    <x v="1"/>
    <x v="133"/>
    <n v="124"/>
    <n v="0.59"/>
    <n v="73"/>
    <n v="115"/>
    <n v="503"/>
    <n v="1.58"/>
    <n v="797"/>
    <n v="57894"/>
  </r>
  <r>
    <s v="Avinash Rathore"/>
    <x v="1"/>
    <x v="134"/>
    <n v="136"/>
    <n v="0.59"/>
    <n v="80"/>
    <n v="118"/>
    <n v="540"/>
    <n v="1.48"/>
    <n v="797"/>
    <n v="63740"/>
  </r>
  <r>
    <s v="Avinash Rathore"/>
    <x v="1"/>
    <x v="135"/>
    <n v="143"/>
    <n v="0.59"/>
    <n v="84"/>
    <n v="134"/>
    <n v="501"/>
    <n v="1.6"/>
    <n v="797"/>
    <n v="67194"/>
  </r>
  <r>
    <s v="Avinash Rathore"/>
    <x v="1"/>
    <x v="136"/>
    <n v="19"/>
    <n v="0.59"/>
    <n v="11"/>
    <n v="20"/>
    <n v="457"/>
    <n v="1.82"/>
    <n v="797"/>
    <n v="9141"/>
  </r>
  <r>
    <s v="Avinash Rathore"/>
    <x v="1"/>
    <x v="137"/>
    <n v="61"/>
    <n v="0.59"/>
    <n v="36"/>
    <n v="55"/>
    <n v="521"/>
    <n v="1.53"/>
    <n v="797"/>
    <n v="28639"/>
  </r>
  <r>
    <s v="Avinash Rathore"/>
    <x v="1"/>
    <x v="138"/>
    <n v="48"/>
    <n v="0.59"/>
    <n v="28"/>
    <n v="31"/>
    <n v="724"/>
    <n v="1.1100000000000001"/>
    <n v="797"/>
    <n v="22440"/>
  </r>
  <r>
    <s v="Avinash Rathore"/>
    <x v="1"/>
    <x v="139"/>
    <n v="53"/>
    <n v="0.59"/>
    <n v="31"/>
    <n v="50"/>
    <n v="493"/>
    <n v="1.61"/>
    <n v="797"/>
    <n v="24641"/>
  </r>
  <r>
    <s v="Avinash Rathore"/>
    <x v="1"/>
    <x v="140"/>
    <n v="39"/>
    <n v="0.59"/>
    <n v="23"/>
    <n v="35"/>
    <n v="519"/>
    <n v="1.52"/>
    <n v="797"/>
    <n v="18155"/>
  </r>
  <r>
    <s v="Avinash Rathore"/>
    <x v="1"/>
    <x v="141"/>
    <n v="68"/>
    <n v="0.59"/>
    <n v="40"/>
    <n v="62"/>
    <n v="515"/>
    <n v="1.55"/>
    <n v="797"/>
    <n v="31946"/>
  </r>
  <r>
    <s v="Avinash Rathore"/>
    <x v="1"/>
    <x v="142"/>
    <n v="123"/>
    <n v="0.59"/>
    <n v="72"/>
    <n v="97"/>
    <n v="591"/>
    <n v="1.35"/>
    <n v="797"/>
    <n v="57313"/>
  </r>
  <r>
    <s v="Avinash Rathore"/>
    <x v="1"/>
    <x v="143"/>
    <n v="41"/>
    <n v="0.59"/>
    <n v="24"/>
    <n v="28"/>
    <n v="685"/>
    <n v="1.17"/>
    <n v="797"/>
    <n v="19184"/>
  </r>
  <r>
    <s v="Avinash Rathore"/>
    <x v="1"/>
    <x v="144"/>
    <n v="78"/>
    <n v="0.59"/>
    <n v="46"/>
    <n v="65"/>
    <n v="558"/>
    <n v="1.41"/>
    <n v="797"/>
    <n v="36288"/>
  </r>
  <r>
    <s v="Avinash Rathore"/>
    <x v="1"/>
    <x v="145"/>
    <n v="60"/>
    <n v="0.59"/>
    <n v="35"/>
    <n v="49"/>
    <n v="569"/>
    <n v="1.4"/>
    <n v="797"/>
    <n v="27875"/>
  </r>
  <r>
    <s v="Avinash Rathore"/>
    <x v="1"/>
    <x v="146"/>
    <n v="83"/>
    <n v="0.59"/>
    <n v="49"/>
    <n v="57"/>
    <n v="685"/>
    <n v="1.1599999999999999"/>
    <n v="797"/>
    <n v="39020"/>
  </r>
  <r>
    <s v="Avinash Rathore"/>
    <x v="1"/>
    <x v="147"/>
    <n v="61"/>
    <n v="0.59"/>
    <n v="36"/>
    <n v="52"/>
    <n v="549"/>
    <n v="1.44"/>
    <n v="797"/>
    <n v="28541"/>
  </r>
  <r>
    <s v="Avinash Rathore"/>
    <x v="1"/>
    <x v="148"/>
    <n v="118"/>
    <n v="0.59"/>
    <n v="69"/>
    <n v="92"/>
    <n v="602"/>
    <n v="1.33"/>
    <n v="797"/>
    <n v="55345"/>
  </r>
  <r>
    <s v="Avinash Rathore"/>
    <x v="1"/>
    <x v="149"/>
    <n v="167"/>
    <n v="0.59"/>
    <n v="98"/>
    <n v="129"/>
    <n v="607"/>
    <n v="1.32"/>
    <n v="797"/>
    <n v="78318"/>
  </r>
  <r>
    <s v="Avinash Rathore"/>
    <x v="1"/>
    <x v="150"/>
    <n v="55"/>
    <n v="0.59"/>
    <n v="32"/>
    <n v="39"/>
    <n v="644"/>
    <n v="1.22"/>
    <n v="797"/>
    <n v="25133"/>
  </r>
  <r>
    <s v="Avinash Rathore"/>
    <x v="1"/>
    <x v="151"/>
    <n v="49"/>
    <n v="0.59"/>
    <n v="29"/>
    <n v="37"/>
    <n v="619"/>
    <n v="1.28"/>
    <n v="797"/>
    <n v="22886"/>
  </r>
  <r>
    <s v="Avinash Rathore"/>
    <x v="1"/>
    <x v="152"/>
    <n v="60"/>
    <n v="0.59"/>
    <n v="35"/>
    <n v="50"/>
    <n v="559"/>
    <n v="1.43"/>
    <n v="797"/>
    <n v="27946"/>
  </r>
  <r>
    <s v="Avinash Rathore"/>
    <x v="1"/>
    <x v="153"/>
    <n v="53"/>
    <n v="0.58836091831286708"/>
    <n v="31"/>
    <n v="46"/>
    <n v="566"/>
    <n v="1.4838709677419355"/>
    <n v="979"/>
    <n v="26017"/>
  </r>
  <r>
    <s v="Avinash Rathore"/>
    <x v="1"/>
    <x v="154"/>
    <n v="51"/>
    <n v="0.58836091831286708"/>
    <n v="30"/>
    <n v="47"/>
    <n v="625"/>
    <n v="1.5666666666666667"/>
    <n v="979"/>
    <n v="29396"/>
  </r>
  <r>
    <s v="Avinash Rathore"/>
    <x v="1"/>
    <x v="155"/>
    <n v="73"/>
    <n v="0.58836091831286708"/>
    <n v="43"/>
    <n v="70"/>
    <n v="596"/>
    <n v="1.6279069767441861"/>
    <n v="979"/>
    <n v="41747"/>
  </r>
  <r>
    <s v="Avinash Rathore"/>
    <x v="1"/>
    <x v="156"/>
    <n v="87"/>
    <n v="0.58836091831286708"/>
    <n v="51"/>
    <n v="96"/>
    <n v="525"/>
    <n v="1.8823529411764706"/>
    <n v="979"/>
    <n v="50359"/>
  </r>
  <r>
    <s v="Avinash Rathore"/>
    <x v="1"/>
    <x v="157"/>
    <n v="31"/>
    <n v="0.58836091831286708"/>
    <n v="18"/>
    <n v="25"/>
    <n v="701"/>
    <n v="1.3888888888888888"/>
    <n v="979"/>
    <n v="17534"/>
  </r>
  <r>
    <s v="Avinash Rathore"/>
    <x v="1"/>
    <x v="158"/>
    <n v="66"/>
    <n v="0.58836091831286708"/>
    <n v="39"/>
    <n v="77"/>
    <n v="495"/>
    <n v="1.9743589743589745"/>
    <n v="979"/>
    <n v="38127"/>
  </r>
  <r>
    <s v="Avinash Rathore"/>
    <x v="1"/>
    <x v="159"/>
    <n v="44"/>
    <n v="0.58836091831286708"/>
    <n v="26"/>
    <n v="42"/>
    <n v="612"/>
    <n v="1.6153846153846154"/>
    <n v="979"/>
    <n v="25694"/>
  </r>
  <r>
    <s v="Avinash Rathore"/>
    <x v="1"/>
    <x v="160"/>
    <n v="39"/>
    <n v="0.58836091831286708"/>
    <n v="23"/>
    <n v="36"/>
    <n v="633"/>
    <n v="1.5652173913043479"/>
    <n v="979"/>
    <n v="22786"/>
  </r>
  <r>
    <s v="Avinash Rathore"/>
    <x v="1"/>
    <x v="161"/>
    <n v="42"/>
    <n v="0.58836091831286708"/>
    <n v="25"/>
    <n v="46"/>
    <n v="539"/>
    <n v="1.84"/>
    <n v="979"/>
    <n v="24798"/>
  </r>
  <r>
    <s v="Avinash Rathore"/>
    <x v="1"/>
    <x v="162"/>
    <n v="65"/>
    <n v="0.58836091831286708"/>
    <n v="38"/>
    <n v="63"/>
    <n v="587"/>
    <n v="1.6578947368421053"/>
    <n v="979"/>
    <n v="36967"/>
  </r>
  <r>
    <s v="Avinash Rathore"/>
    <x v="1"/>
    <x v="163"/>
    <n v="127"/>
    <n v="0.58836091831286708"/>
    <n v="75"/>
    <n v="134"/>
    <n v="548"/>
    <n v="1.7866666666666666"/>
    <n v="979"/>
    <n v="73487"/>
  </r>
  <r>
    <s v="Avinash Rathore"/>
    <x v="1"/>
    <x v="164"/>
    <n v="27"/>
    <n v="0.58836091831286708"/>
    <n v="16"/>
    <n v="26"/>
    <n v="614"/>
    <n v="1.625"/>
    <n v="979"/>
    <n v="15960"/>
  </r>
  <r>
    <s v="Avinash Rathore"/>
    <x v="1"/>
    <x v="165"/>
    <n v="56"/>
    <n v="0.58836091831286708"/>
    <n v="33"/>
    <n v="64"/>
    <n v="511"/>
    <n v="1.9393939393939394"/>
    <n v="979"/>
    <n v="32706"/>
  </r>
  <r>
    <s v="Avinash Rathore"/>
    <x v="1"/>
    <x v="166"/>
    <n v="37"/>
    <n v="0.58836091831286708"/>
    <n v="22"/>
    <n v="36"/>
    <n v="594"/>
    <n v="1.6363636363636365"/>
    <n v="979"/>
    <n v="21368"/>
  </r>
  <r>
    <s v="Avinash Rathore"/>
    <x v="1"/>
    <x v="167"/>
    <n v="61"/>
    <n v="0.58836091831286708"/>
    <n v="36"/>
    <n v="63"/>
    <n v="563"/>
    <n v="1.75"/>
    <n v="979"/>
    <n v="35463"/>
  </r>
  <r>
    <s v="Avinash Rathore"/>
    <x v="1"/>
    <x v="168"/>
    <n v="56"/>
    <n v="0.58836091831286708"/>
    <n v="33"/>
    <n v="54"/>
    <n v="601"/>
    <n v="1.6363636363636365"/>
    <n v="979"/>
    <n v="32469"/>
  </r>
  <r>
    <s v="Avinash Rathore"/>
    <x v="1"/>
    <x v="169"/>
    <n v="53"/>
    <n v="0.58836091831286708"/>
    <n v="31"/>
    <n v="54"/>
    <n v="560"/>
    <n v="1.7419354838709677"/>
    <n v="979"/>
    <n v="30249"/>
  </r>
  <r>
    <s v="Avinash Rathore"/>
    <x v="1"/>
    <x v="170"/>
    <n v="107"/>
    <n v="0.58836091831286708"/>
    <n v="63"/>
    <n v="93"/>
    <n v="668"/>
    <n v="1.4761904761904763"/>
    <n v="979"/>
    <n v="62132"/>
  </r>
  <r>
    <s v="Avinash Rathore"/>
    <x v="1"/>
    <x v="171"/>
    <n v="34"/>
    <n v="0.58836091831286708"/>
    <n v="20"/>
    <n v="32"/>
    <n v="617"/>
    <n v="1.6"/>
    <n v="979"/>
    <n v="19759"/>
  </r>
  <r>
    <s v="Avinash Rathore"/>
    <x v="1"/>
    <x v="172"/>
    <n v="54"/>
    <n v="0.58836091831286708"/>
    <n v="32"/>
    <n v="45"/>
    <n v="698"/>
    <n v="1.40625"/>
    <n v="979"/>
    <n v="31407"/>
  </r>
  <r>
    <s v="Avinash Rathore"/>
    <x v="1"/>
    <x v="173"/>
    <n v="49"/>
    <n v="0.58836091831286708"/>
    <n v="29"/>
    <n v="42"/>
    <n v="683"/>
    <n v="1.4482758620689655"/>
    <n v="979"/>
    <n v="28677"/>
  </r>
  <r>
    <s v="Avinash Rathore"/>
    <x v="1"/>
    <x v="174"/>
    <n v="70"/>
    <n v="0.58836091831286708"/>
    <n v="41"/>
    <n v="74"/>
    <n v="549"/>
    <n v="1.8048780487804879"/>
    <n v="979"/>
    <n v="40591"/>
  </r>
  <r>
    <s v="Avinash Rathore"/>
    <x v="1"/>
    <x v="175"/>
    <n v="42"/>
    <n v="0.58836091831286708"/>
    <n v="25"/>
    <n v="38"/>
    <n v="649"/>
    <n v="1.52"/>
    <n v="979"/>
    <n v="24654"/>
  </r>
  <r>
    <s v="Avinash Rathore"/>
    <x v="1"/>
    <x v="176"/>
    <n v="58"/>
    <n v="0.58836091831286708"/>
    <n v="34"/>
    <n v="57"/>
    <n v="585"/>
    <n v="1.6764705882352942"/>
    <n v="979"/>
    <n v="33328"/>
  </r>
  <r>
    <s v="Avinash Rathore"/>
    <x v="1"/>
    <x v="177"/>
    <n v="124"/>
    <n v="0.58836091831286708"/>
    <n v="73"/>
    <n v="121"/>
    <n v="594"/>
    <n v="1.6575342465753424"/>
    <n v="979"/>
    <n v="71840"/>
  </r>
  <r>
    <s v="Avinash Rathore"/>
    <x v="1"/>
    <x v="178"/>
    <n v="25"/>
    <n v="0.58836091831286708"/>
    <n v="15"/>
    <n v="28"/>
    <n v="528"/>
    <n v="1.8666666666666667"/>
    <n v="979"/>
    <n v="14782"/>
  </r>
  <r>
    <s v="Avinash Rathore"/>
    <x v="1"/>
    <x v="179"/>
    <n v="49"/>
    <n v="0.58836091831286708"/>
    <n v="29"/>
    <n v="50"/>
    <n v="567"/>
    <n v="1.7241379310344827"/>
    <n v="979"/>
    <n v="28337"/>
  </r>
  <r>
    <s v="Avinash Rathore"/>
    <x v="1"/>
    <x v="180"/>
    <n v="139"/>
    <n v="0.58836091831286708"/>
    <n v="82"/>
    <n v="143"/>
    <n v="562"/>
    <n v="1.7439024390243902"/>
    <n v="979"/>
    <n v="80338"/>
  </r>
  <r>
    <s v="Avinash Rathore"/>
    <x v="1"/>
    <x v="181"/>
    <n v="75"/>
    <n v="0.58836091831286708"/>
    <n v="44"/>
    <n v="76"/>
    <n v="571"/>
    <n v="1.7272727272727273"/>
    <n v="979"/>
    <n v="43433"/>
  </r>
  <r>
    <s v="Avinash Rathore"/>
    <x v="1"/>
    <x v="182"/>
    <n v="76"/>
    <n v="0.58836091831286708"/>
    <n v="45"/>
    <n v="83"/>
    <n v="535"/>
    <n v="1.8444444444444446"/>
    <n v="979"/>
    <n v="44392"/>
  </r>
  <r>
    <s v="Avinash Rathore"/>
    <x v="2"/>
    <x v="0"/>
    <n v="18.024714828897231"/>
    <n v="0.65130260521042083"/>
    <n v="11.739543726235752"/>
    <n v="19"/>
    <n v="430.89473684210526"/>
    <n v="1.6184615384615371"/>
    <n v="697.3865587044528"/>
    <n v="8187"/>
  </r>
  <r>
    <s v="Avinash Rathore"/>
    <x v="2"/>
    <x v="1"/>
    <n v="55.022813688212928"/>
    <n v="0.65130260521042083"/>
    <n v="35.836501901140686"/>
    <n v="58"/>
    <n v="392.20689655172413"/>
    <n v="1.6184615384615384"/>
    <n v="634.77177718832888"/>
    <n v="22748"/>
  </r>
  <r>
    <s v="Avinash Rathore"/>
    <x v="2"/>
    <x v="2"/>
    <n v="81.585551330798481"/>
    <n v="0.65130260521042083"/>
    <n v="53.136882129277566"/>
    <n v="86"/>
    <n v="553.19767441860461"/>
    <n v="1.6184615384615384"/>
    <n v="895.3291592128802"/>
    <n v="47575"/>
  </r>
  <r>
    <s v="Avinash Rathore"/>
    <x v="2"/>
    <x v="3"/>
    <n v="29.408745247148286"/>
    <n v="0.65130260521042083"/>
    <n v="19.15399239543726"/>
    <n v="31"/>
    <n v="516.45161290322585"/>
    <n v="1.6184615384615386"/>
    <n v="835.85707196029784"/>
    <n v="16010"/>
  </r>
  <r>
    <s v="Avinash Rathore"/>
    <x v="2"/>
    <x v="4"/>
    <n v="19.922053231939167"/>
    <n v="0.65130260521042083"/>
    <n v="12.975285171102662"/>
    <n v="21"/>
    <n v="506.1904761904762"/>
    <n v="1.6184615384615384"/>
    <n v="819.24981684981685"/>
    <n v="10630"/>
  </r>
  <r>
    <s v="Avinash Rathore"/>
    <x v="2"/>
    <x v="5"/>
    <n v="39.844106463878333"/>
    <n v="0.65130260521042083"/>
    <n v="25.950570342205324"/>
    <n v="42"/>
    <n v="637.52380952380952"/>
    <n v="1.6184615384615384"/>
    <n v="1031.8077655677655"/>
    <n v="26776"/>
  </r>
  <r>
    <s v="Avinash Rathore"/>
    <x v="2"/>
    <x v="6"/>
    <n v="39.844106463878333"/>
    <n v="0.65130260521042083"/>
    <n v="25.950570342205324"/>
    <n v="42"/>
    <n v="437.73809523809524"/>
    <n v="1.6184615384615384"/>
    <n v="708.46227106227104"/>
    <n v="18385"/>
  </r>
  <r>
    <s v="Avinash Rathore"/>
    <x v="2"/>
    <x v="7"/>
    <n v="73.047528517110266"/>
    <n v="0.65130260521042083"/>
    <n v="47.576045627376423"/>
    <n v="77"/>
    <n v="544.67532467532465"/>
    <n v="1.6184615384615386"/>
    <n v="881.53606393606401"/>
    <n v="41940"/>
  </r>
  <r>
    <s v="Avinash Rathore"/>
    <x v="2"/>
    <x v="8"/>
    <n v="70.201520912547537"/>
    <n v="0.65130260521042083"/>
    <n v="45.722433460076047"/>
    <n v="74"/>
    <n v="527.8648648648649"/>
    <n v="1.6184615384615384"/>
    <n v="854.32898128898125"/>
    <n v="39062"/>
  </r>
  <r>
    <s v="Avinash Rathore"/>
    <x v="2"/>
    <x v="9"/>
    <n v="116.68631178707224"/>
    <n v="0.65130260521042083"/>
    <n v="75.99809885931559"/>
    <n v="123"/>
    <n v="472.3739837398374"/>
    <n v="1.6184615384615384"/>
    <n v="764.51912445278299"/>
    <n v="58102"/>
  </r>
  <r>
    <s v="Avinash Rathore"/>
    <x v="2"/>
    <x v="10"/>
    <n v="46.48479087452472"/>
    <n v="0.65130260521042083"/>
    <n v="30.275665399239546"/>
    <n v="49"/>
    <n v="596.38775510204084"/>
    <n v="1.6184615384615384"/>
    <n v="965.2306436420721"/>
    <n v="29223"/>
  </r>
  <r>
    <s v="Avinash Rathore"/>
    <x v="2"/>
    <x v="11"/>
    <n v="10.435361216730037"/>
    <n v="0.65130260521042083"/>
    <n v="6.7965779467680605"/>
    <n v="11"/>
    <n v="1085.3636363636363"/>
    <n v="1.6184615384615386"/>
    <n v="1756.6193006993008"/>
    <n v="11939"/>
  </r>
  <r>
    <s v="Avinash Rathore"/>
    <x v="2"/>
    <x v="12"/>
    <n v="40.79277566539924"/>
    <n v="0.65130260521042083"/>
    <n v="26.568441064638783"/>
    <n v="43"/>
    <n v="712.55813953488371"/>
    <n v="1.6184615384615384"/>
    <n v="1153.2479427549194"/>
    <n v="30640"/>
  </r>
  <r>
    <s v="Avinash Rathore"/>
    <x v="2"/>
    <x v="13"/>
    <n v="13.281368821292775"/>
    <n v="0.65130260521042083"/>
    <n v="8.6501901140684403"/>
    <n v="14"/>
    <n v="616.14285714285711"/>
    <n v="1.6184615384615386"/>
    <n v="997.20351648351652"/>
    <n v="8626"/>
  </r>
  <r>
    <s v="Avinash Rathore"/>
    <x v="2"/>
    <x v="14"/>
    <n v="32.254752851711025"/>
    <n v="0.65130260521042083"/>
    <n v="21.00760456273764"/>
    <n v="34"/>
    <n v="676.52941176470586"/>
    <n v="1.6184615384615386"/>
    <n v="1094.9368325791856"/>
    <n v="23002"/>
  </r>
  <r>
    <s v="Avinash Rathore"/>
    <x v="2"/>
    <x v="15"/>
    <n v="21.819391634980988"/>
    <n v="0.65130260521042083"/>
    <n v="14.211026615969581"/>
    <n v="23"/>
    <n v="836.91304347826087"/>
    <n v="1.6184615384615384"/>
    <n v="1354.5115719063544"/>
    <n v="19249"/>
  </r>
  <r>
    <s v="Avinash Rathore"/>
    <x v="2"/>
    <x v="16"/>
    <n v="37.946768060836504"/>
    <n v="0.65130260521042083"/>
    <n v="24.714828897338403"/>
    <n v="40"/>
    <n v="586.54999999999995"/>
    <n v="1.6184615384615384"/>
    <n v="949.30861538461534"/>
    <n v="23462"/>
  </r>
  <r>
    <s v="Avinash Rathore"/>
    <x v="2"/>
    <x v="17"/>
    <n v="18.973384030418252"/>
    <n v="0.65130260521042083"/>
    <n v="12.357414448669202"/>
    <n v="20"/>
    <n v="780.55"/>
    <n v="1.6184615384615384"/>
    <n v="1263.2901538461538"/>
    <n v="15611"/>
  </r>
  <r>
    <s v="Avinash Rathore"/>
    <x v="2"/>
    <x v="18"/>
    <n v="9.4866920152091261"/>
    <n v="0.65130260521042083"/>
    <n v="6.1787072243346008"/>
    <n v="10"/>
    <n v="679.8"/>
    <n v="1.6184615384615384"/>
    <n v="1100.2301538461538"/>
    <n v="6798"/>
  </r>
  <r>
    <s v="Avinash Rathore"/>
    <x v="2"/>
    <x v="19"/>
    <n v="6.6406844106463874"/>
    <n v="0.65130260521042083"/>
    <n v="4.3250950570342201"/>
    <n v="7"/>
    <n v="503.28571428571428"/>
    <n v="1.6184615384615386"/>
    <n v="814.54857142857145"/>
    <n v="3523"/>
  </r>
  <r>
    <s v="Avinash Rathore"/>
    <x v="2"/>
    <x v="20"/>
    <n v="18.024714828897338"/>
    <n v="0.65130260521042083"/>
    <n v="11.739543726235741"/>
    <n v="19"/>
    <n v="591"/>
    <n v="1.6184615384615384"/>
    <n v="956.51076923076926"/>
    <n v="11229"/>
  </r>
  <r>
    <s v="Avinash Rathore"/>
    <x v="2"/>
    <x v="21"/>
    <n v="18.024714828897338"/>
    <n v="0.65130260521042083"/>
    <n v="11.739543726235741"/>
    <n v="19"/>
    <n v="468.15789473684208"/>
    <n v="1.6184615384615384"/>
    <n v="757.69554655870445"/>
    <n v="8895"/>
  </r>
  <r>
    <s v="Avinash Rathore"/>
    <x v="2"/>
    <x v="22"/>
    <n v="20.870722433460074"/>
    <n v="0.65130260521042083"/>
    <n v="13.593155893536121"/>
    <n v="22"/>
    <n v="572.9545454545455"/>
    <n v="1.6184615384615386"/>
    <n v="927.30489510489519"/>
    <n v="12605"/>
  </r>
  <r>
    <s v="Avinash Rathore"/>
    <x v="2"/>
    <x v="23"/>
    <n v="40.79277566539924"/>
    <n v="0.65130260521042083"/>
    <n v="26.568441064638783"/>
    <n v="43"/>
    <n v="456.30232558139534"/>
    <n v="1.6184615384615384"/>
    <n v="738.50776386404289"/>
    <n v="19621"/>
  </r>
  <r>
    <s v="Avinash Rathore"/>
    <x v="2"/>
    <x v="24"/>
    <n v="11.384030418250951"/>
    <n v="0.65130260521042083"/>
    <n v="7.414448669201521"/>
    <n v="12"/>
    <n v="480.75"/>
    <n v="1.6184615384615384"/>
    <n v="778.07538461538456"/>
    <n v="5769"/>
  </r>
  <r>
    <s v="Avinash Rathore"/>
    <x v="2"/>
    <x v="25"/>
    <n v="18.024714828897338"/>
    <n v="0.65130260521042083"/>
    <n v="11.739543726235741"/>
    <n v="19"/>
    <n v="675.36842105263156"/>
    <n v="1.6184615384615384"/>
    <n v="1093.0578137651821"/>
    <n v="12832"/>
  </r>
  <r>
    <s v="Avinash Rathore"/>
    <x v="2"/>
    <x v="26"/>
    <n v="11.384030418250951"/>
    <n v="0.65130260521042083"/>
    <n v="7.414448669201521"/>
    <n v="12"/>
    <n v="574"/>
    <n v="1.6184615384615384"/>
    <n v="928.99692307692305"/>
    <n v="6888"/>
  </r>
  <r>
    <s v="Avinash Rathore"/>
    <x v="2"/>
    <x v="27"/>
    <n v="21.819391634980988"/>
    <n v="0.65130260521042083"/>
    <n v="14.211026615969581"/>
    <n v="23"/>
    <n v="632.52173913043475"/>
    <n v="1.6184615384615384"/>
    <n v="1023.7121070234114"/>
    <n v="14548"/>
  </r>
  <r>
    <s v="Avinash Rathore"/>
    <x v="2"/>
    <x v="28"/>
    <n v="31.306083650190114"/>
    <n v="0.65130260521042083"/>
    <n v="20.389733840304181"/>
    <n v="33"/>
    <n v="600.21212121212125"/>
    <n v="1.6184615384615386"/>
    <n v="971.42023310023319"/>
    <n v="19807"/>
  </r>
  <r>
    <s v="Avinash Rathore"/>
    <x v="2"/>
    <x v="29"/>
    <n v="24.665399239543728"/>
    <n v="0.65130260521042083"/>
    <n v="16.064638783269963"/>
    <n v="26"/>
    <n v="760.23076923076928"/>
    <n v="1.6184615384615384"/>
    <n v="1230.4042603550295"/>
    <n v="19766"/>
  </r>
  <r>
    <s v="Avinash Rathore"/>
    <x v="2"/>
    <x v="30"/>
    <n v="52.278037383177796"/>
    <n v="0.66592178770949717"/>
    <n v="34.813084112149681"/>
    <n v="50"/>
    <n v="612.9"/>
    <n v="1.436241610738249"/>
    <n v="880.27248322147273"/>
    <n v="30645"/>
  </r>
  <r>
    <s v="Avinash Rathore"/>
    <x v="2"/>
    <x v="31"/>
    <n v="23.002336448598133"/>
    <n v="0.66592178770949717"/>
    <n v="15.317757009345794"/>
    <n v="22"/>
    <n v="540.5454545454545"/>
    <n v="1.4362416107382552"/>
    <n v="776.35387431360584"/>
    <n v="11892"/>
  </r>
  <r>
    <s v="Avinash Rathore"/>
    <x v="2"/>
    <x v="32"/>
    <n v="12.546728971962617"/>
    <n v="0.66592178770949717"/>
    <n v="8.3551401869158877"/>
    <n v="12"/>
    <n v="624"/>
    <n v="1.436241610738255"/>
    <n v="896.21476510067112"/>
    <n v="7488"/>
  </r>
  <r>
    <s v="Avinash Rathore"/>
    <x v="2"/>
    <x v="33"/>
    <n v="28.230140186915882"/>
    <n v="0.66592178770949717"/>
    <n v="18.799065420560744"/>
    <n v="27"/>
    <n v="643.74074074074076"/>
    <n v="1.4362416107382554"/>
    <n v="924.56723837931906"/>
    <n v="17381"/>
  </r>
  <r>
    <s v="Avinash Rathore"/>
    <x v="2"/>
    <x v="34"/>
    <n v="42.867990654205606"/>
    <n v="0.66592178770949717"/>
    <n v="28.546728971962615"/>
    <n v="41"/>
    <n v="644.46341463414637"/>
    <n v="1.4362416107382552"/>
    <n v="925.60517269602235"/>
    <n v="26423"/>
  </r>
  <r>
    <s v="Avinash Rathore"/>
    <x v="2"/>
    <x v="35"/>
    <n v="33.457943925233643"/>
    <n v="0.66592178770949717"/>
    <n v="22.280373831775698"/>
    <n v="32"/>
    <n v="645.03125"/>
    <n v="1.4362416107382552"/>
    <n v="926.42072147651015"/>
    <n v="20641"/>
  </r>
  <r>
    <s v="Avinash Rathore"/>
    <x v="2"/>
    <x v="36"/>
    <n v="35.549065420560744"/>
    <n v="0.66592178770949717"/>
    <n v="23.67289719626168"/>
    <n v="34"/>
    <n v="427.3235294117647"/>
    <n v="1.4362416107382552"/>
    <n v="613.7398341887091"/>
    <n v="14529"/>
  </r>
  <r>
    <s v="Avinash Rathore"/>
    <x v="2"/>
    <x v="37"/>
    <n v="47.050233644859816"/>
    <n v="0.66592178770949717"/>
    <n v="31.331775700934578"/>
    <n v="45"/>
    <n v="578.20000000000005"/>
    <n v="1.4362416107382552"/>
    <n v="830.43489932885905"/>
    <n v="26019"/>
  </r>
  <r>
    <s v="Avinash Rathore"/>
    <x v="2"/>
    <x v="38"/>
    <n v="24.047897196261683"/>
    <n v="0.66592178770949717"/>
    <n v="16.014018691588785"/>
    <n v="23"/>
    <n v="663.13043478260875"/>
    <n v="1.4362416107382552"/>
    <n v="952.41552378173333"/>
    <n v="15252"/>
  </r>
  <r>
    <s v="Avinash Rathore"/>
    <x v="2"/>
    <x v="39"/>
    <n v="29.275700934579437"/>
    <n v="0.66592178770949717"/>
    <n v="19.495327102803735"/>
    <n v="28"/>
    <n v="576.78571428571433"/>
    <n v="1.4362416107382552"/>
    <n v="828.4036433365294"/>
    <n v="16150"/>
  </r>
  <r>
    <s v="Avinash Rathore"/>
    <x v="2"/>
    <x v="40"/>
    <n v="36.594626168224295"/>
    <n v="0.66592178770949717"/>
    <n v="24.36915887850467"/>
    <n v="35"/>
    <n v="606.85714285714289"/>
    <n v="1.4362416107382552"/>
    <n v="871.59348034515824"/>
    <n v="21240"/>
  </r>
  <r>
    <s v="Avinash Rathore"/>
    <x v="2"/>
    <x v="41"/>
    <n v="21.956775700934578"/>
    <n v="0.66592178770949717"/>
    <n v="14.621495327102803"/>
    <n v="21"/>
    <n v="576.19047619047615"/>
    <n v="1.4362416107382552"/>
    <n v="827.54873761585179"/>
    <n v="12100"/>
  </r>
  <r>
    <s v="Avinash Rathore"/>
    <x v="2"/>
    <x v="42"/>
    <n v="18.820093457943923"/>
    <n v="0.66592178770949717"/>
    <n v="12.532710280373831"/>
    <n v="18"/>
    <n v="542.66666666666663"/>
    <n v="1.4362416107382552"/>
    <n v="779.4004474272931"/>
    <n v="9768"/>
  </r>
  <r>
    <s v="Avinash Rathore"/>
    <x v="2"/>
    <x v="43"/>
    <n v="25.093457943925234"/>
    <n v="0.66592178770949717"/>
    <n v="16.710280373831775"/>
    <n v="24"/>
    <n v="665.29166666666663"/>
    <n v="1.436241610738255"/>
    <n v="955.51957494407156"/>
    <n v="15967"/>
  </r>
  <r>
    <s v="Avinash Rathore"/>
    <x v="2"/>
    <x v="44"/>
    <n v="27.184579439252339"/>
    <n v="0.66592178770949717"/>
    <n v="18.102803738317757"/>
    <n v="26"/>
    <n v="461.57692307692309"/>
    <n v="1.436241610738255"/>
    <n v="662.93598347960767"/>
    <n v="12001"/>
  </r>
  <r>
    <s v="Avinash Rathore"/>
    <x v="2"/>
    <x v="45"/>
    <n v="18.820093457943923"/>
    <n v="0.66592178770949717"/>
    <n v="12.532710280373831"/>
    <n v="18"/>
    <n v="413.77777777777777"/>
    <n v="1.4362416107382552"/>
    <n v="594.28486204325134"/>
    <n v="7448"/>
  </r>
  <r>
    <s v="Avinash Rathore"/>
    <x v="2"/>
    <x v="46"/>
    <n v="28.230140186915882"/>
    <n v="0.66592178770949717"/>
    <n v="18.799065420560744"/>
    <n v="27"/>
    <n v="668.11111111111109"/>
    <n v="1.4362416107382554"/>
    <n v="959.56897837434769"/>
    <n v="18039"/>
  </r>
  <r>
    <s v="Avinash Rathore"/>
    <x v="2"/>
    <x v="47"/>
    <n v="19.865654205607477"/>
    <n v="0.66592178770949717"/>
    <n v="13.228971962616821"/>
    <n v="19"/>
    <n v="337"/>
    <n v="1.4362416107382552"/>
    <n v="484.01342281879198"/>
    <n v="6403"/>
  </r>
  <r>
    <s v="Avinash Rathore"/>
    <x v="2"/>
    <x v="48"/>
    <n v="19.865654205607477"/>
    <n v="0.66592178770949717"/>
    <n v="13.228971962616821"/>
    <n v="19"/>
    <n v="658"/>
    <n v="1.4362416107382552"/>
    <n v="945.04697986577185"/>
    <n v="12502"/>
  </r>
  <r>
    <s v="Avinash Rathore"/>
    <x v="2"/>
    <x v="49"/>
    <n v="34.503504672897193"/>
    <n v="0.66592178770949717"/>
    <n v="22.976635514018689"/>
    <n v="33"/>
    <n v="587.72727272727275"/>
    <n v="1.4362416107382552"/>
    <n v="844.11836485662002"/>
    <n v="19395"/>
  </r>
  <r>
    <s v="Avinash Rathore"/>
    <x v="2"/>
    <x v="50"/>
    <n v="15.683411214953269"/>
    <n v="0.66592178770949717"/>
    <n v="10.443925233644858"/>
    <n v="15"/>
    <n v="687.6"/>
    <n v="1.4362416107382552"/>
    <n v="987.55973154362425"/>
    <n v="10314"/>
  </r>
  <r>
    <s v="Avinash Rathore"/>
    <x v="2"/>
    <x v="51"/>
    <n v="44.959112149532707"/>
    <n v="0.66592178770949717"/>
    <n v="29.939252336448597"/>
    <n v="43"/>
    <n v="504.32558139534882"/>
    <n v="1.4362416107382552"/>
    <n v="724.33338535976281"/>
    <n v="21686"/>
  </r>
  <r>
    <s v="Avinash Rathore"/>
    <x v="2"/>
    <x v="52"/>
    <n v="30.321261682242987"/>
    <n v="0.66592178770949717"/>
    <n v="20.191588785046726"/>
    <n v="29"/>
    <n v="618.51724137931035"/>
    <n v="1.4362416107382552"/>
    <n v="888.34019902800287"/>
    <n v="17937"/>
  </r>
  <r>
    <s v="Avinash Rathore"/>
    <x v="2"/>
    <x v="53"/>
    <n v="26.139018691588785"/>
    <n v="0.66592178770949717"/>
    <n v="17.406542056074766"/>
    <n v="25"/>
    <n v="597.4"/>
    <n v="1.436241610738255"/>
    <n v="858.01073825503352"/>
    <n v="14935"/>
  </r>
  <r>
    <s v="Avinash Rathore"/>
    <x v="2"/>
    <x v="54"/>
    <n v="28.230140186915882"/>
    <n v="0.66592178770949717"/>
    <n v="18.799065420560744"/>
    <n v="27"/>
    <n v="494.62962962962962"/>
    <n v="1.4362416107382554"/>
    <n v="710.40765597812594"/>
    <n v="13355"/>
  </r>
  <r>
    <s v="Avinash Rathore"/>
    <x v="2"/>
    <x v="55"/>
    <n v="26.139018691588785"/>
    <n v="0.66592178770949717"/>
    <n v="17.406542056074766"/>
    <n v="25"/>
    <n v="614.28"/>
    <n v="1.436241610738255"/>
    <n v="882.25449664429527"/>
    <n v="15357"/>
  </r>
  <r>
    <s v="Avinash Rathore"/>
    <x v="2"/>
    <x v="56"/>
    <n v="31.366822429906538"/>
    <n v="0.66592178770949717"/>
    <n v="20.887850467289717"/>
    <n v="30"/>
    <n v="457.56666666666666"/>
    <n v="1.4362416107382552"/>
    <n v="657.17628635346762"/>
    <n v="13727"/>
  </r>
  <r>
    <s v="Avinash Rathore"/>
    <x v="2"/>
    <x v="57"/>
    <n v="17.774532710280372"/>
    <n v="0.66592178770949717"/>
    <n v="11.83644859813084"/>
    <n v="17"/>
    <n v="740.29411764705878"/>
    <n v="1.4362416107382552"/>
    <n v="1063.2412159494672"/>
    <n v="12585"/>
  </r>
  <r>
    <s v="Avinash Rathore"/>
    <x v="2"/>
    <x v="58"/>
    <n v="38.685747663551403"/>
    <n v="0.66592178770949717"/>
    <n v="25.761682242990652"/>
    <n v="37"/>
    <n v="549.75675675675677"/>
    <n v="1.4362416107382552"/>
    <n v="789.58352983856344"/>
    <n v="20341"/>
  </r>
  <r>
    <s v="Avinash Rathore"/>
    <x v="2"/>
    <x v="59"/>
    <n v="29.275700934579437"/>
    <n v="0.66592178770949717"/>
    <n v="19.495327102803735"/>
    <n v="28"/>
    <n v="584.57142857142856"/>
    <n v="1.4362416107382552"/>
    <n v="839.58581016299149"/>
    <n v="16368"/>
  </r>
  <r>
    <s v="Avinash Rathore"/>
    <x v="2"/>
    <x v="60"/>
    <n v="27.184579439252339"/>
    <n v="0.66592178770949717"/>
    <n v="18.102803738317757"/>
    <n v="26"/>
    <n v="607.34615384615381"/>
    <n v="1.436241610738255"/>
    <n v="872.29581827568404"/>
    <n v="15791"/>
  </r>
  <r>
    <s v="Avinash Rathore"/>
    <x v="2"/>
    <x v="61"/>
    <n v="34"/>
    <n v="0.63682864450127874"/>
    <n v="22"/>
    <n v="28"/>
    <n v="544.344414893617"/>
    <n v="1.2856381396438172"/>
    <n v="821.98192771084337"/>
    <n v="17902"/>
  </r>
  <r>
    <s v="Avinash Rathore"/>
    <x v="2"/>
    <x v="62"/>
    <n v="49"/>
    <n v="0.63682864450127874"/>
    <n v="31"/>
    <n v="31"/>
    <n v="544.344414893617"/>
    <n v="1.001747051894333"/>
    <n v="821.98192771084337"/>
    <n v="25437"/>
  </r>
  <r>
    <s v="Avinash Rathore"/>
    <x v="2"/>
    <x v="63"/>
    <n v="23"/>
    <n v="0.63682864450127874"/>
    <n v="14"/>
    <n v="23"/>
    <n v="544.344414893617"/>
    <n v="1.592317387126202"/>
    <n v="821.98192771084337"/>
    <n v="11873"/>
  </r>
  <r>
    <s v="Avinash Rathore"/>
    <x v="2"/>
    <x v="64"/>
    <n v="32"/>
    <n v="0.63682864450127874"/>
    <n v="20"/>
    <n v="29"/>
    <n v="544.344414893617"/>
    <n v="1.4381584255574333"/>
    <n v="821.98192771084337"/>
    <n v="16575"/>
  </r>
  <r>
    <s v="Avinash Rathore"/>
    <x v="2"/>
    <x v="65"/>
    <n v="35"/>
    <n v="0.63682864450127874"/>
    <n v="22"/>
    <n v="31"/>
    <n v="544.344414893617"/>
    <n v="1.3915159326690774"/>
    <n v="821.98192771084337"/>
    <n v="18312"/>
  </r>
  <r>
    <s v="Avinash Rathore"/>
    <x v="2"/>
    <x v="66"/>
    <n v="22"/>
    <n v="0.63682864450127874"/>
    <n v="14"/>
    <n v="20"/>
    <n v="544.344414893617"/>
    <n v="1.4300311894760671"/>
    <n v="821.98192771084337"/>
    <n v="11496"/>
  </r>
  <r>
    <s v="Avinash Rathore"/>
    <x v="2"/>
    <x v="67"/>
    <n v="18"/>
    <n v="0.63682864450127874"/>
    <n v="11"/>
    <n v="18"/>
    <n v="544.344414893617"/>
    <n v="1.5666745763230814"/>
    <n v="821.98192771084337"/>
    <n v="9444"/>
  </r>
  <r>
    <s v="Avinash Rathore"/>
    <x v="2"/>
    <x v="68"/>
    <n v="13"/>
    <n v="0.63682864450127874"/>
    <n v="9"/>
    <n v="14"/>
    <n v="544.344414893617"/>
    <n v="1.6439638554216869"/>
    <n v="821.98192771084337"/>
    <n v="7000"/>
  </r>
  <r>
    <s v="Avinash Rathore"/>
    <x v="2"/>
    <x v="69"/>
    <n v="33"/>
    <n v="0.63682864450127874"/>
    <n v="21"/>
    <n v="23"/>
    <n v="544.344414893617"/>
    <n v="1.0879659513926108"/>
    <n v="821.98192771084337"/>
    <n v="17377"/>
  </r>
  <r>
    <s v="Avinash Rathore"/>
    <x v="2"/>
    <x v="70"/>
    <n v="30"/>
    <n v="0.63682864450127874"/>
    <n v="19"/>
    <n v="25"/>
    <n v="544.344414893617"/>
    <n v="1.323642395669635"/>
    <n v="821.98192771084337"/>
    <n v="15525"/>
  </r>
  <r>
    <s v="Avinash Rathore"/>
    <x v="2"/>
    <x v="71"/>
    <n v="28"/>
    <n v="0.63682864450127874"/>
    <n v="18"/>
    <n v="22"/>
    <n v="544.344414893617"/>
    <n v="1.2429446978925391"/>
    <n v="821.98192771084337"/>
    <n v="14549"/>
  </r>
  <r>
    <s v="Avinash Rathore"/>
    <x v="2"/>
    <x v="72"/>
    <n v="22"/>
    <n v="0.63682864450127874"/>
    <n v="14"/>
    <n v="15"/>
    <n v="544.344414893617"/>
    <n v="1.0518451557466857"/>
    <n v="821.98192771084337"/>
    <n v="11722"/>
  </r>
  <r>
    <s v="Avinash Rathore"/>
    <x v="2"/>
    <x v="73"/>
    <n v="21"/>
    <n v="0.63682864450127874"/>
    <n v="13"/>
    <n v="18"/>
    <n v="544.344414893617"/>
    <n v="1.3524382722847514"/>
    <n v="821.98192771084337"/>
    <n v="10940"/>
  </r>
  <r>
    <s v="Avinash Rathore"/>
    <x v="2"/>
    <x v="74"/>
    <n v="18"/>
    <n v="0.63682864450127874"/>
    <n v="11"/>
    <n v="14"/>
    <n v="544.344414893617"/>
    <n v="1.2318290503052673"/>
    <n v="821.98192771084337"/>
    <n v="9342"/>
  </r>
  <r>
    <s v="Avinash Rathore"/>
    <x v="2"/>
    <x v="75"/>
    <n v="21"/>
    <n v="0.63682864450127874"/>
    <n v="13"/>
    <n v="20"/>
    <n v="544.344414893617"/>
    <n v="1.5319763819044701"/>
    <n v="821.98192771084337"/>
    <n v="10731"/>
  </r>
  <r>
    <s v="Avinash Rathore"/>
    <x v="2"/>
    <x v="76"/>
    <n v="19"/>
    <n v="0.63682864450127874"/>
    <n v="12"/>
    <n v="18"/>
    <n v="544.344414893617"/>
    <n v="1.5245414424312396"/>
    <n v="821.98192771084337"/>
    <n v="9705"/>
  </r>
  <r>
    <s v="Avinash Rathore"/>
    <x v="2"/>
    <x v="77"/>
    <n v="12"/>
    <n v="0.63682864450127874"/>
    <n v="8"/>
    <n v="11"/>
    <n v="544.344414893617"/>
    <n v="1.4096977244807105"/>
    <n v="821.98192771084337"/>
    <n v="6414"/>
  </r>
  <r>
    <s v="Avinash Rathore"/>
    <x v="2"/>
    <x v="78"/>
    <n v="29"/>
    <n v="0.63682864450127874"/>
    <n v="19"/>
    <n v="25"/>
    <n v="544.344414893617"/>
    <n v="1.3385583762878508"/>
    <n v="821.98192771084337"/>
    <n v="15352"/>
  </r>
  <r>
    <s v="Avinash Rathore"/>
    <x v="2"/>
    <x v="79"/>
    <n v="61"/>
    <n v="0.63682864450127874"/>
    <n v="39"/>
    <n v="67"/>
    <n v="544.344414893617"/>
    <n v="1.7222625373432938"/>
    <n v="821.98192771084337"/>
    <n v="31977"/>
  </r>
  <r>
    <s v="Avinash Rathore"/>
    <x v="2"/>
    <x v="80"/>
    <n v="41"/>
    <n v="0.63682864450127874"/>
    <n v="26"/>
    <n v="31"/>
    <n v="544.344414893617"/>
    <n v="1.1731246148444427"/>
    <n v="821.98192771084337"/>
    <n v="21721"/>
  </r>
  <r>
    <s v="Avinash Rathore"/>
    <x v="2"/>
    <x v="81"/>
    <n v="24"/>
    <n v="0.63682864450127874"/>
    <n v="15"/>
    <n v="21"/>
    <n v="544.344414893617"/>
    <n v="1.3878131919864698"/>
    <n v="821.98192771084337"/>
    <n v="12438"/>
  </r>
  <r>
    <s v="Avinash Rathore"/>
    <x v="2"/>
    <x v="82"/>
    <n v="22"/>
    <n v="0.63682864450127874"/>
    <n v="14"/>
    <n v="23"/>
    <n v="544.344414893617"/>
    <n v="1.6499899055113805"/>
    <n v="821.98192771084337"/>
    <n v="11458"/>
  </r>
  <r>
    <s v="Avinash Rathore"/>
    <x v="2"/>
    <x v="83"/>
    <n v="8"/>
    <n v="0.63682864450127874"/>
    <n v="5"/>
    <n v="11"/>
    <n v="544.344414893617"/>
    <n v="2.1365314756189218"/>
    <n v="821.98192771084337"/>
    <n v="4232"/>
  </r>
  <r>
    <s v="Avinash Rathore"/>
    <x v="2"/>
    <x v="84"/>
    <n v="37"/>
    <n v="0.63682864450127874"/>
    <n v="23"/>
    <n v="58"/>
    <n v="544.344414893617"/>
    <n v="2.4731520364802053"/>
    <n v="821.98192771084337"/>
    <n v="19277"/>
  </r>
  <r>
    <s v="Avinash Rathore"/>
    <x v="2"/>
    <x v="85"/>
    <n v="12"/>
    <n v="0.63682864450127874"/>
    <n v="7"/>
    <n v="17"/>
    <n v="544.344414893617"/>
    <n v="2.2915206249728333"/>
    <n v="821.98192771084337"/>
    <n v="6098"/>
  </r>
  <r>
    <s v="Avinash Rathore"/>
    <x v="2"/>
    <x v="86"/>
    <n v="56"/>
    <n v="0.63682864450127874"/>
    <n v="36"/>
    <n v="57"/>
    <n v="544.344414893617"/>
    <n v="1.591959834172066"/>
    <n v="821.98192771084337"/>
    <n v="29431"/>
  </r>
  <r>
    <s v="Avinash Rathore"/>
    <x v="2"/>
    <x v="87"/>
    <n v="16"/>
    <n v="0.63682864450127874"/>
    <n v="10"/>
    <n v="18"/>
    <n v="544.344414893617"/>
    <n v="1.7685482546970095"/>
    <n v="821.98192771084337"/>
    <n v="8366"/>
  </r>
  <r>
    <s v="Avinash Rathore"/>
    <x v="2"/>
    <x v="88"/>
    <n v="13"/>
    <n v="0.63682864450127874"/>
    <n v="8"/>
    <n v="16"/>
    <n v="544.344414893617"/>
    <n v="1.8877150629214146"/>
    <n v="821.98192771084337"/>
    <n v="6967"/>
  </r>
  <r>
    <s v="Avinash Rathore"/>
    <x v="2"/>
    <x v="89"/>
    <n v="19"/>
    <n v="0.63682864450127874"/>
    <n v="12"/>
    <n v="30"/>
    <n v="544.344414893617"/>
    <n v="2.4860830558852003"/>
    <n v="821.98192771084337"/>
    <n v="9919"/>
  </r>
  <r>
    <s v="Avinash Rathore"/>
    <x v="2"/>
    <x v="90"/>
    <n v="15"/>
    <n v="0.63682864450127874"/>
    <n v="9"/>
    <n v="18"/>
    <n v="544.344414893617"/>
    <n v="1.9049407362939592"/>
    <n v="821.98192771084337"/>
    <n v="7767"/>
  </r>
  <r>
    <s v="Avinash Rathore"/>
    <x v="2"/>
    <x v="91"/>
    <n v="17"/>
    <n v="0.65"/>
    <n v="10"/>
    <n v="18"/>
    <n v="496"/>
    <n v="1.8"/>
    <n v="807"/>
    <n v="8919"/>
  </r>
  <r>
    <s v="Avinash Rathore"/>
    <x v="2"/>
    <x v="92"/>
    <n v="34"/>
    <n v="0.65"/>
    <n v="22"/>
    <n v="30"/>
    <n v="596"/>
    <n v="1.36"/>
    <n v="807"/>
    <n v="17885"/>
  </r>
  <r>
    <s v="Avinash Rathore"/>
    <x v="2"/>
    <x v="93"/>
    <n v="42"/>
    <n v="0.65"/>
    <n v="27"/>
    <n v="35"/>
    <n v="630"/>
    <n v="1.3"/>
    <n v="807"/>
    <n v="22045"/>
  </r>
  <r>
    <s v="Avinash Rathore"/>
    <x v="2"/>
    <x v="94"/>
    <n v="22"/>
    <n v="0.65"/>
    <n v="14"/>
    <n v="26"/>
    <n v="432"/>
    <n v="1.86"/>
    <n v="807"/>
    <n v="11237"/>
  </r>
  <r>
    <s v="Avinash Rathore"/>
    <x v="2"/>
    <x v="95"/>
    <n v="12"/>
    <n v="0.65"/>
    <n v="8"/>
    <n v="17"/>
    <n v="401"/>
    <n v="2.13"/>
    <n v="807"/>
    <n v="6811"/>
  </r>
  <r>
    <s v="Avinash Rathore"/>
    <x v="2"/>
    <x v="96"/>
    <n v="14"/>
    <n v="0.65"/>
    <n v="9"/>
    <n v="18"/>
    <n v="389"/>
    <n v="2"/>
    <n v="807"/>
    <n v="7010"/>
  </r>
  <r>
    <s v="Avinash Rathore"/>
    <x v="2"/>
    <x v="97"/>
    <n v="12"/>
    <n v="0.65"/>
    <n v="8"/>
    <n v="15"/>
    <n v="432"/>
    <n v="1.88"/>
    <n v="807"/>
    <n v="6480"/>
  </r>
  <r>
    <s v="Avinash Rathore"/>
    <x v="2"/>
    <x v="98"/>
    <n v="36"/>
    <n v="0.65"/>
    <n v="23"/>
    <n v="48"/>
    <n v="378"/>
    <n v="2.09"/>
    <n v="807"/>
    <n v="18161"/>
  </r>
  <r>
    <s v="Avinash Rathore"/>
    <x v="2"/>
    <x v="99"/>
    <n v="65"/>
    <n v="0.65"/>
    <n v="42"/>
    <n v="93"/>
    <n v="361"/>
    <n v="2.21"/>
    <n v="807"/>
    <n v="33549"/>
  </r>
  <r>
    <s v="Avinash Rathore"/>
    <x v="2"/>
    <x v="100"/>
    <n v="90"/>
    <n v="0.65"/>
    <n v="58"/>
    <n v="106"/>
    <n v="443"/>
    <n v="1.83"/>
    <n v="807"/>
    <n v="46977"/>
  </r>
  <r>
    <s v="Avinash Rathore"/>
    <x v="2"/>
    <x v="101"/>
    <n v="29"/>
    <n v="0.65"/>
    <n v="19"/>
    <n v="40"/>
    <n v="392"/>
    <n v="2.11"/>
    <n v="807"/>
    <n v="15695"/>
  </r>
  <r>
    <s v="Avinash Rathore"/>
    <x v="2"/>
    <x v="102"/>
    <n v="37"/>
    <n v="0.65"/>
    <n v="24"/>
    <n v="47"/>
    <n v="407"/>
    <n v="1.96"/>
    <n v="807"/>
    <n v="19109"/>
  </r>
  <r>
    <s v="Avinash Rathore"/>
    <x v="2"/>
    <x v="103"/>
    <n v="36"/>
    <n v="0.65"/>
    <n v="23"/>
    <n v="42"/>
    <n v="439"/>
    <n v="1.83"/>
    <n v="807"/>
    <n v="18434"/>
  </r>
  <r>
    <s v="Avinash Rathore"/>
    <x v="2"/>
    <x v="104"/>
    <n v="48"/>
    <n v="0.65"/>
    <n v="31"/>
    <n v="68"/>
    <n v="368"/>
    <n v="2.19"/>
    <n v="807"/>
    <n v="25041"/>
  </r>
  <r>
    <s v="Avinash Rathore"/>
    <x v="2"/>
    <x v="105"/>
    <n v="15"/>
    <n v="0.65"/>
    <n v="10"/>
    <n v="23"/>
    <n v="337"/>
    <n v="2.2999999999999998"/>
    <n v="807"/>
    <n v="7747"/>
  </r>
  <r>
    <s v="Avinash Rathore"/>
    <x v="2"/>
    <x v="106"/>
    <n v="48"/>
    <n v="0.65"/>
    <n v="31"/>
    <n v="67"/>
    <n v="378"/>
    <n v="2.16"/>
    <n v="807"/>
    <n v="25342"/>
  </r>
  <r>
    <s v="Avinash Rathore"/>
    <x v="2"/>
    <x v="107"/>
    <n v="71"/>
    <n v="0.65"/>
    <n v="46"/>
    <n v="97"/>
    <n v="384"/>
    <n v="2.11"/>
    <n v="807"/>
    <n v="37267"/>
  </r>
  <r>
    <s v="Avinash Rathore"/>
    <x v="2"/>
    <x v="108"/>
    <n v="39"/>
    <n v="0.65"/>
    <n v="25"/>
    <n v="44"/>
    <n v="450"/>
    <n v="1.76"/>
    <n v="807"/>
    <n v="19779"/>
  </r>
  <r>
    <s v="Avinash Rathore"/>
    <x v="2"/>
    <x v="109"/>
    <n v="53"/>
    <n v="0.65"/>
    <n v="34"/>
    <n v="62"/>
    <n v="438"/>
    <n v="1.82"/>
    <n v="807"/>
    <n v="27138"/>
  </r>
  <r>
    <s v="Avinash Rathore"/>
    <x v="2"/>
    <x v="110"/>
    <n v="34"/>
    <n v="0.65"/>
    <n v="22"/>
    <n v="44"/>
    <n v="402"/>
    <n v="2"/>
    <n v="807"/>
    <n v="17681"/>
  </r>
  <r>
    <s v="Avinash Rathore"/>
    <x v="2"/>
    <x v="111"/>
    <n v="53"/>
    <n v="0.65"/>
    <n v="34"/>
    <n v="59"/>
    <n v="462"/>
    <n v="1.74"/>
    <n v="807"/>
    <n v="27260"/>
  </r>
  <r>
    <s v="Avinash Rathore"/>
    <x v="2"/>
    <x v="112"/>
    <n v="36"/>
    <n v="0.65"/>
    <n v="23"/>
    <n v="50"/>
    <n v="371"/>
    <n v="2.17"/>
    <n v="807"/>
    <n v="18533"/>
  </r>
  <r>
    <s v="Avinash Rathore"/>
    <x v="2"/>
    <x v="113"/>
    <n v="37"/>
    <n v="0.65"/>
    <n v="24"/>
    <n v="39"/>
    <n v="488"/>
    <n v="1.63"/>
    <n v="807"/>
    <n v="19045"/>
  </r>
  <r>
    <s v="Avinash Rathore"/>
    <x v="2"/>
    <x v="114"/>
    <n v="79"/>
    <n v="0.65"/>
    <n v="51"/>
    <n v="99"/>
    <n v="418"/>
    <n v="1.94"/>
    <n v="807"/>
    <n v="41371"/>
  </r>
  <r>
    <s v="Avinash Rathore"/>
    <x v="2"/>
    <x v="115"/>
    <n v="19"/>
    <n v="0.65"/>
    <n v="12"/>
    <n v="27"/>
    <n v="351"/>
    <n v="2.25"/>
    <n v="807"/>
    <n v="9464"/>
  </r>
  <r>
    <s v="Avinash Rathore"/>
    <x v="2"/>
    <x v="116"/>
    <n v="29"/>
    <n v="0.65"/>
    <n v="19"/>
    <n v="30"/>
    <n v="498"/>
    <n v="1.58"/>
    <n v="807"/>
    <n v="14950"/>
  </r>
  <r>
    <s v="Avinash Rathore"/>
    <x v="2"/>
    <x v="117"/>
    <n v="6"/>
    <n v="0.65"/>
    <n v="4"/>
    <n v="5"/>
    <n v="699"/>
    <n v="1.25"/>
    <n v="807"/>
    <n v="3496"/>
  </r>
  <r>
    <s v="Avinash Rathore"/>
    <x v="2"/>
    <x v="118"/>
    <n v="31"/>
    <n v="0.65"/>
    <n v="20"/>
    <n v="41"/>
    <n v="396"/>
    <n v="2.0499999999999998"/>
    <n v="807"/>
    <n v="16219"/>
  </r>
  <r>
    <s v="Avinash Rathore"/>
    <x v="2"/>
    <x v="119"/>
    <n v="23"/>
    <n v="0.65"/>
    <n v="15"/>
    <n v="32"/>
    <n v="385"/>
    <n v="2.13"/>
    <n v="807"/>
    <n v="12326"/>
  </r>
  <r>
    <s v="Avinash Rathore"/>
    <x v="2"/>
    <x v="120"/>
    <n v="46"/>
    <n v="0.65"/>
    <n v="30"/>
    <n v="55"/>
    <n v="438"/>
    <n v="1.83"/>
    <n v="807"/>
    <n v="24081"/>
  </r>
  <r>
    <s v="Avinash Rathore"/>
    <x v="2"/>
    <x v="121"/>
    <n v="71"/>
    <n v="0.65"/>
    <n v="46"/>
    <n v="89"/>
    <n v="419"/>
    <n v="1.93"/>
    <n v="807"/>
    <n v="37320"/>
  </r>
  <r>
    <s v="Avinash Rathore"/>
    <x v="2"/>
    <x v="122"/>
    <n v="46"/>
    <n v="0.56999999999999995"/>
    <n v="26"/>
    <n v="54"/>
    <n v="411"/>
    <n v="2.08"/>
    <n v="832"/>
    <n v="22170"/>
  </r>
  <r>
    <s v="Avinash Rathore"/>
    <x v="2"/>
    <x v="123"/>
    <n v="30"/>
    <n v="0.56999999999999995"/>
    <n v="17"/>
    <n v="28"/>
    <n v="505"/>
    <n v="1.65"/>
    <n v="832"/>
    <n v="14128"/>
  </r>
  <r>
    <s v="Avinash Rathore"/>
    <x v="2"/>
    <x v="124"/>
    <n v="37"/>
    <n v="0.56999999999999995"/>
    <n v="21"/>
    <n v="36"/>
    <n v="490"/>
    <n v="1.71"/>
    <n v="832"/>
    <n v="17648"/>
  </r>
  <r>
    <s v="Avinash Rathore"/>
    <x v="2"/>
    <x v="125"/>
    <n v="39"/>
    <n v="0.56999999999999995"/>
    <n v="22"/>
    <n v="38"/>
    <n v="477"/>
    <n v="1.73"/>
    <n v="832"/>
    <n v="18122"/>
  </r>
  <r>
    <s v="Avinash Rathore"/>
    <x v="2"/>
    <x v="126"/>
    <n v="63"/>
    <n v="0.56999999999999995"/>
    <n v="36"/>
    <n v="69"/>
    <n v="437"/>
    <n v="1.92"/>
    <n v="832"/>
    <n v="30146"/>
  </r>
  <r>
    <s v="Avinash Rathore"/>
    <x v="2"/>
    <x v="127"/>
    <n v="46"/>
    <n v="0.56999999999999995"/>
    <n v="26"/>
    <n v="57"/>
    <n v="383"/>
    <n v="2.19"/>
    <n v="832"/>
    <n v="21835"/>
  </r>
  <r>
    <s v="Avinash Rathore"/>
    <x v="2"/>
    <x v="128"/>
    <n v="114"/>
    <n v="0.56999999999999995"/>
    <n v="65"/>
    <n v="113"/>
    <n v="479"/>
    <n v="1.74"/>
    <n v="832"/>
    <n v="54096"/>
  </r>
  <r>
    <s v="Avinash Rathore"/>
    <x v="2"/>
    <x v="129"/>
    <n v="74"/>
    <n v="0.56999999999999995"/>
    <n v="42"/>
    <n v="72"/>
    <n v="491"/>
    <n v="1.71"/>
    <n v="832"/>
    <n v="35330"/>
  </r>
  <r>
    <s v="Avinash Rathore"/>
    <x v="2"/>
    <x v="130"/>
    <n v="47"/>
    <n v="0.56999999999999995"/>
    <n v="27"/>
    <n v="37"/>
    <n v="598"/>
    <n v="1.37"/>
    <n v="832"/>
    <n v="22117"/>
  </r>
  <r>
    <s v="Avinash Rathore"/>
    <x v="2"/>
    <x v="131"/>
    <n v="54"/>
    <n v="0.56999999999999995"/>
    <n v="31"/>
    <n v="56"/>
    <n v="454"/>
    <n v="1.81"/>
    <n v="832"/>
    <n v="25440"/>
  </r>
  <r>
    <s v="Avinash Rathore"/>
    <x v="2"/>
    <x v="132"/>
    <n v="60"/>
    <n v="0.56999999999999995"/>
    <n v="34"/>
    <n v="62"/>
    <n v="455"/>
    <n v="1.82"/>
    <n v="832"/>
    <n v="28202"/>
  </r>
  <r>
    <s v="Avinash Rathore"/>
    <x v="2"/>
    <x v="133"/>
    <n v="44"/>
    <n v="0.56999999999999995"/>
    <n v="25"/>
    <n v="46"/>
    <n v="451"/>
    <n v="1.84"/>
    <n v="832"/>
    <n v="20767"/>
  </r>
  <r>
    <s v="Avinash Rathore"/>
    <x v="2"/>
    <x v="134"/>
    <n v="46"/>
    <n v="0.56999999999999995"/>
    <n v="26"/>
    <n v="40"/>
    <n v="542"/>
    <n v="1.54"/>
    <n v="832"/>
    <n v="21667"/>
  </r>
  <r>
    <s v="Avinash Rathore"/>
    <x v="2"/>
    <x v="135"/>
    <n v="72"/>
    <n v="0.56999999999999995"/>
    <n v="41"/>
    <n v="85"/>
    <n v="397"/>
    <n v="2.0699999999999998"/>
    <n v="832"/>
    <n v="33766"/>
  </r>
  <r>
    <s v="Avinash Rathore"/>
    <x v="2"/>
    <x v="136"/>
    <n v="21"/>
    <n v="0.56999999999999995"/>
    <n v="12"/>
    <n v="22"/>
    <n v="464"/>
    <n v="1.83"/>
    <n v="832"/>
    <n v="10204"/>
  </r>
  <r>
    <s v="Avinash Rathore"/>
    <x v="2"/>
    <x v="137"/>
    <n v="26"/>
    <n v="0.56999999999999995"/>
    <n v="15"/>
    <n v="24"/>
    <n v="514"/>
    <n v="1.6"/>
    <n v="832"/>
    <n v="12328"/>
  </r>
  <r>
    <s v="Avinash Rathore"/>
    <x v="2"/>
    <x v="138"/>
    <n v="21"/>
    <n v="0.56999999999999995"/>
    <n v="12"/>
    <n v="20"/>
    <n v="482"/>
    <n v="1.67"/>
    <n v="832"/>
    <n v="9648"/>
  </r>
  <r>
    <s v="Avinash Rathore"/>
    <x v="2"/>
    <x v="139"/>
    <n v="7"/>
    <n v="0.56999999999999995"/>
    <n v="4"/>
    <n v="8"/>
    <n v="426"/>
    <n v="2"/>
    <n v="832"/>
    <n v="3404"/>
  </r>
  <r>
    <s v="Avinash Rathore"/>
    <x v="2"/>
    <x v="140"/>
    <n v="21"/>
    <n v="0.56999999999999995"/>
    <n v="12"/>
    <n v="23"/>
    <n v="451"/>
    <n v="1.92"/>
    <n v="832"/>
    <n v="10384"/>
  </r>
  <r>
    <s v="Avinash Rathore"/>
    <x v="2"/>
    <x v="141"/>
    <n v="39"/>
    <n v="0.56999999999999995"/>
    <n v="22"/>
    <n v="35"/>
    <n v="528"/>
    <n v="1.59"/>
    <n v="832"/>
    <n v="18480"/>
  </r>
  <r>
    <s v="Avinash Rathore"/>
    <x v="2"/>
    <x v="142"/>
    <n v="89"/>
    <n v="0.56999999999999995"/>
    <n v="51"/>
    <n v="90"/>
    <n v="469"/>
    <n v="1.76"/>
    <n v="832"/>
    <n v="42239"/>
  </r>
  <r>
    <s v="Avinash Rathore"/>
    <x v="2"/>
    <x v="143"/>
    <n v="30"/>
    <n v="0.56999999999999995"/>
    <n v="17"/>
    <n v="30"/>
    <n v="467"/>
    <n v="1.76"/>
    <n v="832"/>
    <n v="14005"/>
  </r>
  <r>
    <s v="Avinash Rathore"/>
    <x v="2"/>
    <x v="144"/>
    <n v="37"/>
    <n v="0.56999999999999995"/>
    <n v="21"/>
    <n v="46"/>
    <n v="376"/>
    <n v="2.19"/>
    <n v="832"/>
    <n v="17305"/>
  </r>
  <r>
    <s v="Avinash Rathore"/>
    <x v="2"/>
    <x v="145"/>
    <n v="14"/>
    <n v="0.56999999999999995"/>
    <n v="8"/>
    <n v="11"/>
    <n v="633"/>
    <n v="1.38"/>
    <n v="832"/>
    <n v="6965"/>
  </r>
  <r>
    <s v="Avinash Rathore"/>
    <x v="2"/>
    <x v="146"/>
    <n v="40"/>
    <n v="0.56999999999999995"/>
    <n v="23"/>
    <n v="34"/>
    <n v="551"/>
    <n v="1.48"/>
    <n v="832"/>
    <n v="18745"/>
  </r>
  <r>
    <s v="Avinash Rathore"/>
    <x v="2"/>
    <x v="147"/>
    <n v="26"/>
    <n v="0.56999999999999995"/>
    <n v="15"/>
    <n v="24"/>
    <n v="530"/>
    <n v="1.6"/>
    <n v="832"/>
    <n v="12720"/>
  </r>
  <r>
    <s v="Avinash Rathore"/>
    <x v="2"/>
    <x v="148"/>
    <n v="49"/>
    <n v="0.56999999999999995"/>
    <n v="28"/>
    <n v="47"/>
    <n v="490"/>
    <n v="1.68"/>
    <n v="832"/>
    <n v="23040"/>
  </r>
  <r>
    <s v="Avinash Rathore"/>
    <x v="2"/>
    <x v="149"/>
    <n v="67"/>
    <n v="0.56999999999999995"/>
    <n v="38"/>
    <n v="62"/>
    <n v="512"/>
    <n v="1.63"/>
    <n v="832"/>
    <n v="31772"/>
  </r>
  <r>
    <s v="Avinash Rathore"/>
    <x v="2"/>
    <x v="150"/>
    <n v="39"/>
    <n v="0.56999999999999995"/>
    <n v="22"/>
    <n v="35"/>
    <n v="511"/>
    <n v="1.59"/>
    <n v="832"/>
    <n v="17891"/>
  </r>
  <r>
    <s v="Avinash Rathore"/>
    <x v="2"/>
    <x v="151"/>
    <n v="16"/>
    <n v="0.56999999999999995"/>
    <n v="9"/>
    <n v="10"/>
    <n v="726"/>
    <n v="1.1100000000000001"/>
    <n v="832"/>
    <n v="7257"/>
  </r>
  <r>
    <s v="Avinash Rathore"/>
    <x v="2"/>
    <x v="152"/>
    <n v="42"/>
    <n v="0.56999999999999995"/>
    <n v="24"/>
    <n v="47"/>
    <n v="433"/>
    <n v="1.96"/>
    <n v="832"/>
    <n v="20364"/>
  </r>
  <r>
    <s v="Avinash Rathore"/>
    <x v="2"/>
    <x v="153"/>
    <n v="19"/>
    <n v="0.67287543655413273"/>
    <n v="13"/>
    <n v="25"/>
    <n v="486"/>
    <n v="1.9230769230769231"/>
    <n v="836"/>
    <n v="12158"/>
  </r>
  <r>
    <s v="Avinash Rathore"/>
    <x v="2"/>
    <x v="154"/>
    <n v="22"/>
    <n v="0.67287543655413273"/>
    <n v="15"/>
    <n v="24"/>
    <n v="513"/>
    <n v="1.6"/>
    <n v="836"/>
    <n v="12322"/>
  </r>
  <r>
    <s v="Avinash Rathore"/>
    <x v="2"/>
    <x v="155"/>
    <n v="46"/>
    <n v="0.67287543655413273"/>
    <n v="31"/>
    <n v="44"/>
    <n v="581"/>
    <n v="1.4193548387096775"/>
    <n v="836"/>
    <n v="25553"/>
  </r>
  <r>
    <s v="Avinash Rathore"/>
    <x v="2"/>
    <x v="156"/>
    <n v="36"/>
    <n v="0.67287543655413273"/>
    <n v="24"/>
    <n v="44"/>
    <n v="449"/>
    <n v="1.8333333333333333"/>
    <n v="836"/>
    <n v="19750"/>
  </r>
  <r>
    <s v="Avinash Rathore"/>
    <x v="2"/>
    <x v="157"/>
    <n v="28"/>
    <n v="0.67287543655413273"/>
    <n v="19"/>
    <n v="29"/>
    <n v="545"/>
    <n v="1.5263157894736843"/>
    <n v="836"/>
    <n v="15791"/>
  </r>
  <r>
    <s v="Avinash Rathore"/>
    <x v="2"/>
    <x v="158"/>
    <n v="21"/>
    <n v="0.67287543655413273"/>
    <n v="14"/>
    <n v="27"/>
    <n v="439"/>
    <n v="1.9285714285714286"/>
    <n v="836"/>
    <n v="11853"/>
  </r>
  <r>
    <s v="Avinash Rathore"/>
    <x v="2"/>
    <x v="159"/>
    <n v="40"/>
    <n v="0.67287543655413273"/>
    <n v="27"/>
    <n v="47"/>
    <n v="485"/>
    <n v="1.7407407407407407"/>
    <n v="836"/>
    <n v="22780"/>
  </r>
  <r>
    <s v="Avinash Rathore"/>
    <x v="2"/>
    <x v="160"/>
    <n v="30"/>
    <n v="0.67287543655413273"/>
    <n v="20"/>
    <n v="32"/>
    <n v="519"/>
    <n v="1.6"/>
    <n v="836"/>
    <n v="16620"/>
  </r>
  <r>
    <s v="Avinash Rathore"/>
    <x v="2"/>
    <x v="161"/>
    <n v="13"/>
    <n v="0.67287543655413273"/>
    <n v="9"/>
    <n v="18"/>
    <n v="397"/>
    <n v="2"/>
    <n v="836"/>
    <n v="7140"/>
  </r>
  <r>
    <s v="Avinash Rathore"/>
    <x v="2"/>
    <x v="162"/>
    <n v="31"/>
    <n v="0.67287543655413273"/>
    <n v="21"/>
    <n v="36"/>
    <n v="494"/>
    <n v="1.7142857142857142"/>
    <n v="836"/>
    <n v="17784"/>
  </r>
  <r>
    <s v="Avinash Rathore"/>
    <x v="2"/>
    <x v="163"/>
    <n v="55"/>
    <n v="0.67287543655413273"/>
    <n v="37"/>
    <n v="70"/>
    <n v="446"/>
    <n v="1.8918918918918919"/>
    <n v="836"/>
    <n v="31244"/>
  </r>
  <r>
    <s v="Avinash Rathore"/>
    <x v="2"/>
    <x v="164"/>
    <n v="27"/>
    <n v="0.67287543655413273"/>
    <n v="18"/>
    <n v="30"/>
    <n v="514"/>
    <n v="1.6666666666666667"/>
    <n v="836"/>
    <n v="15405"/>
  </r>
  <r>
    <s v="Avinash Rathore"/>
    <x v="2"/>
    <x v="165"/>
    <n v="16"/>
    <n v="0.67287543655413273"/>
    <n v="11"/>
    <n v="20"/>
    <n v="440"/>
    <n v="1.8181818181818181"/>
    <n v="836"/>
    <n v="8809"/>
  </r>
  <r>
    <s v="Avinash Rathore"/>
    <x v="2"/>
    <x v="166"/>
    <n v="16"/>
    <n v="0.67287543655413273"/>
    <n v="11"/>
    <n v="22"/>
    <n v="431"/>
    <n v="2"/>
    <n v="836"/>
    <n v="9484"/>
  </r>
  <r>
    <s v="Avinash Rathore"/>
    <x v="2"/>
    <x v="167"/>
    <n v="25"/>
    <n v="0.67287543655413273"/>
    <n v="17"/>
    <n v="25"/>
    <n v="574"/>
    <n v="1.4705882352941178"/>
    <n v="836"/>
    <n v="14349"/>
  </r>
  <r>
    <s v="Avinash Rathore"/>
    <x v="2"/>
    <x v="168"/>
    <n v="16"/>
    <n v="0.67287543655413273"/>
    <n v="11"/>
    <n v="23"/>
    <n v="410"/>
    <n v="2.0909090909090908"/>
    <n v="836"/>
    <n v="9439"/>
  </r>
  <r>
    <s v="Avinash Rathore"/>
    <x v="2"/>
    <x v="169"/>
    <n v="48"/>
    <n v="0.67287543655413273"/>
    <n v="32"/>
    <n v="46"/>
    <n v="573"/>
    <n v="1.4375"/>
    <n v="836"/>
    <n v="26336"/>
  </r>
  <r>
    <s v="Avinash Rathore"/>
    <x v="2"/>
    <x v="170"/>
    <n v="45"/>
    <n v="0.67287543655413273"/>
    <n v="30"/>
    <n v="40"/>
    <n v="617"/>
    <n v="1.3333333333333333"/>
    <n v="836"/>
    <n v="24674"/>
  </r>
  <r>
    <s v="Avinash Rathore"/>
    <x v="2"/>
    <x v="171"/>
    <n v="21"/>
    <n v="0.67287543655413273"/>
    <n v="14"/>
    <n v="22"/>
    <n v="530"/>
    <n v="1.5714285714285714"/>
    <n v="836"/>
    <n v="11668"/>
  </r>
  <r>
    <s v="Avinash Rathore"/>
    <x v="2"/>
    <x v="172"/>
    <n v="15"/>
    <n v="0.67287543655413273"/>
    <n v="10"/>
    <n v="16"/>
    <n v="539"/>
    <n v="1.6"/>
    <n v="836"/>
    <n v="8626"/>
  </r>
  <r>
    <s v="Avinash Rathore"/>
    <x v="2"/>
    <x v="173"/>
    <n v="24"/>
    <n v="0.67287543655413273"/>
    <n v="16"/>
    <n v="26"/>
    <n v="512"/>
    <n v="1.625"/>
    <n v="836"/>
    <n v="13323"/>
  </r>
  <r>
    <s v="Avinash Rathore"/>
    <x v="2"/>
    <x v="174"/>
    <n v="18"/>
    <n v="0.67287543655413273"/>
    <n v="12"/>
    <n v="20"/>
    <n v="512"/>
    <n v="1.6666666666666667"/>
    <n v="836"/>
    <n v="10247"/>
  </r>
  <r>
    <s v="Avinash Rathore"/>
    <x v="2"/>
    <x v="175"/>
    <n v="9"/>
    <n v="0.67287543655413273"/>
    <n v="6"/>
    <n v="11"/>
    <n v="482"/>
    <n v="1.8333333333333333"/>
    <n v="836"/>
    <n v="5303"/>
  </r>
  <r>
    <s v="Avinash Rathore"/>
    <x v="2"/>
    <x v="176"/>
    <n v="16"/>
    <n v="0.67287543655413273"/>
    <n v="11"/>
    <n v="20"/>
    <n v="444"/>
    <n v="1.8181818181818181"/>
    <n v="836"/>
    <n v="8877"/>
  </r>
  <r>
    <s v="Avinash Rathore"/>
    <x v="2"/>
    <x v="177"/>
    <n v="36"/>
    <n v="0.67287543655413273"/>
    <n v="24"/>
    <n v="40"/>
    <n v="491"/>
    <n v="1.6666666666666667"/>
    <n v="836"/>
    <n v="19648"/>
  </r>
  <r>
    <s v="Avinash Rathore"/>
    <x v="2"/>
    <x v="178"/>
    <n v="40"/>
    <n v="0.67287543655413273"/>
    <n v="27"/>
    <n v="38"/>
    <n v="595"/>
    <n v="1.4074074074074074"/>
    <n v="836"/>
    <n v="22600"/>
  </r>
  <r>
    <s v="Avinash Rathore"/>
    <x v="2"/>
    <x v="179"/>
    <n v="24"/>
    <n v="0.67287543655413273"/>
    <n v="16"/>
    <n v="27"/>
    <n v="487"/>
    <n v="1.6875"/>
    <n v="836"/>
    <n v="13155"/>
  </r>
  <r>
    <s v="Avinash Rathore"/>
    <x v="2"/>
    <x v="180"/>
    <n v="37"/>
    <n v="0.67287543655413273"/>
    <n v="25"/>
    <n v="43"/>
    <n v="484"/>
    <n v="1.72"/>
    <n v="836"/>
    <n v="20828"/>
  </r>
  <r>
    <s v="Avinash Rathore"/>
    <x v="2"/>
    <x v="181"/>
    <n v="37"/>
    <n v="0.67287543655413273"/>
    <n v="25"/>
    <n v="39"/>
    <n v="530"/>
    <n v="1.56"/>
    <n v="836"/>
    <n v="20678"/>
  </r>
  <r>
    <s v="Avinash Rathore"/>
    <x v="2"/>
    <x v="182"/>
    <n v="48"/>
    <n v="0.67287543655413273"/>
    <n v="32"/>
    <n v="41"/>
    <n v="650"/>
    <n v="1.28125"/>
    <n v="836"/>
    <n v="26658"/>
  </r>
  <r>
    <s v="Avinash Rathore"/>
    <x v="3"/>
    <x v="0"/>
    <n v="0"/>
    <n v="0"/>
    <n v="0"/>
    <n v="0"/>
    <n v="0"/>
    <n v="0"/>
    <n v="0"/>
    <n v="0"/>
  </r>
  <r>
    <s v="Avinash Rathore"/>
    <x v="3"/>
    <x v="1"/>
    <n v="0"/>
    <n v="0"/>
    <n v="0"/>
    <n v="0"/>
    <n v="0"/>
    <n v="0"/>
    <n v="0"/>
    <n v="0"/>
  </r>
  <r>
    <s v="Avinash Rathore"/>
    <x v="3"/>
    <x v="2"/>
    <n v="0"/>
    <n v="0"/>
    <n v="0"/>
    <n v="0"/>
    <n v="0"/>
    <n v="0"/>
    <n v="0"/>
    <n v="0"/>
  </r>
  <r>
    <s v="Avinash Rathore"/>
    <x v="3"/>
    <x v="3"/>
    <n v="0"/>
    <n v="0"/>
    <n v="0"/>
    <n v="0"/>
    <n v="0"/>
    <n v="0"/>
    <n v="0"/>
    <n v="0"/>
  </r>
  <r>
    <s v="Avinash Rathore"/>
    <x v="3"/>
    <x v="4"/>
    <n v="0"/>
    <n v="0"/>
    <n v="0"/>
    <n v="0"/>
    <n v="0"/>
    <n v="0"/>
    <n v="0"/>
    <n v="0"/>
  </r>
  <r>
    <s v="Avinash Rathore"/>
    <x v="3"/>
    <x v="5"/>
    <n v="0"/>
    <n v="0"/>
    <n v="0"/>
    <n v="0"/>
    <n v="0"/>
    <n v="0"/>
    <n v="0"/>
    <n v="0"/>
  </r>
  <r>
    <s v="Avinash Rathore"/>
    <x v="3"/>
    <x v="6"/>
    <n v="0"/>
    <n v="0"/>
    <n v="0"/>
    <n v="0"/>
    <n v="0"/>
    <n v="0"/>
    <n v="0"/>
    <n v="0"/>
  </r>
  <r>
    <s v="Avinash Rathore"/>
    <x v="3"/>
    <x v="7"/>
    <n v="0"/>
    <n v="0"/>
    <n v="0"/>
    <n v="0"/>
    <n v="0"/>
    <n v="0"/>
    <n v="0"/>
    <n v="0"/>
  </r>
  <r>
    <s v="Avinash Rathore"/>
    <x v="3"/>
    <x v="8"/>
    <n v="0"/>
    <n v="0"/>
    <n v="0"/>
    <n v="0"/>
    <n v="0"/>
    <n v="0"/>
    <n v="0"/>
    <n v="0"/>
  </r>
  <r>
    <s v="Avinash Rathore"/>
    <x v="3"/>
    <x v="9"/>
    <n v="0"/>
    <n v="0"/>
    <n v="0"/>
    <n v="0"/>
    <n v="0"/>
    <n v="0"/>
    <n v="0"/>
    <n v="0"/>
  </r>
  <r>
    <s v="Avinash Rathore"/>
    <x v="3"/>
    <x v="10"/>
    <n v="0"/>
    <n v="0"/>
    <n v="0"/>
    <n v="0"/>
    <n v="0"/>
    <n v="0"/>
    <n v="0"/>
    <n v="0"/>
  </r>
  <r>
    <s v="Avinash Rathore"/>
    <x v="3"/>
    <x v="11"/>
    <n v="0"/>
    <n v="0"/>
    <n v="0"/>
    <n v="0"/>
    <n v="0"/>
    <n v="0"/>
    <n v="0"/>
    <n v="0"/>
  </r>
  <r>
    <s v="Avinash Rathore"/>
    <x v="3"/>
    <x v="12"/>
    <n v="0"/>
    <n v="0"/>
    <n v="0"/>
    <n v="0"/>
    <n v="0"/>
    <n v="0"/>
    <n v="0"/>
    <n v="0"/>
  </r>
  <r>
    <s v="Avinash Rathore"/>
    <x v="3"/>
    <x v="13"/>
    <n v="0"/>
    <n v="0"/>
    <n v="0"/>
    <n v="0"/>
    <n v="0"/>
    <n v="0"/>
    <n v="0"/>
    <n v="0"/>
  </r>
  <r>
    <s v="Avinash Rathore"/>
    <x v="3"/>
    <x v="14"/>
    <n v="0"/>
    <n v="0"/>
    <n v="0"/>
    <n v="0"/>
    <n v="0"/>
    <n v="0"/>
    <n v="0"/>
    <n v="0"/>
  </r>
  <r>
    <s v="Avinash Rathore"/>
    <x v="3"/>
    <x v="15"/>
    <n v="0"/>
    <n v="0"/>
    <n v="0"/>
    <n v="0"/>
    <n v="0"/>
    <n v="0"/>
    <n v="0"/>
    <n v="0"/>
  </r>
  <r>
    <s v="Avinash Rathore"/>
    <x v="3"/>
    <x v="16"/>
    <n v="0"/>
    <n v="0"/>
    <n v="0"/>
    <n v="0"/>
    <n v="0"/>
    <n v="0"/>
    <n v="0"/>
    <n v="0"/>
  </r>
  <r>
    <s v="Avinash Rathore"/>
    <x v="3"/>
    <x v="17"/>
    <n v="0"/>
    <n v="0"/>
    <n v="0"/>
    <n v="0"/>
    <n v="0"/>
    <n v="0"/>
    <n v="0"/>
    <n v="0"/>
  </r>
  <r>
    <s v="Avinash Rathore"/>
    <x v="3"/>
    <x v="18"/>
    <n v="0"/>
    <n v="0"/>
    <n v="0"/>
    <n v="0"/>
    <n v="0"/>
    <n v="0"/>
    <n v="0"/>
    <n v="0"/>
  </r>
  <r>
    <s v="Avinash Rathore"/>
    <x v="3"/>
    <x v="19"/>
    <n v="0"/>
    <n v="0"/>
    <n v="0"/>
    <n v="0"/>
    <n v="0"/>
    <n v="0"/>
    <n v="0"/>
    <n v="0"/>
  </r>
  <r>
    <s v="Avinash Rathore"/>
    <x v="3"/>
    <x v="20"/>
    <n v="0"/>
    <n v="0"/>
    <n v="0"/>
    <n v="0"/>
    <n v="0"/>
    <n v="0"/>
    <n v="0"/>
    <n v="0"/>
  </r>
  <r>
    <s v="Avinash Rathore"/>
    <x v="3"/>
    <x v="21"/>
    <n v="0"/>
    <n v="0"/>
    <n v="0"/>
    <n v="0"/>
    <n v="0"/>
    <n v="0"/>
    <n v="0"/>
    <n v="0"/>
  </r>
  <r>
    <s v="Avinash Rathore"/>
    <x v="3"/>
    <x v="22"/>
    <n v="0"/>
    <n v="0"/>
    <n v="0"/>
    <n v="0"/>
    <n v="0"/>
    <n v="0"/>
    <n v="0"/>
    <n v="0"/>
  </r>
  <r>
    <s v="Avinash Rathore"/>
    <x v="3"/>
    <x v="23"/>
    <n v="0"/>
    <n v="0"/>
    <n v="0"/>
    <n v="0"/>
    <n v="0"/>
    <n v="0"/>
    <n v="0"/>
    <n v="0"/>
  </r>
  <r>
    <s v="Avinash Rathore"/>
    <x v="3"/>
    <x v="24"/>
    <n v="0"/>
    <n v="0"/>
    <n v="0"/>
    <n v="0"/>
    <n v="0"/>
    <n v="0"/>
    <n v="0"/>
    <n v="0"/>
  </r>
  <r>
    <s v="Avinash Rathore"/>
    <x v="3"/>
    <x v="25"/>
    <n v="0"/>
    <n v="0"/>
    <n v="0"/>
    <n v="0"/>
    <n v="0"/>
    <n v="0"/>
    <n v="0"/>
    <n v="0"/>
  </r>
  <r>
    <s v="Avinash Rathore"/>
    <x v="3"/>
    <x v="26"/>
    <n v="0"/>
    <n v="0"/>
    <n v="0"/>
    <n v="0"/>
    <n v="0"/>
    <n v="0"/>
    <n v="0"/>
    <n v="0"/>
  </r>
  <r>
    <s v="Avinash Rathore"/>
    <x v="3"/>
    <x v="27"/>
    <n v="0"/>
    <n v="0"/>
    <n v="0"/>
    <n v="0"/>
    <n v="0"/>
    <n v="0"/>
    <n v="0"/>
    <n v="0"/>
  </r>
  <r>
    <s v="Avinash Rathore"/>
    <x v="3"/>
    <x v="28"/>
    <n v="0"/>
    <n v="0"/>
    <n v="0"/>
    <n v="0"/>
    <n v="0"/>
    <n v="0"/>
    <n v="0"/>
    <n v="0"/>
  </r>
  <r>
    <s v="Avinash Rathore"/>
    <x v="3"/>
    <x v="29"/>
    <n v="0"/>
    <n v="0"/>
    <n v="0"/>
    <n v="0"/>
    <n v="0"/>
    <n v="0"/>
    <n v="0"/>
    <n v="0"/>
  </r>
  <r>
    <s v="Avinash Rathore"/>
    <x v="3"/>
    <x v="30"/>
    <n v="0"/>
    <n v="0"/>
    <n v="0"/>
    <n v="0"/>
    <n v="0"/>
    <n v="0"/>
    <n v="0"/>
    <n v="0"/>
  </r>
  <r>
    <s v="Avinash Rathore"/>
    <x v="3"/>
    <x v="31"/>
    <n v="0"/>
    <n v="0"/>
    <n v="0"/>
    <n v="0"/>
    <n v="0"/>
    <n v="0"/>
    <n v="0"/>
    <n v="0"/>
  </r>
  <r>
    <s v="Avinash Rathore"/>
    <x v="3"/>
    <x v="32"/>
    <n v="0"/>
    <n v="0"/>
    <n v="0"/>
    <n v="0"/>
    <n v="0"/>
    <n v="0"/>
    <n v="0"/>
    <n v="0"/>
  </r>
  <r>
    <s v="Avinash Rathore"/>
    <x v="3"/>
    <x v="33"/>
    <n v="0"/>
    <n v="0"/>
    <n v="0"/>
    <n v="0"/>
    <n v="0"/>
    <n v="0"/>
    <n v="0"/>
    <n v="0"/>
  </r>
  <r>
    <s v="Avinash Rathore"/>
    <x v="3"/>
    <x v="34"/>
    <n v="0"/>
    <n v="0"/>
    <n v="0"/>
    <n v="0"/>
    <n v="0"/>
    <n v="0"/>
    <n v="0"/>
    <n v="0"/>
  </r>
  <r>
    <s v="Avinash Rathore"/>
    <x v="3"/>
    <x v="35"/>
    <n v="0"/>
    <n v="0"/>
    <n v="0"/>
    <n v="0"/>
    <n v="0"/>
    <n v="0"/>
    <n v="0"/>
    <n v="0"/>
  </r>
  <r>
    <s v="Avinash Rathore"/>
    <x v="3"/>
    <x v="36"/>
    <n v="0"/>
    <n v="0"/>
    <n v="0"/>
    <n v="0"/>
    <n v="0"/>
    <n v="0"/>
    <n v="0"/>
    <n v="0"/>
  </r>
  <r>
    <s v="Avinash Rathore"/>
    <x v="3"/>
    <x v="37"/>
    <n v="0"/>
    <n v="0"/>
    <n v="0"/>
    <n v="0"/>
    <n v="0"/>
    <n v="0"/>
    <n v="0"/>
    <n v="0"/>
  </r>
  <r>
    <s v="Avinash Rathore"/>
    <x v="3"/>
    <x v="38"/>
    <n v="0"/>
    <n v="0"/>
    <n v="0"/>
    <n v="0"/>
    <n v="0"/>
    <n v="0"/>
    <n v="0"/>
    <n v="0"/>
  </r>
  <r>
    <s v="Avinash Rathore"/>
    <x v="3"/>
    <x v="39"/>
    <n v="0"/>
    <n v="0"/>
    <n v="0"/>
    <n v="0"/>
    <n v="0"/>
    <n v="0"/>
    <n v="0"/>
    <n v="0"/>
  </r>
  <r>
    <s v="Avinash Rathore"/>
    <x v="3"/>
    <x v="40"/>
    <n v="0"/>
    <n v="0"/>
    <n v="0"/>
    <n v="0"/>
    <n v="0"/>
    <n v="0"/>
    <n v="0"/>
    <n v="0"/>
  </r>
  <r>
    <s v="Avinash Rathore"/>
    <x v="3"/>
    <x v="41"/>
    <n v="0"/>
    <n v="0"/>
    <n v="0"/>
    <n v="0"/>
    <n v="0"/>
    <n v="0"/>
    <n v="0"/>
    <n v="0"/>
  </r>
  <r>
    <s v="Avinash Rathore"/>
    <x v="3"/>
    <x v="42"/>
    <n v="0"/>
    <n v="0"/>
    <n v="0"/>
    <n v="0"/>
    <n v="0"/>
    <n v="0"/>
    <n v="0"/>
    <n v="0"/>
  </r>
  <r>
    <s v="Avinash Rathore"/>
    <x v="3"/>
    <x v="43"/>
    <n v="0"/>
    <n v="0"/>
    <n v="0"/>
    <n v="0"/>
    <n v="0"/>
    <n v="0"/>
    <n v="0"/>
    <n v="0"/>
  </r>
  <r>
    <s v="Avinash Rathore"/>
    <x v="3"/>
    <x v="44"/>
    <n v="0"/>
    <n v="0"/>
    <n v="0"/>
    <n v="0"/>
    <n v="0"/>
    <n v="0"/>
    <n v="0"/>
    <n v="0"/>
  </r>
  <r>
    <s v="Avinash Rathore"/>
    <x v="3"/>
    <x v="45"/>
    <n v="0"/>
    <n v="0"/>
    <n v="0"/>
    <n v="0"/>
    <n v="0"/>
    <n v="0"/>
    <n v="0"/>
    <n v="0"/>
  </r>
  <r>
    <s v="Avinash Rathore"/>
    <x v="3"/>
    <x v="46"/>
    <n v="0"/>
    <n v="0"/>
    <n v="0"/>
    <n v="0"/>
    <n v="0"/>
    <n v="0"/>
    <n v="0"/>
    <n v="0"/>
  </r>
  <r>
    <s v="Avinash Rathore"/>
    <x v="3"/>
    <x v="47"/>
    <n v="0"/>
    <n v="0"/>
    <n v="0"/>
    <n v="0"/>
    <n v="0"/>
    <n v="0"/>
    <n v="0"/>
    <n v="0"/>
  </r>
  <r>
    <s v="Avinash Rathore"/>
    <x v="3"/>
    <x v="48"/>
    <n v="0"/>
    <n v="0"/>
    <n v="0"/>
    <n v="0"/>
    <n v="0"/>
    <n v="0"/>
    <n v="0"/>
    <n v="0"/>
  </r>
  <r>
    <s v="Avinash Rathore"/>
    <x v="3"/>
    <x v="49"/>
    <n v="0"/>
    <n v="0"/>
    <n v="0"/>
    <n v="0"/>
    <n v="0"/>
    <n v="0"/>
    <n v="0"/>
    <n v="0"/>
  </r>
  <r>
    <s v="Avinash Rathore"/>
    <x v="3"/>
    <x v="50"/>
    <n v="0"/>
    <n v="0"/>
    <n v="0"/>
    <n v="0"/>
    <n v="0"/>
    <n v="0"/>
    <n v="0"/>
    <n v="0"/>
  </r>
  <r>
    <s v="Avinash Rathore"/>
    <x v="3"/>
    <x v="51"/>
    <n v="0"/>
    <n v="0"/>
    <n v="0"/>
    <n v="0"/>
    <n v="0"/>
    <n v="0"/>
    <n v="0"/>
    <n v="0"/>
  </r>
  <r>
    <s v="Avinash Rathore"/>
    <x v="3"/>
    <x v="52"/>
    <n v="0"/>
    <n v="0"/>
    <n v="0"/>
    <n v="0"/>
    <n v="0"/>
    <n v="0"/>
    <n v="0"/>
    <n v="0"/>
  </r>
  <r>
    <s v="Avinash Rathore"/>
    <x v="3"/>
    <x v="53"/>
    <n v="0"/>
    <n v="0"/>
    <n v="0"/>
    <n v="0"/>
    <n v="0"/>
    <n v="0"/>
    <n v="0"/>
    <n v="0"/>
  </r>
  <r>
    <s v="Avinash Rathore"/>
    <x v="3"/>
    <x v="54"/>
    <n v="0"/>
    <n v="0"/>
    <n v="0"/>
    <n v="0"/>
    <n v="0"/>
    <n v="0"/>
    <n v="0"/>
    <n v="0"/>
  </r>
  <r>
    <s v="Avinash Rathore"/>
    <x v="3"/>
    <x v="55"/>
    <n v="0"/>
    <n v="0"/>
    <n v="0"/>
    <n v="0"/>
    <n v="0"/>
    <n v="0"/>
    <n v="0"/>
    <n v="0"/>
  </r>
  <r>
    <s v="Avinash Rathore"/>
    <x v="3"/>
    <x v="56"/>
    <n v="0"/>
    <n v="0"/>
    <n v="0"/>
    <n v="0"/>
    <n v="0"/>
    <n v="0"/>
    <n v="0"/>
    <n v="0"/>
  </r>
  <r>
    <s v="Avinash Rathore"/>
    <x v="3"/>
    <x v="57"/>
    <n v="0"/>
    <n v="0"/>
    <n v="0"/>
    <n v="0"/>
    <n v="0"/>
    <n v="0"/>
    <n v="0"/>
    <n v="0"/>
  </r>
  <r>
    <s v="Avinash Rathore"/>
    <x v="3"/>
    <x v="58"/>
    <n v="0"/>
    <n v="0"/>
    <n v="0"/>
    <n v="0"/>
    <n v="0"/>
    <n v="0"/>
    <n v="0"/>
    <n v="0"/>
  </r>
  <r>
    <s v="Avinash Rathore"/>
    <x v="3"/>
    <x v="59"/>
    <n v="0"/>
    <n v="0"/>
    <n v="0"/>
    <n v="0"/>
    <n v="0"/>
    <n v="0"/>
    <n v="0"/>
    <n v="0"/>
  </r>
  <r>
    <s v="Avinash Rathore"/>
    <x v="3"/>
    <x v="60"/>
    <n v="0"/>
    <n v="0"/>
    <n v="0"/>
    <n v="0"/>
    <n v="0"/>
    <n v="0"/>
    <n v="0"/>
    <n v="0"/>
  </r>
  <r>
    <s v="Avinash Rathore"/>
    <x v="3"/>
    <x v="61"/>
    <n v="0"/>
    <n v="0"/>
    <n v="0"/>
    <n v="0"/>
    <n v="0"/>
    <n v="0"/>
    <n v="0"/>
    <n v="0"/>
  </r>
  <r>
    <s v="Avinash Rathore"/>
    <x v="3"/>
    <x v="62"/>
    <n v="0"/>
    <n v="0"/>
    <n v="0"/>
    <n v="0"/>
    <n v="0"/>
    <n v="0"/>
    <n v="0"/>
    <n v="0"/>
  </r>
  <r>
    <s v="Avinash Rathore"/>
    <x v="3"/>
    <x v="63"/>
    <n v="0"/>
    <n v="0"/>
    <n v="0"/>
    <n v="0"/>
    <n v="0"/>
    <n v="0"/>
    <n v="0"/>
    <n v="0"/>
  </r>
  <r>
    <s v="Avinash Rathore"/>
    <x v="3"/>
    <x v="64"/>
    <n v="0"/>
    <n v="0"/>
    <n v="0"/>
    <n v="0"/>
    <n v="0"/>
    <n v="0"/>
    <n v="0"/>
    <n v="0"/>
  </r>
  <r>
    <s v="Avinash Rathore"/>
    <x v="3"/>
    <x v="65"/>
    <n v="0"/>
    <n v="0"/>
    <n v="0"/>
    <n v="0"/>
    <n v="0"/>
    <n v="0"/>
    <n v="0"/>
    <n v="0"/>
  </r>
  <r>
    <s v="Avinash Rathore"/>
    <x v="3"/>
    <x v="66"/>
    <n v="0"/>
    <n v="0"/>
    <n v="0"/>
    <n v="0"/>
    <n v="0"/>
    <n v="0"/>
    <n v="0"/>
    <n v="0"/>
  </r>
  <r>
    <s v="Avinash Rathore"/>
    <x v="3"/>
    <x v="67"/>
    <n v="0"/>
    <n v="0"/>
    <n v="0"/>
    <n v="0"/>
    <n v="0"/>
    <n v="0"/>
    <n v="0"/>
    <n v="0"/>
  </r>
  <r>
    <s v="Avinash Rathore"/>
    <x v="3"/>
    <x v="68"/>
    <n v="0"/>
    <n v="0"/>
    <n v="0"/>
    <n v="0"/>
    <n v="0"/>
    <n v="0"/>
    <n v="0"/>
    <n v="0"/>
  </r>
  <r>
    <s v="Avinash Rathore"/>
    <x v="3"/>
    <x v="69"/>
    <n v="0"/>
    <n v="0"/>
    <n v="0"/>
    <n v="0"/>
    <n v="0"/>
    <n v="0"/>
    <n v="0"/>
    <n v="0"/>
  </r>
  <r>
    <s v="Avinash Rathore"/>
    <x v="3"/>
    <x v="70"/>
    <n v="0"/>
    <n v="0"/>
    <n v="0"/>
    <n v="0"/>
    <n v="0"/>
    <n v="0"/>
    <n v="0"/>
    <n v="0"/>
  </r>
  <r>
    <s v="Avinash Rathore"/>
    <x v="3"/>
    <x v="71"/>
    <n v="0"/>
    <n v="0"/>
    <n v="0"/>
    <n v="0"/>
    <n v="0"/>
    <n v="0"/>
    <n v="0"/>
    <n v="0"/>
  </r>
  <r>
    <s v="Avinash Rathore"/>
    <x v="3"/>
    <x v="72"/>
    <n v="0"/>
    <n v="0"/>
    <n v="0"/>
    <n v="0"/>
    <n v="0"/>
    <n v="0"/>
    <n v="0"/>
    <n v="0"/>
  </r>
  <r>
    <s v="Avinash Rathore"/>
    <x v="3"/>
    <x v="73"/>
    <n v="0"/>
    <n v="0"/>
    <n v="0"/>
    <n v="0"/>
    <n v="0"/>
    <n v="0"/>
    <n v="0"/>
    <n v="0"/>
  </r>
  <r>
    <s v="Avinash Rathore"/>
    <x v="3"/>
    <x v="74"/>
    <n v="0"/>
    <n v="0"/>
    <n v="0"/>
    <n v="0"/>
    <n v="0"/>
    <n v="0"/>
    <n v="0"/>
    <n v="0"/>
  </r>
  <r>
    <s v="Avinash Rathore"/>
    <x v="3"/>
    <x v="75"/>
    <n v="0"/>
    <n v="0"/>
    <n v="0"/>
    <n v="0"/>
    <n v="0"/>
    <n v="0"/>
    <n v="0"/>
    <n v="0"/>
  </r>
  <r>
    <s v="Avinash Rathore"/>
    <x v="3"/>
    <x v="76"/>
    <n v="0"/>
    <n v="0"/>
    <n v="0"/>
    <n v="0"/>
    <n v="0"/>
    <n v="0"/>
    <n v="0"/>
    <n v="0"/>
  </r>
  <r>
    <s v="Avinash Rathore"/>
    <x v="3"/>
    <x v="77"/>
    <n v="0"/>
    <n v="0"/>
    <n v="0"/>
    <n v="0"/>
    <n v="0"/>
    <n v="0"/>
    <n v="0"/>
    <n v="0"/>
  </r>
  <r>
    <s v="Avinash Rathore"/>
    <x v="3"/>
    <x v="78"/>
    <n v="0"/>
    <n v="0"/>
    <n v="0"/>
    <n v="0"/>
    <n v="0"/>
    <n v="0"/>
    <n v="0"/>
    <n v="0"/>
  </r>
  <r>
    <s v="Avinash Rathore"/>
    <x v="3"/>
    <x v="79"/>
    <n v="0"/>
    <n v="0"/>
    <n v="0"/>
    <n v="0"/>
    <n v="0"/>
    <n v="0"/>
    <n v="0"/>
    <n v="0"/>
  </r>
  <r>
    <s v="Avinash Rathore"/>
    <x v="3"/>
    <x v="80"/>
    <n v="0"/>
    <n v="0"/>
    <n v="0"/>
    <n v="0"/>
    <n v="0"/>
    <n v="0"/>
    <n v="0"/>
    <n v="0"/>
  </r>
  <r>
    <s v="Avinash Rathore"/>
    <x v="3"/>
    <x v="81"/>
    <n v="0"/>
    <n v="0"/>
    <n v="0"/>
    <n v="0"/>
    <n v="0"/>
    <n v="0"/>
    <n v="0"/>
    <n v="0"/>
  </r>
  <r>
    <s v="Avinash Rathore"/>
    <x v="3"/>
    <x v="82"/>
    <n v="0"/>
    <n v="0"/>
    <n v="0"/>
    <n v="0"/>
    <n v="0"/>
    <n v="0"/>
    <n v="0"/>
    <n v="0"/>
  </r>
  <r>
    <s v="Avinash Rathore"/>
    <x v="3"/>
    <x v="83"/>
    <n v="0"/>
    <n v="0"/>
    <n v="0"/>
    <n v="0"/>
    <n v="0"/>
    <n v="0"/>
    <n v="0"/>
    <n v="0"/>
  </r>
  <r>
    <s v="Avinash Rathore"/>
    <x v="3"/>
    <x v="84"/>
    <n v="0"/>
    <n v="0"/>
    <n v="0"/>
    <n v="0"/>
    <n v="0"/>
    <n v="0"/>
    <n v="0"/>
    <n v="0"/>
  </r>
  <r>
    <s v="Avinash Rathore"/>
    <x v="3"/>
    <x v="85"/>
    <n v="0"/>
    <n v="0"/>
    <n v="0"/>
    <n v="0"/>
    <n v="0"/>
    <n v="0"/>
    <n v="0"/>
    <n v="0"/>
  </r>
  <r>
    <s v="Avinash Rathore"/>
    <x v="3"/>
    <x v="86"/>
    <n v="0"/>
    <n v="0"/>
    <n v="0"/>
    <n v="0"/>
    <n v="0"/>
    <n v="0"/>
    <n v="0"/>
    <n v="0"/>
  </r>
  <r>
    <s v="Avinash Rathore"/>
    <x v="3"/>
    <x v="87"/>
    <n v="0"/>
    <n v="0"/>
    <n v="0"/>
    <n v="0"/>
    <n v="0"/>
    <n v="0"/>
    <n v="0"/>
    <n v="0"/>
  </r>
  <r>
    <s v="Avinash Rathore"/>
    <x v="3"/>
    <x v="88"/>
    <n v="0"/>
    <n v="0"/>
    <n v="0"/>
    <n v="0"/>
    <n v="0"/>
    <n v="0"/>
    <n v="0"/>
    <n v="0"/>
  </r>
  <r>
    <s v="Avinash Rathore"/>
    <x v="3"/>
    <x v="89"/>
    <n v="0"/>
    <n v="0"/>
    <n v="0"/>
    <n v="0"/>
    <n v="0"/>
    <n v="0"/>
    <n v="0"/>
    <n v="0"/>
  </r>
  <r>
    <s v="Avinash Rathore"/>
    <x v="3"/>
    <x v="90"/>
    <n v="0"/>
    <n v="0"/>
    <n v="0"/>
    <n v="0"/>
    <n v="0"/>
    <n v="0"/>
    <n v="0"/>
    <n v="0"/>
  </r>
  <r>
    <s v="Avinash Rathore"/>
    <x v="3"/>
    <x v="91"/>
    <n v="0"/>
    <n v="0"/>
    <n v="0"/>
    <n v="0"/>
    <n v="0"/>
    <n v="0"/>
    <n v="0"/>
    <n v="0"/>
  </r>
  <r>
    <s v="Avinash Rathore"/>
    <x v="3"/>
    <x v="92"/>
    <n v="0"/>
    <n v="0"/>
    <n v="0"/>
    <n v="0"/>
    <n v="0"/>
    <n v="0"/>
    <n v="0"/>
    <n v="0"/>
  </r>
  <r>
    <s v="Avinash Rathore"/>
    <x v="3"/>
    <x v="93"/>
    <n v="0"/>
    <n v="0"/>
    <n v="0"/>
    <n v="0"/>
    <n v="0"/>
    <n v="0"/>
    <n v="0"/>
    <n v="0"/>
  </r>
  <r>
    <s v="Avinash Rathore"/>
    <x v="3"/>
    <x v="94"/>
    <n v="0"/>
    <n v="0"/>
    <n v="0"/>
    <n v="0"/>
    <n v="0"/>
    <n v="0"/>
    <n v="0"/>
    <n v="0"/>
  </r>
  <r>
    <s v="Avinash Rathore"/>
    <x v="3"/>
    <x v="95"/>
    <n v="0"/>
    <n v="0"/>
    <n v="0"/>
    <n v="0"/>
    <n v="0"/>
    <n v="0"/>
    <n v="0"/>
    <n v="0"/>
  </r>
  <r>
    <s v="Avinash Rathore"/>
    <x v="3"/>
    <x v="96"/>
    <n v="0"/>
    <n v="0"/>
    <n v="0"/>
    <n v="0"/>
    <n v="0"/>
    <n v="0"/>
    <n v="0"/>
    <n v="0"/>
  </r>
  <r>
    <s v="Avinash Rathore"/>
    <x v="3"/>
    <x v="97"/>
    <n v="0"/>
    <n v="0"/>
    <n v="0"/>
    <n v="0"/>
    <n v="0"/>
    <n v="0"/>
    <n v="0"/>
    <n v="0"/>
  </r>
  <r>
    <s v="Avinash Rathore"/>
    <x v="3"/>
    <x v="98"/>
    <n v="0"/>
    <n v="0"/>
    <n v="0"/>
    <n v="0"/>
    <n v="0"/>
    <n v="0"/>
    <n v="0"/>
    <n v="0"/>
  </r>
  <r>
    <s v="Avinash Rathore"/>
    <x v="3"/>
    <x v="99"/>
    <n v="0"/>
    <n v="0"/>
    <n v="0"/>
    <n v="0"/>
    <n v="0"/>
    <n v="0"/>
    <n v="0"/>
    <n v="0"/>
  </r>
  <r>
    <s v="Avinash Rathore"/>
    <x v="3"/>
    <x v="100"/>
    <n v="0"/>
    <n v="0"/>
    <n v="0"/>
    <n v="0"/>
    <n v="0"/>
    <n v="0"/>
    <n v="0"/>
    <n v="0"/>
  </r>
  <r>
    <s v="Avinash Rathore"/>
    <x v="3"/>
    <x v="101"/>
    <n v="0"/>
    <n v="0"/>
    <n v="0"/>
    <n v="0"/>
    <n v="0"/>
    <n v="0"/>
    <n v="0"/>
    <n v="0"/>
  </r>
  <r>
    <s v="Avinash Rathore"/>
    <x v="3"/>
    <x v="102"/>
    <n v="0"/>
    <n v="0"/>
    <n v="0"/>
    <n v="0"/>
    <n v="0"/>
    <n v="0"/>
    <n v="0"/>
    <n v="0"/>
  </r>
  <r>
    <s v="Avinash Rathore"/>
    <x v="3"/>
    <x v="103"/>
    <n v="0"/>
    <n v="0"/>
    <n v="0"/>
    <n v="0"/>
    <n v="0"/>
    <n v="0"/>
    <n v="0"/>
    <n v="0"/>
  </r>
  <r>
    <s v="Avinash Rathore"/>
    <x v="3"/>
    <x v="104"/>
    <n v="0"/>
    <n v="0"/>
    <n v="0"/>
    <n v="0"/>
    <n v="0"/>
    <n v="0"/>
    <n v="0"/>
    <n v="0"/>
  </r>
  <r>
    <s v="Avinash Rathore"/>
    <x v="3"/>
    <x v="105"/>
    <n v="0"/>
    <n v="0"/>
    <n v="0"/>
    <n v="0"/>
    <n v="0"/>
    <n v="0"/>
    <n v="0"/>
    <n v="0"/>
  </r>
  <r>
    <s v="Avinash Rathore"/>
    <x v="3"/>
    <x v="106"/>
    <n v="0"/>
    <n v="0"/>
    <n v="0"/>
    <n v="0"/>
    <n v="0"/>
    <n v="0"/>
    <n v="0"/>
    <n v="0"/>
  </r>
  <r>
    <s v="Avinash Rathore"/>
    <x v="3"/>
    <x v="107"/>
    <n v="0"/>
    <n v="0"/>
    <n v="0"/>
    <n v="0"/>
    <n v="0"/>
    <n v="0"/>
    <n v="0"/>
    <n v="0"/>
  </r>
  <r>
    <s v="Avinash Rathore"/>
    <x v="3"/>
    <x v="108"/>
    <n v="0"/>
    <n v="0"/>
    <n v="0"/>
    <n v="0"/>
    <n v="0"/>
    <n v="0"/>
    <n v="0"/>
    <n v="0"/>
  </r>
  <r>
    <s v="Avinash Rathore"/>
    <x v="3"/>
    <x v="109"/>
    <n v="0"/>
    <n v="0"/>
    <n v="0"/>
    <n v="0"/>
    <n v="0"/>
    <n v="0"/>
    <n v="0"/>
    <n v="0"/>
  </r>
  <r>
    <s v="Avinash Rathore"/>
    <x v="3"/>
    <x v="110"/>
    <n v="0"/>
    <n v="0"/>
    <n v="0"/>
    <n v="0"/>
    <n v="0"/>
    <n v="0"/>
    <n v="0"/>
    <n v="0"/>
  </r>
  <r>
    <s v="Avinash Rathore"/>
    <x v="3"/>
    <x v="111"/>
    <n v="0"/>
    <n v="0"/>
    <n v="0"/>
    <n v="0"/>
    <n v="0"/>
    <n v="0"/>
    <n v="0"/>
    <n v="0"/>
  </r>
  <r>
    <s v="Avinash Rathore"/>
    <x v="3"/>
    <x v="112"/>
    <n v="0"/>
    <n v="0"/>
    <n v="0"/>
    <n v="0"/>
    <n v="0"/>
    <n v="0"/>
    <n v="0"/>
    <n v="0"/>
  </r>
  <r>
    <s v="Avinash Rathore"/>
    <x v="3"/>
    <x v="113"/>
    <n v="0"/>
    <n v="0"/>
    <n v="0"/>
    <n v="0"/>
    <n v="0"/>
    <n v="0"/>
    <n v="0"/>
    <n v="0"/>
  </r>
  <r>
    <s v="Avinash Rathore"/>
    <x v="3"/>
    <x v="114"/>
    <n v="0"/>
    <n v="0"/>
    <n v="0"/>
    <n v="0"/>
    <n v="0"/>
    <n v="0"/>
    <n v="0"/>
    <n v="0"/>
  </r>
  <r>
    <s v="Avinash Rathore"/>
    <x v="3"/>
    <x v="115"/>
    <n v="0"/>
    <n v="0"/>
    <n v="0"/>
    <n v="0"/>
    <n v="0"/>
    <n v="0"/>
    <n v="0"/>
    <n v="0"/>
  </r>
  <r>
    <s v="Avinash Rathore"/>
    <x v="3"/>
    <x v="116"/>
    <n v="0"/>
    <n v="0"/>
    <n v="0"/>
    <n v="0"/>
    <n v="0"/>
    <n v="0"/>
    <n v="0"/>
    <n v="0"/>
  </r>
  <r>
    <s v="Avinash Rathore"/>
    <x v="3"/>
    <x v="117"/>
    <n v="0"/>
    <n v="0"/>
    <n v="0"/>
    <n v="0"/>
    <n v="0"/>
    <n v="0"/>
    <n v="0"/>
    <n v="0"/>
  </r>
  <r>
    <s v="Avinash Rathore"/>
    <x v="3"/>
    <x v="118"/>
    <n v="0"/>
    <n v="0"/>
    <n v="0"/>
    <n v="0"/>
    <n v="0"/>
    <n v="0"/>
    <n v="0"/>
    <n v="0"/>
  </r>
  <r>
    <s v="Avinash Rathore"/>
    <x v="3"/>
    <x v="119"/>
    <n v="0"/>
    <n v="0"/>
    <n v="0"/>
    <n v="0"/>
    <n v="0"/>
    <n v="0"/>
    <n v="0"/>
    <n v="0"/>
  </r>
  <r>
    <s v="Avinash Rathore"/>
    <x v="3"/>
    <x v="120"/>
    <n v="0"/>
    <n v="0"/>
    <n v="0"/>
    <n v="0"/>
    <n v="0"/>
    <n v="0"/>
    <n v="0"/>
    <n v="0"/>
  </r>
  <r>
    <s v="Avinash Rathore"/>
    <x v="3"/>
    <x v="121"/>
    <n v="0"/>
    <n v="0"/>
    <n v="0"/>
    <n v="0"/>
    <n v="0"/>
    <n v="0"/>
    <n v="0"/>
    <n v="0"/>
  </r>
  <r>
    <s v="Avinash Rathore"/>
    <x v="3"/>
    <x v="122"/>
    <n v="0"/>
    <n v="0"/>
    <n v="0"/>
    <n v="0"/>
    <n v="0"/>
    <n v="0"/>
    <n v="0"/>
    <n v="0"/>
  </r>
  <r>
    <s v="Avinash Rathore"/>
    <x v="3"/>
    <x v="123"/>
    <n v="0"/>
    <n v="0"/>
    <n v="0"/>
    <n v="0"/>
    <n v="0"/>
    <n v="0"/>
    <n v="0"/>
    <n v="0"/>
  </r>
  <r>
    <s v="Avinash Rathore"/>
    <x v="3"/>
    <x v="124"/>
    <n v="0"/>
    <n v="0"/>
    <n v="0"/>
    <n v="0"/>
    <n v="0"/>
    <n v="0"/>
    <n v="0"/>
    <n v="0"/>
  </r>
  <r>
    <s v="Avinash Rathore"/>
    <x v="3"/>
    <x v="125"/>
    <n v="0"/>
    <n v="0"/>
    <n v="0"/>
    <n v="0"/>
    <n v="0"/>
    <n v="0"/>
    <n v="0"/>
    <n v="0"/>
  </r>
  <r>
    <s v="Avinash Rathore"/>
    <x v="3"/>
    <x v="126"/>
    <n v="0"/>
    <n v="0"/>
    <n v="0"/>
    <n v="0"/>
    <n v="0"/>
    <n v="0"/>
    <n v="0"/>
    <n v="0"/>
  </r>
  <r>
    <s v="Avinash Rathore"/>
    <x v="3"/>
    <x v="127"/>
    <n v="0"/>
    <n v="0"/>
    <n v="0"/>
    <n v="0"/>
    <n v="0"/>
    <n v="0"/>
    <n v="0"/>
    <n v="0"/>
  </r>
  <r>
    <s v="Avinash Rathore"/>
    <x v="3"/>
    <x v="128"/>
    <n v="0"/>
    <n v="0"/>
    <n v="0"/>
    <n v="0"/>
    <n v="0"/>
    <n v="0"/>
    <n v="0"/>
    <n v="0"/>
  </r>
  <r>
    <s v="Avinash Rathore"/>
    <x v="3"/>
    <x v="129"/>
    <n v="0"/>
    <n v="0"/>
    <n v="0"/>
    <n v="0"/>
    <n v="0"/>
    <n v="0"/>
    <n v="0"/>
    <n v="0"/>
  </r>
  <r>
    <s v="Avinash Rathore"/>
    <x v="3"/>
    <x v="130"/>
    <n v="0"/>
    <n v="0"/>
    <n v="0"/>
    <n v="0"/>
    <n v="0"/>
    <n v="0"/>
    <n v="0"/>
    <n v="0"/>
  </r>
  <r>
    <s v="Avinash Rathore"/>
    <x v="3"/>
    <x v="131"/>
    <n v="0"/>
    <n v="0"/>
    <n v="0"/>
    <n v="0"/>
    <n v="0"/>
    <n v="0"/>
    <n v="0"/>
    <n v="0"/>
  </r>
  <r>
    <s v="Avinash Rathore"/>
    <x v="3"/>
    <x v="132"/>
    <n v="0"/>
    <n v="0"/>
    <n v="0"/>
    <n v="0"/>
    <n v="0"/>
    <n v="0"/>
    <n v="0"/>
    <n v="0"/>
  </r>
  <r>
    <s v="Avinash Rathore"/>
    <x v="3"/>
    <x v="133"/>
    <n v="0"/>
    <n v="0"/>
    <n v="0"/>
    <n v="0"/>
    <n v="0"/>
    <n v="0"/>
    <n v="0"/>
    <n v="0"/>
  </r>
  <r>
    <s v="Avinash Rathore"/>
    <x v="3"/>
    <x v="134"/>
    <n v="0"/>
    <n v="0"/>
    <n v="0"/>
    <n v="0"/>
    <n v="0"/>
    <n v="0"/>
    <n v="0"/>
    <n v="0"/>
  </r>
  <r>
    <s v="Avinash Rathore"/>
    <x v="3"/>
    <x v="135"/>
    <n v="0"/>
    <n v="0"/>
    <n v="0"/>
    <n v="0"/>
    <n v="0"/>
    <n v="0"/>
    <n v="0"/>
    <n v="0"/>
  </r>
  <r>
    <s v="Avinash Rathore"/>
    <x v="3"/>
    <x v="136"/>
    <n v="0"/>
    <n v="0"/>
    <n v="0"/>
    <n v="0"/>
    <n v="0"/>
    <n v="0"/>
    <n v="0"/>
    <n v="0"/>
  </r>
  <r>
    <s v="Avinash Rathore"/>
    <x v="3"/>
    <x v="137"/>
    <n v="0"/>
    <n v="0"/>
    <n v="0"/>
    <n v="0"/>
    <n v="0"/>
    <n v="0"/>
    <n v="0"/>
    <n v="0"/>
  </r>
  <r>
    <s v="Avinash Rathore"/>
    <x v="3"/>
    <x v="138"/>
    <n v="0"/>
    <n v="0"/>
    <n v="0"/>
    <n v="0"/>
    <n v="0"/>
    <n v="0"/>
    <n v="0"/>
    <n v="0"/>
  </r>
  <r>
    <s v="Avinash Rathore"/>
    <x v="3"/>
    <x v="139"/>
    <n v="0"/>
    <n v="0"/>
    <n v="0"/>
    <n v="0"/>
    <n v="0"/>
    <n v="0"/>
    <n v="0"/>
    <n v="0"/>
  </r>
  <r>
    <s v="Avinash Rathore"/>
    <x v="3"/>
    <x v="140"/>
    <n v="0"/>
    <n v="0"/>
    <n v="0"/>
    <n v="0"/>
    <n v="0"/>
    <n v="0"/>
    <n v="0"/>
    <n v="0"/>
  </r>
  <r>
    <s v="Avinash Rathore"/>
    <x v="3"/>
    <x v="141"/>
    <n v="0"/>
    <n v="0"/>
    <n v="0"/>
    <n v="0"/>
    <n v="0"/>
    <n v="0"/>
    <n v="0"/>
    <n v="0"/>
  </r>
  <r>
    <s v="Avinash Rathore"/>
    <x v="3"/>
    <x v="142"/>
    <n v="0"/>
    <n v="0"/>
    <n v="0"/>
    <n v="0"/>
    <n v="0"/>
    <n v="0"/>
    <n v="0"/>
    <n v="0"/>
  </r>
  <r>
    <s v="Avinash Rathore"/>
    <x v="3"/>
    <x v="143"/>
    <n v="0"/>
    <n v="0"/>
    <n v="0"/>
    <n v="0"/>
    <n v="0"/>
    <n v="0"/>
    <n v="0"/>
    <n v="0"/>
  </r>
  <r>
    <s v="Avinash Rathore"/>
    <x v="3"/>
    <x v="144"/>
    <n v="0"/>
    <n v="0"/>
    <n v="0"/>
    <n v="0"/>
    <n v="0"/>
    <n v="0"/>
    <n v="0"/>
    <n v="0"/>
  </r>
  <r>
    <s v="Avinash Rathore"/>
    <x v="3"/>
    <x v="145"/>
    <n v="0"/>
    <n v="0"/>
    <n v="0"/>
    <n v="0"/>
    <n v="0"/>
    <n v="0"/>
    <n v="0"/>
    <n v="0"/>
  </r>
  <r>
    <s v="Avinash Rathore"/>
    <x v="3"/>
    <x v="146"/>
    <n v="0"/>
    <n v="0"/>
    <n v="0"/>
    <n v="0"/>
    <n v="0"/>
    <n v="0"/>
    <n v="0"/>
    <n v="0"/>
  </r>
  <r>
    <s v="Avinash Rathore"/>
    <x v="3"/>
    <x v="147"/>
    <n v="0"/>
    <n v="0"/>
    <n v="0"/>
    <n v="0"/>
    <n v="0"/>
    <n v="0"/>
    <n v="0"/>
    <n v="0"/>
  </r>
  <r>
    <s v="Avinash Rathore"/>
    <x v="3"/>
    <x v="148"/>
    <n v="0"/>
    <n v="0"/>
    <n v="0"/>
    <n v="0"/>
    <n v="0"/>
    <n v="0"/>
    <n v="0"/>
    <n v="0"/>
  </r>
  <r>
    <s v="Avinash Rathore"/>
    <x v="3"/>
    <x v="149"/>
    <n v="0"/>
    <n v="0"/>
    <n v="0"/>
    <n v="0"/>
    <n v="0"/>
    <n v="0"/>
    <n v="0"/>
    <n v="0"/>
  </r>
  <r>
    <s v="Avinash Rathore"/>
    <x v="3"/>
    <x v="150"/>
    <n v="0"/>
    <n v="0"/>
    <n v="0"/>
    <n v="0"/>
    <n v="0"/>
    <n v="0"/>
    <n v="0"/>
    <n v="0"/>
  </r>
  <r>
    <s v="Avinash Rathore"/>
    <x v="3"/>
    <x v="151"/>
    <n v="0"/>
    <n v="0"/>
    <n v="0"/>
    <n v="0"/>
    <n v="0"/>
    <n v="0"/>
    <n v="0"/>
    <n v="0"/>
  </r>
  <r>
    <s v="Avinash Rathore"/>
    <x v="3"/>
    <x v="152"/>
    <n v="0"/>
    <n v="0"/>
    <n v="0"/>
    <n v="0"/>
    <n v="0"/>
    <n v="0"/>
    <n v="0"/>
    <n v="0"/>
  </r>
  <r>
    <s v="Avinash Rathore"/>
    <x v="3"/>
    <x v="153"/>
    <n v="0"/>
    <n v="0"/>
    <n v="0"/>
    <n v="0"/>
    <n v="0"/>
    <n v="0"/>
    <n v="0"/>
    <n v="0"/>
  </r>
  <r>
    <s v="Avinash Rathore"/>
    <x v="3"/>
    <x v="154"/>
    <n v="0"/>
    <n v="0"/>
    <n v="0"/>
    <n v="0"/>
    <n v="0"/>
    <n v="0"/>
    <n v="0"/>
    <n v="0"/>
  </r>
  <r>
    <s v="Avinash Rathore"/>
    <x v="3"/>
    <x v="155"/>
    <n v="0"/>
    <n v="0"/>
    <n v="0"/>
    <n v="0"/>
    <n v="0"/>
    <n v="0"/>
    <n v="0"/>
    <n v="0"/>
  </r>
  <r>
    <s v="Avinash Rathore"/>
    <x v="3"/>
    <x v="156"/>
    <n v="0"/>
    <n v="0"/>
    <n v="0"/>
    <n v="0"/>
    <n v="0"/>
    <n v="0"/>
    <n v="0"/>
    <n v="0"/>
  </r>
  <r>
    <s v="Avinash Rathore"/>
    <x v="3"/>
    <x v="157"/>
    <n v="0"/>
    <n v="0"/>
    <n v="0"/>
    <n v="0"/>
    <n v="0"/>
    <n v="0"/>
    <n v="0"/>
    <n v="0"/>
  </r>
  <r>
    <s v="Avinash Rathore"/>
    <x v="3"/>
    <x v="158"/>
    <n v="0"/>
    <n v="0"/>
    <n v="0"/>
    <n v="0"/>
    <n v="0"/>
    <n v="0"/>
    <n v="0"/>
    <n v="0"/>
  </r>
  <r>
    <s v="Avinash Rathore"/>
    <x v="3"/>
    <x v="159"/>
    <n v="0"/>
    <n v="0"/>
    <n v="0"/>
    <n v="0"/>
    <n v="0"/>
    <n v="0"/>
    <n v="0"/>
    <n v="0"/>
  </r>
  <r>
    <s v="Avinash Rathore"/>
    <x v="3"/>
    <x v="160"/>
    <n v="0"/>
    <n v="0"/>
    <n v="0"/>
    <n v="0"/>
    <n v="0"/>
    <n v="0"/>
    <n v="0"/>
    <n v="0"/>
  </r>
  <r>
    <s v="Avinash Rathore"/>
    <x v="3"/>
    <x v="161"/>
    <n v="0"/>
    <n v="0"/>
    <n v="0"/>
    <n v="0"/>
    <n v="0"/>
    <n v="0"/>
    <n v="0"/>
    <n v="0"/>
  </r>
  <r>
    <s v="Avinash Rathore"/>
    <x v="3"/>
    <x v="162"/>
    <n v="0"/>
    <n v="0"/>
    <n v="0"/>
    <n v="0"/>
    <n v="0"/>
    <n v="0"/>
    <n v="0"/>
    <n v="0"/>
  </r>
  <r>
    <s v="Avinash Rathore"/>
    <x v="3"/>
    <x v="163"/>
    <n v="0"/>
    <n v="0"/>
    <n v="0"/>
    <n v="0"/>
    <n v="0"/>
    <n v="0"/>
    <n v="0"/>
    <n v="0"/>
  </r>
  <r>
    <s v="Avinash Rathore"/>
    <x v="3"/>
    <x v="164"/>
    <n v="0"/>
    <n v="0"/>
    <n v="0"/>
    <n v="0"/>
    <n v="0"/>
    <n v="0"/>
    <n v="0"/>
    <n v="0"/>
  </r>
  <r>
    <s v="Avinash Rathore"/>
    <x v="3"/>
    <x v="165"/>
    <n v="0"/>
    <n v="0"/>
    <n v="0"/>
    <n v="0"/>
    <n v="0"/>
    <n v="0"/>
    <n v="0"/>
    <n v="0"/>
  </r>
  <r>
    <s v="Avinash Rathore"/>
    <x v="3"/>
    <x v="166"/>
    <n v="0"/>
    <n v="0"/>
    <n v="0"/>
    <n v="0"/>
    <n v="0"/>
    <n v="0"/>
    <n v="0"/>
    <n v="0"/>
  </r>
  <r>
    <s v="Avinash Rathore"/>
    <x v="3"/>
    <x v="167"/>
    <n v="0"/>
    <n v="0"/>
    <n v="0"/>
    <n v="0"/>
    <n v="0"/>
    <n v="0"/>
    <n v="0"/>
    <n v="0"/>
  </r>
  <r>
    <s v="Avinash Rathore"/>
    <x v="3"/>
    <x v="168"/>
    <n v="0"/>
    <n v="0"/>
    <n v="0"/>
    <n v="0"/>
    <n v="0"/>
    <n v="0"/>
    <n v="0"/>
    <n v="0"/>
  </r>
  <r>
    <s v="Avinash Rathore"/>
    <x v="3"/>
    <x v="169"/>
    <n v="0"/>
    <n v="0"/>
    <n v="0"/>
    <n v="0"/>
    <n v="0"/>
    <n v="0"/>
    <n v="0"/>
    <n v="0"/>
  </r>
  <r>
    <s v="Avinash Rathore"/>
    <x v="3"/>
    <x v="170"/>
    <n v="0"/>
    <n v="0"/>
    <n v="0"/>
    <n v="0"/>
    <n v="0"/>
    <n v="0"/>
    <n v="0"/>
    <n v="0"/>
  </r>
  <r>
    <s v="Avinash Rathore"/>
    <x v="3"/>
    <x v="171"/>
    <n v="0"/>
    <n v="0"/>
    <n v="0"/>
    <n v="0"/>
    <n v="0"/>
    <n v="0"/>
    <n v="0"/>
    <n v="0"/>
  </r>
  <r>
    <s v="Avinash Rathore"/>
    <x v="3"/>
    <x v="172"/>
    <n v="0"/>
    <n v="0"/>
    <n v="0"/>
    <n v="0"/>
    <n v="0"/>
    <n v="0"/>
    <n v="0"/>
    <n v="0"/>
  </r>
  <r>
    <s v="Avinash Rathore"/>
    <x v="3"/>
    <x v="173"/>
    <n v="0"/>
    <n v="0"/>
    <n v="0"/>
    <n v="0"/>
    <n v="0"/>
    <n v="0"/>
    <n v="0"/>
    <n v="0"/>
  </r>
  <r>
    <s v="Avinash Rathore"/>
    <x v="3"/>
    <x v="174"/>
    <n v="0"/>
    <n v="0"/>
    <n v="0"/>
    <n v="0"/>
    <n v="0"/>
    <n v="0"/>
    <n v="0"/>
    <n v="0"/>
  </r>
  <r>
    <s v="Avinash Rathore"/>
    <x v="3"/>
    <x v="175"/>
    <n v="0"/>
    <n v="0"/>
    <n v="0"/>
    <n v="0"/>
    <n v="0"/>
    <n v="0"/>
    <n v="0"/>
    <n v="0"/>
  </r>
  <r>
    <s v="Avinash Rathore"/>
    <x v="3"/>
    <x v="176"/>
    <n v="0"/>
    <n v="0"/>
    <n v="0"/>
    <n v="0"/>
    <n v="0"/>
    <n v="0"/>
    <n v="0"/>
    <n v="0"/>
  </r>
  <r>
    <s v="Avinash Rathore"/>
    <x v="3"/>
    <x v="177"/>
    <n v="0"/>
    <n v="0"/>
    <n v="0"/>
    <n v="0"/>
    <n v="0"/>
    <n v="0"/>
    <n v="0"/>
    <n v="0"/>
  </r>
  <r>
    <s v="Avinash Rathore"/>
    <x v="3"/>
    <x v="178"/>
    <n v="0"/>
    <n v="0"/>
    <n v="0"/>
    <n v="0"/>
    <n v="0"/>
    <n v="0"/>
    <n v="0"/>
    <n v="0"/>
  </r>
  <r>
    <s v="Avinash Rathore"/>
    <x v="3"/>
    <x v="179"/>
    <n v="0"/>
    <n v="0"/>
    <n v="0"/>
    <n v="0"/>
    <n v="0"/>
    <n v="0"/>
    <n v="0"/>
    <n v="0"/>
  </r>
  <r>
    <s v="Avinash Rathore"/>
    <x v="3"/>
    <x v="180"/>
    <n v="0"/>
    <n v="0"/>
    <n v="0"/>
    <n v="0"/>
    <n v="0"/>
    <n v="0"/>
    <n v="0"/>
    <n v="0"/>
  </r>
  <r>
    <s v="Avinash Rathore"/>
    <x v="3"/>
    <x v="181"/>
    <n v="0"/>
    <n v="0"/>
    <n v="0"/>
    <n v="0"/>
    <n v="0"/>
    <n v="0"/>
    <n v="0"/>
    <n v="0"/>
  </r>
  <r>
    <s v="Avinash Rathore"/>
    <x v="3"/>
    <x v="182"/>
    <n v="0"/>
    <n v="0"/>
    <n v="0"/>
    <n v="0"/>
    <n v="0"/>
    <n v="0"/>
    <n v="0"/>
    <n v="0"/>
  </r>
  <r>
    <s v="Avinash Rathore"/>
    <x v="4"/>
    <x v="0"/>
    <n v="0"/>
    <n v="0"/>
    <n v="0"/>
    <n v="0"/>
    <n v="0"/>
    <n v="0"/>
    <n v="0"/>
    <n v="0"/>
  </r>
  <r>
    <s v="Avinash Rathore"/>
    <x v="4"/>
    <x v="1"/>
    <n v="0"/>
    <n v="0"/>
    <n v="0"/>
    <n v="0"/>
    <n v="0"/>
    <n v="0"/>
    <n v="0"/>
    <n v="0"/>
  </r>
  <r>
    <s v="Avinash Rathore"/>
    <x v="4"/>
    <x v="2"/>
    <n v="0"/>
    <n v="0"/>
    <n v="0"/>
    <n v="0"/>
    <n v="0"/>
    <n v="0"/>
    <n v="0"/>
    <n v="0"/>
  </r>
  <r>
    <s v="Avinash Rathore"/>
    <x v="4"/>
    <x v="3"/>
    <n v="0"/>
    <n v="0"/>
    <n v="0"/>
    <n v="0"/>
    <n v="0"/>
    <n v="0"/>
    <n v="0"/>
    <n v="0"/>
  </r>
  <r>
    <s v="Avinash Rathore"/>
    <x v="4"/>
    <x v="4"/>
    <n v="0"/>
    <n v="0"/>
    <n v="0"/>
    <n v="0"/>
    <n v="0"/>
    <n v="0"/>
    <n v="0"/>
    <n v="0"/>
  </r>
  <r>
    <s v="Avinash Rathore"/>
    <x v="4"/>
    <x v="5"/>
    <n v="0"/>
    <n v="0"/>
    <n v="0"/>
    <n v="0"/>
    <n v="0"/>
    <n v="0"/>
    <n v="0"/>
    <n v="0"/>
  </r>
  <r>
    <s v="Avinash Rathore"/>
    <x v="4"/>
    <x v="6"/>
    <n v="0"/>
    <n v="0"/>
    <n v="0"/>
    <n v="0"/>
    <n v="0"/>
    <n v="0"/>
    <n v="0"/>
    <n v="0"/>
  </r>
  <r>
    <s v="Avinash Rathore"/>
    <x v="4"/>
    <x v="7"/>
    <n v="0"/>
    <n v="0"/>
    <n v="0"/>
    <n v="0"/>
    <n v="0"/>
    <n v="0"/>
    <n v="0"/>
    <n v="0"/>
  </r>
  <r>
    <s v="Avinash Rathore"/>
    <x v="4"/>
    <x v="8"/>
    <n v="0"/>
    <n v="0"/>
    <n v="0"/>
    <n v="0"/>
    <n v="0"/>
    <n v="0"/>
    <n v="0"/>
    <n v="0"/>
  </r>
  <r>
    <s v="Avinash Rathore"/>
    <x v="4"/>
    <x v="9"/>
    <n v="0"/>
    <n v="0"/>
    <n v="0"/>
    <n v="0"/>
    <n v="0"/>
    <n v="0"/>
    <n v="0"/>
    <n v="0"/>
  </r>
  <r>
    <s v="Avinash Rathore"/>
    <x v="4"/>
    <x v="10"/>
    <n v="0"/>
    <n v="0"/>
    <n v="0"/>
    <n v="0"/>
    <n v="0"/>
    <n v="0"/>
    <n v="0"/>
    <n v="0"/>
  </r>
  <r>
    <s v="Avinash Rathore"/>
    <x v="4"/>
    <x v="11"/>
    <n v="0"/>
    <n v="0"/>
    <n v="0"/>
    <n v="0"/>
    <n v="0"/>
    <n v="0"/>
    <n v="0"/>
    <n v="0"/>
  </r>
  <r>
    <s v="Avinash Rathore"/>
    <x v="4"/>
    <x v="12"/>
    <n v="0"/>
    <n v="0"/>
    <n v="0"/>
    <n v="0"/>
    <n v="0"/>
    <n v="0"/>
    <n v="0"/>
    <n v="0"/>
  </r>
  <r>
    <s v="Avinash Rathore"/>
    <x v="4"/>
    <x v="13"/>
    <n v="0"/>
    <n v="0"/>
    <n v="0"/>
    <n v="0"/>
    <n v="0"/>
    <n v="0"/>
    <n v="0"/>
    <n v="0"/>
  </r>
  <r>
    <s v="Avinash Rathore"/>
    <x v="4"/>
    <x v="14"/>
    <n v="0"/>
    <n v="0"/>
    <n v="0"/>
    <n v="0"/>
    <n v="0"/>
    <n v="0"/>
    <n v="0"/>
    <n v="0"/>
  </r>
  <r>
    <s v="Avinash Rathore"/>
    <x v="4"/>
    <x v="15"/>
    <n v="0"/>
    <n v="0"/>
    <n v="0"/>
    <n v="0"/>
    <n v="0"/>
    <n v="0"/>
    <n v="0"/>
    <n v="0"/>
  </r>
  <r>
    <s v="Avinash Rathore"/>
    <x v="4"/>
    <x v="16"/>
    <n v="0"/>
    <n v="0"/>
    <n v="0"/>
    <n v="0"/>
    <n v="0"/>
    <n v="0"/>
    <n v="0"/>
    <n v="0"/>
  </r>
  <r>
    <s v="Avinash Rathore"/>
    <x v="4"/>
    <x v="17"/>
    <n v="0"/>
    <n v="0"/>
    <n v="0"/>
    <n v="0"/>
    <n v="0"/>
    <n v="0"/>
    <n v="0"/>
    <n v="0"/>
  </r>
  <r>
    <s v="Avinash Rathore"/>
    <x v="4"/>
    <x v="18"/>
    <n v="0"/>
    <n v="0"/>
    <n v="0"/>
    <n v="0"/>
    <n v="0"/>
    <n v="0"/>
    <n v="0"/>
    <n v="0"/>
  </r>
  <r>
    <s v="Avinash Rathore"/>
    <x v="4"/>
    <x v="19"/>
    <n v="0"/>
    <n v="0"/>
    <n v="0"/>
    <n v="0"/>
    <n v="0"/>
    <n v="0"/>
    <n v="0"/>
    <n v="0"/>
  </r>
  <r>
    <s v="Avinash Rathore"/>
    <x v="4"/>
    <x v="20"/>
    <n v="0"/>
    <n v="0"/>
    <n v="0"/>
    <n v="0"/>
    <n v="0"/>
    <n v="0"/>
    <n v="0"/>
    <n v="0"/>
  </r>
  <r>
    <s v="Avinash Rathore"/>
    <x v="4"/>
    <x v="21"/>
    <n v="0"/>
    <n v="0"/>
    <n v="0"/>
    <n v="0"/>
    <n v="0"/>
    <n v="0"/>
    <n v="0"/>
    <n v="0"/>
  </r>
  <r>
    <s v="Avinash Rathore"/>
    <x v="4"/>
    <x v="22"/>
    <n v="0"/>
    <n v="0"/>
    <n v="0"/>
    <n v="0"/>
    <n v="0"/>
    <n v="0"/>
    <n v="0"/>
    <n v="0"/>
  </r>
  <r>
    <s v="Avinash Rathore"/>
    <x v="4"/>
    <x v="23"/>
    <n v="0"/>
    <n v="0"/>
    <n v="0"/>
    <n v="0"/>
    <n v="0"/>
    <n v="0"/>
    <n v="0"/>
    <n v="0"/>
  </r>
  <r>
    <s v="Avinash Rathore"/>
    <x v="4"/>
    <x v="24"/>
    <n v="0"/>
    <n v="0"/>
    <n v="0"/>
    <n v="0"/>
    <n v="0"/>
    <n v="0"/>
    <n v="0"/>
    <n v="0"/>
  </r>
  <r>
    <s v="Avinash Rathore"/>
    <x v="4"/>
    <x v="25"/>
    <n v="0"/>
    <n v="0"/>
    <n v="0"/>
    <n v="0"/>
    <n v="0"/>
    <n v="0"/>
    <n v="0"/>
    <n v="0"/>
  </r>
  <r>
    <s v="Avinash Rathore"/>
    <x v="4"/>
    <x v="26"/>
    <n v="0"/>
    <n v="0"/>
    <n v="0"/>
    <n v="0"/>
    <n v="0"/>
    <n v="0"/>
    <n v="0"/>
    <n v="0"/>
  </r>
  <r>
    <s v="Avinash Rathore"/>
    <x v="4"/>
    <x v="27"/>
    <n v="0"/>
    <n v="0"/>
    <n v="0"/>
    <n v="0"/>
    <n v="0"/>
    <n v="0"/>
    <n v="0"/>
    <n v="0"/>
  </r>
  <r>
    <s v="Avinash Rathore"/>
    <x v="4"/>
    <x v="28"/>
    <n v="0"/>
    <n v="0"/>
    <n v="0"/>
    <n v="0"/>
    <n v="0"/>
    <n v="0"/>
    <n v="0"/>
    <n v="0"/>
  </r>
  <r>
    <s v="Avinash Rathore"/>
    <x v="4"/>
    <x v="29"/>
    <n v="0"/>
    <n v="0"/>
    <n v="0"/>
    <n v="0"/>
    <n v="0"/>
    <n v="0"/>
    <n v="0"/>
    <n v="0"/>
  </r>
  <r>
    <s v="Avinash Rathore"/>
    <x v="4"/>
    <x v="30"/>
    <n v="0"/>
    <n v="0"/>
    <n v="0"/>
    <n v="0"/>
    <n v="0"/>
    <n v="0"/>
    <n v="0"/>
    <n v="0"/>
  </r>
  <r>
    <s v="Avinash Rathore"/>
    <x v="4"/>
    <x v="31"/>
    <n v="0"/>
    <n v="0"/>
    <n v="0"/>
    <n v="0"/>
    <n v="0"/>
    <n v="0"/>
    <n v="0"/>
    <n v="0"/>
  </r>
  <r>
    <s v="Avinash Rathore"/>
    <x v="4"/>
    <x v="32"/>
    <n v="0"/>
    <n v="0"/>
    <n v="0"/>
    <n v="0"/>
    <n v="0"/>
    <n v="0"/>
    <n v="0"/>
    <n v="0"/>
  </r>
  <r>
    <s v="Avinash Rathore"/>
    <x v="4"/>
    <x v="33"/>
    <n v="0"/>
    <n v="0"/>
    <n v="0"/>
    <n v="0"/>
    <n v="0"/>
    <n v="0"/>
    <n v="0"/>
    <n v="0"/>
  </r>
  <r>
    <s v="Avinash Rathore"/>
    <x v="4"/>
    <x v="34"/>
    <n v="0"/>
    <n v="0"/>
    <n v="0"/>
    <n v="0"/>
    <n v="0"/>
    <n v="0"/>
    <n v="0"/>
    <n v="0"/>
  </r>
  <r>
    <s v="Avinash Rathore"/>
    <x v="4"/>
    <x v="35"/>
    <n v="0"/>
    <n v="0"/>
    <n v="0"/>
    <n v="0"/>
    <n v="0"/>
    <n v="0"/>
    <n v="0"/>
    <n v="0"/>
  </r>
  <r>
    <s v="Avinash Rathore"/>
    <x v="4"/>
    <x v="36"/>
    <n v="0"/>
    <n v="0"/>
    <n v="0"/>
    <n v="0"/>
    <n v="0"/>
    <n v="0"/>
    <n v="0"/>
    <n v="0"/>
  </r>
  <r>
    <s v="Avinash Rathore"/>
    <x v="4"/>
    <x v="37"/>
    <n v="0"/>
    <n v="0"/>
    <n v="0"/>
    <n v="0"/>
    <n v="0"/>
    <n v="0"/>
    <n v="0"/>
    <n v="0"/>
  </r>
  <r>
    <s v="Avinash Rathore"/>
    <x v="4"/>
    <x v="38"/>
    <n v="0"/>
    <n v="0"/>
    <n v="0"/>
    <n v="0"/>
    <n v="0"/>
    <n v="0"/>
    <n v="0"/>
    <n v="0"/>
  </r>
  <r>
    <s v="Avinash Rathore"/>
    <x v="4"/>
    <x v="39"/>
    <n v="0"/>
    <n v="0"/>
    <n v="0"/>
    <n v="0"/>
    <n v="0"/>
    <n v="0"/>
    <n v="0"/>
    <n v="0"/>
  </r>
  <r>
    <s v="Avinash Rathore"/>
    <x v="4"/>
    <x v="40"/>
    <n v="0"/>
    <n v="0"/>
    <n v="0"/>
    <n v="0"/>
    <n v="0"/>
    <n v="0"/>
    <n v="0"/>
    <n v="0"/>
  </r>
  <r>
    <s v="Avinash Rathore"/>
    <x v="4"/>
    <x v="41"/>
    <n v="0"/>
    <n v="0"/>
    <n v="0"/>
    <n v="0"/>
    <n v="0"/>
    <n v="0"/>
    <n v="0"/>
    <n v="0"/>
  </r>
  <r>
    <s v="Avinash Rathore"/>
    <x v="4"/>
    <x v="42"/>
    <n v="0"/>
    <n v="0"/>
    <n v="0"/>
    <n v="0"/>
    <n v="0"/>
    <n v="0"/>
    <n v="0"/>
    <n v="0"/>
  </r>
  <r>
    <s v="Avinash Rathore"/>
    <x v="4"/>
    <x v="43"/>
    <n v="0"/>
    <n v="0"/>
    <n v="0"/>
    <n v="0"/>
    <n v="0"/>
    <n v="0"/>
    <n v="0"/>
    <n v="0"/>
  </r>
  <r>
    <s v="Avinash Rathore"/>
    <x v="4"/>
    <x v="44"/>
    <n v="0"/>
    <n v="0"/>
    <n v="0"/>
    <n v="0"/>
    <n v="0"/>
    <n v="0"/>
    <n v="0"/>
    <n v="0"/>
  </r>
  <r>
    <s v="Avinash Rathore"/>
    <x v="4"/>
    <x v="45"/>
    <n v="0"/>
    <n v="0"/>
    <n v="0"/>
    <n v="0"/>
    <n v="0"/>
    <n v="0"/>
    <n v="0"/>
    <n v="0"/>
  </r>
  <r>
    <s v="Avinash Rathore"/>
    <x v="4"/>
    <x v="46"/>
    <n v="0"/>
    <n v="0"/>
    <n v="0"/>
    <n v="0"/>
    <n v="0"/>
    <n v="0"/>
    <n v="0"/>
    <n v="0"/>
  </r>
  <r>
    <s v="Avinash Rathore"/>
    <x v="4"/>
    <x v="47"/>
    <n v="0"/>
    <n v="0"/>
    <n v="0"/>
    <n v="0"/>
    <n v="0"/>
    <n v="0"/>
    <n v="0"/>
    <n v="0"/>
  </r>
  <r>
    <s v="Avinash Rathore"/>
    <x v="4"/>
    <x v="48"/>
    <n v="0"/>
    <n v="0"/>
    <n v="0"/>
    <n v="0"/>
    <n v="0"/>
    <n v="0"/>
    <n v="0"/>
    <n v="0"/>
  </r>
  <r>
    <s v="Avinash Rathore"/>
    <x v="4"/>
    <x v="49"/>
    <n v="0"/>
    <n v="0"/>
    <n v="0"/>
    <n v="0"/>
    <n v="0"/>
    <n v="0"/>
    <n v="0"/>
    <n v="0"/>
  </r>
  <r>
    <s v="Avinash Rathore"/>
    <x v="4"/>
    <x v="50"/>
    <n v="0"/>
    <n v="0"/>
    <n v="0"/>
    <n v="0"/>
    <n v="0"/>
    <n v="0"/>
    <n v="0"/>
    <n v="0"/>
  </r>
  <r>
    <s v="Avinash Rathore"/>
    <x v="4"/>
    <x v="51"/>
    <n v="0"/>
    <n v="0"/>
    <n v="0"/>
    <n v="0"/>
    <n v="0"/>
    <n v="0"/>
    <n v="0"/>
    <n v="0"/>
  </r>
  <r>
    <s v="Avinash Rathore"/>
    <x v="4"/>
    <x v="52"/>
    <n v="0"/>
    <n v="0"/>
    <n v="0"/>
    <n v="0"/>
    <n v="0"/>
    <n v="0"/>
    <n v="0"/>
    <n v="0"/>
  </r>
  <r>
    <s v="Avinash Rathore"/>
    <x v="4"/>
    <x v="53"/>
    <n v="0"/>
    <n v="0"/>
    <n v="0"/>
    <n v="0"/>
    <n v="0"/>
    <n v="0"/>
    <n v="0"/>
    <n v="0"/>
  </r>
  <r>
    <s v="Avinash Rathore"/>
    <x v="4"/>
    <x v="54"/>
    <n v="0"/>
    <n v="0"/>
    <n v="0"/>
    <n v="0"/>
    <n v="0"/>
    <n v="0"/>
    <n v="0"/>
    <n v="0"/>
  </r>
  <r>
    <s v="Avinash Rathore"/>
    <x v="4"/>
    <x v="55"/>
    <n v="0"/>
    <n v="0"/>
    <n v="0"/>
    <n v="0"/>
    <n v="0"/>
    <n v="0"/>
    <n v="0"/>
    <n v="0"/>
  </r>
  <r>
    <s v="Avinash Rathore"/>
    <x v="4"/>
    <x v="56"/>
    <n v="0"/>
    <n v="0"/>
    <n v="0"/>
    <n v="0"/>
    <n v="0"/>
    <n v="0"/>
    <n v="0"/>
    <n v="0"/>
  </r>
  <r>
    <s v="Avinash Rathore"/>
    <x v="4"/>
    <x v="57"/>
    <n v="0"/>
    <n v="0"/>
    <n v="0"/>
    <n v="0"/>
    <n v="0"/>
    <n v="0"/>
    <n v="0"/>
    <n v="0"/>
  </r>
  <r>
    <s v="Avinash Rathore"/>
    <x v="4"/>
    <x v="58"/>
    <n v="0"/>
    <n v="0"/>
    <n v="0"/>
    <n v="0"/>
    <n v="0"/>
    <n v="0"/>
    <n v="0"/>
    <n v="0"/>
  </r>
  <r>
    <s v="Avinash Rathore"/>
    <x v="4"/>
    <x v="59"/>
    <n v="0"/>
    <n v="0"/>
    <n v="0"/>
    <n v="0"/>
    <n v="0"/>
    <n v="0"/>
    <n v="0"/>
    <n v="0"/>
  </r>
  <r>
    <s v="Avinash Rathore"/>
    <x v="4"/>
    <x v="60"/>
    <n v="0"/>
    <n v="0"/>
    <n v="0"/>
    <n v="0"/>
    <n v="0"/>
    <n v="0"/>
    <n v="0"/>
    <n v="0"/>
  </r>
  <r>
    <s v="Avinash Rathore"/>
    <x v="4"/>
    <x v="61"/>
    <n v="0"/>
    <n v="0"/>
    <n v="0"/>
    <n v="0"/>
    <n v="0"/>
    <n v="0"/>
    <n v="0"/>
    <n v="0"/>
  </r>
  <r>
    <s v="Avinash Rathore"/>
    <x v="4"/>
    <x v="62"/>
    <n v="0"/>
    <n v="0"/>
    <n v="0"/>
    <n v="0"/>
    <n v="0"/>
    <n v="0"/>
    <n v="0"/>
    <n v="0"/>
  </r>
  <r>
    <s v="Avinash Rathore"/>
    <x v="4"/>
    <x v="63"/>
    <n v="0"/>
    <n v="0"/>
    <n v="0"/>
    <n v="0"/>
    <n v="0"/>
    <n v="0"/>
    <n v="0"/>
    <n v="0"/>
  </r>
  <r>
    <s v="Avinash Rathore"/>
    <x v="4"/>
    <x v="64"/>
    <n v="0"/>
    <n v="0"/>
    <n v="0"/>
    <n v="0"/>
    <n v="0"/>
    <n v="0"/>
    <n v="0"/>
    <n v="0"/>
  </r>
  <r>
    <s v="Avinash Rathore"/>
    <x v="4"/>
    <x v="65"/>
    <n v="0"/>
    <n v="0"/>
    <n v="0"/>
    <n v="0"/>
    <n v="0"/>
    <n v="0"/>
    <n v="0"/>
    <n v="0"/>
  </r>
  <r>
    <s v="Avinash Rathore"/>
    <x v="4"/>
    <x v="66"/>
    <n v="0"/>
    <n v="0"/>
    <n v="0"/>
    <n v="0"/>
    <n v="0"/>
    <n v="0"/>
    <n v="0"/>
    <n v="0"/>
  </r>
  <r>
    <s v="Avinash Rathore"/>
    <x v="4"/>
    <x v="67"/>
    <n v="0"/>
    <n v="0"/>
    <n v="0"/>
    <n v="0"/>
    <n v="0"/>
    <n v="0"/>
    <n v="0"/>
    <n v="0"/>
  </r>
  <r>
    <s v="Avinash Rathore"/>
    <x v="4"/>
    <x v="68"/>
    <n v="0"/>
    <n v="0"/>
    <n v="0"/>
    <n v="0"/>
    <n v="0"/>
    <n v="0"/>
    <n v="0"/>
    <n v="0"/>
  </r>
  <r>
    <s v="Avinash Rathore"/>
    <x v="4"/>
    <x v="69"/>
    <n v="0"/>
    <n v="0"/>
    <n v="0"/>
    <n v="0"/>
    <n v="0"/>
    <n v="0"/>
    <n v="0"/>
    <n v="0"/>
  </r>
  <r>
    <s v="Avinash Rathore"/>
    <x v="4"/>
    <x v="70"/>
    <n v="0"/>
    <n v="0"/>
    <n v="0"/>
    <n v="0"/>
    <n v="0"/>
    <n v="0"/>
    <n v="0"/>
    <n v="0"/>
  </r>
  <r>
    <s v="Avinash Rathore"/>
    <x v="4"/>
    <x v="71"/>
    <n v="0"/>
    <n v="0"/>
    <n v="0"/>
    <n v="0"/>
    <n v="0"/>
    <n v="0"/>
    <n v="0"/>
    <n v="0"/>
  </r>
  <r>
    <s v="Avinash Rathore"/>
    <x v="4"/>
    <x v="72"/>
    <n v="0"/>
    <n v="0"/>
    <n v="0"/>
    <n v="0"/>
    <n v="0"/>
    <n v="0"/>
    <n v="0"/>
    <n v="0"/>
  </r>
  <r>
    <s v="Avinash Rathore"/>
    <x v="4"/>
    <x v="73"/>
    <n v="0"/>
    <n v="0"/>
    <n v="0"/>
    <n v="0"/>
    <n v="0"/>
    <n v="0"/>
    <n v="0"/>
    <n v="0"/>
  </r>
  <r>
    <s v="Avinash Rathore"/>
    <x v="4"/>
    <x v="74"/>
    <n v="0"/>
    <n v="0"/>
    <n v="0"/>
    <n v="0"/>
    <n v="0"/>
    <n v="0"/>
    <n v="0"/>
    <n v="0"/>
  </r>
  <r>
    <s v="Avinash Rathore"/>
    <x v="4"/>
    <x v="75"/>
    <n v="0"/>
    <n v="0"/>
    <n v="0"/>
    <n v="0"/>
    <n v="0"/>
    <n v="0"/>
    <n v="0"/>
    <n v="0"/>
  </r>
  <r>
    <s v="Avinash Rathore"/>
    <x v="4"/>
    <x v="76"/>
    <n v="0"/>
    <n v="0"/>
    <n v="0"/>
    <n v="0"/>
    <n v="0"/>
    <n v="0"/>
    <n v="0"/>
    <n v="0"/>
  </r>
  <r>
    <s v="Avinash Rathore"/>
    <x v="4"/>
    <x v="77"/>
    <n v="0"/>
    <n v="0"/>
    <n v="0"/>
    <n v="0"/>
    <n v="0"/>
    <n v="0"/>
    <n v="0"/>
    <n v="0"/>
  </r>
  <r>
    <s v="Avinash Rathore"/>
    <x v="4"/>
    <x v="78"/>
    <n v="0"/>
    <n v="0"/>
    <n v="0"/>
    <n v="0"/>
    <n v="0"/>
    <n v="0"/>
    <n v="0"/>
    <n v="0"/>
  </r>
  <r>
    <s v="Avinash Rathore"/>
    <x v="4"/>
    <x v="79"/>
    <n v="0"/>
    <n v="0"/>
    <n v="0"/>
    <n v="0"/>
    <n v="0"/>
    <n v="0"/>
    <n v="0"/>
    <n v="0"/>
  </r>
  <r>
    <s v="Avinash Rathore"/>
    <x v="4"/>
    <x v="80"/>
    <n v="0"/>
    <n v="0"/>
    <n v="0"/>
    <n v="0"/>
    <n v="0"/>
    <n v="0"/>
    <n v="0"/>
    <n v="0"/>
  </r>
  <r>
    <s v="Avinash Rathore"/>
    <x v="4"/>
    <x v="81"/>
    <n v="0"/>
    <n v="0"/>
    <n v="0"/>
    <n v="0"/>
    <n v="0"/>
    <n v="0"/>
    <n v="0"/>
    <n v="0"/>
  </r>
  <r>
    <s v="Avinash Rathore"/>
    <x v="4"/>
    <x v="82"/>
    <n v="0"/>
    <n v="0"/>
    <n v="0"/>
    <n v="0"/>
    <n v="0"/>
    <n v="0"/>
    <n v="0"/>
    <n v="0"/>
  </r>
  <r>
    <s v="Avinash Rathore"/>
    <x v="4"/>
    <x v="83"/>
    <n v="0"/>
    <n v="0"/>
    <n v="0"/>
    <n v="0"/>
    <n v="0"/>
    <n v="0"/>
    <n v="0"/>
    <n v="0"/>
  </r>
  <r>
    <s v="Avinash Rathore"/>
    <x v="4"/>
    <x v="84"/>
    <n v="0"/>
    <n v="0"/>
    <n v="0"/>
    <n v="0"/>
    <n v="0"/>
    <n v="0"/>
    <n v="0"/>
    <n v="0"/>
  </r>
  <r>
    <s v="Avinash Rathore"/>
    <x v="4"/>
    <x v="85"/>
    <n v="0"/>
    <n v="0"/>
    <n v="0"/>
    <n v="0"/>
    <n v="0"/>
    <n v="0"/>
    <n v="0"/>
    <n v="0"/>
  </r>
  <r>
    <s v="Avinash Rathore"/>
    <x v="4"/>
    <x v="86"/>
    <n v="0"/>
    <n v="0"/>
    <n v="0"/>
    <n v="0"/>
    <n v="0"/>
    <n v="0"/>
    <n v="0"/>
    <n v="0"/>
  </r>
  <r>
    <s v="Avinash Rathore"/>
    <x v="4"/>
    <x v="87"/>
    <n v="0"/>
    <n v="0"/>
    <n v="0"/>
    <n v="0"/>
    <n v="0"/>
    <n v="0"/>
    <n v="0"/>
    <n v="0"/>
  </r>
  <r>
    <s v="Avinash Rathore"/>
    <x v="4"/>
    <x v="88"/>
    <n v="0"/>
    <n v="0"/>
    <n v="0"/>
    <n v="0"/>
    <n v="0"/>
    <n v="0"/>
    <n v="0"/>
    <n v="0"/>
  </r>
  <r>
    <s v="Avinash Rathore"/>
    <x v="4"/>
    <x v="89"/>
    <n v="0"/>
    <n v="0"/>
    <n v="0"/>
    <n v="0"/>
    <n v="0"/>
    <n v="0"/>
    <n v="0"/>
    <n v="0"/>
  </r>
  <r>
    <s v="Avinash Rathore"/>
    <x v="4"/>
    <x v="90"/>
    <n v="0"/>
    <n v="0"/>
    <n v="0"/>
    <n v="0"/>
    <n v="0"/>
    <n v="0"/>
    <n v="0"/>
    <n v="0"/>
  </r>
  <r>
    <s v="Avinash Rathore"/>
    <x v="4"/>
    <x v="91"/>
    <n v="0"/>
    <n v="0"/>
    <n v="0"/>
    <n v="0"/>
    <n v="0"/>
    <n v="0"/>
    <n v="0"/>
    <n v="0"/>
  </r>
  <r>
    <s v="Avinash Rathore"/>
    <x v="4"/>
    <x v="92"/>
    <n v="0"/>
    <n v="0"/>
    <n v="0"/>
    <n v="0"/>
    <n v="0"/>
    <n v="0"/>
    <n v="0"/>
    <n v="0"/>
  </r>
  <r>
    <s v="Avinash Rathore"/>
    <x v="4"/>
    <x v="93"/>
    <n v="0"/>
    <n v="0"/>
    <n v="0"/>
    <n v="0"/>
    <n v="0"/>
    <n v="0"/>
    <n v="0"/>
    <n v="0"/>
  </r>
  <r>
    <s v="Avinash Rathore"/>
    <x v="4"/>
    <x v="94"/>
    <n v="0"/>
    <n v="0"/>
    <n v="0"/>
    <n v="0"/>
    <n v="0"/>
    <n v="0"/>
    <n v="0"/>
    <n v="0"/>
  </r>
  <r>
    <s v="Avinash Rathore"/>
    <x v="4"/>
    <x v="95"/>
    <n v="0"/>
    <n v="0"/>
    <n v="0"/>
    <n v="0"/>
    <n v="0"/>
    <n v="0"/>
    <n v="0"/>
    <n v="0"/>
  </r>
  <r>
    <s v="Avinash Rathore"/>
    <x v="4"/>
    <x v="96"/>
    <n v="0"/>
    <n v="0"/>
    <n v="0"/>
    <n v="0"/>
    <n v="0"/>
    <n v="0"/>
    <n v="0"/>
    <n v="0"/>
  </r>
  <r>
    <s v="Avinash Rathore"/>
    <x v="4"/>
    <x v="97"/>
    <n v="0"/>
    <n v="0"/>
    <n v="0"/>
    <n v="0"/>
    <n v="0"/>
    <n v="0"/>
    <n v="0"/>
    <n v="0"/>
  </r>
  <r>
    <s v="Avinash Rathore"/>
    <x v="4"/>
    <x v="98"/>
    <n v="0"/>
    <n v="0"/>
    <n v="0"/>
    <n v="0"/>
    <n v="0"/>
    <n v="0"/>
    <n v="0"/>
    <n v="0"/>
  </r>
  <r>
    <s v="Avinash Rathore"/>
    <x v="4"/>
    <x v="99"/>
    <n v="0"/>
    <n v="0"/>
    <n v="0"/>
    <n v="0"/>
    <n v="0"/>
    <n v="0"/>
    <n v="0"/>
    <n v="0"/>
  </r>
  <r>
    <s v="Avinash Rathore"/>
    <x v="4"/>
    <x v="100"/>
    <n v="0"/>
    <n v="0"/>
    <n v="0"/>
    <n v="0"/>
    <n v="0"/>
    <n v="0"/>
    <n v="0"/>
    <n v="0"/>
  </r>
  <r>
    <s v="Avinash Rathore"/>
    <x v="4"/>
    <x v="101"/>
    <n v="0"/>
    <n v="0"/>
    <n v="0"/>
    <n v="0"/>
    <n v="0"/>
    <n v="0"/>
    <n v="0"/>
    <n v="0"/>
  </r>
  <r>
    <s v="Avinash Rathore"/>
    <x v="4"/>
    <x v="102"/>
    <n v="0"/>
    <n v="0"/>
    <n v="0"/>
    <n v="0"/>
    <n v="0"/>
    <n v="0"/>
    <n v="0"/>
    <n v="0"/>
  </r>
  <r>
    <s v="Avinash Rathore"/>
    <x v="4"/>
    <x v="103"/>
    <n v="0"/>
    <n v="0"/>
    <n v="0"/>
    <n v="0"/>
    <n v="0"/>
    <n v="0"/>
    <n v="0"/>
    <n v="0"/>
  </r>
  <r>
    <s v="Avinash Rathore"/>
    <x v="4"/>
    <x v="104"/>
    <n v="0"/>
    <n v="0"/>
    <n v="0"/>
    <n v="0"/>
    <n v="0"/>
    <n v="0"/>
    <n v="0"/>
    <n v="0"/>
  </r>
  <r>
    <s v="Avinash Rathore"/>
    <x v="4"/>
    <x v="105"/>
    <n v="0"/>
    <n v="0"/>
    <n v="0"/>
    <n v="0"/>
    <n v="0"/>
    <n v="0"/>
    <n v="0"/>
    <n v="0"/>
  </r>
  <r>
    <s v="Avinash Rathore"/>
    <x v="4"/>
    <x v="106"/>
    <n v="0"/>
    <n v="0"/>
    <n v="0"/>
    <n v="0"/>
    <n v="0"/>
    <n v="0"/>
    <n v="0"/>
    <n v="0"/>
  </r>
  <r>
    <s v="Avinash Rathore"/>
    <x v="4"/>
    <x v="107"/>
    <n v="0"/>
    <n v="0"/>
    <n v="0"/>
    <n v="0"/>
    <n v="0"/>
    <n v="0"/>
    <n v="0"/>
    <n v="0"/>
  </r>
  <r>
    <s v="Avinash Rathore"/>
    <x v="4"/>
    <x v="108"/>
    <n v="0"/>
    <n v="0"/>
    <n v="0"/>
    <n v="0"/>
    <n v="0"/>
    <n v="0"/>
    <n v="0"/>
    <n v="0"/>
  </r>
  <r>
    <s v="Avinash Rathore"/>
    <x v="4"/>
    <x v="109"/>
    <n v="0"/>
    <n v="0"/>
    <n v="0"/>
    <n v="0"/>
    <n v="0"/>
    <n v="0"/>
    <n v="0"/>
    <n v="0"/>
  </r>
  <r>
    <s v="Avinash Rathore"/>
    <x v="4"/>
    <x v="110"/>
    <n v="0"/>
    <n v="0"/>
    <n v="0"/>
    <n v="0"/>
    <n v="0"/>
    <n v="0"/>
    <n v="0"/>
    <n v="0"/>
  </r>
  <r>
    <s v="Avinash Rathore"/>
    <x v="4"/>
    <x v="111"/>
    <n v="0"/>
    <n v="0"/>
    <n v="0"/>
    <n v="0"/>
    <n v="0"/>
    <n v="0"/>
    <n v="0"/>
    <n v="0"/>
  </r>
  <r>
    <s v="Avinash Rathore"/>
    <x v="4"/>
    <x v="112"/>
    <n v="0"/>
    <n v="0"/>
    <n v="0"/>
    <n v="0"/>
    <n v="0"/>
    <n v="0"/>
    <n v="0"/>
    <n v="0"/>
  </r>
  <r>
    <s v="Avinash Rathore"/>
    <x v="4"/>
    <x v="113"/>
    <n v="0"/>
    <n v="0"/>
    <n v="0"/>
    <n v="0"/>
    <n v="0"/>
    <n v="0"/>
    <n v="0"/>
    <n v="0"/>
  </r>
  <r>
    <s v="Avinash Rathore"/>
    <x v="4"/>
    <x v="114"/>
    <n v="0"/>
    <n v="0"/>
    <n v="0"/>
    <n v="0"/>
    <n v="0"/>
    <n v="0"/>
    <n v="0"/>
    <n v="0"/>
  </r>
  <r>
    <s v="Avinash Rathore"/>
    <x v="4"/>
    <x v="115"/>
    <n v="0"/>
    <n v="0"/>
    <n v="0"/>
    <n v="0"/>
    <n v="0"/>
    <n v="0"/>
    <n v="0"/>
    <n v="0"/>
  </r>
  <r>
    <s v="Avinash Rathore"/>
    <x v="4"/>
    <x v="116"/>
    <n v="0"/>
    <n v="0"/>
    <n v="0"/>
    <n v="0"/>
    <n v="0"/>
    <n v="0"/>
    <n v="0"/>
    <n v="0"/>
  </r>
  <r>
    <s v="Avinash Rathore"/>
    <x v="4"/>
    <x v="117"/>
    <n v="0"/>
    <n v="0"/>
    <n v="0"/>
    <n v="0"/>
    <n v="0"/>
    <n v="0"/>
    <n v="0"/>
    <n v="0"/>
  </r>
  <r>
    <s v="Avinash Rathore"/>
    <x v="4"/>
    <x v="118"/>
    <n v="0"/>
    <n v="0"/>
    <n v="0"/>
    <n v="0"/>
    <n v="0"/>
    <n v="0"/>
    <n v="0"/>
    <n v="0"/>
  </r>
  <r>
    <s v="Avinash Rathore"/>
    <x v="4"/>
    <x v="119"/>
    <n v="0"/>
    <n v="0"/>
    <n v="0"/>
    <n v="0"/>
    <n v="0"/>
    <n v="0"/>
    <n v="0"/>
    <n v="0"/>
  </r>
  <r>
    <s v="Avinash Rathore"/>
    <x v="4"/>
    <x v="120"/>
    <n v="0"/>
    <n v="0"/>
    <n v="0"/>
    <n v="0"/>
    <n v="0"/>
    <n v="0"/>
    <n v="0"/>
    <n v="0"/>
  </r>
  <r>
    <s v="Avinash Rathore"/>
    <x v="4"/>
    <x v="121"/>
    <n v="0"/>
    <n v="0"/>
    <n v="0"/>
    <n v="0"/>
    <n v="0"/>
    <n v="0"/>
    <n v="0"/>
    <n v="0"/>
  </r>
  <r>
    <s v="Avinash Rathore"/>
    <x v="4"/>
    <x v="122"/>
    <n v="0"/>
    <n v="0"/>
    <n v="0"/>
    <n v="0"/>
    <n v="0"/>
    <n v="0"/>
    <n v="0"/>
    <n v="0"/>
  </r>
  <r>
    <s v="Avinash Rathore"/>
    <x v="4"/>
    <x v="123"/>
    <n v="0"/>
    <n v="0"/>
    <n v="0"/>
    <n v="0"/>
    <n v="0"/>
    <n v="0"/>
    <n v="0"/>
    <n v="0"/>
  </r>
  <r>
    <s v="Avinash Rathore"/>
    <x v="4"/>
    <x v="124"/>
    <n v="0"/>
    <n v="0"/>
    <n v="0"/>
    <n v="0"/>
    <n v="0"/>
    <n v="0"/>
    <n v="0"/>
    <n v="0"/>
  </r>
  <r>
    <s v="Avinash Rathore"/>
    <x v="4"/>
    <x v="125"/>
    <n v="0"/>
    <n v="0"/>
    <n v="0"/>
    <n v="0"/>
    <n v="0"/>
    <n v="0"/>
    <n v="0"/>
    <n v="0"/>
  </r>
  <r>
    <s v="Avinash Rathore"/>
    <x v="4"/>
    <x v="126"/>
    <n v="0"/>
    <n v="0"/>
    <n v="0"/>
    <n v="0"/>
    <n v="0"/>
    <n v="0"/>
    <n v="0"/>
    <n v="0"/>
  </r>
  <r>
    <s v="Avinash Rathore"/>
    <x v="4"/>
    <x v="127"/>
    <n v="0"/>
    <n v="0"/>
    <n v="0"/>
    <n v="0"/>
    <n v="0"/>
    <n v="0"/>
    <n v="0"/>
    <n v="0"/>
  </r>
  <r>
    <s v="Avinash Rathore"/>
    <x v="4"/>
    <x v="128"/>
    <n v="0"/>
    <n v="0"/>
    <n v="0"/>
    <n v="0"/>
    <n v="0"/>
    <n v="0"/>
    <n v="0"/>
    <n v="0"/>
  </r>
  <r>
    <s v="Avinash Rathore"/>
    <x v="4"/>
    <x v="129"/>
    <n v="0"/>
    <n v="0"/>
    <n v="0"/>
    <n v="0"/>
    <n v="0"/>
    <n v="0"/>
    <n v="0"/>
    <n v="0"/>
  </r>
  <r>
    <s v="Avinash Rathore"/>
    <x v="4"/>
    <x v="130"/>
    <n v="0"/>
    <n v="0"/>
    <n v="0"/>
    <n v="0"/>
    <n v="0"/>
    <n v="0"/>
    <n v="0"/>
    <n v="0"/>
  </r>
  <r>
    <s v="Avinash Rathore"/>
    <x v="4"/>
    <x v="131"/>
    <n v="0"/>
    <n v="0"/>
    <n v="0"/>
    <n v="0"/>
    <n v="0"/>
    <n v="0"/>
    <n v="0"/>
    <n v="0"/>
  </r>
  <r>
    <s v="Avinash Rathore"/>
    <x v="4"/>
    <x v="132"/>
    <n v="0"/>
    <n v="0"/>
    <n v="0"/>
    <n v="0"/>
    <n v="0"/>
    <n v="0"/>
    <n v="0"/>
    <n v="0"/>
  </r>
  <r>
    <s v="Avinash Rathore"/>
    <x v="4"/>
    <x v="133"/>
    <n v="0"/>
    <n v="0"/>
    <n v="0"/>
    <n v="0"/>
    <n v="0"/>
    <n v="0"/>
    <n v="0"/>
    <n v="0"/>
  </r>
  <r>
    <s v="Avinash Rathore"/>
    <x v="4"/>
    <x v="134"/>
    <n v="0"/>
    <n v="0"/>
    <n v="0"/>
    <n v="0"/>
    <n v="0"/>
    <n v="0"/>
    <n v="0"/>
    <n v="0"/>
  </r>
  <r>
    <s v="Avinash Rathore"/>
    <x v="4"/>
    <x v="135"/>
    <n v="0"/>
    <n v="0"/>
    <n v="0"/>
    <n v="0"/>
    <n v="0"/>
    <n v="0"/>
    <n v="0"/>
    <n v="0"/>
  </r>
  <r>
    <s v="Avinash Rathore"/>
    <x v="4"/>
    <x v="136"/>
    <n v="0"/>
    <n v="0"/>
    <n v="0"/>
    <n v="0"/>
    <n v="0"/>
    <n v="0"/>
    <n v="0"/>
    <n v="0"/>
  </r>
  <r>
    <s v="Avinash Rathore"/>
    <x v="4"/>
    <x v="137"/>
    <n v="0"/>
    <n v="0"/>
    <n v="0"/>
    <n v="0"/>
    <n v="0"/>
    <n v="0"/>
    <n v="0"/>
    <n v="0"/>
  </r>
  <r>
    <s v="Avinash Rathore"/>
    <x v="4"/>
    <x v="138"/>
    <n v="0"/>
    <n v="0"/>
    <n v="0"/>
    <n v="0"/>
    <n v="0"/>
    <n v="0"/>
    <n v="0"/>
    <n v="0"/>
  </r>
  <r>
    <s v="Avinash Rathore"/>
    <x v="4"/>
    <x v="139"/>
    <n v="0"/>
    <n v="0"/>
    <n v="0"/>
    <n v="0"/>
    <n v="0"/>
    <n v="0"/>
    <n v="0"/>
    <n v="0"/>
  </r>
  <r>
    <s v="Avinash Rathore"/>
    <x v="4"/>
    <x v="140"/>
    <n v="0"/>
    <n v="0"/>
    <n v="0"/>
    <n v="0"/>
    <n v="0"/>
    <n v="0"/>
    <n v="0"/>
    <n v="0"/>
  </r>
  <r>
    <s v="Avinash Rathore"/>
    <x v="4"/>
    <x v="141"/>
    <n v="0"/>
    <n v="0"/>
    <n v="0"/>
    <n v="0"/>
    <n v="0"/>
    <n v="0"/>
    <n v="0"/>
    <n v="0"/>
  </r>
  <r>
    <s v="Avinash Rathore"/>
    <x v="4"/>
    <x v="142"/>
    <n v="0"/>
    <n v="0"/>
    <n v="0"/>
    <n v="0"/>
    <n v="0"/>
    <n v="0"/>
    <n v="0"/>
    <n v="0"/>
  </r>
  <r>
    <s v="Avinash Rathore"/>
    <x v="4"/>
    <x v="143"/>
    <n v="0"/>
    <n v="0"/>
    <n v="0"/>
    <n v="0"/>
    <n v="0"/>
    <n v="0"/>
    <n v="0"/>
    <n v="0"/>
  </r>
  <r>
    <s v="Avinash Rathore"/>
    <x v="4"/>
    <x v="144"/>
    <n v="0"/>
    <n v="0"/>
    <n v="0"/>
    <n v="0"/>
    <n v="0"/>
    <n v="0"/>
    <n v="0"/>
    <n v="0"/>
  </r>
  <r>
    <s v="Avinash Rathore"/>
    <x v="4"/>
    <x v="145"/>
    <n v="0"/>
    <n v="0"/>
    <n v="0"/>
    <n v="0"/>
    <n v="0"/>
    <n v="0"/>
    <n v="0"/>
    <n v="0"/>
  </r>
  <r>
    <s v="Avinash Rathore"/>
    <x v="4"/>
    <x v="146"/>
    <n v="0"/>
    <n v="0"/>
    <n v="0"/>
    <n v="0"/>
    <n v="0"/>
    <n v="0"/>
    <n v="0"/>
    <n v="0"/>
  </r>
  <r>
    <s v="Avinash Rathore"/>
    <x v="4"/>
    <x v="147"/>
    <n v="0"/>
    <n v="0"/>
    <n v="0"/>
    <n v="0"/>
    <n v="0"/>
    <n v="0"/>
    <n v="0"/>
    <n v="0"/>
  </r>
  <r>
    <s v="Avinash Rathore"/>
    <x v="4"/>
    <x v="148"/>
    <n v="0"/>
    <n v="0"/>
    <n v="0"/>
    <n v="0"/>
    <n v="0"/>
    <n v="0"/>
    <n v="0"/>
    <n v="0"/>
  </r>
  <r>
    <s v="Avinash Rathore"/>
    <x v="4"/>
    <x v="149"/>
    <n v="0"/>
    <n v="0"/>
    <n v="0"/>
    <n v="0"/>
    <n v="0"/>
    <n v="0"/>
    <n v="0"/>
    <n v="0"/>
  </r>
  <r>
    <s v="Avinash Rathore"/>
    <x v="4"/>
    <x v="150"/>
    <n v="0"/>
    <n v="0"/>
    <n v="0"/>
    <n v="0"/>
    <n v="0"/>
    <n v="0"/>
    <n v="0"/>
    <n v="0"/>
  </r>
  <r>
    <s v="Avinash Rathore"/>
    <x v="4"/>
    <x v="151"/>
    <n v="0"/>
    <n v="0"/>
    <n v="0"/>
    <n v="0"/>
    <n v="0"/>
    <n v="0"/>
    <n v="0"/>
    <n v="0"/>
  </r>
  <r>
    <s v="Avinash Rathore"/>
    <x v="4"/>
    <x v="152"/>
    <n v="0"/>
    <n v="0"/>
    <n v="0"/>
    <n v="0"/>
    <n v="0"/>
    <n v="0"/>
    <n v="0"/>
    <n v="0"/>
  </r>
  <r>
    <s v="Avinash Rathore"/>
    <x v="4"/>
    <x v="153"/>
    <n v="0"/>
    <n v="0"/>
    <n v="0"/>
    <n v="0"/>
    <n v="0"/>
    <n v="0"/>
    <n v="0"/>
    <n v="0"/>
  </r>
  <r>
    <s v="Avinash Rathore"/>
    <x v="4"/>
    <x v="154"/>
    <n v="0"/>
    <n v="0"/>
    <n v="0"/>
    <n v="0"/>
    <n v="0"/>
    <n v="0"/>
    <n v="0"/>
    <n v="0"/>
  </r>
  <r>
    <s v="Avinash Rathore"/>
    <x v="4"/>
    <x v="155"/>
    <n v="0"/>
    <n v="0"/>
    <n v="0"/>
    <n v="0"/>
    <n v="0"/>
    <n v="0"/>
    <n v="0"/>
    <n v="0"/>
  </r>
  <r>
    <s v="Avinash Rathore"/>
    <x v="4"/>
    <x v="156"/>
    <n v="0"/>
    <n v="0"/>
    <n v="0"/>
    <n v="0"/>
    <n v="0"/>
    <n v="0"/>
    <n v="0"/>
    <n v="0"/>
  </r>
  <r>
    <s v="Avinash Rathore"/>
    <x v="4"/>
    <x v="157"/>
    <n v="0"/>
    <n v="0"/>
    <n v="0"/>
    <n v="0"/>
    <n v="0"/>
    <n v="0"/>
    <n v="0"/>
    <n v="0"/>
  </r>
  <r>
    <s v="Avinash Rathore"/>
    <x v="4"/>
    <x v="158"/>
    <n v="0"/>
    <n v="0"/>
    <n v="0"/>
    <n v="0"/>
    <n v="0"/>
    <n v="0"/>
    <n v="0"/>
    <n v="0"/>
  </r>
  <r>
    <s v="Avinash Rathore"/>
    <x v="4"/>
    <x v="159"/>
    <n v="0"/>
    <n v="0"/>
    <n v="0"/>
    <n v="0"/>
    <n v="0"/>
    <n v="0"/>
    <n v="0"/>
    <n v="0"/>
  </r>
  <r>
    <s v="Avinash Rathore"/>
    <x v="4"/>
    <x v="160"/>
    <n v="0"/>
    <n v="0"/>
    <n v="0"/>
    <n v="0"/>
    <n v="0"/>
    <n v="0"/>
    <n v="0"/>
    <n v="0"/>
  </r>
  <r>
    <s v="Avinash Rathore"/>
    <x v="4"/>
    <x v="161"/>
    <n v="0"/>
    <n v="0"/>
    <n v="0"/>
    <n v="0"/>
    <n v="0"/>
    <n v="0"/>
    <n v="0"/>
    <n v="0"/>
  </r>
  <r>
    <s v="Avinash Rathore"/>
    <x v="4"/>
    <x v="162"/>
    <n v="0"/>
    <n v="0"/>
    <n v="0"/>
    <n v="0"/>
    <n v="0"/>
    <n v="0"/>
    <n v="0"/>
    <n v="0"/>
  </r>
  <r>
    <s v="Avinash Rathore"/>
    <x v="4"/>
    <x v="163"/>
    <n v="0"/>
    <n v="0"/>
    <n v="0"/>
    <n v="0"/>
    <n v="0"/>
    <n v="0"/>
    <n v="0"/>
    <n v="0"/>
  </r>
  <r>
    <s v="Avinash Rathore"/>
    <x v="4"/>
    <x v="164"/>
    <n v="0"/>
    <n v="0"/>
    <n v="0"/>
    <n v="0"/>
    <n v="0"/>
    <n v="0"/>
    <n v="0"/>
    <n v="0"/>
  </r>
  <r>
    <s v="Avinash Rathore"/>
    <x v="4"/>
    <x v="165"/>
    <n v="0"/>
    <n v="0"/>
    <n v="0"/>
    <n v="0"/>
    <n v="0"/>
    <n v="0"/>
    <n v="0"/>
    <n v="0"/>
  </r>
  <r>
    <s v="Avinash Rathore"/>
    <x v="4"/>
    <x v="166"/>
    <n v="0"/>
    <n v="0"/>
    <n v="0"/>
    <n v="0"/>
    <n v="0"/>
    <n v="0"/>
    <n v="0"/>
    <n v="0"/>
  </r>
  <r>
    <s v="Avinash Rathore"/>
    <x v="4"/>
    <x v="167"/>
    <n v="0"/>
    <n v="0"/>
    <n v="0"/>
    <n v="0"/>
    <n v="0"/>
    <n v="0"/>
    <n v="0"/>
    <n v="0"/>
  </r>
  <r>
    <s v="Avinash Rathore"/>
    <x v="4"/>
    <x v="168"/>
    <n v="0"/>
    <n v="0"/>
    <n v="0"/>
    <n v="0"/>
    <n v="0"/>
    <n v="0"/>
    <n v="0"/>
    <n v="0"/>
  </r>
  <r>
    <s v="Avinash Rathore"/>
    <x v="4"/>
    <x v="169"/>
    <n v="0"/>
    <n v="0"/>
    <n v="0"/>
    <n v="0"/>
    <n v="0"/>
    <n v="0"/>
    <n v="0"/>
    <n v="0"/>
  </r>
  <r>
    <s v="Avinash Rathore"/>
    <x v="4"/>
    <x v="170"/>
    <n v="0"/>
    <n v="0"/>
    <n v="0"/>
    <n v="0"/>
    <n v="0"/>
    <n v="0"/>
    <n v="0"/>
    <n v="0"/>
  </r>
  <r>
    <s v="Avinash Rathore"/>
    <x v="4"/>
    <x v="171"/>
    <n v="0"/>
    <n v="0"/>
    <n v="0"/>
    <n v="0"/>
    <n v="0"/>
    <n v="0"/>
    <n v="0"/>
    <n v="0"/>
  </r>
  <r>
    <s v="Avinash Rathore"/>
    <x v="4"/>
    <x v="172"/>
    <n v="0"/>
    <n v="0"/>
    <n v="0"/>
    <n v="0"/>
    <n v="0"/>
    <n v="0"/>
    <n v="0"/>
    <n v="0"/>
  </r>
  <r>
    <s v="Avinash Rathore"/>
    <x v="4"/>
    <x v="173"/>
    <n v="0"/>
    <n v="0"/>
    <n v="0"/>
    <n v="0"/>
    <n v="0"/>
    <n v="0"/>
    <n v="0"/>
    <n v="0"/>
  </r>
  <r>
    <s v="Avinash Rathore"/>
    <x v="4"/>
    <x v="174"/>
    <n v="0"/>
    <n v="0"/>
    <n v="0"/>
    <n v="0"/>
    <n v="0"/>
    <n v="0"/>
    <n v="0"/>
    <n v="0"/>
  </r>
  <r>
    <s v="Avinash Rathore"/>
    <x v="4"/>
    <x v="175"/>
    <n v="0"/>
    <n v="0"/>
    <n v="0"/>
    <n v="0"/>
    <n v="0"/>
    <n v="0"/>
    <n v="0"/>
    <n v="0"/>
  </r>
  <r>
    <s v="Avinash Rathore"/>
    <x v="4"/>
    <x v="176"/>
    <n v="0"/>
    <n v="0"/>
    <n v="0"/>
    <n v="0"/>
    <n v="0"/>
    <n v="0"/>
    <n v="0"/>
    <n v="0"/>
  </r>
  <r>
    <s v="Avinash Rathore"/>
    <x v="4"/>
    <x v="177"/>
    <n v="0"/>
    <n v="0"/>
    <n v="0"/>
    <n v="0"/>
    <n v="0"/>
    <n v="0"/>
    <n v="0"/>
    <n v="0"/>
  </r>
  <r>
    <s v="Avinash Rathore"/>
    <x v="4"/>
    <x v="178"/>
    <n v="0"/>
    <n v="0"/>
    <n v="0"/>
    <n v="0"/>
    <n v="0"/>
    <n v="0"/>
    <n v="0"/>
    <n v="0"/>
  </r>
  <r>
    <s v="Avinash Rathore"/>
    <x v="4"/>
    <x v="179"/>
    <n v="0"/>
    <n v="0"/>
    <n v="0"/>
    <n v="0"/>
    <n v="0"/>
    <n v="0"/>
    <n v="0"/>
    <n v="0"/>
  </r>
  <r>
    <s v="Avinash Rathore"/>
    <x v="4"/>
    <x v="180"/>
    <n v="0"/>
    <n v="0"/>
    <n v="0"/>
    <n v="0"/>
    <n v="0"/>
    <n v="0"/>
    <n v="0"/>
    <n v="0"/>
  </r>
  <r>
    <s v="Avinash Rathore"/>
    <x v="4"/>
    <x v="181"/>
    <n v="0"/>
    <n v="0"/>
    <n v="0"/>
    <n v="0"/>
    <n v="0"/>
    <n v="0"/>
    <n v="0"/>
    <n v="0"/>
  </r>
  <r>
    <s v="Avinash Rathore"/>
    <x v="4"/>
    <x v="182"/>
    <n v="0"/>
    <n v="0"/>
    <n v="0"/>
    <n v="0"/>
    <n v="0"/>
    <n v="0"/>
    <n v="0"/>
    <n v="0"/>
  </r>
  <r>
    <s v="Avinash Rathore"/>
    <x v="5"/>
    <x v="0"/>
    <n v="48.824242424242584"/>
    <n v="0.73684210526315785"/>
    <n v="35.975757575757598"/>
    <n v="53"/>
    <n v="435.03773584905662"/>
    <n v="1.4732142857142849"/>
    <n v="640.90380727762761"/>
    <n v="23057"/>
  </r>
  <r>
    <s v="Avinash Rathore"/>
    <x v="5"/>
    <x v="1"/>
    <n v="71.854545454545459"/>
    <n v="0.73684210526315785"/>
    <n v="52.945454545454545"/>
    <n v="78"/>
    <n v="359.15384615384613"/>
    <n v="1.4732142857142858"/>
    <n v="529.11057692307691"/>
    <n v="28014"/>
  </r>
  <r>
    <s v="Avinash Rathore"/>
    <x v="5"/>
    <x v="2"/>
    <n v="134.4969696969697"/>
    <n v="0.73684210526315785"/>
    <n v="99.103030303030309"/>
    <n v="146"/>
    <n v="381.47260273972603"/>
    <n v="1.4732142857142856"/>
    <n v="561.99088796477497"/>
    <n v="55695"/>
  </r>
  <r>
    <s v="Avinash Rathore"/>
    <x v="5"/>
    <x v="3"/>
    <n v="50.666666666666671"/>
    <n v="0.73684210526315785"/>
    <n v="37.333333333333336"/>
    <n v="55"/>
    <n v="368.10909090909092"/>
    <n v="1.4732142857142856"/>
    <n v="542.30357142857144"/>
    <n v="20246"/>
  </r>
  <r>
    <s v="Avinash Rathore"/>
    <x v="5"/>
    <x v="4"/>
    <n v="44.218181818181819"/>
    <n v="0.73684210526315785"/>
    <n v="32.581818181818178"/>
    <n v="48"/>
    <n v="455.70833333333331"/>
    <n v="1.4732142857142858"/>
    <n v="671.35602678571433"/>
    <n v="21874"/>
  </r>
  <r>
    <s v="Avinash Rathore"/>
    <x v="5"/>
    <x v="5"/>
    <n v="52.509090909090908"/>
    <n v="0.73684210526315785"/>
    <n v="38.690909090909088"/>
    <n v="57"/>
    <n v="369.84210526315792"/>
    <n v="1.4732142857142858"/>
    <n v="544.85667293233087"/>
    <n v="21081"/>
  </r>
  <r>
    <s v="Avinash Rathore"/>
    <x v="5"/>
    <x v="6"/>
    <n v="48.824242424242428"/>
    <n v="0.73684210526315785"/>
    <n v="35.975757575757576"/>
    <n v="53"/>
    <n v="434.52830188679246"/>
    <n v="1.4732142857142856"/>
    <n v="640.15330188679241"/>
    <n v="23030"/>
  </r>
  <r>
    <s v="Avinash Rathore"/>
    <x v="5"/>
    <x v="7"/>
    <n v="61.721212121212119"/>
    <n v="0.73684210526315785"/>
    <n v="45.478787878787877"/>
    <n v="67"/>
    <n v="441.86567164179104"/>
    <n v="1.4732142857142858"/>
    <n v="650.96281982942435"/>
    <n v="29605"/>
  </r>
  <r>
    <s v="Avinash Rathore"/>
    <x v="5"/>
    <x v="8"/>
    <n v="44.218181818181819"/>
    <n v="0.73684210526315785"/>
    <n v="32.581818181818178"/>
    <n v="48"/>
    <n v="530.35416666666663"/>
    <n v="1.4732142857142858"/>
    <n v="781.32533482142867"/>
    <n v="25457"/>
  </r>
  <r>
    <s v="Avinash Rathore"/>
    <x v="5"/>
    <x v="9"/>
    <n v="115.15151515151516"/>
    <n v="0.73684210526315785"/>
    <n v="84.848484848484844"/>
    <n v="125"/>
    <n v="413.464"/>
    <n v="1.4732142857142858"/>
    <n v="609.12107142857144"/>
    <n v="51683"/>
  </r>
  <r>
    <s v="Avinash Rathore"/>
    <x v="5"/>
    <x v="10"/>
    <n v="49.74545454545455"/>
    <n v="0.73684210526315785"/>
    <n v="36.654545454545456"/>
    <n v="54"/>
    <n v="531.96296296296293"/>
    <n v="1.4732142857142856"/>
    <n v="783.69543650793651"/>
    <n v="28726"/>
  </r>
  <r>
    <s v="Avinash Rathore"/>
    <x v="5"/>
    <x v="11"/>
    <n v="41.454545454545453"/>
    <n v="0.73684210526315785"/>
    <n v="30.545454545454543"/>
    <n v="45"/>
    <n v="599.64444444444439"/>
    <n v="1.4732142857142858"/>
    <n v="883.40476190476193"/>
    <n v="26984"/>
  </r>
  <r>
    <s v="Avinash Rathore"/>
    <x v="5"/>
    <x v="12"/>
    <n v="72.775757575757581"/>
    <n v="0.73684210526315785"/>
    <n v="53.624242424242425"/>
    <n v="79"/>
    <n v="544.83544303797464"/>
    <n v="1.4732142857142856"/>
    <n v="802.65935804701621"/>
    <n v="43042"/>
  </r>
  <r>
    <s v="Avinash Rathore"/>
    <x v="5"/>
    <x v="13"/>
    <n v="46.060606060606062"/>
    <n v="0.73684210526315785"/>
    <n v="33.939393939393938"/>
    <n v="50"/>
    <n v="561.98"/>
    <n v="1.4732142857142858"/>
    <n v="827.91696428571436"/>
    <n v="28099"/>
  </r>
  <r>
    <s v="Avinash Rathore"/>
    <x v="5"/>
    <x v="14"/>
    <n v="57.115151515151517"/>
    <n v="0.73684210526315785"/>
    <n v="42.084848484848486"/>
    <n v="62"/>
    <n v="535.66129032258061"/>
    <n v="1.4732142857142856"/>
    <n v="789.14386520737321"/>
    <n v="33211"/>
  </r>
  <r>
    <s v="Avinash Rathore"/>
    <x v="5"/>
    <x v="15"/>
    <n v="37.769696969696973"/>
    <n v="0.73684210526315785"/>
    <n v="27.830303030303032"/>
    <n v="41"/>
    <n v="565.90243902439022"/>
    <n v="1.4732142857142856"/>
    <n v="833.69555749128915"/>
    <n v="23202"/>
  </r>
  <r>
    <s v="Avinash Rathore"/>
    <x v="5"/>
    <x v="16"/>
    <n v="59.878787878787875"/>
    <n v="0.73684210526315785"/>
    <n v="44.121212121212118"/>
    <n v="65"/>
    <n v="540.6615384615385"/>
    <n v="1.4732142857142858"/>
    <n v="796.51030219780228"/>
    <n v="35143"/>
  </r>
  <r>
    <s v="Avinash Rathore"/>
    <x v="5"/>
    <x v="17"/>
    <n v="30.400000000000006"/>
    <n v="0.73684210526315785"/>
    <n v="22.400000000000002"/>
    <n v="33"/>
    <n v="508.27272727272725"/>
    <n v="1.4732142857142856"/>
    <n v="748.79464285714278"/>
    <n v="16773"/>
  </r>
  <r>
    <s v="Avinash Rathore"/>
    <x v="5"/>
    <x v="18"/>
    <n v="36.848484848484851"/>
    <n v="0.73684210526315785"/>
    <n v="27.151515151515152"/>
    <n v="40"/>
    <n v="401.05"/>
    <n v="1.4732142857142856"/>
    <n v="590.83258928571422"/>
    <n v="16042"/>
  </r>
  <r>
    <s v="Avinash Rathore"/>
    <x v="5"/>
    <x v="19"/>
    <n v="22.109090909090909"/>
    <n v="0.73684210526315785"/>
    <n v="16.290909090909089"/>
    <n v="24"/>
    <n v="393.29166666666669"/>
    <n v="1.4732142857142858"/>
    <n v="579.40290178571433"/>
    <n v="9439"/>
  </r>
  <r>
    <s v="Avinash Rathore"/>
    <x v="5"/>
    <x v="20"/>
    <n v="26.715151515151515"/>
    <n v="0.73684210526315785"/>
    <n v="19.684848484848484"/>
    <n v="29"/>
    <n v="489.24137931034483"/>
    <n v="1.4732142857142858"/>
    <n v="720.75738916256159"/>
    <n v="14188"/>
  </r>
  <r>
    <s v="Avinash Rathore"/>
    <x v="5"/>
    <x v="21"/>
    <n v="36.848484848484851"/>
    <n v="0.73684210526315785"/>
    <n v="27.151515151515152"/>
    <n v="40"/>
    <n v="451.77499999999998"/>
    <n v="1.4732142857142856"/>
    <n v="665.56138392857144"/>
    <n v="18071"/>
  </r>
  <r>
    <s v="Avinash Rathore"/>
    <x v="5"/>
    <x v="22"/>
    <n v="31.32121212121212"/>
    <n v="0.73684210526315785"/>
    <n v="23.078787878787878"/>
    <n v="34"/>
    <n v="454"/>
    <n v="1.4732142857142858"/>
    <n v="668.83928571428578"/>
    <n v="15436"/>
  </r>
  <r>
    <s v="Avinash Rathore"/>
    <x v="5"/>
    <x v="23"/>
    <n v="68.169696969696972"/>
    <n v="0.73684210526315785"/>
    <n v="50.230303030303027"/>
    <n v="74"/>
    <n v="435.89189189189187"/>
    <n v="1.4732142857142858"/>
    <n v="642.16216216216219"/>
    <n v="32256"/>
  </r>
  <r>
    <s v="Avinash Rathore"/>
    <x v="5"/>
    <x v="24"/>
    <n v="31.32121212121212"/>
    <n v="0.73684210526315785"/>
    <n v="23.078787878787878"/>
    <n v="34"/>
    <n v="506.76470588235293"/>
    <n v="1.4732142857142858"/>
    <n v="746.57300420168065"/>
    <n v="17230"/>
  </r>
  <r>
    <s v="Avinash Rathore"/>
    <x v="5"/>
    <x v="25"/>
    <n v="23.030303030303031"/>
    <n v="0.73684210526315785"/>
    <n v="16.969696969696969"/>
    <n v="25"/>
    <n v="562.20000000000005"/>
    <n v="1.4732142857142858"/>
    <n v="828.24107142857144"/>
    <n v="14055"/>
  </r>
  <r>
    <s v="Avinash Rathore"/>
    <x v="5"/>
    <x v="26"/>
    <n v="33.163636363636364"/>
    <n v="0.73684210526315785"/>
    <n v="24.436363636363637"/>
    <n v="36"/>
    <n v="599.11111111111109"/>
    <n v="1.4732142857142856"/>
    <n v="882.61904761904759"/>
    <n v="21568"/>
  </r>
  <r>
    <s v="Avinash Rathore"/>
    <x v="5"/>
    <x v="27"/>
    <n v="43.296969696969697"/>
    <n v="0.73684210526315785"/>
    <n v="31.903030303030302"/>
    <n v="47"/>
    <n v="536.12765957446811"/>
    <n v="1.4732142857142858"/>
    <n v="789.83092705167178"/>
    <n v="25198"/>
  </r>
  <r>
    <s v="Avinash Rathore"/>
    <x v="5"/>
    <x v="28"/>
    <n v="40.533333333333339"/>
    <n v="0.73684210526315785"/>
    <n v="29.866666666666667"/>
    <n v="44"/>
    <n v="601.40909090909088"/>
    <n v="1.4732142857142856"/>
    <n v="886.00446428571422"/>
    <n v="26462"/>
  </r>
  <r>
    <s v="Avinash Rathore"/>
    <x v="5"/>
    <x v="29"/>
    <n v="58.957575757575768"/>
    <n v="0.73684210526315785"/>
    <n v="43.442424242424245"/>
    <n v="64"/>
    <n v="542.484375"/>
    <n v="1.4732142857142856"/>
    <n v="799.19573102678567"/>
    <n v="34719"/>
  </r>
  <r>
    <s v="Avinash Rathore"/>
    <x v="5"/>
    <x v="30"/>
    <n v="80.442922374429543"/>
    <n v="0.72944693572496266"/>
    <n v="58.678843226788672"/>
    <n v="79"/>
    <n v="508.1012658227848"/>
    <n v="1.3463114754098306"/>
    <n v="684.06256484747598"/>
    <n v="40140"/>
  </r>
  <r>
    <s v="Avinash Rathore"/>
    <x v="5"/>
    <x v="31"/>
    <n v="44.803652968036523"/>
    <n v="0.72944693572496266"/>
    <n v="32.68188736681887"/>
    <n v="44"/>
    <n v="456.59090909090907"/>
    <n v="1.3463114754098362"/>
    <n v="614.71358047690023"/>
    <n v="20090"/>
  </r>
  <r>
    <s v="Avinash Rathore"/>
    <x v="5"/>
    <x v="32"/>
    <n v="26.474885844748858"/>
    <n v="0.72944693572496266"/>
    <n v="19.312024353120243"/>
    <n v="26"/>
    <n v="419.34615384615387"/>
    <n v="1.346311475409836"/>
    <n v="564.57053909205547"/>
    <n v="10903"/>
  </r>
  <r>
    <s v="Avinash Rathore"/>
    <x v="5"/>
    <x v="33"/>
    <n v="43.785388127853878"/>
    <n v="0.72944693572496266"/>
    <n v="31.93911719939117"/>
    <n v="43"/>
    <n v="427.46511627906978"/>
    <n v="1.3463114754098362"/>
    <n v="575.50119138391165"/>
    <n v="18381"/>
  </r>
  <r>
    <s v="Avinash Rathore"/>
    <x v="5"/>
    <x v="34"/>
    <n v="27.493150684931503"/>
    <n v="0.72944693572496266"/>
    <n v="20.054794520547944"/>
    <n v="27"/>
    <n v="512.37037037037032"/>
    <n v="1.3463114754098362"/>
    <n v="689.81010928961757"/>
    <n v="13834"/>
  </r>
  <r>
    <s v="Avinash Rathore"/>
    <x v="5"/>
    <x v="35"/>
    <n v="41.74885844748858"/>
    <n v="0.72944693572496266"/>
    <n v="30.453576864535766"/>
    <n v="41"/>
    <n v="503.2439024390244"/>
    <n v="1.3463114754098362"/>
    <n v="677.52304078368661"/>
    <n v="20633"/>
  </r>
  <r>
    <s v="Avinash Rathore"/>
    <x v="5"/>
    <x v="36"/>
    <n v="39.712328767123289"/>
    <n v="0.72944693572496266"/>
    <n v="28.968036529680365"/>
    <n v="39"/>
    <n v="534.20512820512818"/>
    <n v="1.346311475409836"/>
    <n v="719.20649432534674"/>
    <n v="20834"/>
  </r>
  <r>
    <s v="Avinash Rathore"/>
    <x v="5"/>
    <x v="37"/>
    <n v="93.680365296803657"/>
    <n v="0.72944693572496266"/>
    <n v="68.334855403348556"/>
    <n v="92"/>
    <n v="522.48913043478262"/>
    <n v="1.346311475409836"/>
    <n v="703.43311208125442"/>
    <n v="48069"/>
  </r>
  <r>
    <s v="Avinash Rathore"/>
    <x v="5"/>
    <x v="38"/>
    <n v="53.968036529680361"/>
    <n v="0.72944693572496266"/>
    <n v="39.366818873668187"/>
    <n v="53"/>
    <n v="494.71698113207549"/>
    <n v="1.3463114754098362"/>
    <n v="666.04314877822458"/>
    <n v="26220"/>
  </r>
  <r>
    <s v="Avinash Rathore"/>
    <x v="5"/>
    <x v="39"/>
    <n v="34.62100456621004"/>
    <n v="0.72944693572496266"/>
    <n v="25.254185692541856"/>
    <n v="34"/>
    <n v="398.29411764705884"/>
    <n v="1.3463114754098362"/>
    <n v="536.22794117647061"/>
    <n v="13542"/>
  </r>
  <r>
    <s v="Avinash Rathore"/>
    <x v="5"/>
    <x v="40"/>
    <n v="36.657534246575338"/>
    <n v="0.72944693572496266"/>
    <n v="26.739726027397261"/>
    <n v="36"/>
    <n v="478.52777777777777"/>
    <n v="1.346311475409836"/>
    <n v="644.24743852459017"/>
    <n v="17227"/>
  </r>
  <r>
    <s v="Avinash Rathore"/>
    <x v="5"/>
    <x v="41"/>
    <n v="57.022831050228298"/>
    <n v="0.72944693572496266"/>
    <n v="41.595129375951288"/>
    <n v="56"/>
    <n v="562.78571428571433"/>
    <n v="1.3463114754098362"/>
    <n v="757.68486533957855"/>
    <n v="31516"/>
  </r>
  <r>
    <s v="Avinash Rathore"/>
    <x v="5"/>
    <x v="42"/>
    <n v="43.785388127853878"/>
    <n v="0.72944693572496266"/>
    <n v="31.93911719939117"/>
    <n v="43"/>
    <n v="433.39534883720933"/>
    <n v="1.3463114754098362"/>
    <n v="583.48513152878388"/>
    <n v="18636"/>
  </r>
  <r>
    <s v="Avinash Rathore"/>
    <x v="5"/>
    <x v="43"/>
    <n v="46.840182648401829"/>
    <n v="0.72944693572496266"/>
    <n v="34.167427701674278"/>
    <n v="46"/>
    <n v="463.63043478260869"/>
    <n v="1.346311475409836"/>
    <n v="624.19097469707765"/>
    <n v="21327"/>
  </r>
  <r>
    <s v="Avinash Rathore"/>
    <x v="5"/>
    <x v="44"/>
    <n v="59.059360730593603"/>
    <n v="0.72944693572496266"/>
    <n v="43.080669710806696"/>
    <n v="58"/>
    <n v="465.48275862068965"/>
    <n v="1.3463114754098362"/>
    <n v="626.68477953646129"/>
    <n v="26998"/>
  </r>
  <r>
    <s v="Avinash Rathore"/>
    <x v="5"/>
    <x v="45"/>
    <n v="56.004566210045652"/>
    <n v="0.72944693572496266"/>
    <n v="40.852359208523588"/>
    <n v="55"/>
    <n v="454.2"/>
    <n v="1.3463114754098362"/>
    <n v="611.49467213114758"/>
    <n v="24981"/>
  </r>
  <r>
    <s v="Avinash Rathore"/>
    <x v="5"/>
    <x v="46"/>
    <n v="20.365296803652967"/>
    <n v="0.72944693572496266"/>
    <n v="14.855403348554033"/>
    <n v="20"/>
    <n v="500.3"/>
    <n v="1.3463114754098362"/>
    <n v="673.55963114754104"/>
    <n v="10006"/>
  </r>
  <r>
    <s v="Avinash Rathore"/>
    <x v="5"/>
    <x v="47"/>
    <n v="39.712328767123289"/>
    <n v="0.72944693572496266"/>
    <n v="28.968036529680365"/>
    <n v="39"/>
    <n v="481.53846153846155"/>
    <n v="1.346311475409836"/>
    <n v="648.30075662042873"/>
    <n v="18780"/>
  </r>
  <r>
    <s v="Avinash Rathore"/>
    <x v="5"/>
    <x v="48"/>
    <n v="26.474885844748858"/>
    <n v="0.72944693572496266"/>
    <n v="19.312024353120243"/>
    <n v="26"/>
    <n v="451.61538461538464"/>
    <n v="1.346311475409836"/>
    <n v="608.014974779319"/>
    <n v="11742"/>
  </r>
  <r>
    <s v="Avinash Rathore"/>
    <x v="5"/>
    <x v="49"/>
    <n v="29.529680365296802"/>
    <n v="0.72944693572496266"/>
    <n v="21.540334855403348"/>
    <n v="29"/>
    <n v="448.82758620689657"/>
    <n v="1.3463114754098362"/>
    <n v="604.26172979084231"/>
    <n v="13016"/>
  </r>
  <r>
    <s v="Avinash Rathore"/>
    <x v="5"/>
    <x v="50"/>
    <n v="18.328767123287669"/>
    <n v="0.72944693572496266"/>
    <n v="13.36986301369863"/>
    <n v="18"/>
    <n v="391.88888888888891"/>
    <n v="1.346311475409836"/>
    <n v="527.60450819672133"/>
    <n v="7054"/>
  </r>
  <r>
    <s v="Avinash Rathore"/>
    <x v="5"/>
    <x v="51"/>
    <n v="48.87671232876712"/>
    <n v="0.72944693572496266"/>
    <n v="35.652968036529678"/>
    <n v="48"/>
    <n v="511.39583333333331"/>
    <n v="1.3463114754098362"/>
    <n v="688.49807889344265"/>
    <n v="24547"/>
  </r>
  <r>
    <s v="Avinash Rathore"/>
    <x v="5"/>
    <x v="52"/>
    <n v="42.767123287671232"/>
    <n v="0.72944693572496266"/>
    <n v="31.196347031963469"/>
    <n v="42"/>
    <n v="525.16666666666663"/>
    <n v="1.3463114754098362"/>
    <n v="707.03790983606564"/>
    <n v="22057"/>
  </r>
  <r>
    <s v="Avinash Rathore"/>
    <x v="5"/>
    <x v="53"/>
    <n v="31.5662100456621"/>
    <n v="0.72944693572496266"/>
    <n v="23.025875190258752"/>
    <n v="31"/>
    <n v="536.54838709677415"/>
    <n v="1.346311475409836"/>
    <n v="722.36125066102591"/>
    <n v="16633"/>
  </r>
  <r>
    <s v="Avinash Rathore"/>
    <x v="5"/>
    <x v="54"/>
    <n v="45.821917808219169"/>
    <n v="0.72944693572496266"/>
    <n v="33.42465753424657"/>
    <n v="45"/>
    <n v="487.35555555555555"/>
    <n v="1.3463114754098362"/>
    <n v="656.13237704918038"/>
    <n v="21931"/>
  </r>
  <r>
    <s v="Avinash Rathore"/>
    <x v="5"/>
    <x v="55"/>
    <n v="34.62100456621004"/>
    <n v="0.72944693572496266"/>
    <n v="25.254185692541856"/>
    <n v="34"/>
    <n v="485.6764705882353"/>
    <n v="1.3463114754098362"/>
    <n v="653.87180568948895"/>
    <n v="16513"/>
  </r>
  <r>
    <s v="Avinash Rathore"/>
    <x v="5"/>
    <x v="56"/>
    <n v="41.74885844748858"/>
    <n v="0.72944693572496266"/>
    <n v="30.453576864535766"/>
    <n v="41"/>
    <n v="619.78048780487802"/>
    <n v="1.3463114754098362"/>
    <n v="834.41758296681337"/>
    <n v="25411"/>
  </r>
  <r>
    <s v="Avinash Rathore"/>
    <x v="5"/>
    <x v="57"/>
    <n v="19.347031963470318"/>
    <n v="0.72944693572496266"/>
    <n v="14.112633181126331"/>
    <n v="19"/>
    <n v="462.4736842105263"/>
    <n v="1.3463114754098362"/>
    <n v="622.6336281276964"/>
    <n v="8787"/>
  </r>
  <r>
    <s v="Avinash Rathore"/>
    <x v="5"/>
    <x v="58"/>
    <n v="61.095890410958894"/>
    <n v="0.72944693572496266"/>
    <n v="44.566210045662096"/>
    <n v="60"/>
    <n v="449.8"/>
    <n v="1.3463114754098362"/>
    <n v="605.57090163934436"/>
    <n v="26988"/>
  </r>
  <r>
    <s v="Avinash Rathore"/>
    <x v="5"/>
    <x v="59"/>
    <n v="62.11415525114154"/>
    <n v="0.72944693572496266"/>
    <n v="45.308980213089797"/>
    <n v="61"/>
    <n v="489.44262295081967"/>
    <n v="1.3463114754098362"/>
    <n v="658.9422198333782"/>
    <n v="29856"/>
  </r>
  <r>
    <s v="Avinash Rathore"/>
    <x v="5"/>
    <x v="60"/>
    <n v="29.529680365296802"/>
    <n v="0.72944693572496266"/>
    <n v="21.540334855403348"/>
    <n v="29"/>
    <n v="470.82758620689657"/>
    <n v="1.3463114754098362"/>
    <n v="633.88058224985866"/>
    <n v="13654"/>
  </r>
  <r>
    <s v="Avinash Rathore"/>
    <x v="5"/>
    <x v="61"/>
    <n v="43"/>
    <n v="0.71618451915559034"/>
    <n v="31"/>
    <n v="43"/>
    <n v="462.76735316552248"/>
    <n v="1.4091981789463903"/>
    <n v="662.32314410480353"/>
    <n v="20210"/>
  </r>
  <r>
    <s v="Avinash Rathore"/>
    <x v="5"/>
    <x v="62"/>
    <n v="26"/>
    <n v="0.71618451915559034"/>
    <n v="19"/>
    <n v="28"/>
    <n v="462.76735316552248"/>
    <n v="1.5019881780946382"/>
    <n v="662.32314410480353"/>
    <n v="12347"/>
  </r>
  <r>
    <s v="Avinash Rathore"/>
    <x v="5"/>
    <x v="63"/>
    <n v="62"/>
    <n v="0.71618451915559034"/>
    <n v="44"/>
    <n v="52"/>
    <n v="462.76735316552248"/>
    <n v="1.1716950225709255"/>
    <n v="662.32314410480353"/>
    <n v="29394"/>
  </r>
  <r>
    <s v="Avinash Rathore"/>
    <x v="5"/>
    <x v="64"/>
    <n v="34"/>
    <n v="0.71618451915559034"/>
    <n v="24"/>
    <n v="38"/>
    <n v="462.76735316552248"/>
    <n v="1.5724278068213502"/>
    <n v="662.32314410480353"/>
    <n v="16006"/>
  </r>
  <r>
    <s v="Avinash Rathore"/>
    <x v="5"/>
    <x v="65"/>
    <n v="61"/>
    <n v="0.71618451915559034"/>
    <n v="44"/>
    <n v="55"/>
    <n v="462.76735316552248"/>
    <n v="1.2602149355069603"/>
    <n v="662.32314410480353"/>
    <n v="28906"/>
  </r>
  <r>
    <s v="Avinash Rathore"/>
    <x v="5"/>
    <x v="66"/>
    <n v="30"/>
    <n v="0.71618451915559034"/>
    <n v="21"/>
    <n v="29"/>
    <n v="462.76735316552248"/>
    <n v="1.3606808712836005"/>
    <n v="662.32314410480353"/>
    <n v="14116"/>
  </r>
  <r>
    <s v="Avinash Rathore"/>
    <x v="5"/>
    <x v="67"/>
    <n v="32"/>
    <n v="0.71618451915559034"/>
    <n v="23"/>
    <n v="23"/>
    <n v="462.76735316552248"/>
    <n v="1.0121209430875344"/>
    <n v="662.32314410480353"/>
    <n v="15051"/>
  </r>
  <r>
    <s v="Avinash Rathore"/>
    <x v="5"/>
    <x v="68"/>
    <n v="33"/>
    <n v="0.71618451915559034"/>
    <n v="24"/>
    <n v="38"/>
    <n v="462.76735316552248"/>
    <n v="1.5925259096420232"/>
    <n v="662.32314410480353"/>
    <n v="15804"/>
  </r>
  <r>
    <s v="Avinash Rathore"/>
    <x v="5"/>
    <x v="69"/>
    <n v="33"/>
    <n v="0.71618451915559034"/>
    <n v="24"/>
    <n v="31"/>
    <n v="462.76735316552248"/>
    <n v="1.314890647918598"/>
    <n v="662.32314410480353"/>
    <n v="15615"/>
  </r>
  <r>
    <s v="Avinash Rathore"/>
    <x v="5"/>
    <x v="70"/>
    <n v="32"/>
    <n v="0.71618451915559034"/>
    <n v="23"/>
    <n v="30"/>
    <n v="462.76735316552248"/>
    <n v="1.3169203554575892"/>
    <n v="662.32314410480353"/>
    <n v="15088"/>
  </r>
  <r>
    <s v="Avinash Rathore"/>
    <x v="5"/>
    <x v="71"/>
    <n v="33"/>
    <n v="0.71618451915559034"/>
    <n v="24"/>
    <n v="36"/>
    <n v="462.76735316552248"/>
    <n v="1.5203489885718886"/>
    <n v="662.32314410480353"/>
    <n v="15683"/>
  </r>
  <r>
    <s v="Avinash Rathore"/>
    <x v="5"/>
    <x v="72"/>
    <n v="68"/>
    <n v="0.71618451915559034"/>
    <n v="49"/>
    <n v="61"/>
    <n v="462.76735316552248"/>
    <n v="1.2487393147800276"/>
    <n v="662.32314410480353"/>
    <n v="32354"/>
  </r>
  <r>
    <s v="Avinash Rathore"/>
    <x v="5"/>
    <x v="73"/>
    <n v="51"/>
    <n v="0.71618451915559034"/>
    <n v="36"/>
    <n v="61"/>
    <n v="462.76735316552248"/>
    <n v="1.6722562827149425"/>
    <n v="662.32314410480353"/>
    <n v="24160"/>
  </r>
  <r>
    <s v="Avinash Rathore"/>
    <x v="5"/>
    <x v="74"/>
    <n v="42"/>
    <n v="0.71618451915559034"/>
    <n v="30"/>
    <n v="44"/>
    <n v="462.76735316552248"/>
    <n v="1.4536947344047166"/>
    <n v="662.32314410480353"/>
    <n v="20047"/>
  </r>
  <r>
    <s v="Avinash Rathore"/>
    <x v="5"/>
    <x v="75"/>
    <n v="35"/>
    <n v="0.71618451915559034"/>
    <n v="25"/>
    <n v="39"/>
    <n v="462.76735316552248"/>
    <n v="1.5538139208425974"/>
    <n v="662.32314410480353"/>
    <n v="16624"/>
  </r>
  <r>
    <s v="Avinash Rathore"/>
    <x v="5"/>
    <x v="76"/>
    <n v="53"/>
    <n v="0.71618451915559034"/>
    <n v="38"/>
    <n v="47"/>
    <n v="462.76735316552248"/>
    <n v="1.2298679535745631"/>
    <n v="662.32314410480353"/>
    <n v="25311"/>
  </r>
  <r>
    <s v="Avinash Rathore"/>
    <x v="5"/>
    <x v="77"/>
    <n v="31"/>
    <n v="0.71618451915559034"/>
    <n v="22"/>
    <n v="33"/>
    <n v="462.76735316552248"/>
    <n v="1.4756051684754601"/>
    <n v="662.32314410480353"/>
    <n v="14812"/>
  </r>
  <r>
    <s v="Avinash Rathore"/>
    <x v="5"/>
    <x v="78"/>
    <n v="48"/>
    <n v="0.71618451915559034"/>
    <n v="35"/>
    <n v="45"/>
    <n v="462.76735316552248"/>
    <n v="1.2996921980078562"/>
    <n v="662.32314410480353"/>
    <n v="22932"/>
  </r>
  <r>
    <s v="Avinash Rathore"/>
    <x v="5"/>
    <x v="79"/>
    <n v="76"/>
    <n v="0.71618451915559034"/>
    <n v="54"/>
    <n v="88"/>
    <n v="462.76735316552248"/>
    <n v="1.6209031837483372"/>
    <n v="662.32314410480353"/>
    <n v="35958"/>
  </r>
  <r>
    <s v="Avinash Rathore"/>
    <x v="5"/>
    <x v="80"/>
    <n v="55"/>
    <n v="0.71618451915559034"/>
    <n v="39"/>
    <n v="53"/>
    <n v="462.76735316552248"/>
    <n v="1.3442778170855356"/>
    <n v="662.32314410480353"/>
    <n v="26113"/>
  </r>
  <r>
    <s v="Avinash Rathore"/>
    <x v="5"/>
    <x v="81"/>
    <n v="38"/>
    <n v="0.71618451915559034"/>
    <n v="27"/>
    <n v="35"/>
    <n v="462.76735316552248"/>
    <n v="1.2910782536156016"/>
    <n v="662.32314410480353"/>
    <n v="17955"/>
  </r>
  <r>
    <s v="Avinash Rathore"/>
    <x v="5"/>
    <x v="82"/>
    <n v="15"/>
    <n v="0.71618451915559034"/>
    <n v="11"/>
    <n v="19"/>
    <n v="462.76735316552248"/>
    <n v="1.7946576922406257"/>
    <n v="662.32314410480353"/>
    <n v="7012"/>
  </r>
  <r>
    <s v="Avinash Rathore"/>
    <x v="5"/>
    <x v="83"/>
    <n v="39"/>
    <n v="0.71618451915559034"/>
    <n v="28"/>
    <n v="31"/>
    <n v="462.76735316552248"/>
    <n v="1.0973820132148"/>
    <n v="662.32314410480353"/>
    <n v="18710"/>
  </r>
  <r>
    <s v="Avinash Rathore"/>
    <x v="5"/>
    <x v="84"/>
    <n v="48"/>
    <n v="0.71618451915559034"/>
    <n v="34"/>
    <n v="55"/>
    <n v="462.76735316552248"/>
    <n v="1.5995333681287518"/>
    <n v="662.32314410480353"/>
    <n v="22774"/>
  </r>
  <r>
    <s v="Avinash Rathore"/>
    <x v="5"/>
    <x v="85"/>
    <n v="32"/>
    <n v="0.71618451915559034"/>
    <n v="23"/>
    <n v="38"/>
    <n v="462.76735316552248"/>
    <n v="1.6577710101424405"/>
    <n v="662.32314410480353"/>
    <n v="15182"/>
  </r>
  <r>
    <s v="Avinash Rathore"/>
    <x v="5"/>
    <x v="86"/>
    <n v="79"/>
    <n v="0.71618451915559034"/>
    <n v="56"/>
    <n v="101"/>
    <n v="462.76735316552248"/>
    <n v="1.7919326445738168"/>
    <n v="662.32314410480353"/>
    <n v="37331"/>
  </r>
  <r>
    <s v="Avinash Rathore"/>
    <x v="5"/>
    <x v="87"/>
    <n v="35"/>
    <n v="0.71618451915559034"/>
    <n v="25"/>
    <n v="30"/>
    <n v="462.76735316552248"/>
    <n v="1.2009485840522276"/>
    <n v="662.32314410480353"/>
    <n v="16545"/>
  </r>
  <r>
    <s v="Avinash Rathore"/>
    <x v="5"/>
    <x v="88"/>
    <n v="17"/>
    <n v="0.71618451915559034"/>
    <n v="12"/>
    <n v="20"/>
    <n v="462.76735316552248"/>
    <n v="1.6459322666620366"/>
    <n v="662.32314410480353"/>
    <n v="8048"/>
  </r>
  <r>
    <s v="Avinash Rathore"/>
    <x v="5"/>
    <x v="89"/>
    <n v="54"/>
    <n v="0.71618451915559034"/>
    <n v="38"/>
    <n v="58"/>
    <n v="462.76735316552248"/>
    <n v="1.5065786476617227"/>
    <n v="662.32314410480353"/>
    <n v="25498"/>
  </r>
  <r>
    <s v="Avinash Rathore"/>
    <x v="5"/>
    <x v="90"/>
    <n v="44"/>
    <n v="0.71618451915559034"/>
    <n v="32"/>
    <n v="50"/>
    <n v="462.76735316552248"/>
    <n v="1.5693373711136469"/>
    <n v="662.32314410480353"/>
    <n v="21102"/>
  </r>
  <r>
    <s v="Avinash Rathore"/>
    <x v="5"/>
    <x v="91"/>
    <n v="51"/>
    <n v="0.7"/>
    <n v="35"/>
    <n v="43"/>
    <n v="583"/>
    <n v="1.23"/>
    <n v="707"/>
    <n v="25055"/>
  </r>
  <r>
    <s v="Avinash Rathore"/>
    <x v="5"/>
    <x v="92"/>
    <n v="36"/>
    <n v="0.7"/>
    <n v="25"/>
    <n v="42"/>
    <n v="427"/>
    <n v="1.68"/>
    <n v="707"/>
    <n v="17928"/>
  </r>
  <r>
    <s v="Avinash Rathore"/>
    <x v="5"/>
    <x v="93"/>
    <n v="83"/>
    <n v="0.7"/>
    <n v="58"/>
    <n v="87"/>
    <n v="475"/>
    <n v="1.5"/>
    <n v="707"/>
    <n v="41284"/>
  </r>
  <r>
    <s v="Avinash Rathore"/>
    <x v="5"/>
    <x v="94"/>
    <n v="44"/>
    <n v="0.7"/>
    <n v="31"/>
    <n v="47"/>
    <n v="473"/>
    <n v="1.52"/>
    <n v="707"/>
    <n v="22229"/>
  </r>
  <r>
    <s v="Avinash Rathore"/>
    <x v="5"/>
    <x v="95"/>
    <n v="17"/>
    <n v="0.7"/>
    <n v="12"/>
    <n v="15"/>
    <n v="580"/>
    <n v="1.25"/>
    <n v="707"/>
    <n v="8705"/>
  </r>
  <r>
    <s v="Avinash Rathore"/>
    <x v="5"/>
    <x v="96"/>
    <n v="30"/>
    <n v="0.7"/>
    <n v="21"/>
    <n v="36"/>
    <n v="413"/>
    <n v="1.71"/>
    <n v="707"/>
    <n v="14863"/>
  </r>
  <r>
    <s v="Avinash Rathore"/>
    <x v="5"/>
    <x v="97"/>
    <n v="26"/>
    <n v="0.7"/>
    <n v="18"/>
    <n v="27"/>
    <n v="483"/>
    <n v="1.5"/>
    <n v="707"/>
    <n v="13048"/>
  </r>
  <r>
    <s v="Avinash Rathore"/>
    <x v="5"/>
    <x v="98"/>
    <n v="66"/>
    <n v="0.7"/>
    <n v="46"/>
    <n v="89"/>
    <n v="368"/>
    <n v="1.93"/>
    <n v="707"/>
    <n v="32764"/>
  </r>
  <r>
    <s v="Avinash Rathore"/>
    <x v="5"/>
    <x v="99"/>
    <n v="97"/>
    <n v="0.7"/>
    <n v="68"/>
    <n v="133"/>
    <n v="362"/>
    <n v="1.96"/>
    <n v="707"/>
    <n v="48209"/>
  </r>
  <r>
    <s v="Avinash Rathore"/>
    <x v="5"/>
    <x v="100"/>
    <n v="132"/>
    <n v="0.7"/>
    <n v="92"/>
    <n v="177"/>
    <n v="367"/>
    <n v="1.92"/>
    <n v="707"/>
    <n v="65046"/>
  </r>
  <r>
    <s v="Avinash Rathore"/>
    <x v="5"/>
    <x v="101"/>
    <n v="60"/>
    <n v="0.7"/>
    <n v="42"/>
    <n v="78"/>
    <n v="379"/>
    <n v="1.86"/>
    <n v="707"/>
    <n v="29580"/>
  </r>
  <r>
    <s v="Avinash Rathore"/>
    <x v="5"/>
    <x v="102"/>
    <n v="53"/>
    <n v="0.7"/>
    <n v="37"/>
    <n v="65"/>
    <n v="405"/>
    <n v="1.76"/>
    <n v="707"/>
    <n v="26334"/>
  </r>
  <r>
    <s v="Avinash Rathore"/>
    <x v="5"/>
    <x v="103"/>
    <n v="53"/>
    <n v="0.7"/>
    <n v="37"/>
    <n v="63"/>
    <n v="412"/>
    <n v="1.7"/>
    <n v="707"/>
    <n v="25958"/>
  </r>
  <r>
    <s v="Avinash Rathore"/>
    <x v="5"/>
    <x v="104"/>
    <n v="59"/>
    <n v="0.7"/>
    <n v="41"/>
    <n v="66"/>
    <n v="435"/>
    <n v="1.61"/>
    <n v="707"/>
    <n v="28741"/>
  </r>
  <r>
    <s v="Avinash Rathore"/>
    <x v="5"/>
    <x v="105"/>
    <n v="39"/>
    <n v="0.7"/>
    <n v="27"/>
    <n v="52"/>
    <n v="365"/>
    <n v="1.93"/>
    <n v="707"/>
    <n v="18976"/>
  </r>
  <r>
    <s v="Avinash Rathore"/>
    <x v="5"/>
    <x v="106"/>
    <n v="43"/>
    <n v="0.7"/>
    <n v="30"/>
    <n v="50"/>
    <n v="418"/>
    <n v="1.67"/>
    <n v="707"/>
    <n v="20884"/>
  </r>
  <r>
    <s v="Avinash Rathore"/>
    <x v="5"/>
    <x v="107"/>
    <n v="139"/>
    <n v="0.7"/>
    <n v="97"/>
    <n v="158"/>
    <n v="432"/>
    <n v="1.63"/>
    <n v="707"/>
    <n v="68285"/>
  </r>
  <r>
    <s v="Avinash Rathore"/>
    <x v="5"/>
    <x v="108"/>
    <n v="62"/>
    <n v="0.7"/>
    <n v="43"/>
    <n v="59"/>
    <n v="512"/>
    <n v="1.37"/>
    <n v="707"/>
    <n v="30228"/>
  </r>
  <r>
    <s v="Avinash Rathore"/>
    <x v="5"/>
    <x v="109"/>
    <n v="44"/>
    <n v="0.7"/>
    <n v="31"/>
    <n v="50"/>
    <n v="441"/>
    <n v="1.61"/>
    <n v="707"/>
    <n v="22030"/>
  </r>
  <r>
    <s v="Avinash Rathore"/>
    <x v="5"/>
    <x v="110"/>
    <n v="40"/>
    <n v="0.7"/>
    <n v="28"/>
    <n v="51"/>
    <n v="393"/>
    <n v="1.82"/>
    <n v="707"/>
    <n v="20057"/>
  </r>
  <r>
    <s v="Avinash Rathore"/>
    <x v="5"/>
    <x v="111"/>
    <n v="39"/>
    <n v="0.7"/>
    <n v="27"/>
    <n v="50"/>
    <n v="379"/>
    <n v="1.85"/>
    <n v="707"/>
    <n v="18928"/>
  </r>
  <r>
    <s v="Avinash Rathore"/>
    <x v="5"/>
    <x v="112"/>
    <n v="57"/>
    <n v="0.7"/>
    <n v="40"/>
    <n v="69"/>
    <n v="406"/>
    <n v="1.73"/>
    <n v="707"/>
    <n v="28014"/>
  </r>
  <r>
    <s v="Avinash Rathore"/>
    <x v="5"/>
    <x v="113"/>
    <n v="40"/>
    <n v="0.7"/>
    <n v="28"/>
    <n v="56"/>
    <n v="349"/>
    <n v="2"/>
    <n v="707"/>
    <n v="19553"/>
  </r>
  <r>
    <s v="Avinash Rathore"/>
    <x v="5"/>
    <x v="114"/>
    <n v="119"/>
    <n v="0.7"/>
    <n v="83"/>
    <n v="143"/>
    <n v="412"/>
    <n v="1.72"/>
    <n v="707"/>
    <n v="58985"/>
  </r>
  <r>
    <s v="Avinash Rathore"/>
    <x v="5"/>
    <x v="115"/>
    <n v="44"/>
    <n v="0.7"/>
    <n v="31"/>
    <n v="60"/>
    <n v="369"/>
    <n v="1.94"/>
    <n v="707"/>
    <n v="22165"/>
  </r>
  <r>
    <s v="Avinash Rathore"/>
    <x v="5"/>
    <x v="116"/>
    <n v="14"/>
    <n v="0.7"/>
    <n v="10"/>
    <n v="19"/>
    <n v="372"/>
    <n v="1.9"/>
    <n v="707"/>
    <n v="7077"/>
  </r>
  <r>
    <s v="Avinash Rathore"/>
    <x v="5"/>
    <x v="117"/>
    <n v="52"/>
    <n v="0.7"/>
    <n v="36"/>
    <n v="63"/>
    <n v="400"/>
    <n v="1.75"/>
    <n v="707"/>
    <n v="25186"/>
  </r>
  <r>
    <s v="Avinash Rathore"/>
    <x v="5"/>
    <x v="118"/>
    <n v="50"/>
    <n v="0.7"/>
    <n v="35"/>
    <n v="61"/>
    <n v="405"/>
    <n v="1.74"/>
    <n v="707"/>
    <n v="24700"/>
  </r>
  <r>
    <s v="Avinash Rathore"/>
    <x v="5"/>
    <x v="119"/>
    <n v="77"/>
    <n v="0.7"/>
    <n v="54"/>
    <n v="96"/>
    <n v="397"/>
    <n v="1.78"/>
    <n v="707"/>
    <n v="38068"/>
  </r>
  <r>
    <s v="Avinash Rathore"/>
    <x v="5"/>
    <x v="120"/>
    <n v="39"/>
    <n v="0.7"/>
    <n v="27"/>
    <n v="49"/>
    <n v="384"/>
    <n v="1.81"/>
    <n v="707"/>
    <n v="18807"/>
  </r>
  <r>
    <s v="Avinash Rathore"/>
    <x v="5"/>
    <x v="121"/>
    <n v="106"/>
    <n v="0.7"/>
    <n v="74"/>
    <n v="129"/>
    <n v="406"/>
    <n v="1.74"/>
    <n v="707"/>
    <n v="52328"/>
  </r>
  <r>
    <s v="Avinash Rathore"/>
    <x v="5"/>
    <x v="122"/>
    <n v="56"/>
    <n v="0.71"/>
    <n v="40"/>
    <n v="64"/>
    <n v="391"/>
    <n v="1.6"/>
    <n v="639"/>
    <n v="25010"/>
  </r>
  <r>
    <s v="Avinash Rathore"/>
    <x v="5"/>
    <x v="123"/>
    <n v="24"/>
    <n v="0.71"/>
    <n v="17"/>
    <n v="27"/>
    <n v="409"/>
    <n v="1.59"/>
    <n v="639"/>
    <n v="11037"/>
  </r>
  <r>
    <s v="Avinash Rathore"/>
    <x v="5"/>
    <x v="124"/>
    <n v="21"/>
    <n v="0.71"/>
    <n v="15"/>
    <n v="24"/>
    <n v="397"/>
    <n v="1.6"/>
    <n v="639"/>
    <n v="9534"/>
  </r>
  <r>
    <s v="Avinash Rathore"/>
    <x v="5"/>
    <x v="125"/>
    <n v="39"/>
    <n v="0.71"/>
    <n v="28"/>
    <n v="45"/>
    <n v="401"/>
    <n v="1.61"/>
    <n v="639"/>
    <n v="18033"/>
  </r>
  <r>
    <s v="Avinash Rathore"/>
    <x v="5"/>
    <x v="126"/>
    <n v="60"/>
    <n v="0.71"/>
    <n v="43"/>
    <n v="83"/>
    <n v="335"/>
    <n v="1.93"/>
    <n v="639"/>
    <n v="27783"/>
  </r>
  <r>
    <s v="Avinash Rathore"/>
    <x v="5"/>
    <x v="127"/>
    <n v="105"/>
    <n v="0.71"/>
    <n v="75"/>
    <n v="117"/>
    <n v="408"/>
    <n v="1.56"/>
    <n v="639"/>
    <n v="47694"/>
  </r>
  <r>
    <s v="Avinash Rathore"/>
    <x v="5"/>
    <x v="128"/>
    <n v="158"/>
    <n v="0.71"/>
    <n v="113"/>
    <n v="186"/>
    <n v="387"/>
    <n v="1.65"/>
    <n v="639"/>
    <n v="72029"/>
  </r>
  <r>
    <s v="Avinash Rathore"/>
    <x v="5"/>
    <x v="129"/>
    <n v="85"/>
    <n v="0.71"/>
    <n v="61"/>
    <n v="95"/>
    <n v="408"/>
    <n v="1.56"/>
    <n v="639"/>
    <n v="38793"/>
  </r>
  <r>
    <s v="Avinash Rathore"/>
    <x v="5"/>
    <x v="130"/>
    <n v="48"/>
    <n v="0.71"/>
    <n v="34"/>
    <n v="48"/>
    <n v="446"/>
    <n v="1.41"/>
    <n v="639"/>
    <n v="21425"/>
  </r>
  <r>
    <s v="Avinash Rathore"/>
    <x v="5"/>
    <x v="131"/>
    <n v="83"/>
    <n v="0.71"/>
    <n v="59"/>
    <n v="99"/>
    <n v="383"/>
    <n v="1.68"/>
    <n v="639"/>
    <n v="37870"/>
  </r>
  <r>
    <s v="Avinash Rathore"/>
    <x v="5"/>
    <x v="132"/>
    <n v="69"/>
    <n v="0.71"/>
    <n v="49"/>
    <n v="72"/>
    <n v="437"/>
    <n v="1.47"/>
    <n v="639"/>
    <n v="31434"/>
  </r>
  <r>
    <s v="Avinash Rathore"/>
    <x v="5"/>
    <x v="133"/>
    <n v="83"/>
    <n v="0.71"/>
    <n v="59"/>
    <n v="88"/>
    <n v="427"/>
    <n v="1.49"/>
    <n v="639"/>
    <n v="37547"/>
  </r>
  <r>
    <s v="Avinash Rathore"/>
    <x v="5"/>
    <x v="134"/>
    <n v="85"/>
    <n v="0.71"/>
    <n v="61"/>
    <n v="92"/>
    <n v="426"/>
    <n v="1.51"/>
    <n v="639"/>
    <n v="39207"/>
  </r>
  <r>
    <s v="Avinash Rathore"/>
    <x v="5"/>
    <x v="135"/>
    <n v="106"/>
    <n v="0.71"/>
    <n v="76"/>
    <n v="113"/>
    <n v="429"/>
    <n v="1.49"/>
    <n v="639"/>
    <n v="48525"/>
  </r>
  <r>
    <s v="Avinash Rathore"/>
    <x v="5"/>
    <x v="136"/>
    <n v="27"/>
    <n v="0.71"/>
    <n v="19"/>
    <n v="27"/>
    <n v="448"/>
    <n v="1.42"/>
    <n v="639"/>
    <n v="12097"/>
  </r>
  <r>
    <s v="Avinash Rathore"/>
    <x v="5"/>
    <x v="137"/>
    <n v="41"/>
    <n v="0.71"/>
    <n v="29"/>
    <n v="39"/>
    <n v="481"/>
    <n v="1.34"/>
    <n v="639"/>
    <n v="18751"/>
  </r>
  <r>
    <s v="Avinash Rathore"/>
    <x v="5"/>
    <x v="138"/>
    <n v="39"/>
    <n v="0.71"/>
    <n v="28"/>
    <n v="32"/>
    <n v="553"/>
    <n v="1.1399999999999999"/>
    <n v="639"/>
    <n v="17686"/>
  </r>
  <r>
    <s v="Avinash Rathore"/>
    <x v="5"/>
    <x v="139"/>
    <n v="28"/>
    <n v="0.71"/>
    <n v="20"/>
    <n v="26"/>
    <n v="492"/>
    <n v="1.3"/>
    <n v="639"/>
    <n v="12790"/>
  </r>
  <r>
    <s v="Avinash Rathore"/>
    <x v="5"/>
    <x v="140"/>
    <n v="27"/>
    <n v="0.71"/>
    <n v="19"/>
    <n v="28"/>
    <n v="432"/>
    <n v="1.47"/>
    <n v="639"/>
    <n v="12084"/>
  </r>
  <r>
    <s v="Avinash Rathore"/>
    <x v="5"/>
    <x v="141"/>
    <n v="34"/>
    <n v="0.71"/>
    <n v="24"/>
    <n v="36"/>
    <n v="431"/>
    <n v="1.5"/>
    <n v="639"/>
    <n v="15530"/>
  </r>
  <r>
    <s v="Avinash Rathore"/>
    <x v="5"/>
    <x v="142"/>
    <n v="59"/>
    <n v="0.71"/>
    <n v="42"/>
    <n v="66"/>
    <n v="410"/>
    <n v="1.57"/>
    <n v="639"/>
    <n v="27083"/>
  </r>
  <r>
    <s v="Avinash Rathore"/>
    <x v="5"/>
    <x v="143"/>
    <n v="39"/>
    <n v="0.71"/>
    <n v="28"/>
    <n v="35"/>
    <n v="513"/>
    <n v="1.25"/>
    <n v="639"/>
    <n v="17952"/>
  </r>
  <r>
    <s v="Avinash Rathore"/>
    <x v="5"/>
    <x v="144"/>
    <n v="41"/>
    <n v="0.71"/>
    <n v="29"/>
    <n v="35"/>
    <n v="535"/>
    <n v="1.21"/>
    <n v="639"/>
    <n v="18741"/>
  </r>
  <r>
    <s v="Avinash Rathore"/>
    <x v="5"/>
    <x v="145"/>
    <n v="64"/>
    <n v="0.71"/>
    <n v="46"/>
    <n v="65"/>
    <n v="450"/>
    <n v="1.41"/>
    <n v="639"/>
    <n v="29248"/>
  </r>
  <r>
    <s v="Avinash Rathore"/>
    <x v="5"/>
    <x v="146"/>
    <n v="36"/>
    <n v="0.71"/>
    <n v="26"/>
    <n v="37"/>
    <n v="454"/>
    <n v="1.42"/>
    <n v="639"/>
    <n v="16784"/>
  </r>
  <r>
    <s v="Avinash Rathore"/>
    <x v="5"/>
    <x v="147"/>
    <n v="55"/>
    <n v="0.71"/>
    <n v="39"/>
    <n v="59"/>
    <n v="424"/>
    <n v="1.51"/>
    <n v="639"/>
    <n v="24995"/>
  </r>
  <r>
    <s v="Avinash Rathore"/>
    <x v="5"/>
    <x v="148"/>
    <n v="42"/>
    <n v="0.71"/>
    <n v="30"/>
    <n v="46"/>
    <n v="413"/>
    <n v="1.53"/>
    <n v="639"/>
    <n v="19002"/>
  </r>
  <r>
    <s v="Avinash Rathore"/>
    <x v="5"/>
    <x v="149"/>
    <n v="85"/>
    <n v="0.71"/>
    <n v="61"/>
    <n v="89"/>
    <n v="435"/>
    <n v="1.46"/>
    <n v="639"/>
    <n v="38713"/>
  </r>
  <r>
    <s v="Avinash Rathore"/>
    <x v="5"/>
    <x v="150"/>
    <n v="60"/>
    <n v="0.71"/>
    <n v="43"/>
    <n v="60"/>
    <n v="461"/>
    <n v="1.4"/>
    <n v="639"/>
    <n v="27653"/>
  </r>
  <r>
    <s v="Avinash Rathore"/>
    <x v="5"/>
    <x v="151"/>
    <n v="50"/>
    <n v="0.71"/>
    <n v="36"/>
    <n v="45"/>
    <n v="504"/>
    <n v="1.25"/>
    <n v="639"/>
    <n v="22702"/>
  </r>
  <r>
    <s v="Avinash Rathore"/>
    <x v="5"/>
    <x v="152"/>
    <n v="25"/>
    <n v="0.71"/>
    <n v="18"/>
    <n v="23"/>
    <n v="496"/>
    <n v="1.28"/>
    <n v="639"/>
    <n v="11399"/>
  </r>
  <r>
    <s v="Avinash Rathore"/>
    <x v="5"/>
    <x v="153"/>
    <n v="59"/>
    <n v="0.69608540925266904"/>
    <n v="41"/>
    <n v="59"/>
    <n v="488"/>
    <n v="1.4390243902439024"/>
    <n v="723"/>
    <n v="28813"/>
  </r>
  <r>
    <s v="Avinash Rathore"/>
    <x v="5"/>
    <x v="154"/>
    <n v="39"/>
    <n v="0.69608540925266904"/>
    <n v="27"/>
    <n v="42"/>
    <n v="458"/>
    <n v="1.5555555555555556"/>
    <n v="723"/>
    <n v="19250"/>
  </r>
  <r>
    <s v="Avinash Rathore"/>
    <x v="5"/>
    <x v="155"/>
    <n v="56"/>
    <n v="0.69608540925266904"/>
    <n v="39"/>
    <n v="71"/>
    <n v="398"/>
    <n v="1.8205128205128205"/>
    <n v="723"/>
    <n v="28236"/>
  </r>
  <r>
    <s v="Avinash Rathore"/>
    <x v="5"/>
    <x v="156"/>
    <n v="75"/>
    <n v="0.69608540925266904"/>
    <n v="52"/>
    <n v="87"/>
    <n v="431"/>
    <n v="1.6730769230769231"/>
    <n v="723"/>
    <n v="37479"/>
  </r>
  <r>
    <s v="Avinash Rathore"/>
    <x v="5"/>
    <x v="157"/>
    <n v="50"/>
    <n v="0.69608540925266904"/>
    <n v="35"/>
    <n v="54"/>
    <n v="469"/>
    <n v="1.5428571428571429"/>
    <n v="723"/>
    <n v="25318"/>
  </r>
  <r>
    <s v="Avinash Rathore"/>
    <x v="5"/>
    <x v="158"/>
    <n v="20"/>
    <n v="0.69608540925266904"/>
    <n v="14"/>
    <n v="28"/>
    <n v="373"/>
    <n v="2"/>
    <n v="723"/>
    <n v="10456"/>
  </r>
  <r>
    <s v="Avinash Rathore"/>
    <x v="5"/>
    <x v="159"/>
    <n v="42"/>
    <n v="0.69608540925266904"/>
    <n v="29"/>
    <n v="51"/>
    <n v="417"/>
    <n v="1.7586206896551724"/>
    <n v="723"/>
    <n v="21277"/>
  </r>
  <r>
    <s v="Avinash Rathore"/>
    <x v="5"/>
    <x v="160"/>
    <n v="40"/>
    <n v="0.69608540925266904"/>
    <n v="28"/>
    <n v="42"/>
    <n v="484"/>
    <n v="1.5"/>
    <n v="723"/>
    <n v="20321"/>
  </r>
  <r>
    <s v="Avinash Rathore"/>
    <x v="5"/>
    <x v="161"/>
    <n v="34"/>
    <n v="0.69608540925266904"/>
    <n v="24"/>
    <n v="44"/>
    <n v="397"/>
    <n v="1.8333333333333333"/>
    <n v="723"/>
    <n v="17484"/>
  </r>
  <r>
    <s v="Avinash Rathore"/>
    <x v="5"/>
    <x v="162"/>
    <n v="43"/>
    <n v="0.69608540925266904"/>
    <n v="30"/>
    <n v="60"/>
    <n v="358"/>
    <n v="2"/>
    <n v="723"/>
    <n v="21478"/>
  </r>
  <r>
    <s v="Avinash Rathore"/>
    <x v="5"/>
    <x v="163"/>
    <n v="89"/>
    <n v="0.69608540925266904"/>
    <n v="62"/>
    <n v="99"/>
    <n v="455"/>
    <n v="1.596774193548387"/>
    <n v="723"/>
    <n v="45028"/>
  </r>
  <r>
    <s v="Avinash Rathore"/>
    <x v="5"/>
    <x v="164"/>
    <n v="17"/>
    <n v="0.69608540925266904"/>
    <n v="12"/>
    <n v="29"/>
    <n v="311"/>
    <n v="2.4166666666666665"/>
    <n v="723"/>
    <n v="9019"/>
  </r>
  <r>
    <s v="Avinash Rathore"/>
    <x v="5"/>
    <x v="165"/>
    <n v="34"/>
    <n v="0.69608540925266904"/>
    <n v="24"/>
    <n v="43"/>
    <n v="406"/>
    <n v="1.7916666666666667"/>
    <n v="723"/>
    <n v="17446"/>
  </r>
  <r>
    <s v="Avinash Rathore"/>
    <x v="5"/>
    <x v="166"/>
    <n v="43"/>
    <n v="0.69608540925266904"/>
    <n v="30"/>
    <n v="47"/>
    <n v="468"/>
    <n v="1.5666666666666667"/>
    <n v="723"/>
    <n v="22014"/>
  </r>
  <r>
    <s v="Avinash Rathore"/>
    <x v="5"/>
    <x v="167"/>
    <n v="47"/>
    <n v="0.69608540925266904"/>
    <n v="33"/>
    <n v="47"/>
    <n v="501"/>
    <n v="1.4242424242424243"/>
    <n v="723"/>
    <n v="23543"/>
  </r>
  <r>
    <s v="Avinash Rathore"/>
    <x v="5"/>
    <x v="168"/>
    <n v="50"/>
    <n v="0.69608540925266904"/>
    <n v="35"/>
    <n v="57"/>
    <n v="446"/>
    <n v="1.6285714285714286"/>
    <n v="723"/>
    <n v="25424"/>
  </r>
  <r>
    <s v="Avinash Rathore"/>
    <x v="5"/>
    <x v="169"/>
    <n v="59"/>
    <n v="0.69608540925266904"/>
    <n v="41"/>
    <n v="53"/>
    <n v="554"/>
    <n v="1.2926829268292683"/>
    <n v="723"/>
    <n v="29352"/>
  </r>
  <r>
    <s v="Avinash Rathore"/>
    <x v="5"/>
    <x v="170"/>
    <n v="92"/>
    <n v="0.69608540925266904"/>
    <n v="64"/>
    <n v="101"/>
    <n v="461"/>
    <n v="1.578125"/>
    <n v="723"/>
    <n v="46550"/>
  </r>
  <r>
    <s v="Avinash Rathore"/>
    <x v="5"/>
    <x v="171"/>
    <n v="37"/>
    <n v="0.69608540925266904"/>
    <n v="26"/>
    <n v="38"/>
    <n v="490"/>
    <n v="1.4615384615384615"/>
    <n v="723"/>
    <n v="18603"/>
  </r>
  <r>
    <s v="Avinash Rathore"/>
    <x v="5"/>
    <x v="172"/>
    <n v="46"/>
    <n v="0.69608540925266904"/>
    <n v="32"/>
    <n v="45"/>
    <n v="513"/>
    <n v="1.40625"/>
    <n v="723"/>
    <n v="23067"/>
  </r>
  <r>
    <s v="Avinash Rathore"/>
    <x v="5"/>
    <x v="173"/>
    <n v="27"/>
    <n v="0.69608540925266904"/>
    <n v="19"/>
    <n v="29"/>
    <n v="468"/>
    <n v="1.5263157894736843"/>
    <n v="723"/>
    <n v="13577"/>
  </r>
  <r>
    <s v="Avinash Rathore"/>
    <x v="5"/>
    <x v="174"/>
    <n v="33"/>
    <n v="0.69608540925266904"/>
    <n v="23"/>
    <n v="30"/>
    <n v="558"/>
    <n v="1.3043478260869565"/>
    <n v="723"/>
    <n v="16736"/>
  </r>
  <r>
    <s v="Avinash Rathore"/>
    <x v="5"/>
    <x v="175"/>
    <n v="24"/>
    <n v="0.69608540925266904"/>
    <n v="17"/>
    <n v="30"/>
    <n v="401"/>
    <n v="1.7647058823529411"/>
    <n v="723"/>
    <n v="12018"/>
  </r>
  <r>
    <s v="Avinash Rathore"/>
    <x v="5"/>
    <x v="176"/>
    <n v="33"/>
    <n v="0.69608540925266904"/>
    <n v="23"/>
    <n v="36"/>
    <n v="459"/>
    <n v="1.5652173913043479"/>
    <n v="723"/>
    <n v="16526"/>
  </r>
  <r>
    <s v="Avinash Rathore"/>
    <x v="5"/>
    <x v="177"/>
    <n v="76"/>
    <n v="0.69608540925266904"/>
    <n v="53"/>
    <n v="65"/>
    <n v="594"/>
    <n v="1.2264150943396226"/>
    <n v="723"/>
    <n v="38625"/>
  </r>
  <r>
    <s v="Avinash Rathore"/>
    <x v="5"/>
    <x v="178"/>
    <n v="42"/>
    <n v="0.69608540925266904"/>
    <n v="29"/>
    <n v="41"/>
    <n v="513"/>
    <n v="1.4137931034482758"/>
    <n v="723"/>
    <n v="21041"/>
  </r>
  <r>
    <s v="Avinash Rathore"/>
    <x v="5"/>
    <x v="179"/>
    <n v="29"/>
    <n v="0.69608540925266904"/>
    <n v="20"/>
    <n v="29"/>
    <n v="489"/>
    <n v="1.45"/>
    <n v="723"/>
    <n v="14180"/>
  </r>
  <r>
    <s v="Avinash Rathore"/>
    <x v="5"/>
    <x v="180"/>
    <n v="75"/>
    <n v="0.69608540925266904"/>
    <n v="52"/>
    <n v="83"/>
    <n v="454"/>
    <n v="1.5961538461538463"/>
    <n v="723"/>
    <n v="37712"/>
  </r>
  <r>
    <s v="Avinash Rathore"/>
    <x v="5"/>
    <x v="181"/>
    <n v="34"/>
    <n v="0.69608540925266904"/>
    <n v="24"/>
    <n v="37"/>
    <n v="470"/>
    <n v="1.5416666666666667"/>
    <n v="723"/>
    <n v="17397"/>
  </r>
  <r>
    <s v="Avinash Rathore"/>
    <x v="5"/>
    <x v="182"/>
    <n v="57"/>
    <n v="0.69608540925266904"/>
    <n v="40"/>
    <n v="48"/>
    <n v="598"/>
    <n v="1.2"/>
    <n v="723"/>
    <n v="28719"/>
  </r>
  <r>
    <s v="Avinash Rathore"/>
    <x v="6"/>
    <x v="0"/>
    <n v="56.85328185328126"/>
    <n v="0.67719298245614035"/>
    <n v="38.500643500643264"/>
    <n v="62"/>
    <n v="460.5"/>
    <n v="1.610362694300528"/>
    <n v="741.57202072539314"/>
    <n v="28551"/>
  </r>
  <r>
    <s v="Avinash Rathore"/>
    <x v="6"/>
    <x v="1"/>
    <n v="60.521235521235518"/>
    <n v="0.67719298245614035"/>
    <n v="40.984555984555982"/>
    <n v="66"/>
    <n v="607.9848484848485"/>
    <n v="1.6103626943005183"/>
    <n v="979.07611869995299"/>
    <n v="40127"/>
  </r>
  <r>
    <s v="Avinash Rathore"/>
    <x v="6"/>
    <x v="2"/>
    <n v="141.21621621621622"/>
    <n v="0.67719298245614035"/>
    <n v="95.630630630630634"/>
    <n v="154"/>
    <n v="495.53896103896102"/>
    <n v="1.610362694300518"/>
    <n v="797.99745642958078"/>
    <n v="76313"/>
  </r>
  <r>
    <s v="Avinash Rathore"/>
    <x v="6"/>
    <x v="3"/>
    <n v="46.766409266409262"/>
    <n v="0.67719298245614035"/>
    <n v="31.669884169884167"/>
    <n v="51"/>
    <n v="434.05882352941177"/>
    <n v="1.6103626943005183"/>
    <n v="698.99213654373671"/>
    <n v="22137"/>
  </r>
  <r>
    <s v="Avinash Rathore"/>
    <x v="6"/>
    <x v="4"/>
    <n v="52.268339768339771"/>
    <n v="0.67719298245614035"/>
    <n v="35.395752895752899"/>
    <n v="57"/>
    <n v="473.31578947368422"/>
    <n v="1.610362694300518"/>
    <n v="762.2100899918189"/>
    <n v="26979"/>
  </r>
  <r>
    <s v="Avinash Rathore"/>
    <x v="6"/>
    <x v="5"/>
    <n v="40.34749034749035"/>
    <n v="0.67719298245614035"/>
    <n v="27.323037323037322"/>
    <n v="44"/>
    <n v="418.18181818181819"/>
    <n v="1.6103626943005183"/>
    <n v="673.42439943476211"/>
    <n v="18400"/>
  </r>
  <r>
    <s v="Avinash Rathore"/>
    <x v="6"/>
    <x v="6"/>
    <n v="41.264478764478767"/>
    <n v="0.67719298245614035"/>
    <n v="27.944015444015445"/>
    <n v="45"/>
    <n v="419.51111111111112"/>
    <n v="1.610362694300518"/>
    <n v="675.5650431778929"/>
    <n v="18878"/>
  </r>
  <r>
    <s v="Avinash Rathore"/>
    <x v="6"/>
    <x v="7"/>
    <n v="66.023166023166027"/>
    <n v="0.67719298245614035"/>
    <n v="44.710424710424711"/>
    <n v="72"/>
    <n v="500.43055555555554"/>
    <n v="1.610362694300518"/>
    <n v="805.8746977547496"/>
    <n v="36031"/>
  </r>
  <r>
    <s v="Avinash Rathore"/>
    <x v="6"/>
    <x v="8"/>
    <n v="100.86872586872587"/>
    <n v="0.67719298245614035"/>
    <n v="68.307593307593308"/>
    <n v="110"/>
    <n v="464.0272727272727"/>
    <n v="1.610362694300518"/>
    <n v="747.25220913801229"/>
    <n v="51043"/>
  </r>
  <r>
    <s v="Avinash Rathore"/>
    <x v="6"/>
    <x v="9"/>
    <n v="151.3030888030888"/>
    <n v="0.67719298245614035"/>
    <n v="102.46138996138995"/>
    <n v="165"/>
    <n v="461.04242424242426"/>
    <n v="1.6103626943005183"/>
    <n v="742.44552048987282"/>
    <n v="76072"/>
  </r>
  <r>
    <s v="Avinash Rathore"/>
    <x v="6"/>
    <x v="10"/>
    <n v="68.774131274131278"/>
    <n v="0.67719298245614035"/>
    <n v="46.573359073359072"/>
    <n v="75"/>
    <n v="539.38666666666666"/>
    <n v="1.6103626943005183"/>
    <n v="868.60816580310882"/>
    <n v="40454"/>
  </r>
  <r>
    <s v="Avinash Rathore"/>
    <x v="6"/>
    <x v="11"/>
    <n v="18.339768339768341"/>
    <n v="0.67719298245614035"/>
    <n v="12.419562419562419"/>
    <n v="20"/>
    <n v="562.29999999999995"/>
    <n v="1.610362694300518"/>
    <n v="905.50694300518137"/>
    <n v="11246"/>
  </r>
  <r>
    <s v="Avinash Rathore"/>
    <x v="6"/>
    <x v="12"/>
    <n v="52.268339768339771"/>
    <n v="0.67719298245614035"/>
    <n v="35.395752895752899"/>
    <n v="57"/>
    <n v="682.61403508771934"/>
    <n v="1.610362694300518"/>
    <n v="1099.2561767112079"/>
    <n v="38909"/>
  </r>
  <r>
    <s v="Avinash Rathore"/>
    <x v="6"/>
    <x v="13"/>
    <n v="28.426640926640925"/>
    <n v="0.67719298245614035"/>
    <n v="19.250321750321749"/>
    <n v="31"/>
    <n v="592.22580645161293"/>
    <n v="1.6103626943005183"/>
    <n v="953.69834531171659"/>
    <n v="18359"/>
  </r>
  <r>
    <s v="Avinash Rathore"/>
    <x v="6"/>
    <x v="14"/>
    <n v="25.675675675675677"/>
    <n v="0.67719298245614035"/>
    <n v="17.387387387387388"/>
    <n v="28"/>
    <n v="570.67857142857144"/>
    <n v="1.610362694300518"/>
    <n v="918.99948186528491"/>
    <n v="15979"/>
  </r>
  <r>
    <s v="Avinash Rathore"/>
    <x v="6"/>
    <x v="15"/>
    <n v="22.924710424710423"/>
    <n v="0.67719298245614035"/>
    <n v="15.524453024453024"/>
    <n v="25"/>
    <n v="672.8"/>
    <n v="1.6103626943005183"/>
    <n v="1083.4520207253886"/>
    <n v="16820"/>
  </r>
  <r>
    <s v="Avinash Rathore"/>
    <x v="6"/>
    <x v="16"/>
    <n v="75.193050193050198"/>
    <n v="0.67719298245614035"/>
    <n v="50.920205920205923"/>
    <n v="82"/>
    <n v="547.48780487804879"/>
    <n v="1.610362694300518"/>
    <n v="881.65393656009098"/>
    <n v="44894"/>
  </r>
  <r>
    <s v="Avinash Rathore"/>
    <x v="6"/>
    <x v="17"/>
    <n v="17.422779922779924"/>
    <n v="0.67719298245614035"/>
    <n v="11.798584298584299"/>
    <n v="19"/>
    <n v="590.78947368421052"/>
    <n v="1.610362694300518"/>
    <n v="951.38532860649036"/>
    <n v="11225"/>
  </r>
  <r>
    <s v="Avinash Rathore"/>
    <x v="6"/>
    <x v="18"/>
    <n v="17.422779922779924"/>
    <n v="0.67719298245614035"/>
    <n v="11.798584298584299"/>
    <n v="19"/>
    <n v="736.78947368421052"/>
    <n v="1.610362694300518"/>
    <n v="1186.4982819743659"/>
    <n v="13999"/>
  </r>
  <r>
    <s v="Avinash Rathore"/>
    <x v="6"/>
    <x v="19"/>
    <n v="20.173745173745175"/>
    <n v="0.67719298245614035"/>
    <n v="13.661518661518661"/>
    <n v="22"/>
    <n v="525.63636363636363"/>
    <n v="1.6103626943005183"/>
    <n v="846.46519076778145"/>
    <n v="11564"/>
  </r>
  <r>
    <s v="Avinash Rathore"/>
    <x v="6"/>
    <x v="20"/>
    <n v="15.58880308880309"/>
    <n v="0.67719298245614035"/>
    <n v="10.556628056628057"/>
    <n v="17"/>
    <n v="626.29411764705878"/>
    <n v="1.610362694300518"/>
    <n v="1008.5606827186833"/>
    <n v="10647"/>
  </r>
  <r>
    <s v="Avinash Rathore"/>
    <x v="6"/>
    <x v="21"/>
    <n v="25.675675675675677"/>
    <n v="0.67719298245614035"/>
    <n v="17.387387387387388"/>
    <n v="28"/>
    <n v="433.5"/>
    <n v="1.610362694300518"/>
    <n v="698.09222797927453"/>
    <n v="12138"/>
  </r>
  <r>
    <s v="Avinash Rathore"/>
    <x v="6"/>
    <x v="22"/>
    <n v="27.509652509652511"/>
    <n v="0.67719298245614035"/>
    <n v="18.62934362934363"/>
    <n v="30"/>
    <n v="540.5333333333333"/>
    <n v="1.610362694300518"/>
    <n v="870.45471502590669"/>
    <n v="16216"/>
  </r>
  <r>
    <s v="Avinash Rathore"/>
    <x v="6"/>
    <x v="23"/>
    <n v="70.608108108108112"/>
    <n v="0.67719298245614035"/>
    <n v="47.815315315315317"/>
    <n v="77"/>
    <n v="500.64935064935065"/>
    <n v="1.610362694300518"/>
    <n v="806.2270372114931"/>
    <n v="38550"/>
  </r>
  <r>
    <s v="Avinash Rathore"/>
    <x v="6"/>
    <x v="24"/>
    <n v="18.339768339768341"/>
    <n v="0.67719298245614035"/>
    <n v="12.419562419562419"/>
    <n v="20"/>
    <n v="572.29999999999995"/>
    <n v="1.610362694300518"/>
    <n v="921.61056994818648"/>
    <n v="11446"/>
  </r>
  <r>
    <s v="Avinash Rathore"/>
    <x v="6"/>
    <x v="25"/>
    <n v="23.841698841698843"/>
    <n v="0.67719298245614035"/>
    <n v="16.145431145431147"/>
    <n v="26"/>
    <n v="615.57692307692309"/>
    <n v="1.610362694300518"/>
    <n v="991.30211239537653"/>
    <n v="16005"/>
  </r>
  <r>
    <s v="Avinash Rathore"/>
    <x v="6"/>
    <x v="26"/>
    <n v="29.343629343629345"/>
    <n v="0.67719298245614035"/>
    <n v="19.871299871299872"/>
    <n v="32"/>
    <n v="590.1875"/>
    <n v="1.610362694300518"/>
    <n v="950.41593264248706"/>
    <n v="18886"/>
  </r>
  <r>
    <s v="Avinash Rathore"/>
    <x v="6"/>
    <x v="27"/>
    <n v="37.596525096525099"/>
    <n v="0.67719298245614035"/>
    <n v="25.460102960102962"/>
    <n v="41"/>
    <n v="627.07317073170736"/>
    <n v="1.610362694300518"/>
    <n v="1009.8152407430809"/>
    <n v="25710"/>
  </r>
  <r>
    <s v="Avinash Rathore"/>
    <x v="6"/>
    <x v="28"/>
    <n v="39.430501930501933"/>
    <n v="0.67719298245614035"/>
    <n v="26.702059202059203"/>
    <n v="43"/>
    <n v="512.55813953488371"/>
    <n v="1.610362694300518"/>
    <n v="825.40450656705627"/>
    <n v="22040"/>
  </r>
  <r>
    <s v="Avinash Rathore"/>
    <x v="6"/>
    <x v="29"/>
    <n v="33.011583011583014"/>
    <n v="0.67719298245614035"/>
    <n v="22.355212355212355"/>
    <n v="36"/>
    <n v="652.02777777777783"/>
    <n v="1.610362694300518"/>
    <n v="1050.0012089810018"/>
    <n v="23473"/>
  </r>
  <r>
    <s v="Avinash Rathore"/>
    <x v="6"/>
    <x v="30"/>
    <n v="36.727272727272776"/>
    <n v="0.71737173717371738"/>
    <n v="26.347107438016565"/>
    <n v="44"/>
    <n v="657.97727272727275"/>
    <n v="1.6700125470514406"/>
    <n v="1098.8303011292332"/>
    <n v="28951"/>
  </r>
  <r>
    <s v="Avinash Rathore"/>
    <x v="6"/>
    <x v="31"/>
    <n v="19.198347107438014"/>
    <n v="0.71737173717371738"/>
    <n v="13.772351615326821"/>
    <n v="23"/>
    <n v="573.26086956521738"/>
    <n v="1.6700125470514431"/>
    <n v="957.35284490753372"/>
    <n v="13185"/>
  </r>
  <r>
    <s v="Avinash Rathore"/>
    <x v="6"/>
    <x v="32"/>
    <n v="21.702479338842977"/>
    <n v="0.71737173717371738"/>
    <n v="15.568745304282496"/>
    <n v="26"/>
    <n v="617.88461538461536"/>
    <n v="1.6700125470514426"/>
    <n v="1031.8750603223625"/>
    <n v="16065"/>
  </r>
  <r>
    <s v="Avinash Rathore"/>
    <x v="6"/>
    <x v="33"/>
    <n v="18.363636363636363"/>
    <n v="0.71737173717371738"/>
    <n v="13.173553719008265"/>
    <n v="22"/>
    <n v="577.27272727272725"/>
    <n v="1.6700125470514429"/>
    <n v="964.05269761606019"/>
    <n v="12700"/>
  </r>
  <r>
    <s v="Avinash Rathore"/>
    <x v="6"/>
    <x v="34"/>
    <n v="18.363636363636363"/>
    <n v="0.71737173717371738"/>
    <n v="13.173553719008265"/>
    <n v="22"/>
    <n v="554.77272727272725"/>
    <n v="1.6700125470514429"/>
    <n v="926.47741530740279"/>
    <n v="12205"/>
  </r>
  <r>
    <s v="Avinash Rathore"/>
    <x v="6"/>
    <x v="35"/>
    <n v="40.900826446280988"/>
    <n v="0.71737173717371738"/>
    <n v="29.341096919609313"/>
    <n v="49"/>
    <n v="587.0204081632653"/>
    <n v="1.6700125470514431"/>
    <n v="980.3314470079124"/>
    <n v="28764"/>
  </r>
  <r>
    <s v="Avinash Rathore"/>
    <x v="6"/>
    <x v="36"/>
    <n v="43.404958677685954"/>
    <n v="0.71737173717371738"/>
    <n v="31.137490608564992"/>
    <n v="52"/>
    <n v="529.88461538461536"/>
    <n v="1.6700125470514426"/>
    <n v="884.9139561818356"/>
    <n v="27554"/>
  </r>
  <r>
    <s v="Avinash Rathore"/>
    <x v="6"/>
    <x v="37"/>
    <n v="55.925619834710737"/>
    <n v="0.71737173717371738"/>
    <n v="40.119459053343348"/>
    <n v="67"/>
    <n v="427.82089552238807"/>
    <n v="1.6700125470514431"/>
    <n v="714.46626341317256"/>
    <n v="28664"/>
  </r>
  <r>
    <s v="Avinash Rathore"/>
    <x v="6"/>
    <x v="38"/>
    <n v="25.876033057851238"/>
    <n v="0.71737173717371738"/>
    <n v="18.562734785875282"/>
    <n v="31"/>
    <n v="556.16129032258061"/>
    <n v="1.6700125470514429"/>
    <n v="928.79633302302989"/>
    <n v="17241"/>
  </r>
  <r>
    <s v="Avinash Rathore"/>
    <x v="6"/>
    <x v="39"/>
    <n v="25.041322314049587"/>
    <n v="0.71737173717371738"/>
    <n v="17.963936889556724"/>
    <n v="30"/>
    <n v="695.93333333333328"/>
    <n v="1.6700125470514429"/>
    <n v="1162.2173985780009"/>
    <n v="20878"/>
  </r>
  <r>
    <s v="Avinash Rathore"/>
    <x v="6"/>
    <x v="40"/>
    <n v="36.727272727272727"/>
    <n v="0.71737173717371738"/>
    <n v="26.347107438016529"/>
    <n v="44"/>
    <n v="571.65909090909088"/>
    <n v="1.6700125470514429"/>
    <n v="954.67785445420327"/>
    <n v="25153"/>
  </r>
  <r>
    <s v="Avinash Rathore"/>
    <x v="6"/>
    <x v="41"/>
    <n v="25.876033057851238"/>
    <n v="0.71737173717371738"/>
    <n v="18.562734785875282"/>
    <n v="31"/>
    <n v="594.22580645161293"/>
    <n v="1.6700125470514429"/>
    <n v="992.36455255595581"/>
    <n v="18421"/>
  </r>
  <r>
    <s v="Avinash Rathore"/>
    <x v="6"/>
    <x v="42"/>
    <n v="35.057851239669425"/>
    <n v="0.71737173717371738"/>
    <n v="25.149511645379416"/>
    <n v="42"/>
    <n v="527.5"/>
    <n v="1.6700125470514429"/>
    <n v="880.93161856963604"/>
    <n v="22155"/>
  </r>
  <r>
    <s v="Avinash Rathore"/>
    <x v="6"/>
    <x v="43"/>
    <n v="45.909090909090914"/>
    <n v="0.71737173717371738"/>
    <n v="32.933884297520663"/>
    <n v="55"/>
    <n v="533.36363636363637"/>
    <n v="1.6700125470514429"/>
    <n v="890.72396486825596"/>
    <n v="29335"/>
  </r>
  <r>
    <s v="Avinash Rathore"/>
    <x v="6"/>
    <x v="44"/>
    <n v="45.909090909090914"/>
    <n v="0.71737173717371738"/>
    <n v="32.933884297520663"/>
    <n v="55"/>
    <n v="501"/>
    <n v="1.6700125470514429"/>
    <n v="836.67628607277288"/>
    <n v="27555"/>
  </r>
  <r>
    <s v="Avinash Rathore"/>
    <x v="6"/>
    <x v="45"/>
    <n v="30.884297520661161"/>
    <n v="0.71737173717371738"/>
    <n v="22.155522163786628"/>
    <n v="37"/>
    <n v="500.83783783783781"/>
    <n v="1.6700125470514429"/>
    <n v="836.40547322730504"/>
    <n v="18531"/>
  </r>
  <r>
    <s v="Avinash Rathore"/>
    <x v="6"/>
    <x v="46"/>
    <n v="13.355371900826446"/>
    <n v="0.71737173717371738"/>
    <n v="9.5807663410969202"/>
    <n v="16"/>
    <n v="639.3125"/>
    <n v="1.6700125470514429"/>
    <n v="1067.6598964868256"/>
    <n v="10229"/>
  </r>
  <r>
    <s v="Avinash Rathore"/>
    <x v="6"/>
    <x v="47"/>
    <n v="38.396694214876028"/>
    <n v="0.71737173717371738"/>
    <n v="27.544703230653642"/>
    <n v="46"/>
    <n v="557.73913043478262"/>
    <n v="1.6700125470514431"/>
    <n v="931.43134580764831"/>
    <n v="25656"/>
  </r>
  <r>
    <s v="Avinash Rathore"/>
    <x v="6"/>
    <x v="48"/>
    <n v="21.702479338842977"/>
    <n v="0.71737173717371738"/>
    <n v="15.568745304282496"/>
    <n v="26"/>
    <n v="451.76923076923077"/>
    <n v="1.6700125470514426"/>
    <n v="754.46028375639412"/>
    <n v="11746"/>
  </r>
  <r>
    <s v="Avinash Rathore"/>
    <x v="6"/>
    <x v="49"/>
    <n v="37.561983471074377"/>
    <n v="0.71737173717371738"/>
    <n v="26.945905334335087"/>
    <n v="45"/>
    <n v="563.77777777777783"/>
    <n v="1.6700125470514429"/>
    <n v="941.51596263766896"/>
    <n v="25370"/>
  </r>
  <r>
    <s v="Avinash Rathore"/>
    <x v="6"/>
    <x v="50"/>
    <n v="32.553719008264459"/>
    <n v="0.71737173717371738"/>
    <n v="23.353117956423741"/>
    <n v="39"/>
    <n v="495.20512820512823"/>
    <n v="1.6700125470514429"/>
    <n v="826.99877746678249"/>
    <n v="19313"/>
  </r>
  <r>
    <s v="Avinash Rathore"/>
    <x v="6"/>
    <x v="51"/>
    <n v="70.950413223140487"/>
    <n v="0.71737173717371738"/>
    <n v="50.897821187077383"/>
    <n v="85"/>
    <n v="540.67058823529408"/>
    <n v="1.6700125470514431"/>
    <n v="902.92666617462544"/>
    <n v="45957"/>
  </r>
  <r>
    <s v="Avinash Rathore"/>
    <x v="6"/>
    <x v="52"/>
    <n v="35.892561983471076"/>
    <n v="0.71737173717371738"/>
    <n v="25.748309541697974"/>
    <n v="43"/>
    <n v="599.18604651162786"/>
    <n v="1.6700125470514426"/>
    <n v="1000.648215692568"/>
    <n v="25765"/>
  </r>
  <r>
    <s v="Avinash Rathore"/>
    <x v="6"/>
    <x v="53"/>
    <n v="11.685950413223141"/>
    <n v="0.71737173717371738"/>
    <n v="8.3831705484598054"/>
    <n v="14"/>
    <n v="475.42857142857144"/>
    <n v="1.6700125470514429"/>
    <n v="793.9716795124574"/>
    <n v="6656"/>
  </r>
  <r>
    <s v="Avinash Rathore"/>
    <x v="6"/>
    <x v="54"/>
    <n v="19.198347107438014"/>
    <n v="0.71737173717371738"/>
    <n v="13.772351615326821"/>
    <n v="23"/>
    <n v="676.04347826086962"/>
    <n v="1.6700125470514431"/>
    <n v="1129.0010910479516"/>
    <n v="15549"/>
  </r>
  <r>
    <s v="Avinash Rathore"/>
    <x v="6"/>
    <x v="55"/>
    <n v="41.735537190082638"/>
    <n v="0.71737173717371738"/>
    <n v="29.939894815927872"/>
    <n v="50"/>
    <n v="592.36"/>
    <n v="1.6700125470514431"/>
    <n v="989.24863237139277"/>
    <n v="29618"/>
  </r>
  <r>
    <s v="Avinash Rathore"/>
    <x v="6"/>
    <x v="56"/>
    <n v="35.057851239669425"/>
    <n v="0.71737173717371738"/>
    <n v="25.149511645379416"/>
    <n v="42"/>
    <n v="650.71428571428567"/>
    <n v="1.6700125470514429"/>
    <n v="1086.7010216884746"/>
    <n v="27330"/>
  </r>
  <r>
    <s v="Avinash Rathore"/>
    <x v="6"/>
    <x v="57"/>
    <n v="41.735537190082638"/>
    <n v="0.71737173717371738"/>
    <n v="29.939894815927872"/>
    <n v="50"/>
    <n v="518.54"/>
    <n v="1.6700125470514431"/>
    <n v="865.96830614805526"/>
    <n v="25927"/>
  </r>
  <r>
    <s v="Avinash Rathore"/>
    <x v="6"/>
    <x v="58"/>
    <n v="71.785123966942152"/>
    <n v="0.71737173717371738"/>
    <n v="51.496619083395949"/>
    <n v="86"/>
    <n v="550.65116279069764"/>
    <n v="1.6700125470514426"/>
    <n v="919.59435090893169"/>
    <n v="47356"/>
  </r>
  <r>
    <s v="Avinash Rathore"/>
    <x v="6"/>
    <x v="59"/>
    <n v="40.066115702479337"/>
    <n v="0.71737173717371738"/>
    <n v="28.742299023290759"/>
    <n v="48"/>
    <n v="524.91666666666663"/>
    <n v="1.6700125470514429"/>
    <n v="876.61741948975327"/>
    <n v="25196"/>
  </r>
  <r>
    <s v="Avinash Rathore"/>
    <x v="6"/>
    <x v="60"/>
    <n v="73.454545454545453"/>
    <n v="0.71737173717371738"/>
    <n v="52.694214876033058"/>
    <n v="88"/>
    <n v="562.18181818181813"/>
    <n v="1.6700125470514429"/>
    <n v="938.85069008782932"/>
    <n v="49472"/>
  </r>
  <r>
    <s v="Avinash Rathore"/>
    <x v="6"/>
    <x v="61"/>
    <n v="39"/>
    <n v="0.69569120287253139"/>
    <n v="27"/>
    <n v="41"/>
    <n v="559.97037701974864"/>
    <n v="1.5000637536656891"/>
    <n v="804.9122580645161"/>
    <n v="22000"/>
  </r>
  <r>
    <s v="Avinash Rathore"/>
    <x v="6"/>
    <x v="62"/>
    <n v="26"/>
    <n v="0.69569120287253139"/>
    <n v="18"/>
    <n v="24"/>
    <n v="559.97037701974864"/>
    <n v="1.3289690556926517"/>
    <n v="804.9122580645161"/>
    <n v="14536"/>
  </r>
  <r>
    <s v="Avinash Rathore"/>
    <x v="6"/>
    <x v="63"/>
    <n v="21"/>
    <n v="0.69569120287253139"/>
    <n v="14"/>
    <n v="20"/>
    <n v="559.97037701974864"/>
    <n v="1.3853911498528677"/>
    <n v="804.9122580645161"/>
    <n v="11620"/>
  </r>
  <r>
    <s v="Avinash Rathore"/>
    <x v="6"/>
    <x v="64"/>
    <n v="48"/>
    <n v="0.69569120287253139"/>
    <n v="33"/>
    <n v="42"/>
    <n v="559.97037701974864"/>
    <n v="1.2563666879258837"/>
    <n v="804.9122580645161"/>
    <n v="26908"/>
  </r>
  <r>
    <s v="Avinash Rathore"/>
    <x v="6"/>
    <x v="65"/>
    <n v="61"/>
    <n v="0.69569120287253139"/>
    <n v="43"/>
    <n v="66"/>
    <n v="559.97037701974864"/>
    <n v="1.5526130766968103"/>
    <n v="804.9122580645161"/>
    <n v="34216"/>
  </r>
  <r>
    <s v="Avinash Rathore"/>
    <x v="6"/>
    <x v="66"/>
    <n v="29"/>
    <n v="0.69569120287253139"/>
    <n v="20"/>
    <n v="25"/>
    <n v="559.97037701974864"/>
    <n v="1.2308279681700962"/>
    <n v="804.9122580645161"/>
    <n v="16349"/>
  </r>
  <r>
    <s v="Avinash Rathore"/>
    <x v="6"/>
    <x v="67"/>
    <n v="26"/>
    <n v="0.69569120287253139"/>
    <n v="18"/>
    <n v="21"/>
    <n v="559.97037701974864"/>
    <n v="1.1483123246844318"/>
    <n v="804.9122580645161"/>
    <n v="14720"/>
  </r>
  <r>
    <s v="Avinash Rathore"/>
    <x v="6"/>
    <x v="68"/>
    <n v="11"/>
    <n v="0.69569120287253139"/>
    <n v="7"/>
    <n v="11"/>
    <n v="559.97037701974864"/>
    <n v="1.49057825567503"/>
    <n v="804.9122580645161"/>
    <n v="5940"/>
  </r>
  <r>
    <s v="Avinash Rathore"/>
    <x v="6"/>
    <x v="69"/>
    <n v="35"/>
    <n v="0.69569120287253139"/>
    <n v="24"/>
    <n v="33"/>
    <n v="559.97037701974864"/>
    <n v="1.3501120522582613"/>
    <n v="804.9122580645161"/>
    <n v="19674"/>
  </r>
  <r>
    <s v="Avinash Rathore"/>
    <x v="6"/>
    <x v="70"/>
    <n v="36"/>
    <n v="0.69569120287253139"/>
    <n v="25"/>
    <n v="29"/>
    <n v="559.97037701974864"/>
    <n v="1.1731056128189248"/>
    <n v="804.9122580645161"/>
    <n v="19898"/>
  </r>
  <r>
    <s v="Avinash Rathore"/>
    <x v="6"/>
    <x v="71"/>
    <n v="24"/>
    <n v="0.69569120287253139"/>
    <n v="17"/>
    <n v="25"/>
    <n v="559.97037701974864"/>
    <n v="1.498793866498801"/>
    <n v="804.9122580645161"/>
    <n v="13426"/>
  </r>
  <r>
    <s v="Avinash Rathore"/>
    <x v="6"/>
    <x v="72"/>
    <n v="55"/>
    <n v="0.69569120287253139"/>
    <n v="39"/>
    <n v="46"/>
    <n v="559.97037701974864"/>
    <n v="1.1926930766321266"/>
    <n v="804.9122580645161"/>
    <n v="31044"/>
  </r>
  <r>
    <s v="Avinash Rathore"/>
    <x v="6"/>
    <x v="73"/>
    <n v="39"/>
    <n v="0.69569120287253139"/>
    <n v="27"/>
    <n v="34"/>
    <n v="559.97037701974864"/>
    <n v="1.2396728018750474"/>
    <n v="804.9122580645161"/>
    <n v="22076"/>
  </r>
  <r>
    <s v="Avinash Rathore"/>
    <x v="6"/>
    <x v="74"/>
    <n v="50"/>
    <n v="0.69569120287253139"/>
    <n v="35"/>
    <n v="50"/>
    <n v="559.97037701974864"/>
    <n v="1.4399661133931734"/>
    <n v="804.9122580645161"/>
    <n v="27949"/>
  </r>
  <r>
    <s v="Avinash Rathore"/>
    <x v="6"/>
    <x v="75"/>
    <n v="19"/>
    <n v="0.69569120287253139"/>
    <n v="13"/>
    <n v="18"/>
    <n v="559.97037701974864"/>
    <n v="1.3757877357479147"/>
    <n v="804.9122580645161"/>
    <n v="10531"/>
  </r>
  <r>
    <s v="Avinash Rathore"/>
    <x v="6"/>
    <x v="76"/>
    <n v="34"/>
    <n v="0.69569120287253139"/>
    <n v="24"/>
    <n v="35"/>
    <n v="559.97037701974864"/>
    <n v="1.4602150537634409"/>
    <n v="804.9122580645161"/>
    <n v="19293"/>
  </r>
  <r>
    <s v="Avinash Rathore"/>
    <x v="6"/>
    <x v="77"/>
    <n v="30"/>
    <n v="0.69569120287253139"/>
    <n v="21"/>
    <n v="31"/>
    <n v="559.97037701974864"/>
    <n v="1.5075995408132439"/>
    <n v="804.9122580645161"/>
    <n v="16551"/>
  </r>
  <r>
    <s v="Avinash Rathore"/>
    <x v="6"/>
    <x v="78"/>
    <n v="45"/>
    <n v="0.69569120287253139"/>
    <n v="31"/>
    <n v="42"/>
    <n v="559.97037701974864"/>
    <n v="1.3445082261656729"/>
    <n v="804.9122580645161"/>
    <n v="25144"/>
  </r>
  <r>
    <s v="Avinash Rathore"/>
    <x v="6"/>
    <x v="79"/>
    <n v="65"/>
    <n v="0.69569120287253139"/>
    <n v="45"/>
    <n v="63"/>
    <n v="559.97037701974864"/>
    <n v="1.3914354148299999"/>
    <n v="804.9122580645161"/>
    <n v="36444"/>
  </r>
  <r>
    <s v="Avinash Rathore"/>
    <x v="6"/>
    <x v="80"/>
    <n v="11"/>
    <n v="0.69569120287253139"/>
    <n v="8"/>
    <n v="13"/>
    <n v="559.97037701974864"/>
    <n v="1.7235808523865441"/>
    <n v="804.9122580645161"/>
    <n v="6071"/>
  </r>
  <r>
    <s v="Avinash Rathore"/>
    <x v="6"/>
    <x v="81"/>
    <n v="31"/>
    <n v="0.69569120287253139"/>
    <n v="22"/>
    <n v="29"/>
    <n v="559.97037701974864"/>
    <n v="1.3381366363145475"/>
    <n v="804.9122580645161"/>
    <n v="17444"/>
  </r>
  <r>
    <s v="Avinash Rathore"/>
    <x v="6"/>
    <x v="82"/>
    <n v="32"/>
    <n v="0.69569120287253139"/>
    <n v="23"/>
    <n v="30"/>
    <n v="559.97037701974864"/>
    <n v="1.3332984231646781"/>
    <n v="804.9122580645161"/>
    <n v="18111"/>
  </r>
  <r>
    <s v="Avinash Rathore"/>
    <x v="6"/>
    <x v="83"/>
    <n v="30"/>
    <n v="0.69569120287253139"/>
    <n v="21"/>
    <n v="34"/>
    <n v="559.97037701974864"/>
    <n v="1.6185839114143332"/>
    <n v="804.9122580645161"/>
    <n v="16908"/>
  </r>
  <r>
    <s v="Avinash Rathore"/>
    <x v="6"/>
    <x v="84"/>
    <n v="65"/>
    <n v="0.69569120287253139"/>
    <n v="45"/>
    <n v="77"/>
    <n v="559.97037701974864"/>
    <n v="1.7040097842012467"/>
    <n v="804.9122580645161"/>
    <n v="36372"/>
  </r>
  <r>
    <s v="Avinash Rathore"/>
    <x v="6"/>
    <x v="85"/>
    <n v="56"/>
    <n v="0.69569120287253139"/>
    <n v="39"/>
    <n v="67"/>
    <n v="559.97037701974864"/>
    <n v="1.7234156107095289"/>
    <n v="804.9122580645161"/>
    <n v="31292"/>
  </r>
  <r>
    <s v="Avinash Rathore"/>
    <x v="6"/>
    <x v="86"/>
    <n v="65"/>
    <n v="0.69569120287253139"/>
    <n v="46"/>
    <n v="73"/>
    <n v="559.97037701974864"/>
    <n v="1.602842271712531"/>
    <n v="804.9122580645161"/>
    <n v="36659"/>
  </r>
  <r>
    <s v="Avinash Rathore"/>
    <x v="6"/>
    <x v="87"/>
    <n v="46"/>
    <n v="0.69569120287253139"/>
    <n v="32"/>
    <n v="51"/>
    <n v="559.97037701974864"/>
    <n v="1.6034735034291754"/>
    <n v="804.9122580645161"/>
    <n v="25601"/>
  </r>
  <r>
    <s v="Avinash Rathore"/>
    <x v="6"/>
    <x v="88"/>
    <n v="32"/>
    <n v="0.69569120287253139"/>
    <n v="22"/>
    <n v="31"/>
    <n v="559.97037701974864"/>
    <n v="1.4008690770267234"/>
    <n v="804.9122580645161"/>
    <n v="17812"/>
  </r>
  <r>
    <s v="Avinash Rathore"/>
    <x v="6"/>
    <x v="89"/>
    <n v="21"/>
    <n v="0.69569120287253139"/>
    <n v="14"/>
    <n v="24"/>
    <n v="559.97037701974864"/>
    <n v="1.6776286750801899"/>
    <n v="804.9122580645161"/>
    <n v="11515"/>
  </r>
  <r>
    <s v="Avinash Rathore"/>
    <x v="6"/>
    <x v="90"/>
    <n v="32"/>
    <n v="0.69569120287253139"/>
    <n v="22"/>
    <n v="29"/>
    <n v="559.97037701974864"/>
    <n v="1.3185593110699299"/>
    <n v="804.9122580645161"/>
    <n v="17703"/>
  </r>
  <r>
    <s v="Avinash Rathore"/>
    <x v="6"/>
    <x v="91"/>
    <n v="20"/>
    <n v="0.69"/>
    <n v="14"/>
    <n v="19"/>
    <n v="604"/>
    <n v="1.36"/>
    <n v="907"/>
    <n v="11476"/>
  </r>
  <r>
    <s v="Avinash Rathore"/>
    <x v="6"/>
    <x v="92"/>
    <n v="30"/>
    <n v="0.69"/>
    <n v="21"/>
    <n v="36"/>
    <n v="534"/>
    <n v="1.71"/>
    <n v="907"/>
    <n v="19208"/>
  </r>
  <r>
    <s v="Avinash Rathore"/>
    <x v="6"/>
    <x v="93"/>
    <n v="77"/>
    <n v="0.69"/>
    <n v="53"/>
    <n v="112"/>
    <n v="432"/>
    <n v="2.11"/>
    <n v="907"/>
    <n v="48337"/>
  </r>
  <r>
    <s v="Avinash Rathore"/>
    <x v="6"/>
    <x v="94"/>
    <n v="44"/>
    <n v="0.69"/>
    <n v="30"/>
    <n v="41"/>
    <n v="653"/>
    <n v="1.37"/>
    <n v="907"/>
    <n v="26773"/>
  </r>
  <r>
    <s v="Avinash Rathore"/>
    <x v="6"/>
    <x v="95"/>
    <n v="30"/>
    <n v="0.69"/>
    <n v="21"/>
    <n v="39"/>
    <n v="487"/>
    <n v="1.86"/>
    <n v="907"/>
    <n v="19000"/>
  </r>
  <r>
    <s v="Avinash Rathore"/>
    <x v="6"/>
    <x v="96"/>
    <n v="30"/>
    <n v="0.69"/>
    <n v="21"/>
    <n v="25"/>
    <n v="758"/>
    <n v="1.19"/>
    <n v="907"/>
    <n v="18948"/>
  </r>
  <r>
    <s v="Avinash Rathore"/>
    <x v="6"/>
    <x v="97"/>
    <n v="17"/>
    <n v="0.69"/>
    <n v="12"/>
    <n v="15"/>
    <n v="750"/>
    <n v="1.25"/>
    <n v="907"/>
    <n v="11252"/>
  </r>
  <r>
    <s v="Avinash Rathore"/>
    <x v="6"/>
    <x v="98"/>
    <n v="87"/>
    <n v="0.69"/>
    <n v="60"/>
    <n v="127"/>
    <n v="425"/>
    <n v="2.12"/>
    <n v="907"/>
    <n v="54036"/>
  </r>
  <r>
    <s v="Avinash Rathore"/>
    <x v="6"/>
    <x v="99"/>
    <n v="122"/>
    <n v="0.69"/>
    <n v="84"/>
    <n v="180"/>
    <n v="423"/>
    <n v="2.14"/>
    <n v="907"/>
    <n v="76192"/>
  </r>
  <r>
    <s v="Avinash Rathore"/>
    <x v="6"/>
    <x v="100"/>
    <n v="164"/>
    <n v="0.69"/>
    <n v="113"/>
    <n v="229"/>
    <n v="448"/>
    <n v="2.0299999999999998"/>
    <n v="907"/>
    <n v="102516"/>
  </r>
  <r>
    <s v="Avinash Rathore"/>
    <x v="6"/>
    <x v="101"/>
    <n v="68"/>
    <n v="0.69"/>
    <n v="47"/>
    <n v="95"/>
    <n v="450"/>
    <n v="2.02"/>
    <n v="907"/>
    <n v="42770"/>
  </r>
  <r>
    <s v="Avinash Rathore"/>
    <x v="6"/>
    <x v="102"/>
    <n v="25"/>
    <n v="0.69"/>
    <n v="17"/>
    <n v="37"/>
    <n v="412"/>
    <n v="2.1800000000000002"/>
    <n v="907"/>
    <n v="15244"/>
  </r>
  <r>
    <s v="Avinash Rathore"/>
    <x v="6"/>
    <x v="103"/>
    <n v="44"/>
    <n v="0.69"/>
    <n v="30"/>
    <n v="56"/>
    <n v="491"/>
    <n v="1.87"/>
    <n v="907"/>
    <n v="27472"/>
  </r>
  <r>
    <s v="Avinash Rathore"/>
    <x v="6"/>
    <x v="104"/>
    <n v="45"/>
    <n v="0.69"/>
    <n v="31"/>
    <n v="57"/>
    <n v="491"/>
    <n v="1.84"/>
    <n v="907"/>
    <n v="27970"/>
  </r>
  <r>
    <s v="Avinash Rathore"/>
    <x v="6"/>
    <x v="105"/>
    <n v="64"/>
    <n v="0.69"/>
    <n v="44"/>
    <n v="88"/>
    <n v="454"/>
    <n v="2"/>
    <n v="907"/>
    <n v="39955"/>
  </r>
  <r>
    <s v="Avinash Rathore"/>
    <x v="6"/>
    <x v="106"/>
    <n v="65"/>
    <n v="0.69"/>
    <n v="45"/>
    <n v="92"/>
    <n v="447"/>
    <n v="2.04"/>
    <n v="907"/>
    <n v="41094"/>
  </r>
  <r>
    <s v="Avinash Rathore"/>
    <x v="6"/>
    <x v="107"/>
    <n v="161"/>
    <n v="0.69"/>
    <n v="111"/>
    <n v="219"/>
    <n v="459"/>
    <n v="1.97"/>
    <n v="907"/>
    <n v="100579"/>
  </r>
  <r>
    <s v="Avinash Rathore"/>
    <x v="6"/>
    <x v="108"/>
    <n v="54"/>
    <n v="0.69"/>
    <n v="37"/>
    <n v="82"/>
    <n v="412"/>
    <n v="2.2200000000000002"/>
    <n v="907"/>
    <n v="33773"/>
  </r>
  <r>
    <s v="Avinash Rathore"/>
    <x v="6"/>
    <x v="109"/>
    <n v="33"/>
    <n v="0.69"/>
    <n v="23"/>
    <n v="50"/>
    <n v="417"/>
    <n v="2.17"/>
    <n v="907"/>
    <n v="20833"/>
  </r>
  <r>
    <s v="Avinash Rathore"/>
    <x v="6"/>
    <x v="110"/>
    <n v="38"/>
    <n v="0.69"/>
    <n v="26"/>
    <n v="48"/>
    <n v="498"/>
    <n v="1.85"/>
    <n v="907"/>
    <n v="23908"/>
  </r>
  <r>
    <s v="Avinash Rathore"/>
    <x v="6"/>
    <x v="111"/>
    <n v="42"/>
    <n v="0.69"/>
    <n v="29"/>
    <n v="56"/>
    <n v="477"/>
    <n v="1.93"/>
    <n v="907"/>
    <n v="26710"/>
  </r>
  <r>
    <s v="Avinash Rathore"/>
    <x v="6"/>
    <x v="112"/>
    <n v="42"/>
    <n v="0.69"/>
    <n v="29"/>
    <n v="59"/>
    <n v="451"/>
    <n v="2.0299999999999998"/>
    <n v="907"/>
    <n v="26596"/>
  </r>
  <r>
    <s v="Avinash Rathore"/>
    <x v="6"/>
    <x v="113"/>
    <n v="83"/>
    <n v="0.69"/>
    <n v="57"/>
    <n v="113"/>
    <n v="460"/>
    <n v="1.98"/>
    <n v="907"/>
    <n v="51934"/>
  </r>
  <r>
    <s v="Avinash Rathore"/>
    <x v="6"/>
    <x v="114"/>
    <n v="86"/>
    <n v="0.69"/>
    <n v="59"/>
    <n v="125"/>
    <n v="425"/>
    <n v="2.12"/>
    <n v="907"/>
    <n v="53136"/>
  </r>
  <r>
    <s v="Avinash Rathore"/>
    <x v="6"/>
    <x v="115"/>
    <n v="33"/>
    <n v="0.69"/>
    <n v="23"/>
    <n v="53"/>
    <n v="400"/>
    <n v="2.2999999999999998"/>
    <n v="907"/>
    <n v="21184"/>
  </r>
  <r>
    <s v="Avinash Rathore"/>
    <x v="6"/>
    <x v="116"/>
    <n v="42"/>
    <n v="0.69"/>
    <n v="29"/>
    <n v="57"/>
    <n v="463"/>
    <n v="1.97"/>
    <n v="907"/>
    <n v="26400"/>
  </r>
  <r>
    <s v="Avinash Rathore"/>
    <x v="6"/>
    <x v="117"/>
    <n v="36"/>
    <n v="0.69"/>
    <n v="25"/>
    <n v="48"/>
    <n v="481"/>
    <n v="1.92"/>
    <n v="907"/>
    <n v="23090"/>
  </r>
  <r>
    <s v="Avinash Rathore"/>
    <x v="6"/>
    <x v="118"/>
    <n v="29"/>
    <n v="0.69"/>
    <n v="20"/>
    <n v="39"/>
    <n v="470"/>
    <n v="1.95"/>
    <n v="907"/>
    <n v="18334"/>
  </r>
  <r>
    <s v="Avinash Rathore"/>
    <x v="6"/>
    <x v="119"/>
    <n v="42"/>
    <n v="0.69"/>
    <n v="29"/>
    <n v="53"/>
    <n v="489"/>
    <n v="1.83"/>
    <n v="907"/>
    <n v="25922"/>
  </r>
  <r>
    <s v="Avinash Rathore"/>
    <x v="6"/>
    <x v="120"/>
    <n v="51"/>
    <n v="0.69"/>
    <n v="35"/>
    <n v="64"/>
    <n v="489"/>
    <n v="1.83"/>
    <n v="907"/>
    <n v="31315"/>
  </r>
  <r>
    <s v="Avinash Rathore"/>
    <x v="6"/>
    <x v="121"/>
    <n v="142"/>
    <n v="0.69"/>
    <n v="98"/>
    <n v="223"/>
    <n v="397"/>
    <n v="2.2799999999999998"/>
    <n v="907"/>
    <n v="88455"/>
  </r>
  <r>
    <s v="Avinash Rathore"/>
    <x v="6"/>
    <x v="122"/>
    <n v="36"/>
    <n v="0.69"/>
    <n v="25"/>
    <n v="48"/>
    <n v="453"/>
    <n v="1.92"/>
    <n v="830"/>
    <n v="21766"/>
  </r>
  <r>
    <s v="Avinash Rathore"/>
    <x v="6"/>
    <x v="123"/>
    <n v="25"/>
    <n v="0.69"/>
    <n v="17"/>
    <n v="32"/>
    <n v="444"/>
    <n v="1.88"/>
    <n v="830"/>
    <n v="14203"/>
  </r>
  <r>
    <s v="Avinash Rathore"/>
    <x v="6"/>
    <x v="124"/>
    <n v="17"/>
    <n v="0.69"/>
    <n v="12"/>
    <n v="21"/>
    <n v="466"/>
    <n v="1.75"/>
    <n v="830"/>
    <n v="9783"/>
  </r>
  <r>
    <s v="Avinash Rathore"/>
    <x v="6"/>
    <x v="125"/>
    <n v="28"/>
    <n v="0.69"/>
    <n v="19"/>
    <n v="37"/>
    <n v="434"/>
    <n v="1.95"/>
    <n v="830"/>
    <n v="16058"/>
  </r>
  <r>
    <s v="Avinash Rathore"/>
    <x v="6"/>
    <x v="126"/>
    <n v="54"/>
    <n v="0.69"/>
    <n v="37"/>
    <n v="53"/>
    <n v="576"/>
    <n v="1.43"/>
    <n v="830"/>
    <n v="30541"/>
  </r>
  <r>
    <s v="Avinash Rathore"/>
    <x v="6"/>
    <x v="127"/>
    <n v="130"/>
    <n v="0.69"/>
    <n v="90"/>
    <n v="157"/>
    <n v="476"/>
    <n v="1.74"/>
    <n v="830"/>
    <n v="74800"/>
  </r>
  <r>
    <s v="Avinash Rathore"/>
    <x v="6"/>
    <x v="128"/>
    <n v="181"/>
    <n v="0.69"/>
    <n v="125"/>
    <n v="214"/>
    <n v="483"/>
    <n v="1.71"/>
    <n v="830"/>
    <n v="103368"/>
  </r>
  <r>
    <s v="Avinash Rathore"/>
    <x v="6"/>
    <x v="129"/>
    <n v="99"/>
    <n v="0.69"/>
    <n v="68"/>
    <n v="135"/>
    <n v="418"/>
    <n v="1.99"/>
    <n v="830"/>
    <n v="56369"/>
  </r>
  <r>
    <s v="Avinash Rathore"/>
    <x v="6"/>
    <x v="130"/>
    <n v="35"/>
    <n v="0.69"/>
    <n v="24"/>
    <n v="45"/>
    <n v="434"/>
    <n v="1.88"/>
    <n v="830"/>
    <n v="19533"/>
  </r>
  <r>
    <s v="Avinash Rathore"/>
    <x v="6"/>
    <x v="131"/>
    <n v="45"/>
    <n v="0.69"/>
    <n v="31"/>
    <n v="48"/>
    <n v="544"/>
    <n v="1.55"/>
    <n v="830"/>
    <n v="26100"/>
  </r>
  <r>
    <s v="Avinash Rathore"/>
    <x v="6"/>
    <x v="132"/>
    <n v="68"/>
    <n v="0.69"/>
    <n v="47"/>
    <n v="86"/>
    <n v="455"/>
    <n v="1.83"/>
    <n v="830"/>
    <n v="39133"/>
  </r>
  <r>
    <s v="Avinash Rathore"/>
    <x v="6"/>
    <x v="133"/>
    <n v="87"/>
    <n v="0.69"/>
    <n v="60"/>
    <n v="94"/>
    <n v="530"/>
    <n v="1.57"/>
    <n v="830"/>
    <n v="49860"/>
  </r>
  <r>
    <s v="Avinash Rathore"/>
    <x v="6"/>
    <x v="134"/>
    <n v="96"/>
    <n v="0.69"/>
    <n v="66"/>
    <n v="98"/>
    <n v="555"/>
    <n v="1.48"/>
    <n v="830"/>
    <n v="54417"/>
  </r>
  <r>
    <s v="Avinash Rathore"/>
    <x v="6"/>
    <x v="135"/>
    <n v="136"/>
    <n v="0.69"/>
    <n v="94"/>
    <n v="167"/>
    <n v="467"/>
    <n v="1.78"/>
    <n v="830"/>
    <n v="77950"/>
  </r>
  <r>
    <s v="Avinash Rathore"/>
    <x v="6"/>
    <x v="136"/>
    <n v="36"/>
    <n v="0.69"/>
    <n v="25"/>
    <n v="31"/>
    <n v="657"/>
    <n v="1.24"/>
    <n v="830"/>
    <n v="20369"/>
  </r>
  <r>
    <s v="Avinash Rathore"/>
    <x v="6"/>
    <x v="137"/>
    <n v="16"/>
    <n v="0.69"/>
    <n v="11"/>
    <n v="20"/>
    <n v="457"/>
    <n v="1.82"/>
    <n v="830"/>
    <n v="9138"/>
  </r>
  <r>
    <s v="Avinash Rathore"/>
    <x v="6"/>
    <x v="138"/>
    <n v="33"/>
    <n v="0.69"/>
    <n v="23"/>
    <n v="28"/>
    <n v="679"/>
    <n v="1.22"/>
    <n v="830"/>
    <n v="19019"/>
  </r>
  <r>
    <s v="Avinash Rathore"/>
    <x v="6"/>
    <x v="139"/>
    <n v="26"/>
    <n v="0.69"/>
    <n v="18"/>
    <n v="23"/>
    <n v="641"/>
    <n v="1.28"/>
    <n v="830"/>
    <n v="14742"/>
  </r>
  <r>
    <s v="Avinash Rathore"/>
    <x v="6"/>
    <x v="140"/>
    <n v="55"/>
    <n v="0.69"/>
    <n v="38"/>
    <n v="55"/>
    <n v="568"/>
    <n v="1.45"/>
    <n v="830"/>
    <n v="31236"/>
  </r>
  <r>
    <s v="Avinash Rathore"/>
    <x v="6"/>
    <x v="141"/>
    <n v="46"/>
    <n v="0.69"/>
    <n v="32"/>
    <n v="49"/>
    <n v="537"/>
    <n v="1.53"/>
    <n v="830"/>
    <n v="26293"/>
  </r>
  <r>
    <s v="Avinash Rathore"/>
    <x v="6"/>
    <x v="142"/>
    <n v="96"/>
    <n v="0.69"/>
    <n v="66"/>
    <n v="113"/>
    <n v="488"/>
    <n v="1.71"/>
    <n v="830"/>
    <n v="55116"/>
  </r>
  <r>
    <s v="Avinash Rathore"/>
    <x v="6"/>
    <x v="143"/>
    <n v="19"/>
    <n v="0.69"/>
    <n v="13"/>
    <n v="20"/>
    <n v="554"/>
    <n v="1.54"/>
    <n v="830"/>
    <n v="11071"/>
  </r>
  <r>
    <s v="Avinash Rathore"/>
    <x v="6"/>
    <x v="144"/>
    <n v="36"/>
    <n v="0.69"/>
    <n v="25"/>
    <n v="40"/>
    <n v="516"/>
    <n v="1.6"/>
    <n v="830"/>
    <n v="20653"/>
  </r>
  <r>
    <s v="Avinash Rathore"/>
    <x v="6"/>
    <x v="145"/>
    <n v="29"/>
    <n v="0.69"/>
    <n v="20"/>
    <n v="31"/>
    <n v="537"/>
    <n v="1.55"/>
    <n v="830"/>
    <n v="16648"/>
  </r>
  <r>
    <s v="Avinash Rathore"/>
    <x v="6"/>
    <x v="146"/>
    <n v="36"/>
    <n v="0.69"/>
    <n v="25"/>
    <n v="42"/>
    <n v="503"/>
    <n v="1.68"/>
    <n v="830"/>
    <n v="21115"/>
  </r>
  <r>
    <s v="Avinash Rathore"/>
    <x v="6"/>
    <x v="147"/>
    <n v="14"/>
    <n v="0.69"/>
    <n v="10"/>
    <n v="10"/>
    <n v="802"/>
    <n v="1"/>
    <n v="830"/>
    <n v="8020"/>
  </r>
  <r>
    <s v="Avinash Rathore"/>
    <x v="6"/>
    <x v="148"/>
    <n v="41"/>
    <n v="0.69"/>
    <n v="28"/>
    <n v="46"/>
    <n v="505"/>
    <n v="1.64"/>
    <n v="830"/>
    <n v="23240"/>
  </r>
  <r>
    <s v="Avinash Rathore"/>
    <x v="6"/>
    <x v="149"/>
    <n v="141"/>
    <n v="0.69"/>
    <n v="97"/>
    <n v="140"/>
    <n v="573"/>
    <n v="1.44"/>
    <n v="830"/>
    <n v="80230"/>
  </r>
  <r>
    <s v="Avinash Rathore"/>
    <x v="6"/>
    <x v="150"/>
    <n v="42"/>
    <n v="0.69"/>
    <n v="29"/>
    <n v="43"/>
    <n v="566"/>
    <n v="1.48"/>
    <n v="830"/>
    <n v="24327"/>
  </r>
  <r>
    <s v="Avinash Rathore"/>
    <x v="6"/>
    <x v="151"/>
    <n v="35"/>
    <n v="0.69"/>
    <n v="24"/>
    <n v="32"/>
    <n v="627"/>
    <n v="1.33"/>
    <n v="830"/>
    <n v="20051"/>
  </r>
  <r>
    <s v="Avinash Rathore"/>
    <x v="6"/>
    <x v="152"/>
    <n v="26"/>
    <n v="0.69"/>
    <n v="18"/>
    <n v="22"/>
    <n v="684"/>
    <n v="1.22"/>
    <n v="830"/>
    <n v="15039"/>
  </r>
  <r>
    <s v="Avinash Rathore"/>
    <x v="6"/>
    <x v="153"/>
    <n v="42"/>
    <n v="0.66477272727272729"/>
    <n v="28"/>
    <n v="39"/>
    <n v="511"/>
    <n v="1.3928571428571428"/>
    <n v="895"/>
    <n v="19937"/>
  </r>
  <r>
    <s v="Avinash Rathore"/>
    <x v="6"/>
    <x v="154"/>
    <n v="23"/>
    <n v="0.66477272727272729"/>
    <n v="15"/>
    <n v="22"/>
    <n v="625"/>
    <n v="1.4666666666666666"/>
    <n v="895"/>
    <n v="13745"/>
  </r>
  <r>
    <s v="Avinash Rathore"/>
    <x v="6"/>
    <x v="155"/>
    <n v="48"/>
    <n v="0.66477272727272729"/>
    <n v="32"/>
    <n v="44"/>
    <n v="648"/>
    <n v="1.375"/>
    <n v="895"/>
    <n v="28523"/>
  </r>
  <r>
    <s v="Avinash Rathore"/>
    <x v="6"/>
    <x v="156"/>
    <n v="86"/>
    <n v="0.66477272727272729"/>
    <n v="57"/>
    <n v="108"/>
    <n v="474"/>
    <n v="1.8947368421052631"/>
    <n v="895"/>
    <n v="51147"/>
  </r>
  <r>
    <s v="Avinash Rathore"/>
    <x v="6"/>
    <x v="157"/>
    <n v="35"/>
    <n v="0.66477272727272729"/>
    <n v="23"/>
    <n v="41"/>
    <n v="512"/>
    <n v="1.7826086956521738"/>
    <n v="895"/>
    <n v="20975"/>
  </r>
  <r>
    <s v="Avinash Rathore"/>
    <x v="6"/>
    <x v="158"/>
    <n v="54"/>
    <n v="0.66477272727272729"/>
    <n v="36"/>
    <n v="58"/>
    <n v="553"/>
    <n v="1.6111111111111112"/>
    <n v="895"/>
    <n v="32058"/>
  </r>
  <r>
    <s v="Avinash Rathore"/>
    <x v="6"/>
    <x v="159"/>
    <n v="45"/>
    <n v="0.66477272727272729"/>
    <n v="30"/>
    <n v="50"/>
    <n v="544"/>
    <n v="1.6666666666666667"/>
    <n v="895"/>
    <n v="27175"/>
  </r>
  <r>
    <s v="Avinash Rathore"/>
    <x v="6"/>
    <x v="160"/>
    <n v="18"/>
    <n v="0.66477272727272729"/>
    <n v="12"/>
    <n v="26"/>
    <n v="423"/>
    <n v="2.1666666666666665"/>
    <n v="895"/>
    <n v="11010"/>
  </r>
  <r>
    <s v="Avinash Rathore"/>
    <x v="6"/>
    <x v="161"/>
    <n v="23"/>
    <n v="0.66477272727272729"/>
    <n v="15"/>
    <n v="25"/>
    <n v="553"/>
    <n v="1.6666666666666667"/>
    <n v="895"/>
    <n v="13828"/>
  </r>
  <r>
    <s v="Avinash Rathore"/>
    <x v="6"/>
    <x v="162"/>
    <n v="33"/>
    <n v="0.66477272727272729"/>
    <n v="22"/>
    <n v="38"/>
    <n v="525"/>
    <n v="1.7272727272727273"/>
    <n v="895"/>
    <n v="19938"/>
  </r>
  <r>
    <s v="Avinash Rathore"/>
    <x v="6"/>
    <x v="163"/>
    <n v="86"/>
    <n v="0.66477272727272729"/>
    <n v="57"/>
    <n v="103"/>
    <n v="497"/>
    <n v="1.8070175438596492"/>
    <n v="895"/>
    <n v="51224"/>
  </r>
  <r>
    <s v="Avinash Rathore"/>
    <x v="6"/>
    <x v="164"/>
    <n v="65"/>
    <n v="0.66477272727272729"/>
    <n v="43"/>
    <n v="60"/>
    <n v="639"/>
    <n v="1.3953488372093024"/>
    <n v="895"/>
    <n v="38352"/>
  </r>
  <r>
    <s v="Avinash Rathore"/>
    <x v="6"/>
    <x v="165"/>
    <n v="27"/>
    <n v="0.66477272727272729"/>
    <n v="18"/>
    <n v="35"/>
    <n v="468"/>
    <n v="1.9444444444444444"/>
    <n v="895"/>
    <n v="16376"/>
  </r>
  <r>
    <s v="Avinash Rathore"/>
    <x v="6"/>
    <x v="166"/>
    <n v="23"/>
    <n v="0.66477272727272729"/>
    <n v="15"/>
    <n v="22"/>
    <n v="609"/>
    <n v="1.4666666666666666"/>
    <n v="895"/>
    <n v="13393"/>
  </r>
  <r>
    <s v="Avinash Rathore"/>
    <x v="6"/>
    <x v="167"/>
    <n v="20"/>
    <n v="0.66477272727272729"/>
    <n v="13"/>
    <n v="18"/>
    <n v="647"/>
    <n v="1.3846153846153846"/>
    <n v="895"/>
    <n v="11640"/>
  </r>
  <r>
    <s v="Avinash Rathore"/>
    <x v="6"/>
    <x v="168"/>
    <n v="54"/>
    <n v="0.66477272727272729"/>
    <n v="36"/>
    <n v="54"/>
    <n v="599"/>
    <n v="1.5"/>
    <n v="895"/>
    <n v="32346"/>
  </r>
  <r>
    <s v="Avinash Rathore"/>
    <x v="6"/>
    <x v="169"/>
    <n v="33"/>
    <n v="0.66477272727272729"/>
    <n v="22"/>
    <n v="30"/>
    <n v="668"/>
    <n v="1.3636363636363635"/>
    <n v="895"/>
    <n v="20051"/>
  </r>
  <r>
    <s v="Avinash Rathore"/>
    <x v="6"/>
    <x v="170"/>
    <n v="104"/>
    <n v="0.66477272727272729"/>
    <n v="69"/>
    <n v="103"/>
    <n v="603"/>
    <n v="1.4927536231884058"/>
    <n v="895"/>
    <n v="62085"/>
  </r>
  <r>
    <s v="Avinash Rathore"/>
    <x v="6"/>
    <x v="171"/>
    <n v="18"/>
    <n v="0.66477272727272729"/>
    <n v="12"/>
    <n v="19"/>
    <n v="587"/>
    <n v="1.5833333333333333"/>
    <n v="895"/>
    <n v="11145"/>
  </r>
  <r>
    <s v="Avinash Rathore"/>
    <x v="6"/>
    <x v="172"/>
    <n v="45"/>
    <n v="0.66477272727272729"/>
    <n v="30"/>
    <n v="50"/>
    <n v="531"/>
    <n v="1.6666666666666667"/>
    <n v="895"/>
    <n v="26569"/>
  </r>
  <r>
    <s v="Avinash Rathore"/>
    <x v="6"/>
    <x v="173"/>
    <n v="32"/>
    <n v="0.66477272727272729"/>
    <n v="21"/>
    <n v="39"/>
    <n v="486"/>
    <n v="1.8571428571428572"/>
    <n v="895"/>
    <n v="18940"/>
  </r>
  <r>
    <s v="Avinash Rathore"/>
    <x v="6"/>
    <x v="174"/>
    <n v="32"/>
    <n v="0.66477272727272729"/>
    <n v="21"/>
    <n v="32"/>
    <n v="592"/>
    <n v="1.5238095238095237"/>
    <n v="895"/>
    <n v="18955"/>
  </r>
  <r>
    <s v="Avinash Rathore"/>
    <x v="6"/>
    <x v="175"/>
    <n v="21"/>
    <n v="0.66477272727272729"/>
    <n v="14"/>
    <n v="24"/>
    <n v="511"/>
    <n v="1.7142857142857142"/>
    <n v="895"/>
    <n v="12256"/>
  </r>
  <r>
    <s v="Avinash Rathore"/>
    <x v="6"/>
    <x v="176"/>
    <n v="32"/>
    <n v="0.66477272727272729"/>
    <n v="21"/>
    <n v="34"/>
    <n v="561"/>
    <n v="1.6190476190476191"/>
    <n v="895"/>
    <n v="19062"/>
  </r>
  <r>
    <s v="Avinash Rathore"/>
    <x v="6"/>
    <x v="177"/>
    <n v="92"/>
    <n v="0.66477272727272729"/>
    <n v="61"/>
    <n v="88"/>
    <n v="625"/>
    <n v="1.4426229508196722"/>
    <n v="895"/>
    <n v="54998"/>
  </r>
  <r>
    <s v="Avinash Rathore"/>
    <x v="6"/>
    <x v="178"/>
    <n v="20"/>
    <n v="0.66477272727272729"/>
    <n v="13"/>
    <n v="24"/>
    <n v="497"/>
    <n v="1.8461538461538463"/>
    <n v="895"/>
    <n v="11917"/>
  </r>
  <r>
    <s v="Avinash Rathore"/>
    <x v="6"/>
    <x v="179"/>
    <n v="17"/>
    <n v="0.66477272727272729"/>
    <n v="11"/>
    <n v="22"/>
    <n v="467"/>
    <n v="2"/>
    <n v="895"/>
    <n v="10275"/>
  </r>
  <r>
    <s v="Avinash Rathore"/>
    <x v="6"/>
    <x v="180"/>
    <n v="54"/>
    <n v="0.66477272727272729"/>
    <n v="36"/>
    <n v="56"/>
    <n v="573"/>
    <n v="1.5555555555555556"/>
    <n v="895"/>
    <n v="32081"/>
  </r>
  <r>
    <s v="Avinash Rathore"/>
    <x v="6"/>
    <x v="181"/>
    <n v="26"/>
    <n v="0.66477272727272729"/>
    <n v="17"/>
    <n v="26"/>
    <n v="597"/>
    <n v="1.5294117647058822"/>
    <n v="895"/>
    <n v="15514"/>
  </r>
  <r>
    <s v="Avinash Rathore"/>
    <x v="6"/>
    <x v="182"/>
    <n v="29"/>
    <n v="0.66477272727272729"/>
    <n v="19"/>
    <n v="29"/>
    <n v="589"/>
    <n v="1.5263157894736843"/>
    <n v="895"/>
    <n v="17082"/>
  </r>
  <r>
    <s v="Avinash Rathore"/>
    <x v="7"/>
    <x v="0"/>
    <n v="49.320154291224753"/>
    <n v="0.65077720207253886"/>
    <n v="32.096432015429286"/>
    <n v="53"/>
    <n v="386.39622641509436"/>
    <n v="1.6512738853503099"/>
    <n v="638.0459980771509"/>
    <n v="20479"/>
  </r>
  <r>
    <s v="Avinash Rathore"/>
    <x v="7"/>
    <x v="1"/>
    <n v="44.66730954676953"/>
    <n v="0.65077720207253886"/>
    <n v="29.068466730954679"/>
    <n v="48"/>
    <n v="392.39583333333331"/>
    <n v="1.6512738853503184"/>
    <n v="647.95299230360934"/>
    <n v="18835"/>
  </r>
  <r>
    <s v="Avinash Rathore"/>
    <x v="7"/>
    <x v="2"/>
    <n v="34.431051108968177"/>
    <n v="0.65077720207253886"/>
    <n v="22.406943105110894"/>
    <n v="37"/>
    <n v="382.43243243243245"/>
    <n v="1.6512738853503186"/>
    <n v="631.50068858667589"/>
    <n v="14150"/>
  </r>
  <r>
    <s v="Avinash Rathore"/>
    <x v="7"/>
    <x v="3"/>
    <n v="19.541947926711668"/>
    <n v="0.65077720207253886"/>
    <n v="12.717454194792671"/>
    <n v="21"/>
    <n v="377.14285714285717"/>
    <n v="1.6512738853503186"/>
    <n v="622.76615104640587"/>
    <n v="7920"/>
  </r>
  <r>
    <s v="Avinash Rathore"/>
    <x v="7"/>
    <x v="4"/>
    <n v="35.361620057859213"/>
    <n v="0.65077720207253886"/>
    <n v="23.012536162005787"/>
    <n v="38"/>
    <n v="353.13157894736844"/>
    <n v="1.6512738853503184"/>
    <n v="583.11695440831375"/>
    <n v="13419"/>
  </r>
  <r>
    <s v="Avinash Rathore"/>
    <x v="7"/>
    <x v="5"/>
    <n v="40.945033751205401"/>
    <n v="0.65077720207253886"/>
    <n v="26.646094503375121"/>
    <n v="44"/>
    <n v="332.84090909090907"/>
    <n v="1.6512738853503184"/>
    <n v="549.61150115807754"/>
    <n v="14645"/>
  </r>
  <r>
    <s v="Avinash Rathore"/>
    <x v="7"/>
    <x v="6"/>
    <n v="25.125361620057859"/>
    <n v="0.65077720207253886"/>
    <n v="16.351012536162006"/>
    <n v="27"/>
    <n v="442.85185185185185"/>
    <n v="1.6512738853503184"/>
    <n v="731.26969804199098"/>
    <n v="11957"/>
  </r>
  <r>
    <s v="Avinash Rathore"/>
    <x v="7"/>
    <x v="7"/>
    <n v="40.945033751205401"/>
    <n v="0.65077720207253886"/>
    <n v="26.646094503375121"/>
    <n v="44"/>
    <n v="359.90909090909093"/>
    <n v="1.6512738853503184"/>
    <n v="594.30848291835548"/>
    <n v="15836"/>
  </r>
  <r>
    <s v="Avinash Rathore"/>
    <x v="7"/>
    <x v="8"/>
    <n v="34.431051108968177"/>
    <n v="0.65077720207253886"/>
    <n v="22.406943105110894"/>
    <n v="37"/>
    <n v="419.24324324324323"/>
    <n v="1.6512738853503186"/>
    <n v="692.28541917713903"/>
    <n v="15512"/>
  </r>
  <r>
    <s v="Avinash Rathore"/>
    <x v="7"/>
    <x v="9"/>
    <n v="45.597878495660559"/>
    <n v="0.65077720207253886"/>
    <n v="29.674059787849568"/>
    <n v="49"/>
    <n v="486.83673469387753"/>
    <n v="1.6512738853503184"/>
    <n v="803.90078642922128"/>
    <n v="23855"/>
  </r>
  <r>
    <s v="Avinash Rathore"/>
    <x v="7"/>
    <x v="10"/>
    <n v="30.708775313404054"/>
    <n v="0.65077720207253886"/>
    <n v="19.984570877531343"/>
    <n v="33"/>
    <n v="462.63636363636363"/>
    <n v="1.6512738853503182"/>
    <n v="763.93934568616089"/>
    <n v="15267"/>
  </r>
  <r>
    <s v="Avinash Rathore"/>
    <x v="7"/>
    <x v="11"/>
    <n v="35.361620057859213"/>
    <n v="0.65077720207253886"/>
    <n v="23.012536162005787"/>
    <n v="38"/>
    <n v="403.28947368421052"/>
    <n v="1.6512738853503184"/>
    <n v="665.94137613141129"/>
    <n v="15325"/>
  </r>
  <r>
    <s v="Avinash Rathore"/>
    <x v="7"/>
    <x v="12"/>
    <n v="47.459016393442624"/>
    <n v="0.65077720207253886"/>
    <n v="30.885245901639344"/>
    <n v="51"/>
    <n v="322.13725490196077"/>
    <n v="1.6512738853503184"/>
    <n v="531.93683651804668"/>
    <n v="16429"/>
  </r>
  <r>
    <s v="Avinash Rathore"/>
    <x v="7"/>
    <x v="13"/>
    <n v="17.680810028929606"/>
    <n v="0.65077720207253886"/>
    <n v="11.506268081002894"/>
    <n v="19"/>
    <n v="505.63157894736844"/>
    <n v="1.6512738853503184"/>
    <n v="834.93622192423732"/>
    <n v="9607"/>
  </r>
  <r>
    <s v="Avinash Rathore"/>
    <x v="7"/>
    <x v="14"/>
    <n v="26.986499517839924"/>
    <n v="0.65077720207253886"/>
    <n v="17.562198649951785"/>
    <n v="29"/>
    <n v="421.72413793103448"/>
    <n v="1.6512738853503184"/>
    <n v="696.38205578739291"/>
    <n v="12230"/>
  </r>
  <r>
    <s v="Avinash Rathore"/>
    <x v="7"/>
    <x v="15"/>
    <n v="27.917068466730957"/>
    <n v="0.65077720207253886"/>
    <n v="18.167791706846675"/>
    <n v="30"/>
    <n v="316.53333333333336"/>
    <n v="1.6512738853503184"/>
    <n v="522.68322717622073"/>
    <n v="9496"/>
  </r>
  <r>
    <s v="Avinash Rathore"/>
    <x v="7"/>
    <x v="16"/>
    <n v="47.459016393442624"/>
    <n v="0.65077720207253886"/>
    <n v="30.885245901639344"/>
    <n v="51"/>
    <n v="452.45098039215685"/>
    <n v="1.6512738853503184"/>
    <n v="747.12048832271762"/>
    <n v="23075"/>
  </r>
  <r>
    <s v="Avinash Rathore"/>
    <x v="7"/>
    <x v="17"/>
    <n v="26.986499517839924"/>
    <n v="0.65077720207253886"/>
    <n v="17.562198649951785"/>
    <n v="29"/>
    <n v="430.10344827586209"/>
    <n v="1.6512738853503184"/>
    <n v="710.2185921370525"/>
    <n v="12473"/>
  </r>
  <r>
    <s v="Avinash Rathore"/>
    <x v="7"/>
    <x v="18"/>
    <n v="21.403085824493733"/>
    <n v="0.65077720207253886"/>
    <n v="13.92864030858245"/>
    <n v="23"/>
    <n v="392.56521739130437"/>
    <n v="1.6512738853503184"/>
    <n v="648.23269177513157"/>
    <n v="9029"/>
  </r>
  <r>
    <s v="Avinash Rathore"/>
    <x v="7"/>
    <x v="19"/>
    <n v="15.819672131147541"/>
    <n v="0.65077720207253886"/>
    <n v="10.295081967213115"/>
    <n v="17"/>
    <n v="341.8235294117647"/>
    <n v="1.6512738853503184"/>
    <n v="564.44426751592357"/>
    <n v="5811"/>
  </r>
  <r>
    <s v="Avinash Rathore"/>
    <x v="7"/>
    <x v="20"/>
    <n v="24.194792671166827"/>
    <n v="0.65077720207253886"/>
    <n v="15.745419479267117"/>
    <n v="26"/>
    <n v="328.69230769230768"/>
    <n v="1.6512738853503184"/>
    <n v="542.7610240078393"/>
    <n v="8546"/>
  </r>
  <r>
    <s v="Avinash Rathore"/>
    <x v="7"/>
    <x v="21"/>
    <n v="18.611378977820635"/>
    <n v="0.65077720207253886"/>
    <n v="12.111861137897781"/>
    <n v="20"/>
    <n v="446.15"/>
    <n v="1.6512738853503186"/>
    <n v="736.7158439490446"/>
    <n v="8923"/>
  </r>
  <r>
    <s v="Avinash Rathore"/>
    <x v="7"/>
    <x v="22"/>
    <n v="25.125361620057859"/>
    <n v="0.65077720207253886"/>
    <n v="16.351012536162006"/>
    <n v="27"/>
    <n v="448.77777777777777"/>
    <n v="1.6512738853503184"/>
    <n v="741.05502476999288"/>
    <n v="12117"/>
  </r>
  <r>
    <s v="Avinash Rathore"/>
    <x v="7"/>
    <x v="23"/>
    <n v="39.083895853423336"/>
    <n v="0.65077720207253886"/>
    <n v="25.434908389585342"/>
    <n v="42"/>
    <n v="441.52380952380952"/>
    <n v="1.6512738853503186"/>
    <n v="729.07673642705493"/>
    <n v="18544"/>
  </r>
  <r>
    <s v="Avinash Rathore"/>
    <x v="7"/>
    <x v="24"/>
    <n v="32.569913211186112"/>
    <n v="0.65077720207253886"/>
    <n v="21.195756991321119"/>
    <n v="35"/>
    <n v="445.37142857142857"/>
    <n v="1.6512738853503184"/>
    <n v="735.43020928116471"/>
    <n v="15588"/>
  </r>
  <r>
    <s v="Avinash Rathore"/>
    <x v="7"/>
    <x v="25"/>
    <n v="26.986499517839924"/>
    <n v="0.65077720207253886"/>
    <n v="17.562198649951785"/>
    <n v="29"/>
    <n v="427.79310344827587"/>
    <n v="1.6512738853503184"/>
    <n v="706.40358005710516"/>
    <n v="12406"/>
  </r>
  <r>
    <s v="Avinash Rathore"/>
    <x v="7"/>
    <x v="26"/>
    <n v="33.500482160077148"/>
    <n v="0.65077720207253886"/>
    <n v="21.801350048216008"/>
    <n v="36"/>
    <n v="341.72222222222223"/>
    <n v="1.6512738853503184"/>
    <n v="564.27698159943384"/>
    <n v="12302"/>
  </r>
  <r>
    <s v="Avinash Rathore"/>
    <x v="7"/>
    <x v="27"/>
    <n v="40.014464802314372"/>
    <n v="0.65077720207253886"/>
    <n v="26.040501446480235"/>
    <n v="43"/>
    <n v="437.95348837209303"/>
    <n v="1.6512738853503182"/>
    <n v="723.1811583469115"/>
    <n v="18832"/>
  </r>
  <r>
    <s v="Avinash Rathore"/>
    <x v="7"/>
    <x v="28"/>
    <n v="25.125361620057859"/>
    <n v="0.65077720207253886"/>
    <n v="16.351012536162006"/>
    <n v="27"/>
    <n v="475.96296296296299"/>
    <n v="1.6512738853503184"/>
    <n v="785.94521113470159"/>
    <n v="12851"/>
  </r>
  <r>
    <s v="Avinash Rathore"/>
    <x v="7"/>
    <x v="29"/>
    <n v="31.639344262295083"/>
    <n v="0.65077720207253886"/>
    <n v="20.590163934426229"/>
    <n v="34"/>
    <n v="479.41176470588238"/>
    <n v="1.6512738853503184"/>
    <n v="791.64012738853501"/>
    <n v="16300"/>
  </r>
  <r>
    <s v="Avinash Rathore"/>
    <x v="7"/>
    <x v="30"/>
    <n v="30.105882352941254"/>
    <n v="0.65416178194607266"/>
    <n v="19.694117647058874"/>
    <n v="30"/>
    <n v="501.46666666666664"/>
    <n v="1.5232974910394226"/>
    <n v="763.8829151732358"/>
    <n v="15044"/>
  </r>
  <r>
    <s v="Avinash Rathore"/>
    <x v="7"/>
    <x v="31"/>
    <n v="21.074117647058824"/>
    <n v="0.65416178194607266"/>
    <n v="13.785882352941176"/>
    <n v="21"/>
    <n v="659.04761904761904"/>
    <n v="1.5232974910394266"/>
    <n v="1003.9255845707459"/>
    <n v="13840"/>
  </r>
  <r>
    <s v="Avinash Rathore"/>
    <x v="7"/>
    <x v="32"/>
    <n v="30.10588235294118"/>
    <n v="0.65416178194607266"/>
    <n v="19.694117647058825"/>
    <n v="30"/>
    <n v="437.06666666666666"/>
    <n v="1.5232974910394264"/>
    <n v="665.78255675029868"/>
    <n v="13112"/>
  </r>
  <r>
    <s v="Avinash Rathore"/>
    <x v="7"/>
    <x v="33"/>
    <n v="17.060000000000002"/>
    <n v="0.65416178194607266"/>
    <n v="11.16"/>
    <n v="17"/>
    <n v="496.35294117647061"/>
    <n v="1.5232974910394266"/>
    <n v="756.09318996415766"/>
    <n v="8438"/>
  </r>
  <r>
    <s v="Avinash Rathore"/>
    <x v="7"/>
    <x v="34"/>
    <n v="16.056470588235292"/>
    <n v="0.65416178194607266"/>
    <n v="10.503529411764704"/>
    <n v="16"/>
    <n v="460.25"/>
    <n v="1.5232974910394268"/>
    <n v="701.09767025089616"/>
    <n v="7364"/>
  </r>
  <r>
    <s v="Avinash Rathore"/>
    <x v="7"/>
    <x v="35"/>
    <n v="38.134117647058822"/>
    <n v="0.65416178194607266"/>
    <n v="24.945882352941176"/>
    <n v="38"/>
    <n v="338.89473684210526"/>
    <n v="1.5232974910394266"/>
    <n v="516.23750235804562"/>
    <n v="12878"/>
  </r>
  <r>
    <s v="Avinash Rathore"/>
    <x v="7"/>
    <x v="36"/>
    <n v="32.112941176470585"/>
    <n v="0.65416178194607266"/>
    <n v="21.007058823529409"/>
    <n v="32"/>
    <n v="415.0625"/>
    <n v="1.5232974910394268"/>
    <n v="632.26366487455209"/>
    <n v="13282"/>
  </r>
  <r>
    <s v="Avinash Rathore"/>
    <x v="7"/>
    <x v="37"/>
    <n v="26.091764705882358"/>
    <n v="0.65416178194607266"/>
    <n v="17.068235294117649"/>
    <n v="26"/>
    <n v="454.80769230769232"/>
    <n v="1.5232974910394264"/>
    <n v="692.80741659773912"/>
    <n v="11825"/>
  </r>
  <r>
    <s v="Avinash Rathore"/>
    <x v="7"/>
    <x v="38"/>
    <n v="28.098823529411767"/>
    <n v="0.65416178194607266"/>
    <n v="18.381176470588237"/>
    <n v="28"/>
    <n v="284.21428571428572"/>
    <n v="1.5232974910394264"/>
    <n v="432.94290834613412"/>
    <n v="7958"/>
  </r>
  <r>
    <s v="Avinash Rathore"/>
    <x v="7"/>
    <x v="39"/>
    <n v="23.081176470588236"/>
    <n v="0.65416178194607266"/>
    <n v="15.098823529411764"/>
    <n v="23"/>
    <n v="309.21739130434781"/>
    <n v="1.5232974910394266"/>
    <n v="471.03007635966964"/>
    <n v="7112"/>
  </r>
  <r>
    <s v="Avinash Rathore"/>
    <x v="7"/>
    <x v="40"/>
    <n v="26.091764705882358"/>
    <n v="0.65416178194607266"/>
    <n v="17.068235294117649"/>
    <n v="26"/>
    <n v="321.34615384615387"/>
    <n v="1.5232974910394264"/>
    <n v="489.50578990901568"/>
    <n v="8355"/>
  </r>
  <r>
    <s v="Avinash Rathore"/>
    <x v="7"/>
    <x v="41"/>
    <n v="20.070588235294117"/>
    <n v="0.65416178194607266"/>
    <n v="13.129411764705882"/>
    <n v="20"/>
    <n v="411.75"/>
    <n v="1.5232974910394266"/>
    <n v="627.2177419354839"/>
    <n v="8235"/>
  </r>
  <r>
    <s v="Avinash Rathore"/>
    <x v="7"/>
    <x v="42"/>
    <n v="19.067058823529411"/>
    <n v="0.65416178194607266"/>
    <n v="12.472941176470588"/>
    <n v="19"/>
    <n v="533.52631578947364"/>
    <n v="1.5232974910394266"/>
    <n v="812.71929824561403"/>
    <n v="10137"/>
  </r>
  <r>
    <s v="Avinash Rathore"/>
    <x v="7"/>
    <x v="43"/>
    <n v="20.070588235294117"/>
    <n v="0.65416178194607266"/>
    <n v="13.129411764705882"/>
    <n v="20"/>
    <n v="528.35"/>
    <n v="1.5232974910394266"/>
    <n v="804.834229390681"/>
    <n v="10567"/>
  </r>
  <r>
    <s v="Avinash Rathore"/>
    <x v="7"/>
    <x v="44"/>
    <n v="33.116470588235295"/>
    <n v="0.65416178194607266"/>
    <n v="21.663529411764706"/>
    <n v="33"/>
    <n v="294.87878787878788"/>
    <n v="1.5232974910394266"/>
    <n v="449.18811773650481"/>
    <n v="9731"/>
  </r>
  <r>
    <s v="Avinash Rathore"/>
    <x v="7"/>
    <x v="45"/>
    <n v="26.091764705882358"/>
    <n v="0.65416178194607266"/>
    <n v="17.068235294117649"/>
    <n v="26"/>
    <n v="323.11538461538464"/>
    <n v="1.5232974910394264"/>
    <n v="492.20085470085462"/>
    <n v="8401"/>
  </r>
  <r>
    <s v="Avinash Rathore"/>
    <x v="7"/>
    <x v="46"/>
    <n v="17.060000000000002"/>
    <n v="0.65416178194607266"/>
    <n v="11.16"/>
    <n v="17"/>
    <n v="384.94117647058823"/>
    <n v="1.5232974910394266"/>
    <n v="586.37992831541214"/>
    <n v="6544"/>
  </r>
  <r>
    <s v="Avinash Rathore"/>
    <x v="7"/>
    <x v="47"/>
    <n v="18.063529411764705"/>
    <n v="0.65416178194607266"/>
    <n v="11.816470588235294"/>
    <n v="18"/>
    <n v="431.88888888888891"/>
    <n v="1.5232974910394266"/>
    <n v="657.89526085225009"/>
    <n v="7774"/>
  </r>
  <r>
    <s v="Avinash Rathore"/>
    <x v="7"/>
    <x v="48"/>
    <n v="16.056470588235292"/>
    <n v="0.65416178194607266"/>
    <n v="10.503529411764704"/>
    <n v="16"/>
    <n v="413.0625"/>
    <n v="1.5232974910394268"/>
    <n v="629.21706989247321"/>
    <n v="6609"/>
  </r>
  <r>
    <s v="Avinash Rathore"/>
    <x v="7"/>
    <x v="49"/>
    <n v="27.095294117647057"/>
    <n v="0.65416178194607266"/>
    <n v="17.724705882352939"/>
    <n v="27"/>
    <n v="352.07407407407408"/>
    <n v="1.5232974910394266"/>
    <n v="536.31355369706625"/>
    <n v="9506"/>
  </r>
  <r>
    <s v="Avinash Rathore"/>
    <x v="7"/>
    <x v="50"/>
    <n v="48.169411764705885"/>
    <n v="0.65416178194607266"/>
    <n v="31.510588235294119"/>
    <n v="48"/>
    <n v="340.375"/>
    <n v="1.5232974910394266"/>
    <n v="518.49238351254473"/>
    <n v="16338"/>
  </r>
  <r>
    <s v="Avinash Rathore"/>
    <x v="7"/>
    <x v="51"/>
    <n v="66.23294117647059"/>
    <n v="0.65416178194607266"/>
    <n v="43.327058823529413"/>
    <n v="66"/>
    <n v="384.5151515151515"/>
    <n v="1.5232974910394266"/>
    <n v="585.73096556967528"/>
    <n v="25378"/>
  </r>
  <r>
    <s v="Avinash Rathore"/>
    <x v="7"/>
    <x v="52"/>
    <n v="27.095294117647057"/>
    <n v="0.65416178194607266"/>
    <n v="17.724705882352939"/>
    <n v="27"/>
    <n v="443.07407407407408"/>
    <n v="1.5232974910394266"/>
    <n v="674.93362538165411"/>
    <n v="11963"/>
  </r>
  <r>
    <s v="Avinash Rathore"/>
    <x v="7"/>
    <x v="53"/>
    <n v="21.074117647058824"/>
    <n v="0.65416178194607266"/>
    <n v="13.785882352941176"/>
    <n v="21"/>
    <n v="321.42857142857144"/>
    <n v="1.5232974910394266"/>
    <n v="489.63133640552996"/>
    <n v="6750"/>
  </r>
  <r>
    <s v="Avinash Rathore"/>
    <x v="7"/>
    <x v="54"/>
    <n v="30.10588235294118"/>
    <n v="0.65416178194607266"/>
    <n v="19.694117647058825"/>
    <n v="30"/>
    <n v="290.03333333333336"/>
    <n v="1.5232974910394264"/>
    <n v="441.80704898446834"/>
    <n v="8701"/>
  </r>
  <r>
    <s v="Avinash Rathore"/>
    <x v="7"/>
    <x v="55"/>
    <n v="24.084705882352942"/>
    <n v="0.65416178194607266"/>
    <n v="15.755294117647059"/>
    <n v="24"/>
    <n v="387"/>
    <n v="1.5232974910394266"/>
    <n v="589.51612903225805"/>
    <n v="9288"/>
  </r>
  <r>
    <s v="Avinash Rathore"/>
    <x v="7"/>
    <x v="56"/>
    <n v="24.084705882352942"/>
    <n v="0.65416178194607266"/>
    <n v="15.755294117647059"/>
    <n v="24"/>
    <n v="377.79166666666669"/>
    <n v="1.5232974910394266"/>
    <n v="575.48909796893668"/>
    <n v="9067"/>
  </r>
  <r>
    <s v="Avinash Rathore"/>
    <x v="7"/>
    <x v="57"/>
    <n v="22.07764705882353"/>
    <n v="0.65416178194607266"/>
    <n v="14.442352941176472"/>
    <n v="22"/>
    <n v="467.36363636363637"/>
    <n v="1.5232974910394264"/>
    <n v="711.93385467579014"/>
    <n v="10282"/>
  </r>
  <r>
    <s v="Avinash Rathore"/>
    <x v="7"/>
    <x v="58"/>
    <n v="24.084705882352942"/>
    <n v="0.65416178194607266"/>
    <n v="15.755294117647059"/>
    <n v="24"/>
    <n v="458.25"/>
    <n v="1.5232974910394266"/>
    <n v="698.05107526881716"/>
    <n v="10998"/>
  </r>
  <r>
    <s v="Avinash Rathore"/>
    <x v="7"/>
    <x v="59"/>
    <n v="38.134117647058822"/>
    <n v="0.65416178194607266"/>
    <n v="24.945882352941176"/>
    <n v="38"/>
    <n v="465.65789473684208"/>
    <n v="1.5232974910394266"/>
    <n v="709.33550273533297"/>
    <n v="17695"/>
  </r>
  <r>
    <s v="Avinash Rathore"/>
    <x v="7"/>
    <x v="60"/>
    <n v="43.151764705882357"/>
    <n v="0.65416178194607266"/>
    <n v="28.228235294117649"/>
    <n v="43"/>
    <n v="275.11627906976742"/>
    <n v="1.5232974910394264"/>
    <n v="419.0839376510794"/>
    <n v="11830"/>
  </r>
  <r>
    <s v="Avinash Rathore"/>
    <x v="7"/>
    <x v="61"/>
    <n v="32"/>
    <n v="0.64565826330532217"/>
    <n v="21"/>
    <n v="22"/>
    <n v="406.46635367762127"/>
    <n v="1.0535503206779915"/>
    <n v="563.40997830802598"/>
    <n v="11765"/>
  </r>
  <r>
    <s v="Avinash Rathore"/>
    <x v="7"/>
    <x v="62"/>
    <n v="12"/>
    <n v="0.64565826330532217"/>
    <n v="8"/>
    <n v="11"/>
    <n v="406.46635367762127"/>
    <n v="1.41916871110334"/>
    <n v="563.40997830802598"/>
    <n v="4367"/>
  </r>
  <r>
    <s v="Avinash Rathore"/>
    <x v="7"/>
    <x v="63"/>
    <n v="28"/>
    <n v="0.64565826330532217"/>
    <n v="18"/>
    <n v="19"/>
    <n v="406.46635367762127"/>
    <n v="1.0674899868221475"/>
    <n v="563.40997830802598"/>
    <n v="10028"/>
  </r>
  <r>
    <s v="Avinash Rathore"/>
    <x v="7"/>
    <x v="64"/>
    <n v="29"/>
    <n v="0.64565826330532217"/>
    <n v="19"/>
    <n v="20"/>
    <n v="406.46635367762127"/>
    <n v="1.0754151141592403"/>
    <n v="563.40997830802598"/>
    <n v="10478"/>
  </r>
  <r>
    <s v="Avinash Rathore"/>
    <x v="7"/>
    <x v="65"/>
    <n v="24"/>
    <n v="0.64565826330532217"/>
    <n v="15"/>
    <n v="20"/>
    <n v="406.46635367762127"/>
    <n v="1.3094944295363764"/>
    <n v="563.40997830802598"/>
    <n v="8605"/>
  </r>
  <r>
    <s v="Avinash Rathore"/>
    <x v="7"/>
    <x v="66"/>
    <n v="18"/>
    <n v="0.64565826330532217"/>
    <n v="12"/>
    <n v="9"/>
    <n v="406.46635367762127"/>
    <n v="0.76584954006528227"/>
    <n v="563.40997830802598"/>
    <n v="6621"/>
  </r>
  <r>
    <s v="Avinash Rathore"/>
    <x v="7"/>
    <x v="67"/>
    <n v="14"/>
    <n v="0.64565826330532217"/>
    <n v="9"/>
    <n v="18"/>
    <n v="406.46635367762127"/>
    <n v="1.9398201242433948"/>
    <n v="563.40997830802598"/>
    <n v="5228"/>
  </r>
  <r>
    <s v="Avinash Rathore"/>
    <x v="7"/>
    <x v="68"/>
    <n v="23"/>
    <n v="0.64565826330532217"/>
    <n v="15"/>
    <n v="14"/>
    <n v="406.46635367762127"/>
    <n v="0.95981256951963545"/>
    <n v="563.40997830802598"/>
    <n v="8218"/>
  </r>
  <r>
    <s v="Avinash Rathore"/>
    <x v="7"/>
    <x v="69"/>
    <n v="23"/>
    <n v="0.64565826330532217"/>
    <n v="15"/>
    <n v="18"/>
    <n v="406.46635367762127"/>
    <n v="1.2068760692067675"/>
    <n v="563.40997830802598"/>
    <n v="8403"/>
  </r>
  <r>
    <s v="Avinash Rathore"/>
    <x v="7"/>
    <x v="70"/>
    <n v="12"/>
    <n v="0.64565826330532217"/>
    <n v="8"/>
    <n v="12"/>
    <n v="406.46635367762127"/>
    <n v="1.5945565423812056"/>
    <n v="563.40997830802598"/>
    <n v="4240"/>
  </r>
  <r>
    <s v="Avinash Rathore"/>
    <x v="7"/>
    <x v="71"/>
    <n v="25"/>
    <n v="0.64565826330532217"/>
    <n v="16"/>
    <n v="27"/>
    <n v="406.46635367762127"/>
    <n v="1.7055801563310575"/>
    <n v="563.40997830802598"/>
    <n v="8919"/>
  </r>
  <r>
    <s v="Avinash Rathore"/>
    <x v="7"/>
    <x v="72"/>
    <n v="22"/>
    <n v="0.64565826330532217"/>
    <n v="14"/>
    <n v="20"/>
    <n v="406.46635367762127"/>
    <n v="1.4008204333864396"/>
    <n v="563.40997830802598"/>
    <n v="8044"/>
  </r>
  <r>
    <s v="Avinash Rathore"/>
    <x v="7"/>
    <x v="73"/>
    <n v="20"/>
    <n v="0.64565826330532217"/>
    <n v="13"/>
    <n v="18"/>
    <n v="406.46635367762127"/>
    <n v="1.3623562076228461"/>
    <n v="563.40997830802598"/>
    <n v="7444"/>
  </r>
  <r>
    <s v="Avinash Rathore"/>
    <x v="7"/>
    <x v="74"/>
    <n v="35"/>
    <n v="0.64565826330532217"/>
    <n v="23"/>
    <n v="34"/>
    <n v="406.46635367762127"/>
    <n v="1.4920117814839851"/>
    <n v="563.40997830802598"/>
    <n v="12839"/>
  </r>
  <r>
    <s v="Avinash Rathore"/>
    <x v="7"/>
    <x v="75"/>
    <n v="31"/>
    <n v="0.64565826330532217"/>
    <n v="20"/>
    <n v="30"/>
    <n v="406.46635367762127"/>
    <n v="1.5122393620149217"/>
    <n v="563.40997830802598"/>
    <n v="11177"/>
  </r>
  <r>
    <s v="Avinash Rathore"/>
    <x v="7"/>
    <x v="76"/>
    <n v="25"/>
    <n v="0.64565826330532217"/>
    <n v="16"/>
    <n v="21"/>
    <n v="406.46635367762127"/>
    <n v="1.3026103208706976"/>
    <n v="563.40997830802598"/>
    <n v="9083"/>
  </r>
  <r>
    <s v="Avinash Rathore"/>
    <x v="7"/>
    <x v="77"/>
    <n v="6"/>
    <n v="0.64565826330532217"/>
    <n v="4"/>
    <n v="9"/>
    <n v="406.46635367762127"/>
    <n v="2.1476873378959058"/>
    <n v="563.40997830802598"/>
    <n v="2361"/>
  </r>
  <r>
    <s v="Avinash Rathore"/>
    <x v="7"/>
    <x v="78"/>
    <n v="17"/>
    <n v="0.64565826330532217"/>
    <n v="11"/>
    <n v="17"/>
    <n v="406.46635367762127"/>
    <n v="1.5831354762374283"/>
    <n v="563.40997830802598"/>
    <n v="6050"/>
  </r>
  <r>
    <s v="Avinash Rathore"/>
    <x v="7"/>
    <x v="79"/>
    <n v="26"/>
    <n v="0.64565826330532217"/>
    <n v="17"/>
    <n v="28"/>
    <n v="406.46635367762127"/>
    <n v="1.6698930234598"/>
    <n v="563.40997830802598"/>
    <n v="9447"/>
  </r>
  <r>
    <s v="Avinash Rathore"/>
    <x v="7"/>
    <x v="80"/>
    <n v="20"/>
    <n v="0.64565826330532217"/>
    <n v="13"/>
    <n v="22"/>
    <n v="406.46635367762127"/>
    <n v="1.7347822984991703"/>
    <n v="563.40997830802598"/>
    <n v="7145"/>
  </r>
  <r>
    <s v="Avinash Rathore"/>
    <x v="7"/>
    <x v="81"/>
    <n v="22"/>
    <n v="0.64565826330532217"/>
    <n v="14"/>
    <n v="19"/>
    <n v="406.46635367762127"/>
    <n v="1.3600291688289283"/>
    <n v="563.40997830802598"/>
    <n v="7871"/>
  </r>
  <r>
    <s v="Avinash Rathore"/>
    <x v="7"/>
    <x v="82"/>
    <n v="20"/>
    <n v="0.64565826330532217"/>
    <n v="13"/>
    <n v="14"/>
    <n v="406.46635367762127"/>
    <n v="1.0604651379823022"/>
    <n v="563.40997830802598"/>
    <n v="7438"/>
  </r>
  <r>
    <s v="Avinash Rathore"/>
    <x v="7"/>
    <x v="83"/>
    <n v="34"/>
    <n v="0.64565826330532217"/>
    <n v="22"/>
    <n v="31"/>
    <n v="406.46635367762127"/>
    <n v="1.421247402355668"/>
    <n v="563.40997830802598"/>
    <n v="12289"/>
  </r>
  <r>
    <s v="Avinash Rathore"/>
    <x v="7"/>
    <x v="84"/>
    <n v="26"/>
    <n v="0.64565826330532217"/>
    <n v="17"/>
    <n v="31"/>
    <n v="406.46635367762127"/>
    <n v="1.8235236299382758"/>
    <n v="563.40997830802598"/>
    <n v="9578"/>
  </r>
  <r>
    <s v="Avinash Rathore"/>
    <x v="7"/>
    <x v="85"/>
    <n v="21"/>
    <n v="0.64565826330532217"/>
    <n v="13"/>
    <n v="24"/>
    <n v="406.46635367762127"/>
    <n v="1.8101525407486778"/>
    <n v="563.40997830802598"/>
    <n v="7470"/>
  </r>
  <r>
    <s v="Avinash Rathore"/>
    <x v="7"/>
    <x v="86"/>
    <n v="33"/>
    <n v="0.64565826330532217"/>
    <n v="22"/>
    <n v="36"/>
    <n v="406.46635367762127"/>
    <n v="1.667578658150862"/>
    <n v="563.40997830802598"/>
    <n v="12163"/>
  </r>
  <r>
    <s v="Avinash Rathore"/>
    <x v="7"/>
    <x v="87"/>
    <n v="25"/>
    <n v="0.64565826330532217"/>
    <n v="16"/>
    <n v="22"/>
    <n v="406.46635367762127"/>
    <n v="1.3763068535172742"/>
    <n v="563.40997830802598"/>
    <n v="9006"/>
  </r>
  <r>
    <s v="Avinash Rathore"/>
    <x v="7"/>
    <x v="88"/>
    <n v="24"/>
    <n v="0.64565826330532217"/>
    <n v="15"/>
    <n v="19"/>
    <n v="406.46635367762127"/>
    <n v="1.2517293718255955"/>
    <n v="563.40997830802598"/>
    <n v="8552"/>
  </r>
  <r>
    <s v="Avinash Rathore"/>
    <x v="7"/>
    <x v="89"/>
    <n v="24"/>
    <n v="0.64565826330532217"/>
    <n v="16"/>
    <n v="22"/>
    <n v="406.46635367762127"/>
    <n v="1.4070858806648396"/>
    <n v="563.40997830802598"/>
    <n v="8809"/>
  </r>
  <r>
    <s v="Avinash Rathore"/>
    <x v="7"/>
    <x v="90"/>
    <n v="44"/>
    <n v="0.64565826330532217"/>
    <n v="29"/>
    <n v="32"/>
    <n v="406.46635367762127"/>
    <n v="1.1202385551048111"/>
    <n v="563.40997830802598"/>
    <n v="16094"/>
  </r>
  <r>
    <s v="Avinash Rathore"/>
    <x v="7"/>
    <x v="91"/>
    <n v="20"/>
    <n v="0.66"/>
    <n v="13"/>
    <n v="25"/>
    <n v="352"/>
    <n v="1.92"/>
    <n v="608"/>
    <n v="8805"/>
  </r>
  <r>
    <s v="Avinash Rathore"/>
    <x v="7"/>
    <x v="92"/>
    <n v="29"/>
    <n v="0.66"/>
    <n v="19"/>
    <n v="32"/>
    <n v="364"/>
    <n v="1.68"/>
    <n v="608"/>
    <n v="11641"/>
  </r>
  <r>
    <s v="Avinash Rathore"/>
    <x v="7"/>
    <x v="93"/>
    <n v="33"/>
    <n v="0.66"/>
    <n v="22"/>
    <n v="37"/>
    <n v="370"/>
    <n v="1.68"/>
    <n v="608"/>
    <n v="13676"/>
  </r>
  <r>
    <s v="Avinash Rathore"/>
    <x v="7"/>
    <x v="94"/>
    <n v="29"/>
    <n v="0.66"/>
    <n v="19"/>
    <n v="24"/>
    <n v="471"/>
    <n v="1.26"/>
    <n v="608"/>
    <n v="11309"/>
  </r>
  <r>
    <s v="Avinash Rathore"/>
    <x v="7"/>
    <x v="95"/>
    <n v="23"/>
    <n v="0.66"/>
    <n v="15"/>
    <n v="23"/>
    <n v="387"/>
    <n v="1.53"/>
    <n v="608"/>
    <n v="8905"/>
  </r>
  <r>
    <s v="Avinash Rathore"/>
    <x v="7"/>
    <x v="96"/>
    <n v="20"/>
    <n v="0.66"/>
    <n v="13"/>
    <n v="22"/>
    <n v="347"/>
    <n v="1.69"/>
    <n v="608"/>
    <n v="7641"/>
  </r>
  <r>
    <s v="Avinash Rathore"/>
    <x v="7"/>
    <x v="97"/>
    <n v="21"/>
    <n v="0.66"/>
    <n v="14"/>
    <n v="17"/>
    <n v="485"/>
    <n v="1.21"/>
    <n v="608"/>
    <n v="8237"/>
  </r>
  <r>
    <s v="Avinash Rathore"/>
    <x v="7"/>
    <x v="98"/>
    <n v="26"/>
    <n v="0.66"/>
    <n v="17"/>
    <n v="25"/>
    <n v="419"/>
    <n v="1.47"/>
    <n v="608"/>
    <n v="10478"/>
  </r>
  <r>
    <s v="Avinash Rathore"/>
    <x v="7"/>
    <x v="99"/>
    <n v="41"/>
    <n v="0.66"/>
    <n v="27"/>
    <n v="38"/>
    <n v="432"/>
    <n v="1.41"/>
    <n v="608"/>
    <n v="16403"/>
  </r>
  <r>
    <s v="Avinash Rathore"/>
    <x v="7"/>
    <x v="100"/>
    <n v="24"/>
    <n v="0.66"/>
    <n v="16"/>
    <n v="25"/>
    <n v="384"/>
    <n v="1.56"/>
    <n v="608"/>
    <n v="9609"/>
  </r>
  <r>
    <s v="Avinash Rathore"/>
    <x v="7"/>
    <x v="101"/>
    <n v="32"/>
    <n v="0.66"/>
    <n v="21"/>
    <n v="31"/>
    <n v="409"/>
    <n v="1.48"/>
    <n v="608"/>
    <n v="12690"/>
  </r>
  <r>
    <s v="Avinash Rathore"/>
    <x v="7"/>
    <x v="102"/>
    <n v="35"/>
    <n v="0.66"/>
    <n v="23"/>
    <n v="33"/>
    <n v="426"/>
    <n v="1.43"/>
    <n v="608"/>
    <n v="14060"/>
  </r>
  <r>
    <s v="Avinash Rathore"/>
    <x v="7"/>
    <x v="103"/>
    <n v="38"/>
    <n v="0.66"/>
    <n v="25"/>
    <n v="35"/>
    <n v="441"/>
    <n v="1.4"/>
    <n v="608"/>
    <n v="15435"/>
  </r>
  <r>
    <s v="Avinash Rathore"/>
    <x v="7"/>
    <x v="104"/>
    <n v="27"/>
    <n v="0.66"/>
    <n v="18"/>
    <n v="24"/>
    <n v="450"/>
    <n v="1.33"/>
    <n v="608"/>
    <n v="10803"/>
  </r>
  <r>
    <s v="Avinash Rathore"/>
    <x v="7"/>
    <x v="105"/>
    <n v="12"/>
    <n v="0.66"/>
    <n v="8"/>
    <n v="15"/>
    <n v="334"/>
    <n v="1.88"/>
    <n v="608"/>
    <n v="5016"/>
  </r>
  <r>
    <s v="Avinash Rathore"/>
    <x v="7"/>
    <x v="106"/>
    <n v="27"/>
    <n v="0.66"/>
    <n v="18"/>
    <n v="30"/>
    <n v="358"/>
    <n v="1.67"/>
    <n v="608"/>
    <n v="10740"/>
  </r>
  <r>
    <s v="Avinash Rathore"/>
    <x v="7"/>
    <x v="107"/>
    <n v="32"/>
    <n v="0.66"/>
    <n v="21"/>
    <n v="31"/>
    <n v="404"/>
    <n v="1.48"/>
    <n v="608"/>
    <n v="12524"/>
  </r>
  <r>
    <s v="Avinash Rathore"/>
    <x v="7"/>
    <x v="108"/>
    <n v="26"/>
    <n v="0.66"/>
    <n v="17"/>
    <n v="29"/>
    <n v="360"/>
    <n v="1.71"/>
    <n v="608"/>
    <n v="10430"/>
  </r>
  <r>
    <s v="Avinash Rathore"/>
    <x v="7"/>
    <x v="109"/>
    <n v="27"/>
    <n v="0.66"/>
    <n v="18"/>
    <n v="27"/>
    <n v="394"/>
    <n v="1.5"/>
    <n v="608"/>
    <n v="10643"/>
  </r>
  <r>
    <s v="Avinash Rathore"/>
    <x v="7"/>
    <x v="110"/>
    <n v="32"/>
    <n v="0.66"/>
    <n v="21"/>
    <n v="30"/>
    <n v="423"/>
    <n v="1.43"/>
    <n v="608"/>
    <n v="12682"/>
  </r>
  <r>
    <s v="Avinash Rathore"/>
    <x v="7"/>
    <x v="111"/>
    <n v="12"/>
    <n v="0.66"/>
    <n v="8"/>
    <n v="12"/>
    <n v="406"/>
    <n v="1.5"/>
    <n v="608"/>
    <n v="4875"/>
  </r>
  <r>
    <s v="Avinash Rathore"/>
    <x v="7"/>
    <x v="112"/>
    <n v="23"/>
    <n v="0.66"/>
    <n v="15"/>
    <n v="24"/>
    <n v="386"/>
    <n v="1.6"/>
    <n v="608"/>
    <n v="9255"/>
  </r>
  <r>
    <s v="Avinash Rathore"/>
    <x v="7"/>
    <x v="113"/>
    <n v="30"/>
    <n v="0.66"/>
    <n v="20"/>
    <n v="30"/>
    <n v="401"/>
    <n v="1.5"/>
    <n v="608"/>
    <n v="12016"/>
  </r>
  <r>
    <s v="Avinash Rathore"/>
    <x v="7"/>
    <x v="114"/>
    <n v="35"/>
    <n v="0.66"/>
    <n v="23"/>
    <n v="35"/>
    <n v="402"/>
    <n v="1.52"/>
    <n v="608"/>
    <n v="14058"/>
  </r>
  <r>
    <s v="Avinash Rathore"/>
    <x v="7"/>
    <x v="115"/>
    <n v="11"/>
    <n v="0.66"/>
    <n v="7"/>
    <n v="13"/>
    <n v="338"/>
    <n v="1.86"/>
    <n v="608"/>
    <n v="4392"/>
  </r>
  <r>
    <s v="Avinash Rathore"/>
    <x v="7"/>
    <x v="116"/>
    <n v="38"/>
    <n v="0.66"/>
    <n v="25"/>
    <n v="40"/>
    <n v="377"/>
    <n v="1.6"/>
    <n v="608"/>
    <n v="15075"/>
  </r>
  <r>
    <s v="Avinash Rathore"/>
    <x v="7"/>
    <x v="117"/>
    <n v="21"/>
    <n v="0.66"/>
    <n v="14"/>
    <n v="24"/>
    <n v="345"/>
    <n v="1.71"/>
    <n v="608"/>
    <n v="8288"/>
  </r>
  <r>
    <s v="Avinash Rathore"/>
    <x v="7"/>
    <x v="118"/>
    <n v="26"/>
    <n v="0.66"/>
    <n v="17"/>
    <n v="30"/>
    <n v="346"/>
    <n v="1.76"/>
    <n v="608"/>
    <n v="10379"/>
  </r>
  <r>
    <s v="Avinash Rathore"/>
    <x v="7"/>
    <x v="119"/>
    <n v="32"/>
    <n v="0.66"/>
    <n v="21"/>
    <n v="34"/>
    <n v="380"/>
    <n v="1.62"/>
    <n v="608"/>
    <n v="12935"/>
  </r>
  <r>
    <s v="Avinash Rathore"/>
    <x v="7"/>
    <x v="120"/>
    <n v="27"/>
    <n v="0.66"/>
    <n v="18"/>
    <n v="27"/>
    <n v="416"/>
    <n v="1.5"/>
    <n v="608"/>
    <n v="11226"/>
  </r>
  <r>
    <s v="Avinash Rathore"/>
    <x v="7"/>
    <x v="121"/>
    <n v="52"/>
    <n v="0.66"/>
    <n v="34"/>
    <n v="50"/>
    <n v="409"/>
    <n v="1.47"/>
    <n v="608"/>
    <n v="20466"/>
  </r>
  <r>
    <s v="Avinash Rathore"/>
    <x v="7"/>
    <x v="122"/>
    <n v="34"/>
    <n v="0.65"/>
    <n v="22"/>
    <n v="33"/>
    <n v="342"/>
    <n v="1.5"/>
    <n v="548"/>
    <n v="11285"/>
  </r>
  <r>
    <s v="Avinash Rathore"/>
    <x v="7"/>
    <x v="123"/>
    <n v="34"/>
    <n v="0.65"/>
    <n v="22"/>
    <n v="30"/>
    <n v="396"/>
    <n v="1.36"/>
    <n v="548"/>
    <n v="11881"/>
  </r>
  <r>
    <s v="Avinash Rathore"/>
    <x v="7"/>
    <x v="124"/>
    <n v="19"/>
    <n v="0.65"/>
    <n v="12"/>
    <n v="14"/>
    <n v="467"/>
    <n v="1.17"/>
    <n v="548"/>
    <n v="6542"/>
  </r>
  <r>
    <s v="Avinash Rathore"/>
    <x v="7"/>
    <x v="125"/>
    <n v="17"/>
    <n v="0.65"/>
    <n v="11"/>
    <n v="12"/>
    <n v="485"/>
    <n v="1.0900000000000001"/>
    <n v="548"/>
    <n v="5815"/>
  </r>
  <r>
    <s v="Avinash Rathore"/>
    <x v="7"/>
    <x v="126"/>
    <n v="39"/>
    <n v="0.65"/>
    <n v="25"/>
    <n v="27"/>
    <n v="510"/>
    <n v="1.08"/>
    <n v="548"/>
    <n v="13780"/>
  </r>
  <r>
    <s v="Avinash Rathore"/>
    <x v="7"/>
    <x v="127"/>
    <n v="46"/>
    <n v="0.65"/>
    <n v="30"/>
    <n v="38"/>
    <n v="426"/>
    <n v="1.27"/>
    <n v="548"/>
    <n v="16192"/>
  </r>
  <r>
    <s v="Avinash Rathore"/>
    <x v="7"/>
    <x v="128"/>
    <n v="56"/>
    <n v="0.65"/>
    <n v="36"/>
    <n v="54"/>
    <n v="368"/>
    <n v="1.5"/>
    <n v="548"/>
    <n v="19891"/>
  </r>
  <r>
    <s v="Avinash Rathore"/>
    <x v="7"/>
    <x v="129"/>
    <n v="52"/>
    <n v="0.65"/>
    <n v="34"/>
    <n v="43"/>
    <n v="428"/>
    <n v="1.26"/>
    <n v="548"/>
    <n v="18391"/>
  </r>
  <r>
    <s v="Avinash Rathore"/>
    <x v="7"/>
    <x v="130"/>
    <n v="51"/>
    <n v="0.65"/>
    <n v="33"/>
    <n v="48"/>
    <n v="381"/>
    <n v="1.45"/>
    <n v="548"/>
    <n v="18274"/>
  </r>
  <r>
    <s v="Avinash Rathore"/>
    <x v="7"/>
    <x v="131"/>
    <n v="31"/>
    <n v="0.65"/>
    <n v="20"/>
    <n v="24"/>
    <n v="459"/>
    <n v="1.2"/>
    <n v="548"/>
    <n v="11007"/>
  </r>
  <r>
    <s v="Avinash Rathore"/>
    <x v="7"/>
    <x v="132"/>
    <n v="20"/>
    <n v="0.65"/>
    <n v="13"/>
    <n v="21"/>
    <n v="344"/>
    <n v="1.62"/>
    <n v="548"/>
    <n v="7233"/>
  </r>
  <r>
    <s v="Avinash Rathore"/>
    <x v="7"/>
    <x v="133"/>
    <n v="56"/>
    <n v="0.65"/>
    <n v="36"/>
    <n v="47"/>
    <n v="415"/>
    <n v="1.31"/>
    <n v="548"/>
    <n v="19516"/>
  </r>
  <r>
    <s v="Avinash Rathore"/>
    <x v="7"/>
    <x v="134"/>
    <n v="51"/>
    <n v="0.65"/>
    <n v="33"/>
    <n v="43"/>
    <n v="424"/>
    <n v="1.3"/>
    <n v="548"/>
    <n v="18243"/>
  </r>
  <r>
    <s v="Avinash Rathore"/>
    <x v="7"/>
    <x v="135"/>
    <n v="45"/>
    <n v="0.65"/>
    <n v="29"/>
    <n v="41"/>
    <n v="390"/>
    <n v="1.41"/>
    <n v="548"/>
    <n v="16000"/>
  </r>
  <r>
    <s v="Avinash Rathore"/>
    <x v="7"/>
    <x v="136"/>
    <n v="22"/>
    <n v="0.65"/>
    <n v="14"/>
    <n v="19"/>
    <n v="404"/>
    <n v="1.36"/>
    <n v="548"/>
    <n v="7677"/>
  </r>
  <r>
    <s v="Avinash Rathore"/>
    <x v="7"/>
    <x v="137"/>
    <n v="35"/>
    <n v="0.65"/>
    <n v="23"/>
    <n v="43"/>
    <n v="298"/>
    <n v="1.87"/>
    <n v="548"/>
    <n v="12829"/>
  </r>
  <r>
    <s v="Avinash Rathore"/>
    <x v="7"/>
    <x v="138"/>
    <n v="37"/>
    <n v="0.65"/>
    <n v="24"/>
    <n v="29"/>
    <n v="458"/>
    <n v="1.21"/>
    <n v="548"/>
    <n v="13282"/>
  </r>
  <r>
    <s v="Avinash Rathore"/>
    <x v="7"/>
    <x v="139"/>
    <n v="22"/>
    <n v="0.65"/>
    <n v="14"/>
    <n v="20"/>
    <n v="391"/>
    <n v="1.43"/>
    <n v="548"/>
    <n v="7822"/>
  </r>
  <r>
    <s v="Avinash Rathore"/>
    <x v="7"/>
    <x v="140"/>
    <n v="31"/>
    <n v="0.65"/>
    <n v="20"/>
    <n v="28"/>
    <n v="401"/>
    <n v="1.4"/>
    <n v="548"/>
    <n v="11223"/>
  </r>
  <r>
    <s v="Avinash Rathore"/>
    <x v="7"/>
    <x v="141"/>
    <n v="32"/>
    <n v="0.65"/>
    <n v="21"/>
    <n v="23"/>
    <n v="501"/>
    <n v="1.1000000000000001"/>
    <n v="548"/>
    <n v="11524"/>
  </r>
  <r>
    <s v="Avinash Rathore"/>
    <x v="7"/>
    <x v="142"/>
    <n v="25"/>
    <n v="0.65"/>
    <n v="16"/>
    <n v="24"/>
    <n v="361"/>
    <n v="1.5"/>
    <n v="548"/>
    <n v="8674"/>
  </r>
  <r>
    <s v="Avinash Rathore"/>
    <x v="7"/>
    <x v="143"/>
    <n v="14"/>
    <n v="0.65"/>
    <n v="9"/>
    <n v="14"/>
    <n v="363"/>
    <n v="1.56"/>
    <n v="548"/>
    <n v="5088"/>
  </r>
  <r>
    <s v="Avinash Rathore"/>
    <x v="7"/>
    <x v="144"/>
    <n v="19"/>
    <n v="0.65"/>
    <n v="12"/>
    <n v="21"/>
    <n v="321"/>
    <n v="1.75"/>
    <n v="548"/>
    <n v="6740"/>
  </r>
  <r>
    <s v="Avinash Rathore"/>
    <x v="7"/>
    <x v="145"/>
    <n v="37"/>
    <n v="0.65"/>
    <n v="24"/>
    <n v="37"/>
    <n v="351"/>
    <n v="1.54"/>
    <n v="548"/>
    <n v="12993"/>
  </r>
  <r>
    <s v="Avinash Rathore"/>
    <x v="7"/>
    <x v="146"/>
    <n v="20"/>
    <n v="0.65"/>
    <n v="13"/>
    <n v="21"/>
    <n v="334"/>
    <n v="1.62"/>
    <n v="548"/>
    <n v="7015"/>
  </r>
  <r>
    <s v="Avinash Rathore"/>
    <x v="7"/>
    <x v="147"/>
    <n v="25"/>
    <n v="0.65"/>
    <n v="16"/>
    <n v="21"/>
    <n v="426"/>
    <n v="1.31"/>
    <n v="548"/>
    <n v="8947"/>
  </r>
  <r>
    <s v="Avinash Rathore"/>
    <x v="7"/>
    <x v="148"/>
    <n v="49"/>
    <n v="0.65"/>
    <n v="32"/>
    <n v="43"/>
    <n v="403"/>
    <n v="1.34"/>
    <n v="548"/>
    <n v="17343"/>
  </r>
  <r>
    <s v="Avinash Rathore"/>
    <x v="7"/>
    <x v="149"/>
    <n v="28"/>
    <n v="0.65"/>
    <n v="18"/>
    <n v="28"/>
    <n v="360"/>
    <n v="1.56"/>
    <n v="548"/>
    <n v="10086"/>
  </r>
  <r>
    <s v="Avinash Rathore"/>
    <x v="7"/>
    <x v="150"/>
    <n v="20"/>
    <n v="0.65"/>
    <n v="13"/>
    <n v="21"/>
    <n v="340"/>
    <n v="1.62"/>
    <n v="548"/>
    <n v="7144"/>
  </r>
  <r>
    <s v="Avinash Rathore"/>
    <x v="7"/>
    <x v="151"/>
    <n v="19"/>
    <n v="0.65"/>
    <n v="12"/>
    <n v="18"/>
    <n v="360"/>
    <n v="1.5"/>
    <n v="548"/>
    <n v="6472"/>
  </r>
  <r>
    <s v="Avinash Rathore"/>
    <x v="7"/>
    <x v="152"/>
    <n v="23"/>
    <n v="0.65"/>
    <n v="15"/>
    <n v="22"/>
    <n v="375"/>
    <n v="1.47"/>
    <n v="548"/>
    <n v="8260"/>
  </r>
  <r>
    <s v="Avinash Rathore"/>
    <x v="7"/>
    <x v="153"/>
    <n v="24"/>
    <n v="0.63610315186246413"/>
    <n v="15"/>
    <n v="22"/>
    <n v="443"/>
    <n v="1.4666666666666666"/>
    <n v="650"/>
    <n v="9755"/>
  </r>
  <r>
    <s v="Avinash Rathore"/>
    <x v="7"/>
    <x v="154"/>
    <n v="24"/>
    <n v="0.63610315186246413"/>
    <n v="15"/>
    <n v="27"/>
    <n v="369"/>
    <n v="1.8"/>
    <n v="650"/>
    <n v="9974"/>
  </r>
  <r>
    <s v="Avinash Rathore"/>
    <x v="7"/>
    <x v="155"/>
    <n v="19"/>
    <n v="0.63610315186246413"/>
    <n v="12"/>
    <n v="24"/>
    <n v="321"/>
    <n v="2"/>
    <n v="650"/>
    <n v="7707"/>
  </r>
  <r>
    <s v="Avinash Rathore"/>
    <x v="7"/>
    <x v="156"/>
    <n v="28"/>
    <n v="0.63610315186246413"/>
    <n v="18"/>
    <n v="26"/>
    <n v="462"/>
    <n v="1.4444444444444444"/>
    <n v="650"/>
    <n v="12021"/>
  </r>
  <r>
    <s v="Avinash Rathore"/>
    <x v="7"/>
    <x v="157"/>
    <n v="20"/>
    <n v="0.63610315186246413"/>
    <n v="13"/>
    <n v="22"/>
    <n v="379"/>
    <n v="1.6923076923076923"/>
    <n v="650"/>
    <n v="8333"/>
  </r>
  <r>
    <s v="Avinash Rathore"/>
    <x v="7"/>
    <x v="158"/>
    <n v="25"/>
    <n v="0.63610315186246413"/>
    <n v="16"/>
    <n v="24"/>
    <n v="423"/>
    <n v="1.5"/>
    <n v="650"/>
    <n v="10143"/>
  </r>
  <r>
    <s v="Avinash Rathore"/>
    <x v="7"/>
    <x v="159"/>
    <n v="35"/>
    <n v="0.63610315186246413"/>
    <n v="22"/>
    <n v="32"/>
    <n v="439"/>
    <n v="1.4545454545454546"/>
    <n v="650"/>
    <n v="14061"/>
  </r>
  <r>
    <s v="Avinash Rathore"/>
    <x v="7"/>
    <x v="160"/>
    <n v="19"/>
    <n v="0.63610315186246413"/>
    <n v="12"/>
    <n v="20"/>
    <n v="398"/>
    <n v="1.6666666666666667"/>
    <n v="650"/>
    <n v="7960"/>
  </r>
  <r>
    <s v="Avinash Rathore"/>
    <x v="7"/>
    <x v="161"/>
    <n v="17"/>
    <n v="0.63610315186246413"/>
    <n v="11"/>
    <n v="19"/>
    <n v="365"/>
    <n v="1.7272727272727273"/>
    <n v="650"/>
    <n v="6928"/>
  </r>
  <r>
    <s v="Avinash Rathore"/>
    <x v="7"/>
    <x v="162"/>
    <n v="17"/>
    <n v="0.63610315186246413"/>
    <n v="11"/>
    <n v="19"/>
    <n v="360"/>
    <n v="1.7272727272727273"/>
    <n v="650"/>
    <n v="6847"/>
  </r>
  <r>
    <s v="Avinash Rathore"/>
    <x v="7"/>
    <x v="163"/>
    <n v="9"/>
    <n v="0.63610315186246413"/>
    <n v="6"/>
    <n v="14"/>
    <n v="284"/>
    <n v="2.3333333333333335"/>
    <n v="650"/>
    <n v="3973"/>
  </r>
  <r>
    <s v="Avinash Rathore"/>
    <x v="7"/>
    <x v="164"/>
    <n v="35"/>
    <n v="0.63610315186246413"/>
    <n v="22"/>
    <n v="32"/>
    <n v="441"/>
    <n v="1.4545454545454546"/>
    <n v="650"/>
    <n v="14122"/>
  </r>
  <r>
    <s v="Avinash Rathore"/>
    <x v="7"/>
    <x v="165"/>
    <n v="27"/>
    <n v="0.63610315186246413"/>
    <n v="17"/>
    <n v="29"/>
    <n v="386"/>
    <n v="1.7058823529411764"/>
    <n v="650"/>
    <n v="11201"/>
  </r>
  <r>
    <s v="Avinash Rathore"/>
    <x v="7"/>
    <x v="166"/>
    <n v="25"/>
    <n v="0.63610315186246413"/>
    <n v="16"/>
    <n v="26"/>
    <n v="407"/>
    <n v="1.625"/>
    <n v="650"/>
    <n v="10590"/>
  </r>
  <r>
    <s v="Avinash Rathore"/>
    <x v="7"/>
    <x v="167"/>
    <n v="9"/>
    <n v="0.63610315186246413"/>
    <n v="6"/>
    <n v="12"/>
    <n v="320"/>
    <n v="2"/>
    <n v="650"/>
    <n v="3839"/>
  </r>
  <r>
    <s v="Avinash Rathore"/>
    <x v="7"/>
    <x v="168"/>
    <n v="14"/>
    <n v="0.63610315186246413"/>
    <n v="9"/>
    <n v="15"/>
    <n v="389"/>
    <n v="1.6666666666666667"/>
    <n v="650"/>
    <n v="5838"/>
  </r>
  <r>
    <s v="Avinash Rathore"/>
    <x v="7"/>
    <x v="169"/>
    <n v="13"/>
    <n v="0.63610315186246413"/>
    <n v="8"/>
    <n v="14"/>
    <n v="362"/>
    <n v="1.75"/>
    <n v="650"/>
    <n v="5073"/>
  </r>
  <r>
    <s v="Avinash Rathore"/>
    <x v="7"/>
    <x v="170"/>
    <n v="44"/>
    <n v="0.63610315186246413"/>
    <n v="28"/>
    <n v="38"/>
    <n v="480"/>
    <n v="1.3571428571428572"/>
    <n v="650"/>
    <n v="18223"/>
  </r>
  <r>
    <s v="Avinash Rathore"/>
    <x v="7"/>
    <x v="171"/>
    <n v="17"/>
    <n v="0.63610315186246413"/>
    <n v="11"/>
    <n v="16"/>
    <n v="440"/>
    <n v="1.4545454545454546"/>
    <n v="650"/>
    <n v="7045"/>
  </r>
  <r>
    <s v="Avinash Rathore"/>
    <x v="7"/>
    <x v="172"/>
    <n v="22"/>
    <n v="0.63610315186246413"/>
    <n v="14"/>
    <n v="18"/>
    <n v="497"/>
    <n v="1.2857142857142858"/>
    <n v="650"/>
    <n v="8954"/>
  </r>
  <r>
    <s v="Avinash Rathore"/>
    <x v="7"/>
    <x v="173"/>
    <n v="13"/>
    <n v="0.63610315186246413"/>
    <n v="8"/>
    <n v="12"/>
    <n v="460"/>
    <n v="1.5"/>
    <n v="650"/>
    <n v="5519"/>
  </r>
  <r>
    <s v="Avinash Rathore"/>
    <x v="7"/>
    <x v="174"/>
    <n v="9"/>
    <n v="0.63610315186246413"/>
    <n v="6"/>
    <n v="11"/>
    <n v="371"/>
    <n v="1.8333333333333333"/>
    <n v="650"/>
    <n v="4085"/>
  </r>
  <r>
    <s v="Avinash Rathore"/>
    <x v="7"/>
    <x v="175"/>
    <n v="13"/>
    <n v="0.63610315186246413"/>
    <n v="8"/>
    <n v="13"/>
    <n v="389"/>
    <n v="1.625"/>
    <n v="650"/>
    <n v="5060"/>
  </r>
  <r>
    <s v="Avinash Rathore"/>
    <x v="7"/>
    <x v="176"/>
    <n v="20"/>
    <n v="0.63610315186246413"/>
    <n v="13"/>
    <n v="19"/>
    <n v="435"/>
    <n v="1.4615384615384615"/>
    <n v="650"/>
    <n v="8260"/>
  </r>
  <r>
    <s v="Avinash Rathore"/>
    <x v="7"/>
    <x v="177"/>
    <n v="38"/>
    <n v="0.63610315186246413"/>
    <n v="24"/>
    <n v="33"/>
    <n v="478"/>
    <n v="1.375"/>
    <n v="650"/>
    <n v="15772"/>
  </r>
  <r>
    <s v="Avinash Rathore"/>
    <x v="7"/>
    <x v="178"/>
    <n v="27"/>
    <n v="0.63610315186246413"/>
    <n v="17"/>
    <n v="23"/>
    <n v="475"/>
    <n v="1.3529411764705883"/>
    <n v="650"/>
    <n v="10916"/>
  </r>
  <r>
    <s v="Avinash Rathore"/>
    <x v="7"/>
    <x v="179"/>
    <n v="17"/>
    <n v="0.63610315186246413"/>
    <n v="11"/>
    <n v="17"/>
    <n v="426"/>
    <n v="1.5454545454545454"/>
    <n v="650"/>
    <n v="7249"/>
  </r>
  <r>
    <s v="Avinash Rathore"/>
    <x v="7"/>
    <x v="180"/>
    <n v="57"/>
    <n v="0.63610315186246413"/>
    <n v="36"/>
    <n v="47"/>
    <n v="502"/>
    <n v="1.3055555555555556"/>
    <n v="650"/>
    <n v="23579"/>
  </r>
  <r>
    <s v="Avinash Rathore"/>
    <x v="7"/>
    <x v="181"/>
    <n v="31"/>
    <n v="0.63610315186246413"/>
    <n v="20"/>
    <n v="32"/>
    <n v="409"/>
    <n v="1.6"/>
    <n v="650"/>
    <n v="13088"/>
  </r>
  <r>
    <s v="Avinash Rathore"/>
    <x v="7"/>
    <x v="182"/>
    <n v="30"/>
    <n v="0.63610315186246413"/>
    <n v="19"/>
    <n v="29"/>
    <n v="425"/>
    <n v="1.5263157894736843"/>
    <n v="650"/>
    <n v="12313"/>
  </r>
  <r>
    <s v="Avinash Rathore"/>
    <x v="8"/>
    <x v="0"/>
    <n v="95.766138855055488"/>
    <n v="0.75264550264550267"/>
    <n v="72.077953714981732"/>
    <n v="104"/>
    <n v="370.45192307692309"/>
    <n v="1.4428822495606326"/>
    <n v="534.51850412329327"/>
    <n v="38527"/>
  </r>
  <r>
    <s v="Avinash Rathore"/>
    <x v="8"/>
    <x v="1"/>
    <n v="73.666260657734469"/>
    <n v="0.75264550264550267"/>
    <n v="55.444579780755177"/>
    <n v="80"/>
    <n v="412.57499999999999"/>
    <n v="1.4428822495606326"/>
    <n v="595.29714411247801"/>
    <n v="33006"/>
  </r>
  <r>
    <s v="Avinash Rathore"/>
    <x v="8"/>
    <x v="2"/>
    <n v="91.1619975639464"/>
    <n v="0.75264550264550267"/>
    <n v="68.612667478684529"/>
    <n v="99"/>
    <n v="420.47474747474746"/>
    <n v="1.4428822495606328"/>
    <n v="606.69554951980263"/>
    <n v="41627"/>
  </r>
  <r>
    <s v="Avinash Rathore"/>
    <x v="8"/>
    <x v="3"/>
    <n v="52.487210718635815"/>
    <n v="0.75264550264550267"/>
    <n v="39.504263093788069"/>
    <n v="57"/>
    <n v="342.59649122807019"/>
    <n v="1.4428822495606324"/>
    <n v="494.32639595473739"/>
    <n v="19528"/>
  </r>
  <r>
    <s v="Avinash Rathore"/>
    <x v="8"/>
    <x v="4"/>
    <n v="61.695493300852618"/>
    <n v="0.75264550264550267"/>
    <n v="46.434835566382461"/>
    <n v="67"/>
    <n v="338.85074626865674"/>
    <n v="1.4428822495606326"/>
    <n v="488.92172704141859"/>
    <n v="22703"/>
  </r>
  <r>
    <s v="Avinash Rathore"/>
    <x v="8"/>
    <x v="5"/>
    <n v="52.487210718635815"/>
    <n v="0.75264550264550267"/>
    <n v="39.504263093788069"/>
    <n v="57"/>
    <n v="415.29824561403507"/>
    <n v="1.4428822495606324"/>
    <n v="599.22646687016299"/>
    <n v="23672"/>
  </r>
  <r>
    <s v="Avinash Rathore"/>
    <x v="8"/>
    <x v="6"/>
    <n v="55.249695493300848"/>
    <n v="0.75264550264550267"/>
    <n v="41.583434835566379"/>
    <n v="60"/>
    <n v="403.4"/>
    <n v="1.4428822495606328"/>
    <n v="582.05869947275926"/>
    <n v="24204"/>
  </r>
  <r>
    <s v="Avinash Rathore"/>
    <x v="8"/>
    <x v="7"/>
    <n v="61.695493300852618"/>
    <n v="0.75264550264550267"/>
    <n v="46.434835566382461"/>
    <n v="67"/>
    <n v="421.0149253731343"/>
    <n v="1.4428822495606326"/>
    <n v="607.47496262098991"/>
    <n v="28208"/>
  </r>
  <r>
    <s v="Avinash Rathore"/>
    <x v="8"/>
    <x v="8"/>
    <n v="100.37028014616322"/>
    <n v="0.75264550264550267"/>
    <n v="75.543239951278935"/>
    <n v="109"/>
    <n v="469.55045871559633"/>
    <n v="1.4428822495606326"/>
    <n v="677.5060221537866"/>
    <n v="51181"/>
  </r>
  <r>
    <s v="Avinash Rathore"/>
    <x v="8"/>
    <x v="9"/>
    <n v="69.982947624847753"/>
    <n v="0.75264550264550267"/>
    <n v="52.67235079171742"/>
    <n v="76"/>
    <n v="368.84210526315792"/>
    <n v="1.4428822495606326"/>
    <n v="532.19572657478489"/>
    <n v="28032"/>
  </r>
  <r>
    <s v="Avinash Rathore"/>
    <x v="8"/>
    <x v="10"/>
    <n v="93.003654080389779"/>
    <n v="0.75264550264550267"/>
    <n v="69.998781973203421"/>
    <n v="101"/>
    <n v="449.65346534653463"/>
    <n v="1.4428822495606324"/>
    <n v="648.79700360194181"/>
    <n v="45415"/>
  </r>
  <r>
    <s v="Avinash Rathore"/>
    <x v="8"/>
    <x v="11"/>
    <n v="30.387332521315468"/>
    <n v="0.75264550264550267"/>
    <n v="22.870889159561511"/>
    <n v="33"/>
    <n v="674.63636363636363"/>
    <n v="1.4428822495606326"/>
    <n v="973.42083399904141"/>
    <n v="22263"/>
  </r>
  <r>
    <s v="Avinash Rathore"/>
    <x v="8"/>
    <x v="12"/>
    <n v="31.308160779537154"/>
    <n v="0.75264550264550267"/>
    <n v="23.563946406820953"/>
    <n v="34"/>
    <n v="533.41176470588232"/>
    <n v="1.4428822495606324"/>
    <n v="769.65036700093026"/>
    <n v="18136"/>
  </r>
  <r>
    <s v="Avinash Rathore"/>
    <x v="8"/>
    <x v="13"/>
    <n v="39.595615103532275"/>
    <n v="0.75264550264550267"/>
    <n v="29.801461632155906"/>
    <n v="43"/>
    <n v="629.27906976744191"/>
    <n v="1.4428822495606328"/>
    <n v="907.97559978746892"/>
    <n v="27059"/>
  </r>
  <r>
    <s v="Avinash Rathore"/>
    <x v="8"/>
    <x v="14"/>
    <n v="58.012180267965888"/>
    <n v="0.75264550264550267"/>
    <n v="43.662606577344697"/>
    <n v="63"/>
    <n v="595.46031746031747"/>
    <n v="1.4428822495606328"/>
    <n v="859.17912238123142"/>
    <n v="37514"/>
  </r>
  <r>
    <s v="Avinash Rathore"/>
    <x v="8"/>
    <x v="15"/>
    <n v="44.199756394640673"/>
    <n v="0.75264550264550267"/>
    <n v="33.266747868453102"/>
    <n v="48"/>
    <n v="441.85416666666669"/>
    <n v="1.4428822495606328"/>
    <n v="637.54353397773878"/>
    <n v="21209"/>
  </r>
  <r>
    <s v="Avinash Rathore"/>
    <x v="8"/>
    <x v="16"/>
    <n v="52.487210718635815"/>
    <n v="0.75264550264550267"/>
    <n v="39.504263093788069"/>
    <n v="57"/>
    <n v="528.38596491228066"/>
    <n v="1.4428822495606324"/>
    <n v="762.39872968889699"/>
    <n v="30118"/>
  </r>
  <r>
    <s v="Avinash Rathore"/>
    <x v="8"/>
    <x v="17"/>
    <n v="44.199756394640673"/>
    <n v="0.75264550264550267"/>
    <n v="33.266747868453102"/>
    <n v="48"/>
    <n v="549.08333333333337"/>
    <n v="1.4428822495606328"/>
    <n v="792.2625951962508"/>
    <n v="26356"/>
  </r>
  <r>
    <s v="Avinash Rathore"/>
    <x v="8"/>
    <x v="18"/>
    <n v="21.179049939098661"/>
    <n v="0.75264550264550267"/>
    <n v="15.940316686967114"/>
    <n v="23"/>
    <n v="437.73913043478262"/>
    <n v="1.4428822495606326"/>
    <n v="631.60602124245429"/>
    <n v="10068"/>
  </r>
  <r>
    <s v="Avinash Rathore"/>
    <x v="8"/>
    <x v="19"/>
    <n v="25.783191230207063"/>
    <n v="0.75264550264550267"/>
    <n v="19.405602923264311"/>
    <n v="28"/>
    <n v="568.78571428571433"/>
    <n v="1.4428822495606328"/>
    <n v="820.69081094652279"/>
    <n v="15926"/>
  </r>
  <r>
    <s v="Avinash Rathore"/>
    <x v="8"/>
    <x v="20"/>
    <n v="21.179049939098661"/>
    <n v="0.75264550264550267"/>
    <n v="15.940316686967114"/>
    <n v="23"/>
    <n v="505.91304347826087"/>
    <n v="1.4428822495606326"/>
    <n v="729.97295025597919"/>
    <n v="11636"/>
  </r>
  <r>
    <s v="Avinash Rathore"/>
    <x v="8"/>
    <x v="21"/>
    <n v="23.020706455542022"/>
    <n v="0.75264550264550267"/>
    <n v="17.326431181485994"/>
    <n v="25"/>
    <n v="464.6"/>
    <n v="1.4428822495606326"/>
    <n v="670.36309314586993"/>
    <n v="11615"/>
  </r>
  <r>
    <s v="Avinash Rathore"/>
    <x v="8"/>
    <x v="22"/>
    <n v="31.308160779537154"/>
    <n v="0.75264550264550267"/>
    <n v="23.563946406820953"/>
    <n v="34"/>
    <n v="379.76470588235293"/>
    <n v="1.4428822495606324"/>
    <n v="547.95575312726135"/>
    <n v="12912"/>
  </r>
  <r>
    <s v="Avinash Rathore"/>
    <x v="8"/>
    <x v="23"/>
    <n v="58.933008526187564"/>
    <n v="0.75264550264550267"/>
    <n v="44.355663824604136"/>
    <n v="64"/>
    <n v="574.96875"/>
    <n v="1.4428822495606328"/>
    <n v="829.61220342706508"/>
    <n v="36798"/>
  </r>
  <r>
    <s v="Avinash Rathore"/>
    <x v="8"/>
    <x v="24"/>
    <n v="46.962241169305727"/>
    <n v="0.75264550264550267"/>
    <n v="35.345919610231427"/>
    <n v="51"/>
    <n v="513.33333333333337"/>
    <n v="1.4428822495606326"/>
    <n v="740.6795547744581"/>
    <n v="26180"/>
  </r>
  <r>
    <s v="Avinash Rathore"/>
    <x v="8"/>
    <x v="25"/>
    <n v="36.833130328867234"/>
    <n v="0.75264550264550267"/>
    <n v="27.722289890377589"/>
    <n v="40"/>
    <n v="522.75"/>
    <n v="1.4428822495606326"/>
    <n v="754.26669595782073"/>
    <n v="20910"/>
  </r>
  <r>
    <s v="Avinash Rathore"/>
    <x v="8"/>
    <x v="26"/>
    <n v="34.070645554202187"/>
    <n v="0.75264550264550267"/>
    <n v="25.643118148599267"/>
    <n v="37"/>
    <n v="580.54054054054052"/>
    <n v="1.4428822495606328"/>
    <n v="837.65164109628085"/>
    <n v="21480"/>
  </r>
  <r>
    <s v="Avinash Rathore"/>
    <x v="8"/>
    <x v="27"/>
    <n v="41.43727161997564"/>
    <n v="0.75264550264550267"/>
    <n v="31.187576126674788"/>
    <n v="45"/>
    <n v="609.08888888888885"/>
    <n v="1.4428822495606326"/>
    <n v="878.84354618238626"/>
    <n v="27409"/>
  </r>
  <r>
    <s v="Avinash Rathore"/>
    <x v="8"/>
    <x v="28"/>
    <n v="36.833130328867234"/>
    <n v="0.75264550264550267"/>
    <n v="27.722289890377589"/>
    <n v="40"/>
    <n v="529.22500000000002"/>
    <n v="1.4428822495606326"/>
    <n v="763.60935852372586"/>
    <n v="21169"/>
  </r>
  <r>
    <s v="Avinash Rathore"/>
    <x v="8"/>
    <x v="29"/>
    <n v="26.704019488428742"/>
    <n v="0.75264550264550267"/>
    <n v="20.09866017052375"/>
    <n v="29"/>
    <n v="508.41379310344826"/>
    <n v="1.4428822495606328"/>
    <n v="733.58123750075754"/>
    <n v="14744"/>
  </r>
  <r>
    <s v="Avinash Rathore"/>
    <x v="8"/>
    <x v="30"/>
    <n v="24.32856066314989"/>
    <n v="0.76929748482220295"/>
    <n v="18.715900527505596"/>
    <n v="28"/>
    <n v="584.32142857142856"/>
    <n v="1.4960541149943676"/>
    <n v="874.17647769367306"/>
    <n v="16361"/>
  </r>
  <r>
    <s v="Avinash Rathore"/>
    <x v="8"/>
    <x v="31"/>
    <n v="30.410700828937454"/>
    <n v="0.76929748482220295"/>
    <n v="23.394875659382066"/>
    <n v="35"/>
    <n v="514.37142857142862"/>
    <n v="1.4960541149943629"/>
    <n v="769.52749234981479"/>
    <n v="18003"/>
  </r>
  <r>
    <s v="Avinash Rathore"/>
    <x v="8"/>
    <x v="32"/>
    <n v="32.148455162019594"/>
    <n v="0.76929748482220295"/>
    <n v="24.731725697061041"/>
    <n v="37"/>
    <n v="650.16216216216219"/>
    <n v="1.4960541149943629"/>
    <n v="972.67777811633505"/>
    <n v="24056"/>
  </r>
  <r>
    <s v="Avinash Rathore"/>
    <x v="8"/>
    <x v="33"/>
    <n v="19.984174830444609"/>
    <n v="0.76929748482220295"/>
    <n v="15.373775433308213"/>
    <n v="23"/>
    <n v="484.43478260869563"/>
    <n v="1.4960541149943631"/>
    <n v="724.74064996813888"/>
    <n v="11142"/>
  </r>
  <r>
    <s v="Avinash Rathore"/>
    <x v="8"/>
    <x v="34"/>
    <n v="31.279577995478522"/>
    <n v="0.76929748482220295"/>
    <n v="24.063300678221552"/>
    <n v="36"/>
    <n v="440.44444444444446"/>
    <n v="1.4960541149943631"/>
    <n v="658.92872353751727"/>
    <n v="15856"/>
  </r>
  <r>
    <s v="Avinash Rathore"/>
    <x v="8"/>
    <x v="35"/>
    <n v="27.804069329314242"/>
    <n v="0.76929748482220295"/>
    <n v="21.389600602863602"/>
    <n v="32"/>
    <n v="519.78125"/>
    <n v="1.4960541149943629"/>
    <n v="777.62087795941375"/>
    <n v="16633"/>
  </r>
  <r>
    <s v="Avinash Rathore"/>
    <x v="8"/>
    <x v="36"/>
    <n v="47.788244159758854"/>
    <n v="0.76929748482220295"/>
    <n v="36.763376036171813"/>
    <n v="55"/>
    <n v="476.69090909090909"/>
    <n v="1.4960541149943631"/>
    <n v="713.15539612585837"/>
    <n v="26218"/>
  </r>
  <r>
    <s v="Avinash Rathore"/>
    <x v="8"/>
    <x v="37"/>
    <n v="43.443858327053505"/>
    <n v="0.76929748482220295"/>
    <n v="33.421250941974378"/>
    <n v="50"/>
    <n v="506.56"/>
    <n v="1.4960541149943629"/>
    <n v="757.84117249154451"/>
    <n v="25328"/>
  </r>
  <r>
    <s v="Avinash Rathore"/>
    <x v="8"/>
    <x v="38"/>
    <n v="31.279577995478522"/>
    <n v="0.76929748482220295"/>
    <n v="24.063300678221552"/>
    <n v="36"/>
    <n v="494.63888888888891"/>
    <n v="1.4960541149943631"/>
    <n v="740.00654515846179"/>
    <n v="17807"/>
  </r>
  <r>
    <s v="Avinash Rathore"/>
    <x v="8"/>
    <x v="39"/>
    <n v="26.93519216277317"/>
    <n v="0.76929748482220295"/>
    <n v="20.721175584024113"/>
    <n v="31"/>
    <n v="555.80645161290317"/>
    <n v="1.4960541149943631"/>
    <n v="831.51652907589926"/>
    <n v="17230"/>
  </r>
  <r>
    <s v="Avinash Rathore"/>
    <x v="8"/>
    <x v="40"/>
    <n v="30.410700828937454"/>
    <n v="0.76929748482220295"/>
    <n v="23.394875659382066"/>
    <n v="35"/>
    <n v="456.6"/>
    <n v="1.4960541149943629"/>
    <n v="683.09830890642615"/>
    <n v="15981"/>
  </r>
  <r>
    <s v="Avinash Rathore"/>
    <x v="8"/>
    <x v="41"/>
    <n v="37.361718161266012"/>
    <n v="0.76929748482220295"/>
    <n v="28.742275810097961"/>
    <n v="43"/>
    <n v="651.16279069767438"/>
    <n v="1.4960541149943631"/>
    <n v="974.17477255446909"/>
    <n v="28000"/>
  </r>
  <r>
    <s v="Avinash Rathore"/>
    <x v="8"/>
    <x v="42"/>
    <n v="46.919366993217785"/>
    <n v="0.76929748482220295"/>
    <n v="36.094951017332328"/>
    <n v="54"/>
    <n v="526.74074074074076"/>
    <n v="1.4960541149943631"/>
    <n v="788.03265272036413"/>
    <n v="28444"/>
  </r>
  <r>
    <s v="Avinash Rathore"/>
    <x v="8"/>
    <x v="43"/>
    <n v="27.804069329314242"/>
    <n v="0.76929748482220295"/>
    <n v="21.389600602863602"/>
    <n v="32"/>
    <n v="452.0625"/>
    <n v="1.4960541149943629"/>
    <n v="676.30996335963926"/>
    <n v="14466"/>
  </r>
  <r>
    <s v="Avinash Rathore"/>
    <x v="8"/>
    <x v="44"/>
    <n v="33.01733232856067"/>
    <n v="0.76929748482220295"/>
    <n v="25.40015071590053"/>
    <n v="38"/>
    <n v="523.73684210526312"/>
    <n v="1.4960541149943629"/>
    <n v="783.53865780573187"/>
    <n v="19902"/>
  </r>
  <r>
    <s v="Avinash Rathore"/>
    <x v="8"/>
    <x v="45"/>
    <n v="28.672946495855314"/>
    <n v="0.76929748482220295"/>
    <n v="22.058025621703091"/>
    <n v="33"/>
    <n v="490.72727272727275"/>
    <n v="1.4960541149943629"/>
    <n v="734.15455570359734"/>
    <n v="16194"/>
  </r>
  <r>
    <s v="Avinash Rathore"/>
    <x v="8"/>
    <x v="46"/>
    <n v="26.93519216277317"/>
    <n v="0.76929748482220295"/>
    <n v="20.721175584024113"/>
    <n v="31"/>
    <n v="546.70967741935488"/>
    <n v="1.4960541149943631"/>
    <n v="817.90726261046666"/>
    <n v="16948"/>
  </r>
  <r>
    <s v="Avinash Rathore"/>
    <x v="8"/>
    <x v="47"/>
    <n v="41.706103993971368"/>
    <n v="0.76929748482220295"/>
    <n v="32.084400904295407"/>
    <n v="48"/>
    <n v="495.89583333333331"/>
    <n v="1.4960541149943629"/>
    <n v="741.88700206689202"/>
    <n v="23803"/>
  </r>
  <r>
    <s v="Avinash Rathore"/>
    <x v="8"/>
    <x v="48"/>
    <n v="32.148455162019594"/>
    <n v="0.76929748482220295"/>
    <n v="24.731725697061041"/>
    <n v="37"/>
    <n v="413.64864864864865"/>
    <n v="1.4960541149943629"/>
    <n v="618.84076297266824"/>
    <n v="15305"/>
  </r>
  <r>
    <s v="Avinash Rathore"/>
    <x v="8"/>
    <x v="49"/>
    <n v="46.05048982667671"/>
    <n v="0.76929748482220295"/>
    <n v="35.426525998492835"/>
    <n v="53"/>
    <n v="572.60377358490564"/>
    <n v="1.4960541149943634"/>
    <n v="856.64623173299879"/>
    <n v="30348"/>
  </r>
  <r>
    <s v="Avinash Rathore"/>
    <x v="8"/>
    <x v="50"/>
    <n v="35.623963828183875"/>
    <n v="0.76929748482220295"/>
    <n v="27.40542577241899"/>
    <n v="41"/>
    <n v="500.09756097560978"/>
    <n v="1.4960541149943629"/>
    <n v="748.17301399620533"/>
    <n v="20504"/>
  </r>
  <r>
    <s v="Avinash Rathore"/>
    <x v="8"/>
    <x v="51"/>
    <n v="40.8372268274303"/>
    <n v="0.76929748482220295"/>
    <n v="31.415975885455918"/>
    <n v="47"/>
    <n v="551.29787234042556"/>
    <n v="1.4960541149943629"/>
    <n v="824.77145050253057"/>
    <n v="25911"/>
  </r>
  <r>
    <s v="Avinash Rathore"/>
    <x v="8"/>
    <x v="52"/>
    <n v="34.755086661642807"/>
    <n v="0.76929748482220295"/>
    <n v="26.737000753579505"/>
    <n v="40"/>
    <n v="374.25"/>
    <n v="1.4960541149943629"/>
    <n v="559.89825253664037"/>
    <n v="14970"/>
  </r>
  <r>
    <s v="Avinash Rathore"/>
    <x v="8"/>
    <x v="53"/>
    <n v="27.804069329314242"/>
    <n v="0.76929748482220295"/>
    <n v="21.389600602863602"/>
    <n v="32"/>
    <n v="462.125"/>
    <n v="1.4960541149943629"/>
    <n v="691.36400789177003"/>
    <n v="14788"/>
  </r>
  <r>
    <s v="Avinash Rathore"/>
    <x v="8"/>
    <x v="54"/>
    <n v="49.525998492840998"/>
    <n v="0.76929748482220295"/>
    <n v="38.100226073850791"/>
    <n v="57"/>
    <n v="436"/>
    <n v="1.4960541149943629"/>
    <n v="652.27959413754229"/>
    <n v="24852"/>
  </r>
  <r>
    <s v="Avinash Rathore"/>
    <x v="8"/>
    <x v="55"/>
    <n v="39.968349660889217"/>
    <n v="0.76929748482220295"/>
    <n v="30.747550866616425"/>
    <n v="46"/>
    <n v="416.69565217391306"/>
    <n v="1.4960541149943631"/>
    <n v="623.39924513504241"/>
    <n v="19168"/>
  </r>
  <r>
    <s v="Avinash Rathore"/>
    <x v="8"/>
    <x v="56"/>
    <n v="41.706103993971368"/>
    <n v="0.76929748482220295"/>
    <n v="32.084400904295407"/>
    <n v="48"/>
    <n v="584.66666666666663"/>
    <n v="1.4960541149943629"/>
    <n v="874.69297256670416"/>
    <n v="28064"/>
  </r>
  <r>
    <s v="Avinash Rathore"/>
    <x v="8"/>
    <x v="57"/>
    <n v="63.42803315749812"/>
    <n v="0.76929748482220295"/>
    <n v="48.795026375282596"/>
    <n v="73"/>
    <n v="416.72602739726028"/>
    <n v="1.4960541149943629"/>
    <n v="623.44468811292484"/>
    <n v="30421"/>
  </r>
  <r>
    <s v="Avinash Rathore"/>
    <x v="8"/>
    <x v="58"/>
    <n v="47.788244159758854"/>
    <n v="0.76929748482220295"/>
    <n v="36.763376036171813"/>
    <n v="55"/>
    <n v="479.85454545454547"/>
    <n v="1.4960541149943631"/>
    <n v="717.88836732602238"/>
    <n v="26392"/>
  </r>
  <r>
    <s v="Avinash Rathore"/>
    <x v="8"/>
    <x v="59"/>
    <n v="49.525998492840998"/>
    <n v="0.76929748482220295"/>
    <n v="38.100226073850791"/>
    <n v="57"/>
    <n v="439.94736842105266"/>
    <n v="1.4960541149943629"/>
    <n v="658.18507090725689"/>
    <n v="25077"/>
  </r>
  <r>
    <s v="Avinash Rathore"/>
    <x v="8"/>
    <x v="60"/>
    <n v="55.608138658628484"/>
    <n v="0.76929748482220295"/>
    <n v="42.779201205727205"/>
    <n v="64"/>
    <n v="447.890625"/>
    <n v="1.4960541149943629"/>
    <n v="670.06861259864706"/>
    <n v="28665"/>
  </r>
  <r>
    <s v="Avinash Rathore"/>
    <x v="8"/>
    <x v="61"/>
    <n v="49"/>
    <n v="0.74466268146883008"/>
    <n v="36"/>
    <n v="39"/>
    <n v="458.73846153846154"/>
    <n v="1.0690682193892016"/>
    <n v="615.50917431192659"/>
    <n v="22454"/>
  </r>
  <r>
    <s v="Avinash Rathore"/>
    <x v="8"/>
    <x v="62"/>
    <n v="30"/>
    <n v="0.74466268146883008"/>
    <n v="22"/>
    <n v="29"/>
    <n v="458.73846153846154"/>
    <n v="1.309305806135544"/>
    <n v="615.50917431192659"/>
    <n v="13633"/>
  </r>
  <r>
    <s v="Avinash Rathore"/>
    <x v="8"/>
    <x v="63"/>
    <n v="43"/>
    <n v="0.74466268146883008"/>
    <n v="32"/>
    <n v="45"/>
    <n v="458.73846153846154"/>
    <n v="1.3998742971816787"/>
    <n v="615.50917431192659"/>
    <n v="19786"/>
  </r>
  <r>
    <s v="Avinash Rathore"/>
    <x v="8"/>
    <x v="64"/>
    <n v="42"/>
    <n v="0.74466268146883008"/>
    <n v="31"/>
    <n v="43"/>
    <n v="458.73846153846154"/>
    <n v="1.3706315119323067"/>
    <n v="615.50917431192659"/>
    <n v="19310"/>
  </r>
  <r>
    <s v="Avinash Rathore"/>
    <x v="8"/>
    <x v="65"/>
    <n v="42"/>
    <n v="0.74466268146883008"/>
    <n v="31"/>
    <n v="45"/>
    <n v="458.73846153846154"/>
    <n v="1.4502284331136026"/>
    <n v="615.50917431192659"/>
    <n v="19099"/>
  </r>
  <r>
    <s v="Avinash Rathore"/>
    <x v="8"/>
    <x v="66"/>
    <n v="47"/>
    <n v="0.74466268146883008"/>
    <n v="35"/>
    <n v="32"/>
    <n v="458.73846153846154"/>
    <n v="0.90682751279841856"/>
    <n v="615.50917431192659"/>
    <n v="21720"/>
  </r>
  <r>
    <s v="Avinash Rathore"/>
    <x v="8"/>
    <x v="67"/>
    <n v="29"/>
    <n v="0.74466268146883008"/>
    <n v="21"/>
    <n v="26"/>
    <n v="458.73846153846154"/>
    <n v="1.2131017686560104"/>
    <n v="615.50917431192659"/>
    <n v="13192"/>
  </r>
  <r>
    <s v="Avinash Rathore"/>
    <x v="8"/>
    <x v="68"/>
    <n v="24"/>
    <n v="0.74466268146883008"/>
    <n v="18"/>
    <n v="30"/>
    <n v="458.73846153846154"/>
    <n v="1.6451599455949568"/>
    <n v="615.50917431192659"/>
    <n v="11224"/>
  </r>
  <r>
    <s v="Avinash Rathore"/>
    <x v="8"/>
    <x v="69"/>
    <n v="28"/>
    <n v="0.74466268146883008"/>
    <n v="21"/>
    <n v="22"/>
    <n v="458.73846153846154"/>
    <n v="1.0416309103740296"/>
    <n v="615.50917431192659"/>
    <n v="13000"/>
  </r>
  <r>
    <s v="Avinash Rathore"/>
    <x v="8"/>
    <x v="70"/>
    <n v="59"/>
    <n v="0.74466268146883008"/>
    <n v="44"/>
    <n v="54"/>
    <n v="458.73846153846154"/>
    <n v="1.2361000934524913"/>
    <n v="615.50917431192659"/>
    <n v="26889"/>
  </r>
  <r>
    <s v="Avinash Rathore"/>
    <x v="8"/>
    <x v="71"/>
    <n v="26"/>
    <n v="0.74466268146883008"/>
    <n v="19"/>
    <n v="27"/>
    <n v="458.73846153846154"/>
    <n v="1.4206486327938124"/>
    <n v="615.50917431192659"/>
    <n v="11698"/>
  </r>
  <r>
    <s v="Avinash Rathore"/>
    <x v="8"/>
    <x v="72"/>
    <n v="49"/>
    <n v="0.74466268146883008"/>
    <n v="36"/>
    <n v="46"/>
    <n v="458.73846153846154"/>
    <n v="1.2654043360155809"/>
    <n v="615.50917431192659"/>
    <n v="22375"/>
  </r>
  <r>
    <s v="Avinash Rathore"/>
    <x v="8"/>
    <x v="73"/>
    <n v="35"/>
    <n v="0.74466268146883008"/>
    <n v="26"/>
    <n v="32"/>
    <n v="458.73846153846154"/>
    <n v="1.2411805140829069"/>
    <n v="615.50917431192659"/>
    <n v="15869"/>
  </r>
  <r>
    <s v="Avinash Rathore"/>
    <x v="8"/>
    <x v="74"/>
    <n v="36"/>
    <n v="0.74466268146883008"/>
    <n v="27"/>
    <n v="32"/>
    <n v="458.73846153846154"/>
    <n v="1.1979985145661243"/>
    <n v="615.50917431192659"/>
    <n v="16441"/>
  </r>
  <r>
    <s v="Avinash Rathore"/>
    <x v="8"/>
    <x v="75"/>
    <n v="35"/>
    <n v="0.74466268146883008"/>
    <n v="26"/>
    <n v="30"/>
    <n v="458.73846153846154"/>
    <n v="1.1587145600751632"/>
    <n v="615.50917431192659"/>
    <n v="15936"/>
  </r>
  <r>
    <s v="Avinash Rathore"/>
    <x v="8"/>
    <x v="76"/>
    <n v="45"/>
    <n v="0.74466268146883008"/>
    <n v="34"/>
    <n v="49"/>
    <n v="458.73846153846154"/>
    <n v="1.4467285240698615"/>
    <n v="615.50917431192659"/>
    <n v="20847"/>
  </r>
  <r>
    <s v="Avinash Rathore"/>
    <x v="8"/>
    <x v="77"/>
    <n v="48"/>
    <n v="0.74466268146883008"/>
    <n v="35"/>
    <n v="48"/>
    <n v="458.73846153846154"/>
    <n v="1.3542556090471431"/>
    <n v="615.50917431192659"/>
    <n v="21816"/>
  </r>
  <r>
    <s v="Avinash Rathore"/>
    <x v="8"/>
    <x v="78"/>
    <n v="52"/>
    <n v="0.74466268146883008"/>
    <n v="39"/>
    <n v="47"/>
    <n v="458.73846153846154"/>
    <n v="1.2141749010602094"/>
    <n v="615.50917431192659"/>
    <n v="23826"/>
  </r>
  <r>
    <s v="Avinash Rathore"/>
    <x v="8"/>
    <x v="79"/>
    <n v="65"/>
    <n v="0.74466268146883008"/>
    <n v="48"/>
    <n v="69"/>
    <n v="458.73846153846154"/>
    <n v="1.4360146416744863"/>
    <n v="615.50917431192659"/>
    <n v="29575"/>
  </r>
  <r>
    <s v="Avinash Rathore"/>
    <x v="8"/>
    <x v="80"/>
    <n v="35"/>
    <n v="0.74466268146883008"/>
    <n v="26"/>
    <n v="41"/>
    <n v="458.73846153846154"/>
    <n v="1.5666672552017005"/>
    <n v="615.50917431192659"/>
    <n v="16108"/>
  </r>
  <r>
    <s v="Avinash Rathore"/>
    <x v="8"/>
    <x v="81"/>
    <n v="36"/>
    <n v="0.74466268146883008"/>
    <n v="27"/>
    <n v="45"/>
    <n v="458.73846153846154"/>
    <n v="1.6917855389712129"/>
    <n v="615.50917431192659"/>
    <n v="16372"/>
  </r>
  <r>
    <s v="Avinash Rathore"/>
    <x v="8"/>
    <x v="82"/>
    <n v="38"/>
    <n v="0.74466268146883008"/>
    <n v="28"/>
    <n v="39"/>
    <n v="458.73846153846154"/>
    <n v="1.378559570330508"/>
    <n v="615.50917431192659"/>
    <n v="17413"/>
  </r>
  <r>
    <s v="Avinash Rathore"/>
    <x v="8"/>
    <x v="83"/>
    <n v="27"/>
    <n v="0.74466268146883008"/>
    <n v="20"/>
    <n v="27"/>
    <n v="458.73846153846154"/>
    <n v="1.3202055693058481"/>
    <n v="615.50917431192659"/>
    <n v="12588"/>
  </r>
  <r>
    <s v="Avinash Rathore"/>
    <x v="8"/>
    <x v="84"/>
    <n v="30"/>
    <n v="0.74466268146883008"/>
    <n v="23"/>
    <n v="32"/>
    <n v="458.73846153846154"/>
    <n v="1.4107071750452409"/>
    <n v="615.50917431192659"/>
    <n v="13962"/>
  </r>
  <r>
    <s v="Avinash Rathore"/>
    <x v="8"/>
    <x v="85"/>
    <n v="31"/>
    <n v="0.74466268146883008"/>
    <n v="23"/>
    <n v="46"/>
    <n v="458.73846153846154"/>
    <n v="2.0029302503076276"/>
    <n v="615.50917431192659"/>
    <n v="14136"/>
  </r>
  <r>
    <s v="Avinash Rathore"/>
    <x v="8"/>
    <x v="86"/>
    <n v="42"/>
    <n v="0.74466268146883008"/>
    <n v="31"/>
    <n v="45"/>
    <n v="458.73846153846154"/>
    <n v="1.4443298140499918"/>
    <n v="615.50917431192659"/>
    <n v="19177"/>
  </r>
  <r>
    <s v="Avinash Rathore"/>
    <x v="8"/>
    <x v="87"/>
    <n v="30"/>
    <n v="0.74466268146883008"/>
    <n v="23"/>
    <n v="26"/>
    <n v="458.73846153846154"/>
    <n v="1.1481732337573605"/>
    <n v="615.50917431192659"/>
    <n v="13938"/>
  </r>
  <r>
    <s v="Avinash Rathore"/>
    <x v="8"/>
    <x v="88"/>
    <n v="29"/>
    <n v="0.74466268146883008"/>
    <n v="22"/>
    <n v="30"/>
    <n v="458.73846153846154"/>
    <n v="1.3668869071994816"/>
    <n v="615.50917431192659"/>
    <n v="13509"/>
  </r>
  <r>
    <s v="Avinash Rathore"/>
    <x v="8"/>
    <x v="89"/>
    <n v="48"/>
    <n v="0.74466268146883008"/>
    <n v="36"/>
    <n v="52"/>
    <n v="458.73846153846154"/>
    <n v="1.4485846148096937"/>
    <n v="615.50917431192659"/>
    <n v="22095"/>
  </r>
  <r>
    <s v="Avinash Rathore"/>
    <x v="8"/>
    <x v="90"/>
    <n v="41"/>
    <n v="0.74466268146883008"/>
    <n v="30"/>
    <n v="42"/>
    <n v="458.73846153846154"/>
    <n v="1.3797707793072649"/>
    <n v="615.50917431192659"/>
    <n v="18736"/>
  </r>
  <r>
    <s v="Avinash Rathore"/>
    <x v="8"/>
    <x v="91"/>
    <n v="20"/>
    <n v="0.72"/>
    <n v="15"/>
    <n v="30"/>
    <n v="397"/>
    <n v="2"/>
    <n v="680"/>
    <n v="11896"/>
  </r>
  <r>
    <s v="Avinash Rathore"/>
    <x v="8"/>
    <x v="92"/>
    <n v="43"/>
    <n v="0.72"/>
    <n v="31"/>
    <n v="47"/>
    <n v="443"/>
    <n v="1.52"/>
    <n v="680"/>
    <n v="20806"/>
  </r>
  <r>
    <s v="Avinash Rathore"/>
    <x v="8"/>
    <x v="93"/>
    <n v="63"/>
    <n v="0.72"/>
    <n v="46"/>
    <n v="63"/>
    <n v="499"/>
    <n v="1.37"/>
    <n v="680"/>
    <n v="31450"/>
  </r>
  <r>
    <s v="Avinash Rathore"/>
    <x v="8"/>
    <x v="94"/>
    <n v="44"/>
    <n v="0.72"/>
    <n v="32"/>
    <n v="49"/>
    <n v="450"/>
    <n v="1.53"/>
    <n v="680"/>
    <n v="22067"/>
  </r>
  <r>
    <s v="Avinash Rathore"/>
    <x v="8"/>
    <x v="95"/>
    <n v="37"/>
    <n v="0.72"/>
    <n v="27"/>
    <n v="34"/>
    <n v="534"/>
    <n v="1.26"/>
    <n v="680"/>
    <n v="18146"/>
  </r>
  <r>
    <s v="Avinash Rathore"/>
    <x v="8"/>
    <x v="96"/>
    <n v="46"/>
    <n v="0.72"/>
    <n v="33"/>
    <n v="48"/>
    <n v="462"/>
    <n v="1.45"/>
    <n v="680"/>
    <n v="22153"/>
  </r>
  <r>
    <s v="Avinash Rathore"/>
    <x v="8"/>
    <x v="97"/>
    <n v="44"/>
    <n v="0.72"/>
    <n v="32"/>
    <n v="51"/>
    <n v="432"/>
    <n v="1.59"/>
    <n v="680"/>
    <n v="22037"/>
  </r>
  <r>
    <s v="Avinash Rathore"/>
    <x v="8"/>
    <x v="98"/>
    <n v="48"/>
    <n v="0.72"/>
    <n v="35"/>
    <n v="60"/>
    <n v="392"/>
    <n v="1.71"/>
    <n v="680"/>
    <n v="23518"/>
  </r>
  <r>
    <s v="Avinash Rathore"/>
    <x v="8"/>
    <x v="99"/>
    <n v="76"/>
    <n v="0.72"/>
    <n v="55"/>
    <n v="97"/>
    <n v="387"/>
    <n v="1.76"/>
    <n v="680"/>
    <n v="37507"/>
  </r>
  <r>
    <s v="Avinash Rathore"/>
    <x v="8"/>
    <x v="100"/>
    <n v="83"/>
    <n v="0.72"/>
    <n v="60"/>
    <n v="106"/>
    <n v="382"/>
    <n v="1.77"/>
    <n v="680"/>
    <n v="40466"/>
  </r>
  <r>
    <s v="Avinash Rathore"/>
    <x v="8"/>
    <x v="101"/>
    <n v="58"/>
    <n v="0.72"/>
    <n v="42"/>
    <n v="65"/>
    <n v="435"/>
    <n v="1.55"/>
    <n v="680"/>
    <n v="28288"/>
  </r>
  <r>
    <s v="Avinash Rathore"/>
    <x v="8"/>
    <x v="102"/>
    <n v="69"/>
    <n v="0.72"/>
    <n v="50"/>
    <n v="79"/>
    <n v="428"/>
    <n v="1.58"/>
    <n v="680"/>
    <n v="33774"/>
  </r>
  <r>
    <s v="Avinash Rathore"/>
    <x v="8"/>
    <x v="103"/>
    <n v="68"/>
    <n v="0.72"/>
    <n v="49"/>
    <n v="73"/>
    <n v="454"/>
    <n v="1.49"/>
    <n v="680"/>
    <n v="33172"/>
  </r>
  <r>
    <s v="Avinash Rathore"/>
    <x v="8"/>
    <x v="104"/>
    <n v="43"/>
    <n v="0.72"/>
    <n v="31"/>
    <n v="51"/>
    <n v="407"/>
    <n v="1.65"/>
    <n v="680"/>
    <n v="20771"/>
  </r>
  <r>
    <s v="Avinash Rathore"/>
    <x v="8"/>
    <x v="105"/>
    <n v="39"/>
    <n v="0.72"/>
    <n v="28"/>
    <n v="45"/>
    <n v="430"/>
    <n v="1.61"/>
    <n v="680"/>
    <n v="19343"/>
  </r>
  <r>
    <s v="Avinash Rathore"/>
    <x v="8"/>
    <x v="106"/>
    <n v="80"/>
    <n v="0.72"/>
    <n v="58"/>
    <n v="87"/>
    <n v="453"/>
    <n v="1.5"/>
    <n v="680"/>
    <n v="39434"/>
  </r>
  <r>
    <s v="Avinash Rathore"/>
    <x v="8"/>
    <x v="107"/>
    <n v="57"/>
    <n v="0.72"/>
    <n v="41"/>
    <n v="58"/>
    <n v="477"/>
    <n v="1.41"/>
    <n v="680"/>
    <n v="27641"/>
  </r>
  <r>
    <s v="Avinash Rathore"/>
    <x v="8"/>
    <x v="108"/>
    <n v="54"/>
    <n v="0.72"/>
    <n v="39"/>
    <n v="73"/>
    <n v="360"/>
    <n v="1.87"/>
    <n v="680"/>
    <n v="26286"/>
  </r>
  <r>
    <s v="Avinash Rathore"/>
    <x v="8"/>
    <x v="109"/>
    <n v="41"/>
    <n v="0.72"/>
    <n v="30"/>
    <n v="52"/>
    <n v="386"/>
    <n v="1.73"/>
    <n v="680"/>
    <n v="20088"/>
  </r>
  <r>
    <s v="Avinash Rathore"/>
    <x v="8"/>
    <x v="110"/>
    <n v="40"/>
    <n v="0.72"/>
    <n v="29"/>
    <n v="47"/>
    <n v="415"/>
    <n v="1.62"/>
    <n v="680"/>
    <n v="19526"/>
  </r>
  <r>
    <s v="Avinash Rathore"/>
    <x v="8"/>
    <x v="111"/>
    <n v="61"/>
    <n v="0.72"/>
    <n v="44"/>
    <n v="67"/>
    <n v="448"/>
    <n v="1.52"/>
    <n v="680"/>
    <n v="30036"/>
  </r>
  <r>
    <s v="Avinash Rathore"/>
    <x v="8"/>
    <x v="112"/>
    <n v="41"/>
    <n v="0.72"/>
    <n v="30"/>
    <n v="42"/>
    <n v="483"/>
    <n v="1.4"/>
    <n v="680"/>
    <n v="20289"/>
  </r>
  <r>
    <s v="Avinash Rathore"/>
    <x v="8"/>
    <x v="113"/>
    <n v="63"/>
    <n v="0.72"/>
    <n v="46"/>
    <n v="79"/>
    <n v="392"/>
    <n v="1.72"/>
    <n v="680"/>
    <n v="31007"/>
  </r>
  <r>
    <s v="Avinash Rathore"/>
    <x v="8"/>
    <x v="114"/>
    <n v="65"/>
    <n v="0.72"/>
    <n v="47"/>
    <n v="86"/>
    <n v="370"/>
    <n v="1.83"/>
    <n v="680"/>
    <n v="31826"/>
  </r>
  <r>
    <s v="Avinash Rathore"/>
    <x v="8"/>
    <x v="115"/>
    <n v="33"/>
    <n v="0.72"/>
    <n v="24"/>
    <n v="39"/>
    <n v="421"/>
    <n v="1.63"/>
    <n v="680"/>
    <n v="16401"/>
  </r>
  <r>
    <s v="Avinash Rathore"/>
    <x v="8"/>
    <x v="116"/>
    <n v="46"/>
    <n v="0.72"/>
    <n v="33"/>
    <n v="56"/>
    <n v="401"/>
    <n v="1.7"/>
    <n v="680"/>
    <n v="22472"/>
  </r>
  <r>
    <s v="Avinash Rathore"/>
    <x v="8"/>
    <x v="117"/>
    <n v="39"/>
    <n v="0.72"/>
    <n v="28"/>
    <n v="48"/>
    <n v="390"/>
    <n v="1.71"/>
    <n v="680"/>
    <n v="18718"/>
  </r>
  <r>
    <s v="Avinash Rathore"/>
    <x v="8"/>
    <x v="118"/>
    <n v="26"/>
    <n v="0.72"/>
    <n v="19"/>
    <n v="43"/>
    <n v="306"/>
    <n v="2.2599999999999998"/>
    <n v="680"/>
    <n v="13148"/>
  </r>
  <r>
    <s v="Avinash Rathore"/>
    <x v="8"/>
    <x v="119"/>
    <n v="54"/>
    <n v="0.72"/>
    <n v="39"/>
    <n v="71"/>
    <n v="375"/>
    <n v="1.82"/>
    <n v="680"/>
    <n v="26656"/>
  </r>
  <r>
    <s v="Avinash Rathore"/>
    <x v="8"/>
    <x v="120"/>
    <n v="58"/>
    <n v="0.72"/>
    <n v="42"/>
    <n v="78"/>
    <n v="364"/>
    <n v="1.86"/>
    <n v="680"/>
    <n v="28407"/>
  </r>
  <r>
    <s v="Avinash Rathore"/>
    <x v="8"/>
    <x v="121"/>
    <n v="55"/>
    <n v="0.72"/>
    <n v="40"/>
    <n v="64"/>
    <n v="430"/>
    <n v="1.6"/>
    <n v="680"/>
    <n v="27531"/>
  </r>
  <r>
    <s v="Avinash Rathore"/>
    <x v="8"/>
    <x v="122"/>
    <n v="49"/>
    <n v="0.76"/>
    <n v="37"/>
    <n v="50"/>
    <n v="463"/>
    <n v="1.35"/>
    <n v="607"/>
    <n v="23134"/>
  </r>
  <r>
    <s v="Avinash Rathore"/>
    <x v="8"/>
    <x v="123"/>
    <n v="49"/>
    <n v="0.76"/>
    <n v="37"/>
    <n v="45"/>
    <n v="502"/>
    <n v="1.22"/>
    <n v="607"/>
    <n v="22589"/>
  </r>
  <r>
    <s v="Avinash Rathore"/>
    <x v="8"/>
    <x v="124"/>
    <n v="14"/>
    <n v="0.76"/>
    <n v="11"/>
    <n v="16"/>
    <n v="435"/>
    <n v="1.45"/>
    <n v="607"/>
    <n v="6953"/>
  </r>
  <r>
    <s v="Avinash Rathore"/>
    <x v="8"/>
    <x v="125"/>
    <n v="21"/>
    <n v="0.76"/>
    <n v="16"/>
    <n v="22"/>
    <n v="446"/>
    <n v="1.38"/>
    <n v="607"/>
    <n v="9812"/>
  </r>
  <r>
    <s v="Avinash Rathore"/>
    <x v="8"/>
    <x v="126"/>
    <n v="54"/>
    <n v="0.76"/>
    <n v="41"/>
    <n v="59"/>
    <n v="420"/>
    <n v="1.44"/>
    <n v="607"/>
    <n v="24762"/>
  </r>
  <r>
    <s v="Avinash Rathore"/>
    <x v="8"/>
    <x v="127"/>
    <n v="111"/>
    <n v="0.76"/>
    <n v="84"/>
    <n v="105"/>
    <n v="488"/>
    <n v="1.25"/>
    <n v="607"/>
    <n v="51259"/>
  </r>
  <r>
    <s v="Avinash Rathore"/>
    <x v="8"/>
    <x v="128"/>
    <n v="105"/>
    <n v="0.76"/>
    <n v="80"/>
    <n v="112"/>
    <n v="434"/>
    <n v="1.4"/>
    <n v="607"/>
    <n v="48616"/>
  </r>
  <r>
    <s v="Avinash Rathore"/>
    <x v="8"/>
    <x v="129"/>
    <n v="87"/>
    <n v="0.76"/>
    <n v="66"/>
    <n v="86"/>
    <n v="465"/>
    <n v="1.3"/>
    <n v="607"/>
    <n v="40001"/>
  </r>
  <r>
    <s v="Avinash Rathore"/>
    <x v="8"/>
    <x v="130"/>
    <n v="63"/>
    <n v="0.76"/>
    <n v="48"/>
    <n v="67"/>
    <n v="430"/>
    <n v="1.4"/>
    <n v="607"/>
    <n v="28837"/>
  </r>
  <r>
    <s v="Avinash Rathore"/>
    <x v="8"/>
    <x v="131"/>
    <n v="50"/>
    <n v="0.76"/>
    <n v="38"/>
    <n v="50"/>
    <n v="465"/>
    <n v="1.32"/>
    <n v="607"/>
    <n v="23249"/>
  </r>
  <r>
    <s v="Avinash Rathore"/>
    <x v="8"/>
    <x v="132"/>
    <n v="28"/>
    <n v="0.76"/>
    <n v="21"/>
    <n v="31"/>
    <n v="405"/>
    <n v="1.48"/>
    <n v="607"/>
    <n v="12547"/>
  </r>
  <r>
    <s v="Avinash Rathore"/>
    <x v="8"/>
    <x v="133"/>
    <n v="87"/>
    <n v="0.76"/>
    <n v="66"/>
    <n v="87"/>
    <n v="460"/>
    <n v="1.32"/>
    <n v="607"/>
    <n v="40043"/>
  </r>
  <r>
    <s v="Avinash Rathore"/>
    <x v="8"/>
    <x v="134"/>
    <n v="55"/>
    <n v="0.76"/>
    <n v="42"/>
    <n v="61"/>
    <n v="415"/>
    <n v="1.45"/>
    <n v="607"/>
    <n v="25326"/>
  </r>
  <r>
    <s v="Avinash Rathore"/>
    <x v="8"/>
    <x v="135"/>
    <n v="66"/>
    <n v="0.76"/>
    <n v="50"/>
    <n v="70"/>
    <n v="432"/>
    <n v="1.4"/>
    <n v="607"/>
    <n v="30271"/>
  </r>
  <r>
    <s v="Avinash Rathore"/>
    <x v="8"/>
    <x v="136"/>
    <n v="42"/>
    <n v="0.76"/>
    <n v="32"/>
    <n v="36"/>
    <n v="536"/>
    <n v="1.1299999999999999"/>
    <n v="607"/>
    <n v="19313"/>
  </r>
  <r>
    <s v="Avinash Rathore"/>
    <x v="8"/>
    <x v="137"/>
    <n v="21"/>
    <n v="0.76"/>
    <n v="16"/>
    <n v="23"/>
    <n v="428"/>
    <n v="1.44"/>
    <n v="607"/>
    <n v="9852"/>
  </r>
  <r>
    <s v="Avinash Rathore"/>
    <x v="8"/>
    <x v="138"/>
    <n v="28"/>
    <n v="0.76"/>
    <n v="21"/>
    <n v="31"/>
    <n v="420"/>
    <n v="1.48"/>
    <n v="607"/>
    <n v="13017"/>
  </r>
  <r>
    <s v="Avinash Rathore"/>
    <x v="8"/>
    <x v="139"/>
    <n v="25"/>
    <n v="0.76"/>
    <n v="19"/>
    <n v="22"/>
    <n v="537"/>
    <n v="1.1599999999999999"/>
    <n v="607"/>
    <n v="11824"/>
  </r>
  <r>
    <s v="Avinash Rathore"/>
    <x v="8"/>
    <x v="140"/>
    <n v="61"/>
    <n v="0.76"/>
    <n v="46"/>
    <n v="60"/>
    <n v="463"/>
    <n v="1.3"/>
    <n v="607"/>
    <n v="27803"/>
  </r>
  <r>
    <s v="Avinash Rathore"/>
    <x v="8"/>
    <x v="141"/>
    <n v="37"/>
    <n v="0.76"/>
    <n v="28"/>
    <n v="46"/>
    <n v="374"/>
    <n v="1.64"/>
    <n v="607"/>
    <n v="17201"/>
  </r>
  <r>
    <s v="Avinash Rathore"/>
    <x v="8"/>
    <x v="142"/>
    <n v="50"/>
    <n v="0.76"/>
    <n v="38"/>
    <n v="55"/>
    <n v="414"/>
    <n v="1.45"/>
    <n v="607"/>
    <n v="22763"/>
  </r>
  <r>
    <s v="Avinash Rathore"/>
    <x v="8"/>
    <x v="143"/>
    <n v="14"/>
    <n v="0.76"/>
    <n v="11"/>
    <n v="16"/>
    <n v="420"/>
    <n v="1.45"/>
    <n v="607"/>
    <n v="6713"/>
  </r>
  <r>
    <s v="Avinash Rathore"/>
    <x v="8"/>
    <x v="144"/>
    <n v="34"/>
    <n v="0.76"/>
    <n v="26"/>
    <n v="37"/>
    <n v="421"/>
    <n v="1.42"/>
    <n v="607"/>
    <n v="15572"/>
  </r>
  <r>
    <s v="Avinash Rathore"/>
    <x v="8"/>
    <x v="145"/>
    <n v="45"/>
    <n v="0.76"/>
    <n v="34"/>
    <n v="45"/>
    <n v="452"/>
    <n v="1.32"/>
    <n v="607"/>
    <n v="20341"/>
  </r>
  <r>
    <s v="Avinash Rathore"/>
    <x v="8"/>
    <x v="146"/>
    <n v="33"/>
    <n v="0.76"/>
    <n v="25"/>
    <n v="37"/>
    <n v="413"/>
    <n v="1.48"/>
    <n v="607"/>
    <n v="15299"/>
  </r>
  <r>
    <s v="Avinash Rathore"/>
    <x v="8"/>
    <x v="147"/>
    <n v="47"/>
    <n v="0.76"/>
    <n v="36"/>
    <n v="43"/>
    <n v="503"/>
    <n v="1.19"/>
    <n v="607"/>
    <n v="21629"/>
  </r>
  <r>
    <s v="Avinash Rathore"/>
    <x v="8"/>
    <x v="148"/>
    <n v="40"/>
    <n v="0.76"/>
    <n v="30"/>
    <n v="39"/>
    <n v="468"/>
    <n v="1.3"/>
    <n v="607"/>
    <n v="18268"/>
  </r>
  <r>
    <s v="Avinash Rathore"/>
    <x v="8"/>
    <x v="149"/>
    <n v="51"/>
    <n v="0.76"/>
    <n v="39"/>
    <n v="51"/>
    <n v="462"/>
    <n v="1.31"/>
    <n v="607"/>
    <n v="23573"/>
  </r>
  <r>
    <s v="Avinash Rathore"/>
    <x v="8"/>
    <x v="150"/>
    <n v="57"/>
    <n v="0.76"/>
    <n v="43"/>
    <n v="53"/>
    <n v="491"/>
    <n v="1.23"/>
    <n v="607"/>
    <n v="26000"/>
  </r>
  <r>
    <s v="Avinash Rathore"/>
    <x v="8"/>
    <x v="151"/>
    <n v="47"/>
    <n v="0.76"/>
    <n v="36"/>
    <n v="44"/>
    <n v="491"/>
    <n v="1.22"/>
    <n v="607"/>
    <n v="21621"/>
  </r>
  <r>
    <s v="Avinash Rathore"/>
    <x v="8"/>
    <x v="152"/>
    <n v="18"/>
    <n v="0.76"/>
    <n v="14"/>
    <n v="21"/>
    <n v="406"/>
    <n v="1.5"/>
    <n v="607"/>
    <n v="8530"/>
  </r>
  <r>
    <s v="Avinash Rathore"/>
    <x v="8"/>
    <x v="153"/>
    <n v="38"/>
    <n v="0.7088830255057168"/>
    <n v="27"/>
    <n v="43"/>
    <n v="427"/>
    <n v="1.5925925925925926"/>
    <n v="689"/>
    <n v="18344"/>
  </r>
  <r>
    <s v="Avinash Rathore"/>
    <x v="8"/>
    <x v="154"/>
    <n v="38"/>
    <n v="0.7088830255057168"/>
    <n v="27"/>
    <n v="37"/>
    <n v="507"/>
    <n v="1.3703703703703705"/>
    <n v="689"/>
    <n v="18756"/>
  </r>
  <r>
    <s v="Avinash Rathore"/>
    <x v="8"/>
    <x v="155"/>
    <n v="48"/>
    <n v="0.7088830255057168"/>
    <n v="34"/>
    <n v="55"/>
    <n v="422"/>
    <n v="1.6176470588235294"/>
    <n v="689"/>
    <n v="23196"/>
  </r>
  <r>
    <s v="Avinash Rathore"/>
    <x v="8"/>
    <x v="156"/>
    <n v="41"/>
    <n v="0.7088830255057168"/>
    <n v="29"/>
    <n v="42"/>
    <n v="471"/>
    <n v="1.4482758620689655"/>
    <n v="689"/>
    <n v="19776"/>
  </r>
  <r>
    <s v="Avinash Rathore"/>
    <x v="8"/>
    <x v="157"/>
    <n v="34"/>
    <n v="0.7088830255057168"/>
    <n v="24"/>
    <n v="39"/>
    <n v="423"/>
    <n v="1.625"/>
    <n v="689"/>
    <n v="16502"/>
  </r>
  <r>
    <s v="Avinash Rathore"/>
    <x v="8"/>
    <x v="158"/>
    <n v="51"/>
    <n v="0.7088830255057168"/>
    <n v="36"/>
    <n v="56"/>
    <n v="444"/>
    <n v="1.5555555555555556"/>
    <n v="689"/>
    <n v="24883"/>
  </r>
  <r>
    <s v="Avinash Rathore"/>
    <x v="8"/>
    <x v="159"/>
    <n v="52"/>
    <n v="0.7088830255057168"/>
    <n v="37"/>
    <n v="48"/>
    <n v="534"/>
    <n v="1.2972972972972974"/>
    <n v="689"/>
    <n v="25653"/>
  </r>
  <r>
    <s v="Avinash Rathore"/>
    <x v="8"/>
    <x v="160"/>
    <n v="23"/>
    <n v="0.7088830255057168"/>
    <n v="16"/>
    <n v="22"/>
    <n v="495"/>
    <n v="1.375"/>
    <n v="689"/>
    <n v="10885"/>
  </r>
  <r>
    <s v="Avinash Rathore"/>
    <x v="8"/>
    <x v="161"/>
    <n v="34"/>
    <n v="0.7088830255057168"/>
    <n v="24"/>
    <n v="39"/>
    <n v="417"/>
    <n v="1.625"/>
    <n v="689"/>
    <n v="16281"/>
  </r>
  <r>
    <s v="Avinash Rathore"/>
    <x v="8"/>
    <x v="162"/>
    <n v="38"/>
    <n v="0.7088830255057168"/>
    <n v="27"/>
    <n v="41"/>
    <n v="451"/>
    <n v="1.5185185185185186"/>
    <n v="689"/>
    <n v="18507"/>
  </r>
  <r>
    <s v="Avinash Rathore"/>
    <x v="8"/>
    <x v="163"/>
    <n v="48"/>
    <n v="0.7088830255057168"/>
    <n v="34"/>
    <n v="53"/>
    <n v="436"/>
    <n v="1.5588235294117647"/>
    <n v="689"/>
    <n v="23115"/>
  </r>
  <r>
    <s v="Avinash Rathore"/>
    <x v="8"/>
    <x v="164"/>
    <n v="35"/>
    <n v="0.7088830255057168"/>
    <n v="25"/>
    <n v="42"/>
    <n v="410"/>
    <n v="1.68"/>
    <n v="689"/>
    <n v="17221"/>
  </r>
  <r>
    <s v="Avinash Rathore"/>
    <x v="8"/>
    <x v="165"/>
    <n v="41"/>
    <n v="0.7088830255057168"/>
    <n v="29"/>
    <n v="41"/>
    <n v="495"/>
    <n v="1.4137931034482758"/>
    <n v="689"/>
    <n v="20295"/>
  </r>
  <r>
    <s v="Avinash Rathore"/>
    <x v="8"/>
    <x v="166"/>
    <n v="25"/>
    <n v="0.7088830255057168"/>
    <n v="18"/>
    <n v="30"/>
    <n v="413"/>
    <n v="1.6666666666666667"/>
    <n v="689"/>
    <n v="12386"/>
  </r>
  <r>
    <s v="Avinash Rathore"/>
    <x v="8"/>
    <x v="167"/>
    <n v="41"/>
    <n v="0.7088830255057168"/>
    <n v="29"/>
    <n v="41"/>
    <n v="488"/>
    <n v="1.4137931034482758"/>
    <n v="689"/>
    <n v="20008"/>
  </r>
  <r>
    <s v="Avinash Rathore"/>
    <x v="8"/>
    <x v="168"/>
    <n v="20"/>
    <n v="0.7088830255057168"/>
    <n v="14"/>
    <n v="18"/>
    <n v="542"/>
    <n v="1.2857142857142858"/>
    <n v="689"/>
    <n v="9760"/>
  </r>
  <r>
    <s v="Avinash Rathore"/>
    <x v="8"/>
    <x v="169"/>
    <n v="35"/>
    <n v="0.7088830255057168"/>
    <n v="25"/>
    <n v="34"/>
    <n v="504"/>
    <n v="1.36"/>
    <n v="689"/>
    <n v="17141"/>
  </r>
  <r>
    <s v="Avinash Rathore"/>
    <x v="8"/>
    <x v="170"/>
    <n v="66"/>
    <n v="0.7088830255057168"/>
    <n v="47"/>
    <n v="60"/>
    <n v="542"/>
    <n v="1.2765957446808511"/>
    <n v="689"/>
    <n v="32516"/>
  </r>
  <r>
    <s v="Avinash Rathore"/>
    <x v="8"/>
    <x v="171"/>
    <n v="41"/>
    <n v="0.7088830255057168"/>
    <n v="29"/>
    <n v="47"/>
    <n v="430"/>
    <n v="1.6206896551724137"/>
    <n v="689"/>
    <n v="20233"/>
  </r>
  <r>
    <s v="Avinash Rathore"/>
    <x v="8"/>
    <x v="172"/>
    <n v="23"/>
    <n v="0.7088830255057168"/>
    <n v="16"/>
    <n v="20"/>
    <n v="541"/>
    <n v="1.25"/>
    <n v="689"/>
    <n v="10811"/>
  </r>
  <r>
    <s v="Avinash Rathore"/>
    <x v="8"/>
    <x v="173"/>
    <n v="30"/>
    <n v="0.7088830255057168"/>
    <n v="21"/>
    <n v="31"/>
    <n v="465"/>
    <n v="1.4761904761904763"/>
    <n v="689"/>
    <n v="14423"/>
  </r>
  <r>
    <s v="Avinash Rathore"/>
    <x v="8"/>
    <x v="174"/>
    <n v="35"/>
    <n v="0.7088830255057168"/>
    <n v="25"/>
    <n v="37"/>
    <n v="474"/>
    <n v="1.48"/>
    <n v="689"/>
    <n v="17548"/>
  </r>
  <r>
    <s v="Avinash Rathore"/>
    <x v="8"/>
    <x v="175"/>
    <n v="16"/>
    <n v="0.7088830255057168"/>
    <n v="11"/>
    <n v="23"/>
    <n v="327"/>
    <n v="2.0909090909090908"/>
    <n v="689"/>
    <n v="7515"/>
  </r>
  <r>
    <s v="Avinash Rathore"/>
    <x v="8"/>
    <x v="176"/>
    <n v="32"/>
    <n v="0.7088830255057168"/>
    <n v="23"/>
    <n v="37"/>
    <n v="421"/>
    <n v="1.6086956521739131"/>
    <n v="689"/>
    <n v="15588"/>
  </r>
  <r>
    <s v="Avinash Rathore"/>
    <x v="8"/>
    <x v="177"/>
    <n v="59"/>
    <n v="0.7088830255057168"/>
    <n v="42"/>
    <n v="64"/>
    <n v="455"/>
    <n v="1.5238095238095237"/>
    <n v="689"/>
    <n v="29135"/>
  </r>
  <r>
    <s v="Avinash Rathore"/>
    <x v="8"/>
    <x v="178"/>
    <n v="41"/>
    <n v="0.7088830255057168"/>
    <n v="29"/>
    <n v="41"/>
    <n v="492"/>
    <n v="1.4137931034482758"/>
    <n v="689"/>
    <n v="20172"/>
  </r>
  <r>
    <s v="Avinash Rathore"/>
    <x v="8"/>
    <x v="179"/>
    <n v="24"/>
    <n v="0.7088830255057168"/>
    <n v="17"/>
    <n v="30"/>
    <n v="397"/>
    <n v="1.7647058823529411"/>
    <n v="689"/>
    <n v="11902"/>
  </r>
  <r>
    <s v="Avinash Rathore"/>
    <x v="8"/>
    <x v="180"/>
    <n v="51"/>
    <n v="0.7088830255057168"/>
    <n v="36"/>
    <n v="46"/>
    <n v="532"/>
    <n v="1.2777777777777777"/>
    <n v="689"/>
    <n v="24474"/>
  </r>
  <r>
    <s v="Avinash Rathore"/>
    <x v="8"/>
    <x v="181"/>
    <n v="44"/>
    <n v="0.7088830255057168"/>
    <n v="31"/>
    <n v="39"/>
    <n v="553"/>
    <n v="1.2580645161290323"/>
    <n v="689"/>
    <n v="21566"/>
  </r>
  <r>
    <s v="Avinash Rathore"/>
    <x v="8"/>
    <x v="182"/>
    <n v="34"/>
    <n v="0.7088830255057168"/>
    <n v="24"/>
    <n v="28"/>
    <n v="589"/>
    <n v="1.1666666666666667"/>
    <n v="689"/>
    <n v="16488"/>
  </r>
  <r>
    <s v="Avinash Rathore"/>
    <x v="0"/>
    <x v="183"/>
    <n v="37"/>
    <n v="0.70270270270270274"/>
    <n v="26"/>
    <n v="40"/>
    <n v="570.25"/>
    <n v="1.5384615384615385"/>
    <n v="877.30769230769226"/>
    <n v="22810"/>
  </r>
  <r>
    <s v="Avinash Rathore"/>
    <x v="0"/>
    <x v="184"/>
    <n v="49"/>
    <n v="0.69387755102040816"/>
    <n v="34"/>
    <n v="72"/>
    <n v="612.18055555555554"/>
    <n v="2.1176470588235294"/>
    <n v="1296.3823529411766"/>
    <n v="44077"/>
  </r>
  <r>
    <s v="Avinash Rathore"/>
    <x v="0"/>
    <x v="185"/>
    <n v="72"/>
    <n v="0.70833333333333337"/>
    <n v="51"/>
    <n v="101"/>
    <n v="608.47524752475249"/>
    <n v="1.9803921568627452"/>
    <n v="1205.0196078431372"/>
    <n v="61456"/>
  </r>
  <r>
    <s v="Avinash Rathore"/>
    <x v="0"/>
    <x v="186"/>
    <n v="30"/>
    <n v="0.7"/>
    <n v="21"/>
    <n v="44"/>
    <n v="728.7045454545455"/>
    <n v="2.0952380952380953"/>
    <n v="1526.8095238095239"/>
    <n v="32063"/>
  </r>
  <r>
    <s v="Avinash Rathore"/>
    <x v="0"/>
    <x v="187"/>
    <n v="29"/>
    <n v="0.72413793103448276"/>
    <n v="21"/>
    <n v="40"/>
    <n v="726.32500000000005"/>
    <n v="1.9047619047619047"/>
    <n v="1383.4761904761904"/>
    <n v="29053"/>
  </r>
  <r>
    <s v="Avinash Rathore"/>
    <x v="0"/>
    <x v="188"/>
    <n v="38"/>
    <n v="0.71052631578947367"/>
    <n v="27"/>
    <n v="50"/>
    <n v="576.16"/>
    <n v="1.8518518518518519"/>
    <n v="1066.962962962963"/>
    <n v="28808"/>
  </r>
  <r>
    <s v="Avinash Rathore"/>
    <x v="0"/>
    <x v="189"/>
    <n v="32"/>
    <n v="0.71875"/>
    <n v="23"/>
    <n v="40"/>
    <n v="601.85"/>
    <n v="1.7391304347826086"/>
    <n v="1046.695652173913"/>
    <n v="24074"/>
  </r>
  <r>
    <s v="Avinash Rathore"/>
    <x v="0"/>
    <x v="190"/>
    <n v="33"/>
    <n v="0.72727272727272729"/>
    <n v="24"/>
    <n v="40"/>
    <n v="509.875"/>
    <n v="1.6666666666666667"/>
    <n v="849.79166666666663"/>
    <n v="20395"/>
  </r>
  <r>
    <s v="Avinash Rathore"/>
    <x v="0"/>
    <x v="191"/>
    <n v="31"/>
    <n v="0.70967741935483875"/>
    <n v="22"/>
    <n v="47"/>
    <n v="719.34042553191489"/>
    <n v="2.1363636363636362"/>
    <n v="1536.7727272727273"/>
    <n v="33809"/>
  </r>
  <r>
    <s v="Avinash Rathore"/>
    <x v="0"/>
    <x v="192"/>
    <n v="77"/>
    <n v="0.7142857142857143"/>
    <n v="55"/>
    <n v="103"/>
    <n v="628.52427184466023"/>
    <n v="1.8727272727272728"/>
    <n v="1177.0545454545454"/>
    <n v="64738"/>
  </r>
  <r>
    <s v="Avinash Rathore"/>
    <x v="0"/>
    <x v="193"/>
    <n v="39"/>
    <n v="0.71794871794871795"/>
    <n v="28"/>
    <n v="52"/>
    <n v="709.90384615384619"/>
    <n v="1.8571428571428572"/>
    <n v="1318.3928571428571"/>
    <n v="36915"/>
  </r>
  <r>
    <s v="Avinash Rathore"/>
    <x v="0"/>
    <x v="194"/>
    <n v="27"/>
    <n v="0.70370370370370372"/>
    <n v="19"/>
    <n v="38"/>
    <n v="535.86842105263156"/>
    <n v="2"/>
    <n v="1071.7368421052631"/>
    <n v="20363"/>
  </r>
  <r>
    <s v="Avinash Rathore"/>
    <x v="0"/>
    <x v="195"/>
    <n v="40"/>
    <n v="0.7"/>
    <n v="28"/>
    <n v="43"/>
    <n v="735.88372093023258"/>
    <n v="1.5357142857142858"/>
    <n v="1130.1071428571429"/>
    <n v="31643"/>
  </r>
  <r>
    <s v="Avinash Rathore"/>
    <x v="0"/>
    <x v="196"/>
    <n v="51"/>
    <n v="0.70588235294117652"/>
    <n v="36"/>
    <n v="73"/>
    <n v="577.39726027397262"/>
    <n v="2.0277777777777777"/>
    <n v="1170.8333333333333"/>
    <n v="42150"/>
  </r>
  <r>
    <s v="Avinash Rathore"/>
    <x v="0"/>
    <x v="197"/>
    <n v="36"/>
    <n v="0.69444444444444442"/>
    <n v="25"/>
    <n v="61"/>
    <n v="637.36065573770497"/>
    <n v="2.44"/>
    <n v="1555.16"/>
    <n v="38879"/>
  </r>
  <r>
    <s v="Avinash Rathore"/>
    <x v="0"/>
    <x v="198"/>
    <n v="37"/>
    <n v="0.70270270270270274"/>
    <n v="26"/>
    <n v="45"/>
    <n v="475.44444444444446"/>
    <n v="1.7307692307692308"/>
    <n v="822.88461538461536"/>
    <n v="21395"/>
  </r>
  <r>
    <s v="Avinash Rathore"/>
    <x v="0"/>
    <x v="199"/>
    <n v="64"/>
    <n v="0.703125"/>
    <n v="45"/>
    <n v="80"/>
    <n v="597.72500000000002"/>
    <n v="1.7777777777777777"/>
    <n v="1062.6222222222223"/>
    <n v="47818"/>
  </r>
  <r>
    <s v="Avinash Rathore"/>
    <x v="0"/>
    <x v="200"/>
    <n v="18"/>
    <n v="0.72222222222222221"/>
    <n v="13"/>
    <n v="25"/>
    <n v="790.56"/>
    <n v="1.9230769230769231"/>
    <n v="1520.3076923076924"/>
    <n v="19764"/>
  </r>
  <r>
    <s v="Avinash Rathore"/>
    <x v="0"/>
    <x v="201"/>
    <n v="27"/>
    <n v="0.70370370370370372"/>
    <n v="19"/>
    <n v="26"/>
    <n v="844.23076923076928"/>
    <n v="1.368421052631579"/>
    <n v="1155.2631578947369"/>
    <n v="21950"/>
  </r>
  <r>
    <s v="Avinash Rathore"/>
    <x v="0"/>
    <x v="202"/>
    <n v="17"/>
    <n v="0.70588235294117652"/>
    <n v="12"/>
    <n v="25"/>
    <n v="817.96"/>
    <n v="2.0833333333333335"/>
    <n v="1704.0833333333333"/>
    <n v="20449"/>
  </r>
  <r>
    <s v="Avinash Rathore"/>
    <x v="0"/>
    <x v="203"/>
    <n v="23"/>
    <n v="0.69565217391304346"/>
    <n v="16"/>
    <n v="22"/>
    <n v="950.22727272727275"/>
    <n v="1.375"/>
    <n v="1306.5625"/>
    <n v="20905"/>
  </r>
  <r>
    <s v="Avinash Rathore"/>
    <x v="0"/>
    <x v="204"/>
    <n v="52"/>
    <n v="0.71153846153846156"/>
    <n v="37"/>
    <n v="57"/>
    <n v="706.22807017543857"/>
    <n v="1.5405405405405406"/>
    <n v="1087.9729729729729"/>
    <n v="40255"/>
  </r>
  <r>
    <s v="Avinash Rathore"/>
    <x v="0"/>
    <x v="205"/>
    <n v="29"/>
    <n v="0.68965517241379315"/>
    <n v="20"/>
    <n v="37"/>
    <n v="634.94594594594594"/>
    <n v="1.85"/>
    <n v="1174.6500000000001"/>
    <n v="23493"/>
  </r>
  <r>
    <s v="Avinash Rathore"/>
    <x v="0"/>
    <x v="206"/>
    <n v="57"/>
    <n v="0.7192982456140351"/>
    <n v="41"/>
    <n v="75"/>
    <n v="591.82666666666671"/>
    <n v="1.8292682926829269"/>
    <n v="1082.6097560975609"/>
    <n v="44387"/>
  </r>
  <r>
    <s v="Avinash Rathore"/>
    <x v="0"/>
    <x v="207"/>
    <n v="12"/>
    <n v="0.66666666666666663"/>
    <n v="8"/>
    <n v="23"/>
    <n v="804.60869565217388"/>
    <n v="2.875"/>
    <n v="2313.25"/>
    <n v="18506"/>
  </r>
  <r>
    <s v="Avinash Rathore"/>
    <x v="0"/>
    <x v="208"/>
    <n v="15"/>
    <n v="0.73333333333333328"/>
    <n v="11"/>
    <n v="17"/>
    <n v="869.41176470588232"/>
    <n v="1.5454545454545454"/>
    <n v="1343.6363636363637"/>
    <n v="14780"/>
  </r>
  <r>
    <s v="Avinash Rathore"/>
    <x v="0"/>
    <x v="209"/>
    <n v="17"/>
    <n v="0.70588235294117652"/>
    <n v="12"/>
    <n v="28"/>
    <n v="597.78571428571433"/>
    <n v="2.3333333333333335"/>
    <n v="1394.8333333333333"/>
    <n v="16738"/>
  </r>
  <r>
    <s v="Avinash Rathore"/>
    <x v="0"/>
    <x v="210"/>
    <n v="30"/>
    <n v="0.7"/>
    <n v="21"/>
    <n v="26"/>
    <n v="745.84615384615381"/>
    <n v="1.2380952380952381"/>
    <n v="923.42857142857144"/>
    <n v="19392"/>
  </r>
  <r>
    <s v="Avinash Rathore"/>
    <x v="0"/>
    <x v="211"/>
    <n v="28"/>
    <n v="0.7142857142857143"/>
    <n v="20"/>
    <n v="34"/>
    <n v="897.91176470588232"/>
    <n v="1.7"/>
    <n v="1526.45"/>
    <n v="30529"/>
  </r>
  <r>
    <s v="Avinash Rathore"/>
    <x v="0"/>
    <x v="212"/>
    <n v="17"/>
    <n v="0.70588235294117652"/>
    <n v="12"/>
    <n v="21"/>
    <n v="754.14285714285711"/>
    <n v="1.75"/>
    <n v="1319.75"/>
    <n v="15837"/>
  </r>
  <r>
    <s v="Avinash Rathore"/>
    <x v="0"/>
    <x v="213"/>
    <n v="69"/>
    <n v="0.69565217391304346"/>
    <n v="48"/>
    <n v="86"/>
    <n v="583.43023255813955"/>
    <n v="1.7916666666666667"/>
    <n v="1045.3125"/>
    <n v="50175"/>
  </r>
  <r>
    <s v="Avinash Rathore"/>
    <x v="0"/>
    <x v="214"/>
    <n v="20"/>
    <n v="0.7"/>
    <n v="14"/>
    <n v="24"/>
    <n v="962.91666666666663"/>
    <n v="1.7142857142857142"/>
    <n v="1650.7142857142858"/>
    <n v="23110"/>
  </r>
  <r>
    <s v="Avinash Rathore"/>
    <x v="0"/>
    <x v="215"/>
    <n v="18"/>
    <n v="0.72222222222222221"/>
    <n v="13"/>
    <n v="27"/>
    <n v="711.66666666666663"/>
    <n v="2.0769230769230771"/>
    <n v="1478.0769230769231"/>
    <n v="19215"/>
  </r>
  <r>
    <s v="Avinash Rathore"/>
    <x v="0"/>
    <x v="216"/>
    <n v="17"/>
    <n v="0.70588235294117652"/>
    <n v="12"/>
    <n v="19"/>
    <n v="660.10526315789468"/>
    <n v="1.5833333333333333"/>
    <n v="1045.1666666666667"/>
    <n v="12542"/>
  </r>
  <r>
    <s v="Avinash Rathore"/>
    <x v="0"/>
    <x v="217"/>
    <n v="16"/>
    <n v="0.6875"/>
    <n v="11"/>
    <n v="17"/>
    <n v="934.41176470588232"/>
    <n v="1.5454545454545454"/>
    <n v="1444.090909090909"/>
    <n v="15885"/>
  </r>
  <r>
    <s v="Avinash Rathore"/>
    <x v="0"/>
    <x v="218"/>
    <n v="27"/>
    <n v="0.70370370370370372"/>
    <n v="19"/>
    <n v="27"/>
    <n v="732.37037037037032"/>
    <n v="1.4210526315789473"/>
    <n v="1040.7368421052631"/>
    <n v="19774"/>
  </r>
  <r>
    <s v="Avinash Rathore"/>
    <x v="0"/>
    <x v="219"/>
    <n v="13"/>
    <n v="0.69230769230769229"/>
    <n v="9"/>
    <n v="23"/>
    <n v="719.91304347826087"/>
    <n v="2.5555555555555554"/>
    <n v="1839.7777777777778"/>
    <n v="16558"/>
  </r>
  <r>
    <s v="Avinash Rathore"/>
    <x v="0"/>
    <x v="220"/>
    <n v="46"/>
    <n v="0.69565217391304346"/>
    <n v="32"/>
    <n v="56"/>
    <n v="817.94642857142856"/>
    <n v="1.75"/>
    <n v="1431.40625"/>
    <n v="45805"/>
  </r>
  <r>
    <s v="Avinash Rathore"/>
    <x v="0"/>
    <x v="221"/>
    <n v="17"/>
    <n v="0.70588235294117652"/>
    <n v="12"/>
    <n v="19"/>
    <n v="984.42105263157896"/>
    <n v="1.5833333333333333"/>
    <n v="1558.6666666666667"/>
    <n v="18704"/>
  </r>
  <r>
    <s v="Avinash Rathore"/>
    <x v="0"/>
    <x v="222"/>
    <n v="20"/>
    <n v="0.7"/>
    <n v="14"/>
    <n v="22"/>
    <n v="993.59090909090912"/>
    <n v="1.5714285714285714"/>
    <n v="1561.3571428571429"/>
    <n v="21859"/>
  </r>
  <r>
    <s v="Avinash Rathore"/>
    <x v="0"/>
    <x v="223"/>
    <n v="31"/>
    <n v="0.70967741935483875"/>
    <n v="22"/>
    <n v="42"/>
    <n v="677.97619047619048"/>
    <n v="1.9090909090909092"/>
    <n v="1294.3181818181818"/>
    <n v="28475"/>
  </r>
  <r>
    <s v="Avinash Rathore"/>
    <x v="0"/>
    <x v="224"/>
    <n v="19"/>
    <n v="0.68421052631578949"/>
    <n v="13"/>
    <n v="23"/>
    <n v="659.78260869565213"/>
    <n v="1.7692307692307692"/>
    <n v="1167.3076923076924"/>
    <n v="15175"/>
  </r>
  <r>
    <s v="Avinash Rathore"/>
    <x v="0"/>
    <x v="225"/>
    <n v="13"/>
    <n v="0.69230769230769229"/>
    <n v="9"/>
    <n v="23"/>
    <n v="760.56521739130437"/>
    <n v="2.5555555555555554"/>
    <n v="1943.6666666666667"/>
    <n v="17493"/>
  </r>
  <r>
    <s v="Avinash Rathore"/>
    <x v="0"/>
    <x v="226"/>
    <n v="24"/>
    <n v="0.70833333333333337"/>
    <n v="17"/>
    <n v="26"/>
    <n v="679.19230769230774"/>
    <n v="1.5294117647058822"/>
    <n v="1038.7647058823529"/>
    <n v="17659"/>
  </r>
  <r>
    <s v="Avinash Rathore"/>
    <x v="0"/>
    <x v="227"/>
    <n v="38"/>
    <n v="0.71052631578947367"/>
    <n v="27"/>
    <n v="34"/>
    <n v="894.41176470588232"/>
    <n v="1.2592592592592593"/>
    <n v="1126.2962962962963"/>
    <n v="30410"/>
  </r>
  <r>
    <s v="Avinash Rathore"/>
    <x v="0"/>
    <x v="228"/>
    <n v="33"/>
    <n v="0.72727272727272729"/>
    <n v="24"/>
    <n v="23"/>
    <n v="792.08695652173913"/>
    <n v="0.95833333333333337"/>
    <n v="759.08333333333337"/>
    <n v="18218"/>
  </r>
  <r>
    <s v="Avinash Rathore"/>
    <x v="0"/>
    <x v="229"/>
    <n v="16"/>
    <n v="0.6875"/>
    <n v="11"/>
    <n v="16"/>
    <n v="911.875"/>
    <n v="1.4545454545454546"/>
    <n v="1326.3636363636363"/>
    <n v="14590"/>
  </r>
  <r>
    <s v="Avinash Rathore"/>
    <x v="0"/>
    <x v="230"/>
    <n v="7"/>
    <n v="0.7142857142857143"/>
    <n v="5"/>
    <n v="9"/>
    <n v="968"/>
    <n v="1.8"/>
    <n v="1742.4"/>
    <n v="8712"/>
  </r>
  <r>
    <s v="Avinash Rathore"/>
    <x v="0"/>
    <x v="231"/>
    <n v="30"/>
    <n v="0.7"/>
    <n v="21"/>
    <n v="35"/>
    <n v="751.91428571428571"/>
    <n v="1.6666666666666667"/>
    <n v="1253.1904761904761"/>
    <n v="26317"/>
  </r>
  <r>
    <s v="Avinash Rathore"/>
    <x v="0"/>
    <x v="232"/>
    <n v="18"/>
    <n v="0.72222222222222221"/>
    <n v="13"/>
    <n v="23"/>
    <n v="746.73913043478262"/>
    <n v="1.7692307692307692"/>
    <n v="1321.1538461538462"/>
    <n v="17175"/>
  </r>
  <r>
    <s v="Avinash Rathore"/>
    <x v="0"/>
    <x v="233"/>
    <n v="17"/>
    <n v="0.70588235294117652"/>
    <n v="12"/>
    <n v="23"/>
    <n v="791.3478260869565"/>
    <n v="1.9166666666666667"/>
    <n v="1516.75"/>
    <n v="18201"/>
  </r>
  <r>
    <s v="Avinash Rathore"/>
    <x v="0"/>
    <x v="234"/>
    <n v="31"/>
    <n v="0.70967741935483875"/>
    <n v="22"/>
    <n v="38"/>
    <n v="761.42105263157896"/>
    <n v="1.7272727272727273"/>
    <n v="1315.1818181818182"/>
    <n v="28934"/>
  </r>
  <r>
    <s v="Avinash Rathore"/>
    <x v="0"/>
    <x v="235"/>
    <n v="16"/>
    <n v="0.75"/>
    <n v="12"/>
    <n v="24"/>
    <n v="729.375"/>
    <n v="2"/>
    <n v="1458.75"/>
    <n v="17505"/>
  </r>
  <r>
    <s v="Avinash Rathore"/>
    <x v="0"/>
    <x v="236"/>
    <n v="20"/>
    <n v="0.7"/>
    <n v="14"/>
    <n v="25"/>
    <n v="766.2"/>
    <n v="1.7857142857142858"/>
    <n v="1368.2142857142858"/>
    <n v="19155"/>
  </r>
  <r>
    <s v="Avinash Rathore"/>
    <x v="0"/>
    <x v="237"/>
    <n v="26"/>
    <n v="0.69230769230769229"/>
    <n v="18"/>
    <n v="32"/>
    <n v="784.5625"/>
    <n v="1.7777777777777777"/>
    <n v="1394.7777777777778"/>
    <n v="25106"/>
  </r>
  <r>
    <s v="Avinash Rathore"/>
    <x v="0"/>
    <x v="238"/>
    <n v="12"/>
    <n v="0.66666666666666663"/>
    <n v="8"/>
    <n v="12"/>
    <n v="688.41666666666663"/>
    <n v="1.5"/>
    <n v="1032.625"/>
    <n v="8261"/>
  </r>
  <r>
    <s v="Avinash Rathore"/>
    <x v="0"/>
    <x v="239"/>
    <n v="21"/>
    <n v="0.7142857142857143"/>
    <n v="15"/>
    <n v="20"/>
    <n v="960.55"/>
    <n v="1.3333333333333333"/>
    <n v="1280.7333333333333"/>
    <n v="19211"/>
  </r>
  <r>
    <s v="Avinash Rathore"/>
    <x v="0"/>
    <x v="240"/>
    <n v="15"/>
    <n v="0.66666666666666663"/>
    <n v="10"/>
    <n v="16"/>
    <n v="872.8125"/>
    <n v="1.6"/>
    <n v="1396.5"/>
    <n v="13965"/>
  </r>
  <r>
    <s v="Avinash Rathore"/>
    <x v="0"/>
    <x v="241"/>
    <n v="38"/>
    <n v="0.68421052631578949"/>
    <n v="26"/>
    <n v="35"/>
    <n v="714.57142857142856"/>
    <n v="1.3461538461538463"/>
    <n v="961.92307692307691"/>
    <n v="25010"/>
  </r>
  <r>
    <s v="Avinash Rathore"/>
    <x v="0"/>
    <x v="242"/>
    <n v="21"/>
    <n v="0.7142857142857143"/>
    <n v="15"/>
    <n v="22"/>
    <n v="543.90909090909088"/>
    <n v="1.4666666666666666"/>
    <n v="797.73333333333335"/>
    <n v="11966"/>
  </r>
  <r>
    <s v="Avinash Rathore"/>
    <x v="0"/>
    <x v="243"/>
    <n v="13"/>
    <n v="0.69230769230769229"/>
    <n v="9"/>
    <n v="17"/>
    <n v="938.23529411764707"/>
    <n v="1.8888888888888888"/>
    <n v="1772.2222222222222"/>
    <n v="15950"/>
  </r>
  <r>
    <s v="Avinash Rathore"/>
    <x v="0"/>
    <x v="244"/>
    <n v="17"/>
    <n v="0.70588235294117652"/>
    <n v="12"/>
    <n v="18"/>
    <n v="794.27777777777783"/>
    <n v="1.5"/>
    <n v="1191.4166666666667"/>
    <n v="14297"/>
  </r>
  <r>
    <s v="Avinash Rathore"/>
    <x v="0"/>
    <x v="245"/>
    <n v="24"/>
    <n v="0.66666666666666663"/>
    <n v="16"/>
    <n v="19"/>
    <n v="842.31578947368416"/>
    <n v="1.1875"/>
    <n v="1000.25"/>
    <n v="16004"/>
  </r>
  <r>
    <s v="Avinash Rathore"/>
    <x v="0"/>
    <x v="246"/>
    <n v="23"/>
    <n v="0.69565217391304346"/>
    <n v="16"/>
    <n v="19"/>
    <n v="898.84210526315792"/>
    <n v="1.1875"/>
    <n v="1067.375"/>
    <n v="17078"/>
  </r>
  <r>
    <s v="Avinash Rathore"/>
    <x v="0"/>
    <x v="247"/>
    <n v="18"/>
    <n v="0.72222222222222221"/>
    <n v="13"/>
    <n v="16"/>
    <n v="771.0625"/>
    <n v="1.2307692307692308"/>
    <n v="949"/>
    <n v="12337"/>
  </r>
  <r>
    <s v="Avinash Rathore"/>
    <x v="0"/>
    <x v="248"/>
    <n v="45"/>
    <n v="0.71111111111111114"/>
    <n v="32"/>
    <n v="46"/>
    <n v="655.97826086956525"/>
    <n v="1.4375"/>
    <n v="942.96875"/>
    <n v="30175"/>
  </r>
  <r>
    <s v="Avinash Rathore"/>
    <x v="0"/>
    <x v="249"/>
    <n v="30"/>
    <n v="0.7"/>
    <n v="21"/>
    <n v="18"/>
    <n v="961.88888888888891"/>
    <n v="0.8571428571428571"/>
    <n v="824.47619047619048"/>
    <n v="17314"/>
  </r>
  <r>
    <s v="Avinash Rathore"/>
    <x v="0"/>
    <x v="250"/>
    <n v="29"/>
    <n v="0.72413793103448276"/>
    <n v="21"/>
    <n v="26"/>
    <n v="593.46153846153845"/>
    <n v="1.2380952380952381"/>
    <n v="734.76190476190482"/>
    <n v="15430"/>
  </r>
  <r>
    <s v="Avinash Rathore"/>
    <x v="0"/>
    <x v="251"/>
    <n v="20"/>
    <n v="0.7"/>
    <n v="14"/>
    <n v="17"/>
    <n v="871.70588235294122"/>
    <n v="1.2142857142857142"/>
    <n v="1058.5"/>
    <n v="14819"/>
  </r>
  <r>
    <s v="Avinash Rathore"/>
    <x v="0"/>
    <x v="252"/>
    <n v="25"/>
    <n v="0.72"/>
    <n v="18"/>
    <n v="20"/>
    <n v="943.1"/>
    <n v="1.1111111111111112"/>
    <n v="1047.8888888888889"/>
    <n v="18862"/>
  </r>
  <r>
    <s v="Avinash Rathore"/>
    <x v="0"/>
    <x v="253"/>
    <n v="29"/>
    <n v="0.68965517241379315"/>
    <n v="20"/>
    <n v="46"/>
    <n v="495.6521739130435"/>
    <n v="2.2999999999999998"/>
    <n v="1140"/>
    <n v="22800"/>
  </r>
  <r>
    <s v="Avinash Rathore"/>
    <x v="0"/>
    <x v="254"/>
    <n v="42"/>
    <n v="0.7142857142857143"/>
    <n v="30"/>
    <n v="60"/>
    <n v="520.2833333333333"/>
    <n v="2"/>
    <n v="1040.5666666666666"/>
    <n v="31217"/>
  </r>
  <r>
    <s v="Avinash Rathore"/>
    <x v="0"/>
    <x v="255"/>
    <n v="80"/>
    <n v="0.71250000000000002"/>
    <n v="57"/>
    <n v="118"/>
    <n v="453.27118644067798"/>
    <n v="2.0701754385964914"/>
    <n v="938.35087719298247"/>
    <n v="53486"/>
  </r>
  <r>
    <s v="Avinash Rathore"/>
    <x v="0"/>
    <x v="256"/>
    <n v="37"/>
    <n v="0.70270270270270274"/>
    <n v="26"/>
    <n v="44"/>
    <n v="586.36363636363637"/>
    <n v="1.6923076923076923"/>
    <n v="992.30769230769226"/>
    <n v="25800"/>
  </r>
  <r>
    <s v="Avinash Rathore"/>
    <x v="0"/>
    <x v="257"/>
    <n v="25"/>
    <n v="0.72"/>
    <n v="18"/>
    <n v="32"/>
    <n v="607.1875"/>
    <n v="1.7777777777777777"/>
    <n v="1079.4444444444443"/>
    <n v="19430"/>
  </r>
  <r>
    <s v="Avinash Rathore"/>
    <x v="0"/>
    <x v="258"/>
    <n v="37"/>
    <n v="0.70270270270270274"/>
    <n v="26"/>
    <n v="40"/>
    <n v="611.85"/>
    <n v="1.5384615384615385"/>
    <n v="941.30769230769226"/>
    <n v="24474"/>
  </r>
  <r>
    <s v="Avinash Rathore"/>
    <x v="0"/>
    <x v="259"/>
    <n v="23"/>
    <n v="0.69565217391304346"/>
    <n v="16"/>
    <n v="41"/>
    <n v="651.80487804878044"/>
    <n v="2.5625"/>
    <n v="1670.25"/>
    <n v="26724"/>
  </r>
  <r>
    <s v="Avinash Rathore"/>
    <x v="0"/>
    <x v="260"/>
    <n v="42"/>
    <n v="0.7142857142857143"/>
    <n v="30"/>
    <n v="44"/>
    <n v="615.56818181818187"/>
    <n v="1.4666666666666666"/>
    <n v="902.83333333333337"/>
    <n v="27085"/>
  </r>
  <r>
    <s v="Avinash Rathore"/>
    <x v="0"/>
    <x v="261"/>
    <n v="30"/>
    <n v="0.7"/>
    <n v="21"/>
    <n v="39"/>
    <n v="579.38461538461536"/>
    <n v="1.8571428571428572"/>
    <n v="1076"/>
    <n v="22596"/>
  </r>
  <r>
    <s v="Avinash Rathore"/>
    <x v="0"/>
    <x v="262"/>
    <n v="75"/>
    <n v="0.68"/>
    <n v="51"/>
    <n v="103"/>
    <n v="593.15533980582529"/>
    <n v="2.0196078431372548"/>
    <n v="1197.9411764705883"/>
    <n v="61095"/>
  </r>
  <r>
    <s v="Avinash Rathore"/>
    <x v="0"/>
    <x v="263"/>
    <n v="24"/>
    <n v="0.70833333333333337"/>
    <n v="17"/>
    <n v="47"/>
    <n v="610.10638297872345"/>
    <n v="2.7647058823529411"/>
    <n v="1686.7647058823529"/>
    <n v="28675"/>
  </r>
  <r>
    <s v="Avinash Rathore"/>
    <x v="0"/>
    <x v="264"/>
    <n v="27"/>
    <n v="0.70370370370370372"/>
    <n v="19"/>
    <n v="35"/>
    <n v="615.54285714285709"/>
    <n v="1.8421052631578947"/>
    <n v="1133.8947368421052"/>
    <n v="21544"/>
  </r>
  <r>
    <s v="Avinash Rathore"/>
    <x v="0"/>
    <x v="265"/>
    <n v="30"/>
    <n v="0.7"/>
    <n v="21"/>
    <n v="39"/>
    <n v="719.43589743589746"/>
    <n v="1.8571428571428572"/>
    <n v="1336.0952380952381"/>
    <n v="28058"/>
  </r>
  <r>
    <s v="Avinash Rathore"/>
    <x v="0"/>
    <x v="266"/>
    <n v="27"/>
    <n v="0.70370370370370372"/>
    <n v="19"/>
    <n v="31"/>
    <n v="558.83870967741939"/>
    <n v="1.631578947368421"/>
    <n v="911.78947368421052"/>
    <n v="17324"/>
  </r>
  <r>
    <s v="Avinash Rathore"/>
    <x v="0"/>
    <x v="267"/>
    <n v="38"/>
    <n v="0.68421052631578949"/>
    <n v="26"/>
    <n v="41"/>
    <n v="496.8780487804878"/>
    <n v="1.5769230769230769"/>
    <n v="783.53846153846155"/>
    <n v="20372"/>
  </r>
  <r>
    <s v="Avinash Rathore"/>
    <x v="0"/>
    <x v="268"/>
    <n v="61"/>
    <n v="0.70491803278688525"/>
    <n v="43"/>
    <n v="77"/>
    <n v="682.93506493506493"/>
    <n v="1.7906976744186047"/>
    <n v="1222.9302325581396"/>
    <n v="52586"/>
  </r>
  <r>
    <s v="Avinash Rathore"/>
    <x v="0"/>
    <x v="269"/>
    <n v="73"/>
    <n v="0.69863013698630139"/>
    <n v="51"/>
    <n v="113"/>
    <n v="577.61061946902657"/>
    <n v="2.215686274509804"/>
    <n v="1279.8039215686274"/>
    <n v="65270"/>
  </r>
  <r>
    <s v="Avinash Rathore"/>
    <x v="0"/>
    <x v="270"/>
    <n v="48"/>
    <n v="0.72916666666666663"/>
    <n v="35"/>
    <n v="39"/>
    <n v="580.41025641025647"/>
    <n v="1.1142857142857143"/>
    <n v="646.74285714285713"/>
    <n v="22636"/>
  </r>
  <r>
    <s v="Avinash Rathore"/>
    <x v="0"/>
    <x v="271"/>
    <n v="47"/>
    <n v="0.7021276595744681"/>
    <n v="33"/>
    <n v="53"/>
    <n v="549.62264150943395"/>
    <n v="1.606060606060606"/>
    <n v="882.72727272727275"/>
    <n v="29130"/>
  </r>
  <r>
    <s v="Avinash Rathore"/>
    <x v="0"/>
    <x v="272"/>
    <n v="30"/>
    <n v="0.7"/>
    <n v="21"/>
    <n v="36"/>
    <n v="472.69444444444446"/>
    <n v="1.7142857142857142"/>
    <n v="810.33333333333337"/>
    <n v="17017"/>
  </r>
  <r>
    <s v="Avinash Rathore"/>
    <x v="0"/>
    <x v="273"/>
    <n v="29"/>
    <n v="0.72413793103448276"/>
    <n v="21"/>
    <n v="34"/>
    <n v="547.70588235294122"/>
    <n v="1.6190476190476191"/>
    <n v="886.76190476190482"/>
    <n v="18622"/>
  </r>
  <r>
    <s v="Avinash Rathore"/>
    <x v="0"/>
    <x v="274"/>
    <n v="37"/>
    <n v="0.70270270270270274"/>
    <n v="26"/>
    <n v="46"/>
    <n v="583.5"/>
    <n v="1.7692307692307692"/>
    <n v="1032.3461538461538"/>
    <n v="26841"/>
  </r>
  <r>
    <s v="Avinash Rathore"/>
    <x v="0"/>
    <x v="275"/>
    <n v="49"/>
    <n v="0.7142857142857143"/>
    <n v="35"/>
    <n v="66"/>
    <n v="554.5"/>
    <n v="1.8857142857142857"/>
    <n v="1045.6285714285714"/>
    <n v="36597"/>
  </r>
  <r>
    <s v="Avinash Rathore"/>
    <x v="0"/>
    <x v="276"/>
    <n v="79"/>
    <n v="0.72151898734177211"/>
    <n v="57"/>
    <n v="92"/>
    <n v="551.3478260869565"/>
    <n v="1.6140350877192982"/>
    <n v="889.89473684210532"/>
    <n v="50724"/>
  </r>
  <r>
    <s v="Avinash Rathore"/>
    <x v="0"/>
    <x v="277"/>
    <n v="43"/>
    <n v="0.72093023255813948"/>
    <n v="31"/>
    <n v="52"/>
    <n v="628.05769230769226"/>
    <n v="1.6774193548387097"/>
    <n v="1053.516129032258"/>
    <n v="32659"/>
  </r>
  <r>
    <s v="Avinash Rathore"/>
    <x v="0"/>
    <x v="278"/>
    <n v="37"/>
    <n v="0.70270270270270274"/>
    <n v="26"/>
    <n v="46"/>
    <n v="559.32608695652175"/>
    <n v="1.7692307692307692"/>
    <n v="989.57692307692309"/>
    <n v="25729"/>
  </r>
  <r>
    <s v="Avinash Rathore"/>
    <x v="0"/>
    <x v="279"/>
    <n v="30"/>
    <n v="0.7"/>
    <n v="21"/>
    <n v="52"/>
    <n v="581.63461538461536"/>
    <n v="2.4761904761904763"/>
    <n v="1440.2380952380952"/>
    <n v="30245"/>
  </r>
  <r>
    <s v="Avinash Rathore"/>
    <x v="0"/>
    <x v="280"/>
    <n v="27"/>
    <n v="0.70370370370370372"/>
    <n v="19"/>
    <n v="37"/>
    <n v="544.24324324324323"/>
    <n v="1.9473684210526316"/>
    <n v="1059.8421052631579"/>
    <n v="20137"/>
  </r>
  <r>
    <s v="Avinash Rathore"/>
    <x v="0"/>
    <x v="281"/>
    <n v="28"/>
    <n v="0.7142857142857143"/>
    <n v="20"/>
    <n v="33"/>
    <n v="547.90909090909088"/>
    <n v="1.65"/>
    <n v="904.05"/>
    <n v="18081"/>
  </r>
  <r>
    <s v="Avinash Rathore"/>
    <x v="0"/>
    <x v="282"/>
    <n v="45"/>
    <n v="0.71111111111111114"/>
    <n v="32"/>
    <n v="51"/>
    <n v="540.29411764705878"/>
    <n v="1.59375"/>
    <n v="861.09375"/>
    <n v="27555"/>
  </r>
  <r>
    <s v="Avinash Rathore"/>
    <x v="0"/>
    <x v="283"/>
    <n v="54"/>
    <n v="0.70370370370370372"/>
    <n v="38"/>
    <n v="85"/>
    <n v="554.04705882352937"/>
    <n v="2.236842105263158"/>
    <n v="1239.3157894736842"/>
    <n v="47094"/>
  </r>
  <r>
    <s v="Avinash Rathore"/>
    <x v="0"/>
    <x v="284"/>
    <n v="41"/>
    <n v="0.70731707317073167"/>
    <n v="29"/>
    <n v="49"/>
    <n v="529.81632653061229"/>
    <n v="1.6896551724137931"/>
    <n v="895.20689655172418"/>
    <n v="25961"/>
  </r>
  <r>
    <s v="Avinash Rathore"/>
    <x v="0"/>
    <x v="285"/>
    <n v="40"/>
    <n v="0.72499999999999998"/>
    <n v="29"/>
    <n v="39"/>
    <n v="645.71794871794873"/>
    <n v="1.3448275862068966"/>
    <n v="868.37931034482756"/>
    <n v="25183"/>
  </r>
  <r>
    <s v="Avinash Rathore"/>
    <x v="0"/>
    <x v="286"/>
    <n v="43"/>
    <n v="0.72093023255813948"/>
    <n v="31"/>
    <n v="41"/>
    <n v="601.07317073170736"/>
    <n v="1.3225806451612903"/>
    <n v="794.9677419354839"/>
    <n v="24644"/>
  </r>
  <r>
    <s v="Avinash Rathore"/>
    <x v="0"/>
    <x v="287"/>
    <n v="25"/>
    <n v="0.72"/>
    <n v="18"/>
    <n v="27"/>
    <n v="759.77777777777783"/>
    <n v="1.5"/>
    <n v="1139.6666666666667"/>
    <n v="20514"/>
  </r>
  <r>
    <s v="Avinash Rathore"/>
    <x v="0"/>
    <x v="288"/>
    <n v="30"/>
    <n v="0.7"/>
    <n v="21"/>
    <n v="42"/>
    <n v="505.71428571428572"/>
    <n v="2"/>
    <n v="1011.4285714285714"/>
    <n v="21240"/>
  </r>
  <r>
    <s v="Avinash Rathore"/>
    <x v="0"/>
    <x v="289"/>
    <n v="52"/>
    <n v="0.71153846153846156"/>
    <n v="37"/>
    <n v="45"/>
    <n v="687"/>
    <n v="1.2162162162162162"/>
    <n v="835.54054054054052"/>
    <n v="30915"/>
  </r>
  <r>
    <s v="Avinash Rathore"/>
    <x v="0"/>
    <x v="290"/>
    <n v="90"/>
    <n v="0.72222222222222221"/>
    <n v="65"/>
    <n v="143"/>
    <n v="493.43356643356645"/>
    <n v="2.2000000000000002"/>
    <n v="1085.5538461538461"/>
    <n v="70561"/>
  </r>
  <r>
    <s v="Avinash Rathore"/>
    <x v="0"/>
    <x v="291"/>
    <n v="28"/>
    <n v="0.7142857142857143"/>
    <n v="20"/>
    <n v="26"/>
    <n v="616.57692307692309"/>
    <n v="1.3"/>
    <n v="801.55"/>
    <n v="16031"/>
  </r>
  <r>
    <s v="Avinash Rathore"/>
    <x v="0"/>
    <x v="292"/>
    <n v="38"/>
    <n v="0.71052631578947367"/>
    <n v="27"/>
    <n v="42"/>
    <n v="610.95238095238096"/>
    <n v="1.5555555555555556"/>
    <n v="950.37037037037032"/>
    <n v="25660"/>
  </r>
  <r>
    <s v="Avinash Rathore"/>
    <x v="0"/>
    <x v="293"/>
    <n v="40"/>
    <n v="0.72499999999999998"/>
    <n v="29"/>
    <n v="33"/>
    <n v="573.5454545454545"/>
    <n v="1.1379310344827587"/>
    <n v="652.65517241379314"/>
    <n v="18927"/>
  </r>
  <r>
    <s v="Avinash Rathore"/>
    <x v="0"/>
    <x v="294"/>
    <n v="38"/>
    <n v="0.71052631578947367"/>
    <n v="27"/>
    <n v="45"/>
    <n v="617.73333333333335"/>
    <n v="1.6666666666666667"/>
    <n v="1029.5555555555557"/>
    <n v="27798"/>
  </r>
  <r>
    <s v="Avinash Rathore"/>
    <x v="0"/>
    <x v="295"/>
    <n v="31"/>
    <n v="0.70967741935483875"/>
    <n v="22"/>
    <n v="24"/>
    <n v="674.70833333333337"/>
    <n v="1.0909090909090908"/>
    <n v="736.0454545454545"/>
    <n v="16193"/>
  </r>
  <r>
    <s v="Avinash Rathore"/>
    <x v="0"/>
    <x v="296"/>
    <n v="21"/>
    <n v="0.7142857142857143"/>
    <n v="15"/>
    <n v="29"/>
    <n v="622.48275862068965"/>
    <n v="1.9333333333333333"/>
    <n v="1203.4666666666667"/>
    <n v="18052"/>
  </r>
  <r>
    <s v="Avinash Rathore"/>
    <x v="0"/>
    <x v="297"/>
    <n v="63"/>
    <n v="0.7142857142857143"/>
    <n v="45"/>
    <n v="88"/>
    <n v="572.10227272727275"/>
    <n v="1.9555555555555555"/>
    <n v="1118.7777777777778"/>
    <n v="50345"/>
  </r>
  <r>
    <s v="Avinash Rathore"/>
    <x v="0"/>
    <x v="298"/>
    <n v="36"/>
    <n v="0.72222222222222221"/>
    <n v="26"/>
    <n v="35"/>
    <n v="691.51428571428573"/>
    <n v="1.3461538461538463"/>
    <n v="930.88461538461536"/>
    <n v="24203"/>
  </r>
  <r>
    <s v="Avinash Rathore"/>
    <x v="0"/>
    <x v="299"/>
    <n v="22"/>
    <n v="0.68181818181818177"/>
    <n v="15"/>
    <n v="20"/>
    <n v="683"/>
    <n v="1.3333333333333333"/>
    <n v="910.66666666666663"/>
    <n v="13660"/>
  </r>
  <r>
    <s v="Avinash Rathore"/>
    <x v="0"/>
    <x v="300"/>
    <n v="17"/>
    <n v="0.70588235294117652"/>
    <n v="12"/>
    <n v="17"/>
    <n v="785.23529411764707"/>
    <n v="1.4166666666666667"/>
    <n v="1112.4166666666667"/>
    <n v="13349"/>
  </r>
  <r>
    <s v="Avinash Rathore"/>
    <x v="0"/>
    <x v="301"/>
    <n v="15"/>
    <n v="0.73333333333333328"/>
    <n v="11"/>
    <n v="14"/>
    <n v="640.5"/>
    <n v="1.2727272727272727"/>
    <n v="815.18181818181813"/>
    <n v="8967"/>
  </r>
  <r>
    <s v="Avinash Rathore"/>
    <x v="0"/>
    <x v="302"/>
    <n v="21"/>
    <n v="0.7142857142857143"/>
    <n v="15"/>
    <n v="19"/>
    <n v="648.26315789473688"/>
    <n v="1.2666666666666666"/>
    <n v="821.13333333333333"/>
    <n v="12317"/>
  </r>
  <r>
    <s v="Avinash Rathore"/>
    <x v="0"/>
    <x v="303"/>
    <n v="29"/>
    <n v="0.72413793103448276"/>
    <n v="21"/>
    <n v="32"/>
    <n v="502.90625"/>
    <n v="1.5238095238095237"/>
    <n v="766.33333333333337"/>
    <n v="16093"/>
  </r>
  <r>
    <s v="Avinash Rathore"/>
    <x v="0"/>
    <x v="304"/>
    <n v="71"/>
    <n v="0.70422535211267601"/>
    <n v="50"/>
    <n v="94"/>
    <n v="538.08510638297878"/>
    <n v="1.88"/>
    <n v="1011.6"/>
    <n v="50580"/>
  </r>
  <r>
    <s v="Avinash Rathore"/>
    <x v="0"/>
    <x v="305"/>
    <n v="30"/>
    <n v="0.73333333333333328"/>
    <n v="22"/>
    <n v="33"/>
    <n v="548.33333333333337"/>
    <n v="1.5"/>
    <n v="822.5"/>
    <n v="18095"/>
  </r>
  <r>
    <s v="Avinash Rathore"/>
    <x v="0"/>
    <x v="306"/>
    <n v="30"/>
    <n v="0.7"/>
    <n v="21"/>
    <n v="29"/>
    <n v="653.68965517241384"/>
    <n v="1.3809523809523809"/>
    <n v="902.71428571428567"/>
    <n v="18957"/>
  </r>
  <r>
    <s v="Avinash Rathore"/>
    <x v="0"/>
    <x v="307"/>
    <n v="22"/>
    <n v="0.72727272727272729"/>
    <n v="16"/>
    <n v="19"/>
    <n v="830.10526315789468"/>
    <n v="1.1875"/>
    <n v="985.75"/>
    <n v="15772"/>
  </r>
  <r>
    <s v="Avinash Rathore"/>
    <x v="0"/>
    <x v="308"/>
    <n v="22"/>
    <n v="0.72727272727272729"/>
    <n v="16"/>
    <n v="34"/>
    <n v="496.23529411764707"/>
    <n v="2.125"/>
    <n v="1054.5"/>
    <n v="16872"/>
  </r>
  <r>
    <s v="Avinash Rathore"/>
    <x v="0"/>
    <x v="309"/>
    <n v="44"/>
    <n v="0.70454545454545459"/>
    <n v="31"/>
    <n v="51"/>
    <n v="669.56862745098044"/>
    <n v="1.6451612903225807"/>
    <n v="1101.5483870967741"/>
    <n v="34148"/>
  </r>
  <r>
    <s v="Avinash Rathore"/>
    <x v="0"/>
    <x v="310"/>
    <n v="43"/>
    <n v="0.72093023255813948"/>
    <n v="31"/>
    <n v="64"/>
    <n v="549.453125"/>
    <n v="2.064516129032258"/>
    <n v="1134.3548387096773"/>
    <n v="35165"/>
  </r>
  <r>
    <s v="Avinash Rathore"/>
    <x v="0"/>
    <x v="311"/>
    <n v="39"/>
    <n v="0.71794871794871795"/>
    <n v="28"/>
    <n v="56"/>
    <n v="500.39285714285717"/>
    <n v="2"/>
    <n v="1000.7857142857143"/>
    <n v="28022"/>
  </r>
  <r>
    <s v="Avinash Rathore"/>
    <x v="0"/>
    <x v="312"/>
    <n v="30"/>
    <n v="0.7"/>
    <n v="21"/>
    <n v="31"/>
    <n v="660.64516129032256"/>
    <n v="1.4761904761904763"/>
    <n v="975.23809523809518"/>
    <n v="20480"/>
  </r>
  <r>
    <s v="Avinash Rathore"/>
    <x v="0"/>
    <x v="313"/>
    <n v="47"/>
    <n v="0.72340425531914898"/>
    <n v="34"/>
    <n v="85"/>
    <n v="451.23529411764707"/>
    <n v="2.5"/>
    <n v="1128.0882352941176"/>
    <n v="38355"/>
  </r>
  <r>
    <s v="Avinash Rathore"/>
    <x v="0"/>
    <x v="314"/>
    <n v="36"/>
    <n v="0.72222222222222221"/>
    <n v="26"/>
    <n v="37"/>
    <n v="442.81081081081084"/>
    <n v="1.4230769230769231"/>
    <n v="630.15384615384619"/>
    <n v="16384"/>
  </r>
  <r>
    <s v="Avinash Rathore"/>
    <x v="0"/>
    <x v="315"/>
    <n v="43"/>
    <n v="0.72093023255813948"/>
    <n v="31"/>
    <n v="60"/>
    <n v="621.88333333333333"/>
    <n v="1.935483870967742"/>
    <n v="1203.6451612903227"/>
    <n v="37313"/>
  </r>
  <r>
    <s v="Avinash Rathore"/>
    <x v="0"/>
    <x v="316"/>
    <n v="50"/>
    <n v="0.72"/>
    <n v="36"/>
    <n v="42"/>
    <n v="612.54761904761904"/>
    <n v="1.1666666666666667"/>
    <n v="714.63888888888891"/>
    <n v="25727"/>
  </r>
  <r>
    <s v="Avinash Rathore"/>
    <x v="0"/>
    <x v="317"/>
    <n v="67"/>
    <n v="0.71641791044776115"/>
    <n v="48"/>
    <n v="85"/>
    <n v="538.564705882353"/>
    <n v="1.7708333333333333"/>
    <n v="953.70833333333337"/>
    <n v="45778"/>
  </r>
  <r>
    <s v="Avinash Rathore"/>
    <x v="0"/>
    <x v="318"/>
    <n v="96"/>
    <n v="0.71875"/>
    <n v="69"/>
    <n v="145"/>
    <n v="485.22068965517241"/>
    <n v="2.1014492753623188"/>
    <n v="1019.6666666666666"/>
    <n v="70357"/>
  </r>
  <r>
    <s v="Avinash Rathore"/>
    <x v="0"/>
    <x v="319"/>
    <n v="81"/>
    <n v="0.7407407407407407"/>
    <n v="60"/>
    <n v="93"/>
    <n v="540.95698924731187"/>
    <n v="1.55"/>
    <n v="838.48333333333335"/>
    <n v="50309"/>
  </r>
  <r>
    <s v="Avinash Rathore"/>
    <x v="0"/>
    <x v="320"/>
    <n v="12"/>
    <n v="0.75"/>
    <n v="9"/>
    <n v="10"/>
    <n v="1010.3"/>
    <n v="1.1111111111111112"/>
    <n v="1122.5555555555557"/>
    <n v="10103"/>
  </r>
  <r>
    <s v="Avinash Rathore"/>
    <x v="0"/>
    <x v="321"/>
    <n v="24"/>
    <n v="0.70833333333333337"/>
    <n v="17"/>
    <n v="23"/>
    <n v="781.21739130434787"/>
    <n v="1.3529411764705883"/>
    <n v="1056.9411764705883"/>
    <n v="17968"/>
  </r>
  <r>
    <s v="Avinash Rathore"/>
    <x v="0"/>
    <x v="322"/>
    <n v="24"/>
    <n v="0.70833333333333337"/>
    <n v="17"/>
    <n v="24"/>
    <n v="768.54166666666663"/>
    <n v="1.411764705882353"/>
    <n v="1085"/>
    <n v="18445"/>
  </r>
  <r>
    <s v="Avinash Rathore"/>
    <x v="0"/>
    <x v="323"/>
    <n v="24"/>
    <n v="0.70833333333333337"/>
    <n v="17"/>
    <n v="26"/>
    <n v="741.57692307692309"/>
    <n v="1.5294117647058822"/>
    <n v="1134.1764705882354"/>
    <n v="19281"/>
  </r>
  <r>
    <s v="Avinash Rathore"/>
    <x v="0"/>
    <x v="324"/>
    <n v="15"/>
    <n v="0.73333333333333328"/>
    <n v="11"/>
    <n v="17"/>
    <n v="728.23529411764707"/>
    <n v="1.5454545454545454"/>
    <n v="1125.4545454545455"/>
    <n v="12380"/>
  </r>
  <r>
    <s v="Avinash Rathore"/>
    <x v="0"/>
    <x v="325"/>
    <n v="37"/>
    <n v="0.70270270270270274"/>
    <n v="26"/>
    <n v="44"/>
    <n v="885.61363636363637"/>
    <n v="1.6923076923076923"/>
    <n v="1498.7307692307693"/>
    <n v="38967"/>
  </r>
  <r>
    <s v="Avinash Rathore"/>
    <x v="0"/>
    <x v="326"/>
    <n v="24"/>
    <n v="0.70833333333333337"/>
    <n v="17"/>
    <n v="26"/>
    <n v="762.19230769230774"/>
    <n v="1.5294117647058822"/>
    <n v="1165.7058823529412"/>
    <n v="19817"/>
  </r>
  <r>
    <s v="Avinash Rathore"/>
    <x v="0"/>
    <x v="327"/>
    <n v="10"/>
    <n v="0.7"/>
    <n v="7"/>
    <n v="11"/>
    <n v="840.72727272727275"/>
    <n v="1.5714285714285714"/>
    <n v="1321.1428571428571"/>
    <n v="9248"/>
  </r>
  <r>
    <s v="Avinash Rathore"/>
    <x v="0"/>
    <x v="328"/>
    <n v="22"/>
    <n v="0.63636363636363635"/>
    <n v="14"/>
    <n v="15"/>
    <n v="754.4666666666667"/>
    <n v="1.0714285714285714"/>
    <n v="808.35714285714289"/>
    <n v="11317"/>
  </r>
  <r>
    <s v="Avinash Rathore"/>
    <x v="0"/>
    <x v="329"/>
    <n v="30"/>
    <n v="0.7"/>
    <n v="21"/>
    <n v="33"/>
    <n v="565.39393939393938"/>
    <n v="1.5714285714285714"/>
    <n v="888.47619047619048"/>
    <n v="18658"/>
  </r>
  <r>
    <s v="Avinash Rathore"/>
    <x v="0"/>
    <x v="330"/>
    <n v="30"/>
    <n v="0.73333333333333328"/>
    <n v="22"/>
    <n v="39"/>
    <n v="604.97435897435901"/>
    <n v="1.7727272727272727"/>
    <n v="1072.4545454545455"/>
    <n v="23594"/>
  </r>
  <r>
    <s v="Avinash Rathore"/>
    <x v="0"/>
    <x v="331"/>
    <n v="29"/>
    <n v="0.72413793103448276"/>
    <n v="21"/>
    <n v="51"/>
    <n v="327.92156862745099"/>
    <n v="2.4285714285714284"/>
    <n v="796.38095238095241"/>
    <n v="16724"/>
  </r>
  <r>
    <s v="Avinash Rathore"/>
    <x v="0"/>
    <x v="332"/>
    <n v="42"/>
    <n v="0.7142857142857143"/>
    <n v="30"/>
    <n v="57"/>
    <n v="625.68421052631584"/>
    <n v="1.9"/>
    <n v="1188.8"/>
    <n v="35664"/>
  </r>
  <r>
    <s v="Avinash Rathore"/>
    <x v="0"/>
    <x v="333"/>
    <n v="17"/>
    <n v="0.70588235294117652"/>
    <n v="12"/>
    <n v="13"/>
    <n v="971.23076923076928"/>
    <n v="1.0833333333333333"/>
    <n v="1052.1666666666667"/>
    <n v="12626"/>
  </r>
  <r>
    <s v="Avinash Rathore"/>
    <x v="0"/>
    <x v="334"/>
    <n v="24"/>
    <n v="0.70833333333333337"/>
    <n v="17"/>
    <n v="22"/>
    <n v="639.5454545454545"/>
    <n v="1.2941176470588236"/>
    <n v="827.64705882352939"/>
    <n v="14070"/>
  </r>
  <r>
    <s v="Avinash Rathore"/>
    <x v="0"/>
    <x v="335"/>
    <n v="38"/>
    <n v="0.71052631578947367"/>
    <n v="27"/>
    <n v="48"/>
    <n v="575.4375"/>
    <n v="1.7777777777777777"/>
    <n v="1023"/>
    <n v="27621"/>
  </r>
  <r>
    <s v="Avinash Rathore"/>
    <x v="0"/>
    <x v="336"/>
    <n v="22"/>
    <n v="0.72727272727272729"/>
    <n v="16"/>
    <n v="22"/>
    <n v="669.59090909090912"/>
    <n v="1.375"/>
    <n v="920.6875"/>
    <n v="14731"/>
  </r>
  <r>
    <s v="Avinash Rathore"/>
    <x v="0"/>
    <x v="337"/>
    <n v="24"/>
    <n v="0.70833333333333337"/>
    <n v="17"/>
    <n v="25"/>
    <n v="493.52"/>
    <n v="1.4705882352941178"/>
    <n v="725.76470588235293"/>
    <n v="12338"/>
  </r>
  <r>
    <s v="Avinash Rathore"/>
    <x v="0"/>
    <x v="338"/>
    <n v="28"/>
    <n v="0.7142857142857143"/>
    <n v="20"/>
    <n v="30"/>
    <n v="768.26666666666665"/>
    <n v="1.5"/>
    <n v="1152.4000000000001"/>
    <n v="23048"/>
  </r>
  <r>
    <s v="Avinash Rathore"/>
    <x v="0"/>
    <x v="339"/>
    <n v="62"/>
    <n v="0.70967741935483875"/>
    <n v="44"/>
    <n v="66"/>
    <n v="675.4545454545455"/>
    <n v="1.5"/>
    <n v="1013.1818181818181"/>
    <n v="44580"/>
  </r>
  <r>
    <s v="Avinash Rathore"/>
    <x v="0"/>
    <x v="340"/>
    <n v="32"/>
    <n v="0.71875"/>
    <n v="23"/>
    <n v="38"/>
    <n v="625.68421052631584"/>
    <n v="1.6521739130434783"/>
    <n v="1033.7391304347825"/>
    <n v="23776"/>
  </r>
  <r>
    <s v="Avinash Rathore"/>
    <x v="0"/>
    <x v="341"/>
    <n v="35"/>
    <n v="0.68571428571428572"/>
    <n v="24"/>
    <n v="36"/>
    <n v="547.55555555555554"/>
    <n v="1.5"/>
    <n v="821.33333333333337"/>
    <n v="19712"/>
  </r>
  <r>
    <s v="Avinash Rathore"/>
    <x v="0"/>
    <x v="342"/>
    <n v="35"/>
    <n v="0.45714285714285713"/>
    <n v="16"/>
    <n v="18"/>
    <n v="717.61111111111109"/>
    <n v="1.125"/>
    <n v="807.3125"/>
    <n v="12917"/>
  </r>
  <r>
    <s v="Avinash Rathore"/>
    <x v="0"/>
    <x v="343"/>
    <n v="28"/>
    <n v="0.7142857142857143"/>
    <n v="20"/>
    <n v="30"/>
    <n v="670.2"/>
    <n v="1.5"/>
    <n v="1005.3"/>
    <n v="20106"/>
  </r>
  <r>
    <s v="Avinash Rathore"/>
    <x v="0"/>
    <x v="344"/>
    <n v="29"/>
    <n v="0.68965517241379315"/>
    <n v="20"/>
    <n v="28"/>
    <n v="704"/>
    <n v="1.4"/>
    <n v="985.6"/>
    <n v="19712"/>
  </r>
  <r>
    <s v="Avinash Rathore"/>
    <x v="0"/>
    <x v="345"/>
    <n v="47"/>
    <n v="0.7021276595744681"/>
    <n v="33"/>
    <n v="60"/>
    <n v="619.83333333333337"/>
    <n v="1.8181818181818181"/>
    <n v="1126.969696969697"/>
    <n v="37190"/>
  </r>
  <r>
    <s v="Avinash Rathore"/>
    <x v="0"/>
    <x v="346"/>
    <n v="42"/>
    <n v="0.69047619047619047"/>
    <n v="29"/>
    <n v="63"/>
    <n v="609.14285714285711"/>
    <n v="2.1724137931034484"/>
    <n v="1323.3103448275863"/>
    <n v="38376"/>
  </r>
  <r>
    <s v="Avinash Rathore"/>
    <x v="0"/>
    <x v="347"/>
    <n v="27"/>
    <n v="0.70370370370370372"/>
    <n v="19"/>
    <n v="30"/>
    <n v="611.86666666666667"/>
    <n v="1.5789473684210527"/>
    <n v="966.10526315789468"/>
    <n v="18356"/>
  </r>
  <r>
    <s v="Avinash Rathore"/>
    <x v="0"/>
    <x v="348"/>
    <n v="30"/>
    <n v="0.7"/>
    <n v="21"/>
    <n v="30"/>
    <n v="545.86666666666667"/>
    <n v="1.4285714285714286"/>
    <n v="779.80952380952385"/>
    <n v="16376"/>
  </r>
  <r>
    <s v="Avinash Rathore"/>
    <x v="0"/>
    <x v="349"/>
    <n v="25"/>
    <n v="0.72"/>
    <n v="18"/>
    <n v="27"/>
    <n v="695.55555555555554"/>
    <n v="1.5"/>
    <n v="1043.3333333333333"/>
    <n v="18780"/>
  </r>
  <r>
    <s v="Avinash Rathore"/>
    <x v="0"/>
    <x v="350"/>
    <n v="23"/>
    <n v="0.69565217391304346"/>
    <n v="16"/>
    <n v="26"/>
    <n v="552.03846153846155"/>
    <n v="1.625"/>
    <n v="897.0625"/>
    <n v="14353"/>
  </r>
  <r>
    <s v="Avinash Rathore"/>
    <x v="0"/>
    <x v="351"/>
    <n v="31"/>
    <n v="0.70967741935483875"/>
    <n v="22"/>
    <n v="32"/>
    <n v="590.8125"/>
    <n v="1.4545454545454546"/>
    <n v="859.36363636363637"/>
    <n v="18906"/>
  </r>
  <r>
    <s v="Avinash Rathore"/>
    <x v="0"/>
    <x v="352"/>
    <n v="43"/>
    <n v="0.69767441860465118"/>
    <n v="30"/>
    <n v="49"/>
    <n v="629.69387755102036"/>
    <n v="1.6333333333333333"/>
    <n v="1028.5"/>
    <n v="30855"/>
  </r>
  <r>
    <s v="Avinash Rathore"/>
    <x v="0"/>
    <x v="353"/>
    <n v="52"/>
    <n v="0.69230769230769229"/>
    <n v="36"/>
    <n v="67"/>
    <n v="658.40298507462683"/>
    <n v="1.8611111111111112"/>
    <n v="1225.3611111111111"/>
    <n v="44113"/>
  </r>
  <r>
    <s v="Avinash Rathore"/>
    <x v="0"/>
    <x v="354"/>
    <n v="14"/>
    <n v="0.7142857142857143"/>
    <n v="10"/>
    <n v="11"/>
    <n v="949"/>
    <n v="1.1000000000000001"/>
    <n v="1043.9000000000001"/>
    <n v="10439"/>
  </r>
  <r>
    <s v="Avinash Rathore"/>
    <x v="0"/>
    <x v="355"/>
    <n v="23"/>
    <n v="0.69565217391304346"/>
    <n v="16"/>
    <n v="24"/>
    <n v="557.54166666666663"/>
    <n v="1.5"/>
    <n v="836.3125"/>
    <n v="13381"/>
  </r>
  <r>
    <s v="Avinash Rathore"/>
    <x v="0"/>
    <x v="356"/>
    <n v="20"/>
    <n v="0.7"/>
    <n v="14"/>
    <n v="22"/>
    <n v="494.09090909090907"/>
    <n v="1.5714285714285714"/>
    <n v="776.42857142857144"/>
    <n v="10870"/>
  </r>
  <r>
    <s v="Avinash Rathore"/>
    <x v="0"/>
    <x v="357"/>
    <n v="30"/>
    <n v="0.7"/>
    <n v="21"/>
    <n v="26"/>
    <n v="815.57692307692309"/>
    <n v="1.2380952380952381"/>
    <n v="1009.7619047619048"/>
    <n v="21205"/>
  </r>
  <r>
    <s v="Avinash Rathore"/>
    <x v="0"/>
    <x v="358"/>
    <n v="23"/>
    <n v="0.69565217391304346"/>
    <n v="16"/>
    <n v="19"/>
    <n v="945.42105263157896"/>
    <n v="1.1875"/>
    <n v="1122.6875"/>
    <n v="17963"/>
  </r>
  <r>
    <s v="Avinash Rathore"/>
    <x v="0"/>
    <x v="359"/>
    <n v="34"/>
    <n v="0.58823529411764708"/>
    <n v="20"/>
    <n v="25"/>
    <n v="812.92"/>
    <n v="1.25"/>
    <n v="1016.15"/>
    <n v="20323"/>
  </r>
  <r>
    <s v="Avinash Rathore"/>
    <x v="0"/>
    <x v="360"/>
    <n v="37"/>
    <n v="0.70270270270270274"/>
    <n v="26"/>
    <n v="50"/>
    <n v="782.14"/>
    <n v="1.9230769230769231"/>
    <n v="1504.1153846153845"/>
    <n v="39107"/>
  </r>
  <r>
    <s v="Avinash Rathore"/>
    <x v="0"/>
    <x v="361"/>
    <n v="22"/>
    <n v="0.72727272727272729"/>
    <n v="16"/>
    <n v="22"/>
    <n v="894.18181818181813"/>
    <n v="1.375"/>
    <n v="1229.5"/>
    <n v="19672"/>
  </r>
  <r>
    <s v="Avinash Rathore"/>
    <x v="0"/>
    <x v="362"/>
    <n v="28"/>
    <n v="0.7142857142857143"/>
    <n v="20"/>
    <n v="36"/>
    <n v="696.86111111111109"/>
    <n v="1.8"/>
    <n v="1254.3499999999999"/>
    <n v="25087"/>
  </r>
  <r>
    <s v="Avinash Rathore"/>
    <x v="0"/>
    <x v="363"/>
    <n v="25"/>
    <n v="0.72"/>
    <n v="18"/>
    <n v="23"/>
    <n v="744.304347826087"/>
    <n v="1.2777777777777777"/>
    <n v="951.05555555555554"/>
    <n v="17119"/>
  </r>
  <r>
    <s v="Avinash Rathore"/>
    <x v="0"/>
    <x v="364"/>
    <n v="24"/>
    <n v="0.70833333333333337"/>
    <n v="17"/>
    <n v="35"/>
    <n v="680.14285714285711"/>
    <n v="2.0588235294117645"/>
    <n v="1400.2941176470588"/>
    <n v="23805"/>
  </r>
  <r>
    <s v="Avinash Rathore"/>
    <x v="0"/>
    <x v="365"/>
    <n v="13"/>
    <n v="0.69230769230769229"/>
    <n v="9"/>
    <n v="22"/>
    <n v="830.09090909090912"/>
    <n v="2.4444444444444446"/>
    <n v="2029.1111111111111"/>
    <n v="18262"/>
  </r>
  <r>
    <s v="Avinash Rathore"/>
    <x v="1"/>
    <x v="183"/>
    <n v="28"/>
    <n v="0.75"/>
    <n v="21"/>
    <n v="29"/>
    <n v="612.27586206896547"/>
    <n v="1.3809523809523809"/>
    <n v="845.52380952380952"/>
    <n v="17756"/>
  </r>
  <r>
    <s v="Avinash Rathore"/>
    <x v="1"/>
    <x v="184"/>
    <n v="81"/>
    <n v="0.75308641975308643"/>
    <n v="61"/>
    <n v="121"/>
    <n v="613.34710743801656"/>
    <n v="1.9836065573770492"/>
    <n v="1216.639344262295"/>
    <n v="74215"/>
  </r>
  <r>
    <s v="Avinash Rathore"/>
    <x v="1"/>
    <x v="185"/>
    <n v="102"/>
    <n v="0.75490196078431371"/>
    <n v="77"/>
    <n v="197"/>
    <n v="521.34010152284259"/>
    <n v="2.5584415584415585"/>
    <n v="1333.8181818181818"/>
    <n v="102704"/>
  </r>
  <r>
    <s v="Avinash Rathore"/>
    <x v="1"/>
    <x v="186"/>
    <n v="24"/>
    <n v="0.75"/>
    <n v="18"/>
    <n v="26"/>
    <n v="656.23076923076928"/>
    <n v="1.4444444444444444"/>
    <n v="947.88888888888891"/>
    <n v="17062"/>
  </r>
  <r>
    <s v="Avinash Rathore"/>
    <x v="1"/>
    <x v="187"/>
    <n v="46"/>
    <n v="0.76086956521739135"/>
    <n v="35"/>
    <n v="79"/>
    <n v="588.69620253164555"/>
    <n v="2.2571428571428571"/>
    <n v="1328.7714285714285"/>
    <n v="46507"/>
  </r>
  <r>
    <s v="Avinash Rathore"/>
    <x v="1"/>
    <x v="188"/>
    <n v="43"/>
    <n v="0.76744186046511631"/>
    <n v="33"/>
    <n v="63"/>
    <n v="597.61904761904759"/>
    <n v="1.9090909090909092"/>
    <n v="1140.909090909091"/>
    <n v="37650"/>
  </r>
  <r>
    <s v="Avinash Rathore"/>
    <x v="1"/>
    <x v="189"/>
    <n v="49"/>
    <n v="0.73469387755102045"/>
    <n v="36"/>
    <n v="61"/>
    <n v="563.8360655737705"/>
    <n v="1.6944444444444444"/>
    <n v="955.38888888888891"/>
    <n v="34394"/>
  </r>
  <r>
    <s v="Avinash Rathore"/>
    <x v="1"/>
    <x v="190"/>
    <n v="42"/>
    <n v="0.76190476190476186"/>
    <n v="32"/>
    <n v="74"/>
    <n v="587.75675675675677"/>
    <n v="2.3125"/>
    <n v="1359.1875"/>
    <n v="43494"/>
  </r>
  <r>
    <s v="Avinash Rathore"/>
    <x v="1"/>
    <x v="191"/>
    <n v="76"/>
    <n v="0.77631578947368418"/>
    <n v="59"/>
    <n v="109"/>
    <n v="568.02752293577987"/>
    <n v="1.847457627118644"/>
    <n v="1049.406779661017"/>
    <n v="61915"/>
  </r>
  <r>
    <s v="Avinash Rathore"/>
    <x v="1"/>
    <x v="192"/>
    <n v="90"/>
    <n v="0.74444444444444446"/>
    <n v="67"/>
    <n v="121"/>
    <n v="584.18181818181813"/>
    <n v="1.8059701492537314"/>
    <n v="1055.0149253731342"/>
    <n v="70686"/>
  </r>
  <r>
    <s v="Avinash Rathore"/>
    <x v="1"/>
    <x v="193"/>
    <n v="28"/>
    <n v="0.75"/>
    <n v="21"/>
    <n v="28"/>
    <n v="682.96428571428567"/>
    <n v="1.3333333333333333"/>
    <n v="910.61904761904759"/>
    <n v="19123"/>
  </r>
  <r>
    <s v="Avinash Rathore"/>
    <x v="1"/>
    <x v="194"/>
    <n v="44"/>
    <n v="0.75"/>
    <n v="33"/>
    <n v="53"/>
    <n v="638.88679245283015"/>
    <n v="1.606060606060606"/>
    <n v="1026.090909090909"/>
    <n v="33861"/>
  </r>
  <r>
    <s v="Avinash Rathore"/>
    <x v="1"/>
    <x v="195"/>
    <n v="60"/>
    <n v="0.83333333333333337"/>
    <n v="50"/>
    <n v="88"/>
    <n v="635.36363636363637"/>
    <n v="1.76"/>
    <n v="1118.24"/>
    <n v="55912"/>
  </r>
  <r>
    <s v="Avinash Rathore"/>
    <x v="1"/>
    <x v="196"/>
    <n v="81"/>
    <n v="0.7407407407407407"/>
    <n v="60"/>
    <n v="134"/>
    <n v="621.18656716417911"/>
    <n v="2.2333333333333334"/>
    <n v="1387.3166666666666"/>
    <n v="83239"/>
  </r>
  <r>
    <s v="Avinash Rathore"/>
    <x v="1"/>
    <x v="197"/>
    <n v="59"/>
    <n v="0.76271186440677963"/>
    <n v="45"/>
    <n v="82"/>
    <n v="604.53658536585363"/>
    <n v="1.8222222222222222"/>
    <n v="1101.5999999999999"/>
    <n v="49572"/>
  </r>
  <r>
    <s v="Avinash Rathore"/>
    <x v="1"/>
    <x v="198"/>
    <n v="55"/>
    <n v="0.76363636363636367"/>
    <n v="42"/>
    <n v="77"/>
    <n v="660.57142857142856"/>
    <n v="1.8333333333333333"/>
    <n v="1211.047619047619"/>
    <n v="50864"/>
  </r>
  <r>
    <s v="Avinash Rathore"/>
    <x v="1"/>
    <x v="199"/>
    <n v="85"/>
    <n v="0.76470588235294112"/>
    <n v="65"/>
    <n v="131"/>
    <n v="620.48091603053433"/>
    <n v="2.0153846153846153"/>
    <n v="1250.5076923076922"/>
    <n v="81283"/>
  </r>
  <r>
    <s v="Avinash Rathore"/>
    <x v="1"/>
    <x v="200"/>
    <n v="20"/>
    <n v="0.75"/>
    <n v="15"/>
    <n v="27"/>
    <n v="652.81481481481478"/>
    <n v="1.8"/>
    <n v="1175.0666666666666"/>
    <n v="17626"/>
  </r>
  <r>
    <s v="Avinash Rathore"/>
    <x v="1"/>
    <x v="201"/>
    <n v="62"/>
    <n v="0.74193548387096775"/>
    <n v="46"/>
    <n v="85"/>
    <n v="528.90588235294115"/>
    <n v="1.8478260869565217"/>
    <n v="977.32608695652175"/>
    <n v="44957"/>
  </r>
  <r>
    <s v="Avinash Rathore"/>
    <x v="1"/>
    <x v="202"/>
    <n v="36"/>
    <n v="0.75"/>
    <n v="27"/>
    <n v="53"/>
    <n v="670.28301886792451"/>
    <n v="1.962962962962963"/>
    <n v="1315.7407407407406"/>
    <n v="35525"/>
  </r>
  <r>
    <s v="Avinash Rathore"/>
    <x v="1"/>
    <x v="203"/>
    <n v="48"/>
    <n v="0.75"/>
    <n v="36"/>
    <n v="65"/>
    <n v="488.13846153846151"/>
    <n v="1.8055555555555556"/>
    <n v="881.36111111111109"/>
    <n v="31729"/>
  </r>
  <r>
    <s v="Avinash Rathore"/>
    <x v="1"/>
    <x v="204"/>
    <n v="49"/>
    <n v="0.75510204081632648"/>
    <n v="37"/>
    <n v="69"/>
    <n v="635.37681159420288"/>
    <n v="1.8648648648648649"/>
    <n v="1184.8918918918919"/>
    <n v="43841"/>
  </r>
  <r>
    <s v="Avinash Rathore"/>
    <x v="1"/>
    <x v="205"/>
    <n v="54"/>
    <n v="0.7592592592592593"/>
    <n v="41"/>
    <n v="62"/>
    <n v="693.32258064516134"/>
    <n v="1.5121951219512195"/>
    <n v="1048.439024390244"/>
    <n v="42986"/>
  </r>
  <r>
    <s v="Avinash Rathore"/>
    <x v="1"/>
    <x v="206"/>
    <n v="101"/>
    <n v="0.74257425742574257"/>
    <n v="75"/>
    <n v="126"/>
    <n v="712.94444444444446"/>
    <n v="1.68"/>
    <n v="1197.7466666666667"/>
    <n v="89831"/>
  </r>
  <r>
    <s v="Avinash Rathore"/>
    <x v="1"/>
    <x v="207"/>
    <n v="49"/>
    <n v="0.75510204081632648"/>
    <n v="37"/>
    <n v="60"/>
    <n v="527.6"/>
    <n v="1.6216216216216217"/>
    <n v="855.56756756756761"/>
    <n v="31656"/>
  </r>
  <r>
    <s v="Avinash Rathore"/>
    <x v="1"/>
    <x v="208"/>
    <n v="59"/>
    <n v="0.72881355932203384"/>
    <n v="43"/>
    <n v="78"/>
    <n v="525.65384615384619"/>
    <n v="1.8139534883720929"/>
    <n v="953.51162790697674"/>
    <n v="41001"/>
  </r>
  <r>
    <s v="Avinash Rathore"/>
    <x v="1"/>
    <x v="209"/>
    <n v="63"/>
    <n v="0.74603174603174605"/>
    <n v="47"/>
    <n v="68"/>
    <n v="587.95588235294122"/>
    <n v="1.446808510638298"/>
    <n v="850.65957446808511"/>
    <n v="39981"/>
  </r>
  <r>
    <s v="Avinash Rathore"/>
    <x v="1"/>
    <x v="210"/>
    <n v="40"/>
    <n v="0.75"/>
    <n v="30"/>
    <n v="45"/>
    <n v="578.4666666666667"/>
    <n v="1.5"/>
    <n v="867.7"/>
    <n v="26031"/>
  </r>
  <r>
    <s v="Avinash Rathore"/>
    <x v="1"/>
    <x v="211"/>
    <n v="58"/>
    <n v="0.74137931034482762"/>
    <n v="43"/>
    <n v="74"/>
    <n v="560.08108108108104"/>
    <n v="1.7209302325581395"/>
    <n v="963.8604651162791"/>
    <n v="41446"/>
  </r>
  <r>
    <s v="Avinash Rathore"/>
    <x v="1"/>
    <x v="212"/>
    <n v="63"/>
    <n v="0.74603174603174605"/>
    <n v="47"/>
    <n v="97"/>
    <n v="532.54639175257728"/>
    <n v="2.0638297872340425"/>
    <n v="1099.0851063829787"/>
    <n v="51657"/>
  </r>
  <r>
    <s v="Avinash Rathore"/>
    <x v="1"/>
    <x v="213"/>
    <n v="107"/>
    <n v="0.74766355140186913"/>
    <n v="80"/>
    <n v="144"/>
    <n v="567.70833333333337"/>
    <n v="1.8"/>
    <n v="1021.875"/>
    <n v="81750"/>
  </r>
  <r>
    <s v="Avinash Rathore"/>
    <x v="1"/>
    <x v="214"/>
    <n v="54"/>
    <n v="0.7592592592592593"/>
    <n v="41"/>
    <n v="70"/>
    <n v="547.20000000000005"/>
    <n v="1.7073170731707317"/>
    <n v="934.2439024390244"/>
    <n v="38304"/>
  </r>
  <r>
    <s v="Avinash Rathore"/>
    <x v="1"/>
    <x v="215"/>
    <n v="68"/>
    <n v="0.75"/>
    <n v="51"/>
    <n v="110"/>
    <n v="521.20000000000005"/>
    <n v="2.1568627450980391"/>
    <n v="1124.1568627450981"/>
    <n v="57332"/>
  </r>
  <r>
    <s v="Avinash Rathore"/>
    <x v="1"/>
    <x v="216"/>
    <n v="45"/>
    <n v="0.75555555555555554"/>
    <n v="34"/>
    <n v="55"/>
    <n v="537.76363636363635"/>
    <n v="1.6176470588235294"/>
    <n v="869.91176470588232"/>
    <n v="29577"/>
  </r>
  <r>
    <s v="Avinash Rathore"/>
    <x v="1"/>
    <x v="217"/>
    <n v="36"/>
    <n v="0.75"/>
    <n v="27"/>
    <n v="39"/>
    <n v="678.51282051282055"/>
    <n v="1.4444444444444444"/>
    <n v="980.07407407407402"/>
    <n v="26462"/>
  </r>
  <r>
    <s v="Avinash Rathore"/>
    <x v="1"/>
    <x v="218"/>
    <n v="40"/>
    <n v="0.75"/>
    <n v="30"/>
    <n v="43"/>
    <n v="635.62790697674416"/>
    <n v="1.4333333333333333"/>
    <n v="911.06666666666672"/>
    <n v="27332"/>
  </r>
  <r>
    <s v="Avinash Rathore"/>
    <x v="1"/>
    <x v="219"/>
    <n v="43"/>
    <n v="0.7441860465116279"/>
    <n v="32"/>
    <n v="54"/>
    <n v="683.18518518518522"/>
    <n v="1.6875"/>
    <n v="1152.875"/>
    <n v="36892"/>
  </r>
  <r>
    <s v="Avinash Rathore"/>
    <x v="1"/>
    <x v="220"/>
    <n v="77"/>
    <n v="0.75324675324675328"/>
    <n v="58"/>
    <n v="125"/>
    <n v="624.98400000000004"/>
    <n v="2.1551724137931036"/>
    <n v="1346.9482758620691"/>
    <n v="78123"/>
  </r>
  <r>
    <s v="Avinash Rathore"/>
    <x v="1"/>
    <x v="221"/>
    <n v="17"/>
    <n v="0.76470588235294112"/>
    <n v="13"/>
    <n v="19"/>
    <n v="678.57894736842104"/>
    <n v="1.4615384615384615"/>
    <n v="991.76923076923072"/>
    <n v="12893"/>
  </r>
  <r>
    <s v="Avinash Rathore"/>
    <x v="1"/>
    <x v="222"/>
    <n v="38"/>
    <n v="0.76315789473684215"/>
    <n v="29"/>
    <n v="57"/>
    <n v="534.43859649122805"/>
    <n v="1.9655172413793103"/>
    <n v="1050.4482758620691"/>
    <n v="30463"/>
  </r>
  <r>
    <s v="Avinash Rathore"/>
    <x v="1"/>
    <x v="223"/>
    <n v="36"/>
    <n v="0.75"/>
    <n v="27"/>
    <n v="38"/>
    <n v="706.73684210526312"/>
    <n v="1.4074074074074074"/>
    <n v="994.66666666666663"/>
    <n v="26856"/>
  </r>
  <r>
    <s v="Avinash Rathore"/>
    <x v="1"/>
    <x v="224"/>
    <n v="38"/>
    <n v="0.76315789473684215"/>
    <n v="29"/>
    <n v="54"/>
    <n v="608.24074074074076"/>
    <n v="1.8620689655172413"/>
    <n v="1132.5862068965516"/>
    <n v="32845"/>
  </r>
  <r>
    <s v="Avinash Rathore"/>
    <x v="1"/>
    <x v="225"/>
    <n v="38"/>
    <n v="0.76315789473684215"/>
    <n v="29"/>
    <n v="52"/>
    <n v="546.44230769230774"/>
    <n v="1.7931034482758621"/>
    <n v="979.82758620689651"/>
    <n v="28415"/>
  </r>
  <r>
    <s v="Avinash Rathore"/>
    <x v="1"/>
    <x v="226"/>
    <n v="25"/>
    <n v="0.76"/>
    <n v="19"/>
    <n v="40"/>
    <n v="626.07500000000005"/>
    <n v="2.1052631578947367"/>
    <n v="1318.0526315789473"/>
    <n v="25043"/>
  </r>
  <r>
    <s v="Avinash Rathore"/>
    <x v="1"/>
    <x v="227"/>
    <n v="68"/>
    <n v="0.75"/>
    <n v="51"/>
    <n v="103"/>
    <n v="692.76699029126212"/>
    <n v="2.0196078431372548"/>
    <n v="1399.1176470588234"/>
    <n v="71355"/>
  </r>
  <r>
    <s v="Avinash Rathore"/>
    <x v="1"/>
    <x v="228"/>
    <n v="20"/>
    <n v="0.75"/>
    <n v="15"/>
    <n v="23"/>
    <n v="725.52173913043475"/>
    <n v="1.5333333333333334"/>
    <n v="1112.4666666666667"/>
    <n v="16687"/>
  </r>
  <r>
    <s v="Avinash Rathore"/>
    <x v="1"/>
    <x v="229"/>
    <n v="28"/>
    <n v="0.75"/>
    <n v="21"/>
    <n v="39"/>
    <n v="553.79487179487182"/>
    <n v="1.8571428571428572"/>
    <n v="1028.4761904761904"/>
    <n v="21598"/>
  </r>
  <r>
    <s v="Avinash Rathore"/>
    <x v="1"/>
    <x v="230"/>
    <n v="36"/>
    <n v="0.75"/>
    <n v="27"/>
    <n v="39"/>
    <n v="671.9487179487179"/>
    <n v="1.4444444444444444"/>
    <n v="970.59259259259261"/>
    <n v="26206"/>
  </r>
  <r>
    <s v="Avinash Rathore"/>
    <x v="1"/>
    <x v="231"/>
    <n v="34"/>
    <n v="0.73529411764705888"/>
    <n v="25"/>
    <n v="53"/>
    <n v="590.39622641509436"/>
    <n v="2.12"/>
    <n v="1251.6400000000001"/>
    <n v="31291"/>
  </r>
  <r>
    <s v="Avinash Rathore"/>
    <x v="1"/>
    <x v="232"/>
    <n v="28"/>
    <n v="0.75"/>
    <n v="21"/>
    <n v="33"/>
    <n v="590.33333333333337"/>
    <n v="1.5714285714285714"/>
    <n v="927.66666666666663"/>
    <n v="19481"/>
  </r>
  <r>
    <s v="Avinash Rathore"/>
    <x v="1"/>
    <x v="233"/>
    <n v="33"/>
    <n v="0.75757575757575757"/>
    <n v="25"/>
    <n v="49"/>
    <n v="657.42857142857144"/>
    <n v="1.96"/>
    <n v="1288.56"/>
    <n v="32214"/>
  </r>
  <r>
    <s v="Avinash Rathore"/>
    <x v="1"/>
    <x v="234"/>
    <n v="49"/>
    <n v="0.75510204081632648"/>
    <n v="37"/>
    <n v="77"/>
    <n v="606.9480519480519"/>
    <n v="2.0810810810810811"/>
    <n v="1263.1081081081081"/>
    <n v="46735"/>
  </r>
  <r>
    <s v="Avinash Rathore"/>
    <x v="1"/>
    <x v="235"/>
    <n v="20"/>
    <n v="0.75"/>
    <n v="15"/>
    <n v="26"/>
    <n v="554.03846153846155"/>
    <n v="1.7333333333333334"/>
    <n v="960.33333333333337"/>
    <n v="14405"/>
  </r>
  <r>
    <s v="Avinash Rathore"/>
    <x v="1"/>
    <x v="236"/>
    <n v="43"/>
    <n v="0.7441860465116279"/>
    <n v="32"/>
    <n v="64"/>
    <n v="699.765625"/>
    <n v="2"/>
    <n v="1399.53125"/>
    <n v="44785"/>
  </r>
  <r>
    <s v="Avinash Rathore"/>
    <x v="1"/>
    <x v="237"/>
    <n v="31"/>
    <n v="0.74193548387096775"/>
    <n v="23"/>
    <n v="54"/>
    <n v="492.59259259259261"/>
    <n v="2.347826086956522"/>
    <n v="1156.5217391304348"/>
    <n v="26600"/>
  </r>
  <r>
    <s v="Avinash Rathore"/>
    <x v="1"/>
    <x v="238"/>
    <n v="39"/>
    <n v="0.76923076923076927"/>
    <n v="30"/>
    <n v="53"/>
    <n v="552.96226415094338"/>
    <n v="1.7666666666666666"/>
    <n v="976.9"/>
    <n v="29307"/>
  </r>
  <r>
    <s v="Avinash Rathore"/>
    <x v="1"/>
    <x v="239"/>
    <n v="43"/>
    <n v="0.76744186046511631"/>
    <n v="33"/>
    <n v="74"/>
    <n v="601.24324324324323"/>
    <n v="2.2424242424242422"/>
    <n v="1348.2424242424242"/>
    <n v="44492"/>
  </r>
  <r>
    <s v="Avinash Rathore"/>
    <x v="1"/>
    <x v="240"/>
    <n v="32"/>
    <n v="0.75"/>
    <n v="24"/>
    <n v="43"/>
    <n v="570.72093023255809"/>
    <n v="1.7916666666666667"/>
    <n v="1022.5416666666666"/>
    <n v="24541"/>
  </r>
  <r>
    <s v="Avinash Rathore"/>
    <x v="1"/>
    <x v="241"/>
    <n v="92"/>
    <n v="0.76086956521739135"/>
    <n v="70"/>
    <n v="139"/>
    <n v="655.78417266187046"/>
    <n v="1.9857142857142858"/>
    <n v="1302.2"/>
    <n v="91154"/>
  </r>
  <r>
    <s v="Avinash Rathore"/>
    <x v="1"/>
    <x v="242"/>
    <n v="32"/>
    <n v="0.75"/>
    <n v="24"/>
    <n v="53"/>
    <n v="475.92452830188677"/>
    <n v="2.2083333333333335"/>
    <n v="1051"/>
    <n v="25224"/>
  </r>
  <r>
    <s v="Avinash Rathore"/>
    <x v="1"/>
    <x v="243"/>
    <n v="29"/>
    <n v="0.75862068965517238"/>
    <n v="22"/>
    <n v="37"/>
    <n v="682.51351351351354"/>
    <n v="1.6818181818181819"/>
    <n v="1147.8636363636363"/>
    <n v="25253"/>
  </r>
  <r>
    <s v="Avinash Rathore"/>
    <x v="1"/>
    <x v="244"/>
    <n v="38"/>
    <n v="0.76315789473684215"/>
    <n v="29"/>
    <n v="45"/>
    <n v="611.51111111111106"/>
    <n v="1.5517241379310345"/>
    <n v="948.89655172413791"/>
    <n v="27518"/>
  </r>
  <r>
    <s v="Avinash Rathore"/>
    <x v="1"/>
    <x v="245"/>
    <n v="36"/>
    <n v="0.75"/>
    <n v="27"/>
    <n v="48"/>
    <n v="616.6875"/>
    <n v="1.7777777777777777"/>
    <n v="1096.3333333333333"/>
    <n v="29601"/>
  </r>
  <r>
    <s v="Avinash Rathore"/>
    <x v="1"/>
    <x v="246"/>
    <n v="48"/>
    <n v="0.75"/>
    <n v="36"/>
    <n v="74"/>
    <n v="527.37837837837833"/>
    <n v="2.0555555555555554"/>
    <n v="1084.0555555555557"/>
    <n v="39026"/>
  </r>
  <r>
    <s v="Avinash Rathore"/>
    <x v="1"/>
    <x v="247"/>
    <n v="43"/>
    <n v="0.7441860465116279"/>
    <n v="32"/>
    <n v="56"/>
    <n v="615.16071428571433"/>
    <n v="1.75"/>
    <n v="1076.53125"/>
    <n v="34449"/>
  </r>
  <r>
    <s v="Avinash Rathore"/>
    <x v="1"/>
    <x v="248"/>
    <n v="82"/>
    <n v="0.75609756097560976"/>
    <n v="62"/>
    <n v="104"/>
    <n v="653.99038461538464"/>
    <n v="1.6774193548387097"/>
    <n v="1097.016129032258"/>
    <n v="68015"/>
  </r>
  <r>
    <s v="Avinash Rathore"/>
    <x v="1"/>
    <x v="249"/>
    <n v="24"/>
    <n v="0.75"/>
    <n v="18"/>
    <n v="39"/>
    <n v="614.17948717948718"/>
    <n v="2.1666666666666665"/>
    <n v="1330.7222222222222"/>
    <n v="23953"/>
  </r>
  <r>
    <s v="Avinash Rathore"/>
    <x v="1"/>
    <x v="250"/>
    <n v="28"/>
    <n v="0.75"/>
    <n v="21"/>
    <n v="42"/>
    <n v="489.47619047619048"/>
    <n v="2"/>
    <n v="978.95238095238096"/>
    <n v="20558"/>
  </r>
  <r>
    <s v="Avinash Rathore"/>
    <x v="1"/>
    <x v="251"/>
    <n v="29"/>
    <n v="0.75862068965517238"/>
    <n v="22"/>
    <n v="43"/>
    <n v="665.11627906976742"/>
    <n v="1.9545454545454546"/>
    <n v="1300"/>
    <n v="28600"/>
  </r>
  <r>
    <s v="Avinash Rathore"/>
    <x v="1"/>
    <x v="252"/>
    <n v="31"/>
    <n v="0.74193548387096775"/>
    <n v="23"/>
    <n v="39"/>
    <n v="654.38461538461536"/>
    <n v="1.6956521739130435"/>
    <n v="1109.608695652174"/>
    <n v="25521"/>
  </r>
  <r>
    <s v="Avinash Rathore"/>
    <x v="1"/>
    <x v="253"/>
    <n v="45"/>
    <n v="0.75555555555555554"/>
    <n v="34"/>
    <n v="70"/>
    <n v="471.91428571428571"/>
    <n v="2.0588235294117645"/>
    <n v="971.58823529411768"/>
    <n v="33034"/>
  </r>
  <r>
    <s v="Avinash Rathore"/>
    <x v="1"/>
    <x v="254"/>
    <n v="54"/>
    <n v="0.7592592592592593"/>
    <n v="41"/>
    <n v="80"/>
    <n v="539"/>
    <n v="1.9512195121951219"/>
    <n v="1051.7073170731708"/>
    <n v="43120"/>
  </r>
  <r>
    <s v="Avinash Rathore"/>
    <x v="1"/>
    <x v="255"/>
    <n v="85"/>
    <n v="0.76470588235294112"/>
    <n v="65"/>
    <n v="135"/>
    <n v="534.02962962962965"/>
    <n v="2.0769230769230771"/>
    <n v="1109.1384615384616"/>
    <n v="72094"/>
  </r>
  <r>
    <s v="Avinash Rathore"/>
    <x v="1"/>
    <x v="256"/>
    <n v="27"/>
    <n v="0.7407407407407407"/>
    <n v="20"/>
    <n v="26"/>
    <n v="520.80769230769226"/>
    <n v="1.3"/>
    <n v="677.05"/>
    <n v="13541"/>
  </r>
  <r>
    <s v="Avinash Rathore"/>
    <x v="1"/>
    <x v="257"/>
    <n v="49"/>
    <n v="0.75510204081632648"/>
    <n v="37"/>
    <n v="61"/>
    <n v="560.08196721311481"/>
    <n v="1.6486486486486487"/>
    <n v="923.37837837837833"/>
    <n v="34165"/>
  </r>
  <r>
    <s v="Avinash Rathore"/>
    <x v="1"/>
    <x v="258"/>
    <n v="48"/>
    <n v="0.77083333333333337"/>
    <n v="37"/>
    <n v="58"/>
    <n v="512.13793103448279"/>
    <n v="1.5675675675675675"/>
    <n v="802.81081081081084"/>
    <n v="29704"/>
  </r>
  <r>
    <s v="Avinash Rathore"/>
    <x v="1"/>
    <x v="259"/>
    <n v="27"/>
    <n v="0.7407407407407407"/>
    <n v="20"/>
    <n v="40"/>
    <n v="633.52499999999998"/>
    <n v="2"/>
    <n v="1267.05"/>
    <n v="25341"/>
  </r>
  <r>
    <s v="Avinash Rathore"/>
    <x v="1"/>
    <x v="260"/>
    <n v="31"/>
    <n v="0.74193548387096775"/>
    <n v="23"/>
    <n v="52"/>
    <n v="522.17307692307691"/>
    <n v="2.2608695652173911"/>
    <n v="1180.5652173913043"/>
    <n v="27153"/>
  </r>
  <r>
    <s v="Avinash Rathore"/>
    <x v="1"/>
    <x v="261"/>
    <n v="63"/>
    <n v="0.74603174603174605"/>
    <n v="47"/>
    <n v="87"/>
    <n v="486.09195402298849"/>
    <n v="1.8510638297872339"/>
    <n v="899.78723404255322"/>
    <n v="42290"/>
  </r>
  <r>
    <s v="Avinash Rathore"/>
    <x v="1"/>
    <x v="262"/>
    <n v="118"/>
    <n v="0.75423728813559321"/>
    <n v="89"/>
    <n v="199"/>
    <n v="504.3467336683417"/>
    <n v="2.2359550561797752"/>
    <n v="1127.6966292134832"/>
    <n v="100365"/>
  </r>
  <r>
    <s v="Avinash Rathore"/>
    <x v="1"/>
    <x v="263"/>
    <n v="28"/>
    <n v="0.75"/>
    <n v="21"/>
    <n v="45"/>
    <n v="651.20000000000005"/>
    <n v="2.1428571428571428"/>
    <n v="1395.4285714285713"/>
    <n v="29304"/>
  </r>
  <r>
    <s v="Avinash Rathore"/>
    <x v="1"/>
    <x v="264"/>
    <n v="33"/>
    <n v="0.75757575757575757"/>
    <n v="25"/>
    <n v="53"/>
    <n v="386.81132075471697"/>
    <n v="2.12"/>
    <n v="820.04"/>
    <n v="20501"/>
  </r>
  <r>
    <s v="Avinash Rathore"/>
    <x v="1"/>
    <x v="265"/>
    <n v="31"/>
    <n v="0.74193548387096775"/>
    <n v="23"/>
    <n v="48"/>
    <n v="471.79166666666669"/>
    <n v="2.0869565217391304"/>
    <n v="984.60869565217388"/>
    <n v="22646"/>
  </r>
  <r>
    <s v="Avinash Rathore"/>
    <x v="1"/>
    <x v="266"/>
    <n v="45"/>
    <n v="0.75555555555555554"/>
    <n v="34"/>
    <n v="58"/>
    <n v="517.22413793103453"/>
    <n v="1.7058823529411764"/>
    <n v="882.32352941176475"/>
    <n v="29999"/>
  </r>
  <r>
    <s v="Avinash Rathore"/>
    <x v="1"/>
    <x v="267"/>
    <n v="43"/>
    <n v="0.7441860465116279"/>
    <n v="32"/>
    <n v="52"/>
    <n v="651.55769230769226"/>
    <n v="1.625"/>
    <n v="1058.78125"/>
    <n v="33881"/>
  </r>
  <r>
    <s v="Avinash Rathore"/>
    <x v="1"/>
    <x v="268"/>
    <n v="59"/>
    <n v="0.76271186440677963"/>
    <n v="45"/>
    <n v="84"/>
    <n v="589.83333333333337"/>
    <n v="1.8666666666666667"/>
    <n v="1101.0222222222221"/>
    <n v="49546"/>
  </r>
  <r>
    <s v="Avinash Rathore"/>
    <x v="1"/>
    <x v="269"/>
    <n v="80"/>
    <n v="0.76249999999999996"/>
    <n v="61"/>
    <n v="119"/>
    <n v="451.64705882352939"/>
    <n v="1.9508196721311475"/>
    <n v="881.08196721311481"/>
    <n v="53746"/>
  </r>
  <r>
    <s v="Avinash Rathore"/>
    <x v="1"/>
    <x v="270"/>
    <n v="29"/>
    <n v="0.75862068965517238"/>
    <n v="22"/>
    <n v="33"/>
    <n v="461.66666666666669"/>
    <n v="1.5"/>
    <n v="692.5"/>
    <n v="15235"/>
  </r>
  <r>
    <s v="Avinash Rathore"/>
    <x v="1"/>
    <x v="271"/>
    <n v="31"/>
    <n v="0.74193548387096775"/>
    <n v="23"/>
    <n v="32"/>
    <n v="577.78125"/>
    <n v="1.3913043478260869"/>
    <n v="803.86956521739125"/>
    <n v="18489"/>
  </r>
  <r>
    <s v="Avinash Rathore"/>
    <x v="1"/>
    <x v="272"/>
    <n v="29"/>
    <n v="0.75862068965517238"/>
    <n v="22"/>
    <n v="37"/>
    <n v="578.8648648648649"/>
    <n v="1.6818181818181819"/>
    <n v="973.5454545454545"/>
    <n v="21418"/>
  </r>
  <r>
    <s v="Avinash Rathore"/>
    <x v="1"/>
    <x v="273"/>
    <n v="44"/>
    <n v="0.75"/>
    <n v="33"/>
    <n v="63"/>
    <n v="464.47619047619048"/>
    <n v="1.9090909090909092"/>
    <n v="886.72727272727275"/>
    <n v="29262"/>
  </r>
  <r>
    <s v="Avinash Rathore"/>
    <x v="1"/>
    <x v="274"/>
    <n v="43"/>
    <n v="0.7441860465116279"/>
    <n v="32"/>
    <n v="60"/>
    <n v="480.43333333333334"/>
    <n v="1.875"/>
    <n v="900.8125"/>
    <n v="28826"/>
  </r>
  <r>
    <s v="Avinash Rathore"/>
    <x v="1"/>
    <x v="275"/>
    <n v="46"/>
    <n v="0.73913043478260865"/>
    <n v="34"/>
    <n v="56"/>
    <n v="490.46428571428572"/>
    <n v="1.6470588235294117"/>
    <n v="807.82352941176475"/>
    <n v="27466"/>
  </r>
  <r>
    <s v="Avinash Rathore"/>
    <x v="1"/>
    <x v="276"/>
    <n v="65"/>
    <n v="0.75384615384615383"/>
    <n v="49"/>
    <n v="94"/>
    <n v="594.25531914893622"/>
    <n v="1.9183673469387754"/>
    <n v="1140"/>
    <n v="55860"/>
  </r>
  <r>
    <s v="Avinash Rathore"/>
    <x v="1"/>
    <x v="277"/>
    <n v="32"/>
    <n v="0.75"/>
    <n v="24"/>
    <n v="44"/>
    <n v="605.59090909090912"/>
    <n v="1.8333333333333333"/>
    <n v="1110.25"/>
    <n v="26646"/>
  </r>
  <r>
    <s v="Avinash Rathore"/>
    <x v="1"/>
    <x v="278"/>
    <n v="28"/>
    <n v="0.75"/>
    <n v="21"/>
    <n v="38"/>
    <n v="570.97368421052636"/>
    <n v="1.8095238095238095"/>
    <n v="1033.1904761904761"/>
    <n v="21697"/>
  </r>
  <r>
    <s v="Avinash Rathore"/>
    <x v="1"/>
    <x v="279"/>
    <n v="51"/>
    <n v="0.74509803921568629"/>
    <n v="38"/>
    <n v="69"/>
    <n v="517.36231884057975"/>
    <n v="1.8157894736842106"/>
    <n v="939.42105263157896"/>
    <n v="35698"/>
  </r>
  <r>
    <s v="Avinash Rathore"/>
    <x v="1"/>
    <x v="280"/>
    <n v="39"/>
    <n v="0.74358974358974361"/>
    <n v="29"/>
    <n v="48"/>
    <n v="630.20833333333337"/>
    <n v="1.6551724137931034"/>
    <n v="1043.1034482758621"/>
    <n v="30250"/>
  </r>
  <r>
    <s v="Avinash Rathore"/>
    <x v="1"/>
    <x v="281"/>
    <n v="35"/>
    <n v="0.74285714285714288"/>
    <n v="26"/>
    <n v="46"/>
    <n v="519.1521739130435"/>
    <n v="1.7692307692307692"/>
    <n v="918.5"/>
    <n v="23881"/>
  </r>
  <r>
    <s v="Avinash Rathore"/>
    <x v="1"/>
    <x v="282"/>
    <n v="63"/>
    <n v="0.74603174603174605"/>
    <n v="47"/>
    <n v="100"/>
    <n v="506.9"/>
    <n v="2.1276595744680851"/>
    <n v="1078.5106382978724"/>
    <n v="50690"/>
  </r>
  <r>
    <s v="Avinash Rathore"/>
    <x v="1"/>
    <x v="283"/>
    <n v="56"/>
    <n v="0.75"/>
    <n v="42"/>
    <n v="75"/>
    <n v="560.36"/>
    <n v="1.7857142857142858"/>
    <n v="1000.6428571428571"/>
    <n v="42027"/>
  </r>
  <r>
    <s v="Avinash Rathore"/>
    <x v="1"/>
    <x v="284"/>
    <n v="32"/>
    <n v="0.75"/>
    <n v="24"/>
    <n v="37"/>
    <n v="426.94594594594594"/>
    <n v="1.5416666666666667"/>
    <n v="658.20833333333337"/>
    <n v="15797"/>
  </r>
  <r>
    <s v="Avinash Rathore"/>
    <x v="1"/>
    <x v="285"/>
    <n v="37"/>
    <n v="0.7567567567567568"/>
    <n v="28"/>
    <n v="51"/>
    <n v="689.47058823529414"/>
    <n v="1.8214285714285714"/>
    <n v="1255.8214285714287"/>
    <n v="35163"/>
  </r>
  <r>
    <s v="Avinash Rathore"/>
    <x v="1"/>
    <x v="286"/>
    <n v="27"/>
    <n v="0.7407407407407407"/>
    <n v="20"/>
    <n v="38"/>
    <n v="523.5"/>
    <n v="1.9"/>
    <n v="994.65"/>
    <n v="19893"/>
  </r>
  <r>
    <s v="Avinash Rathore"/>
    <x v="1"/>
    <x v="287"/>
    <n v="27"/>
    <n v="0.7407407407407407"/>
    <n v="20"/>
    <n v="38"/>
    <n v="528.65789473684208"/>
    <n v="1.9"/>
    <n v="1004.45"/>
    <n v="20089"/>
  </r>
  <r>
    <s v="Avinash Rathore"/>
    <x v="1"/>
    <x v="288"/>
    <n v="37"/>
    <n v="0.7567567567567568"/>
    <n v="28"/>
    <n v="38"/>
    <n v="547.68421052631584"/>
    <n v="1.3571428571428572"/>
    <n v="743.28571428571433"/>
    <n v="20812"/>
  </r>
  <r>
    <s v="Avinash Rathore"/>
    <x v="1"/>
    <x v="289"/>
    <n v="52"/>
    <n v="0.75"/>
    <n v="39"/>
    <n v="66"/>
    <n v="520.60606060606062"/>
    <n v="1.6923076923076923"/>
    <n v="881.02564102564099"/>
    <n v="34360"/>
  </r>
  <r>
    <s v="Avinash Rathore"/>
    <x v="1"/>
    <x v="290"/>
    <n v="77"/>
    <n v="0.75324675324675328"/>
    <n v="58"/>
    <n v="111"/>
    <n v="531.90990990990986"/>
    <n v="1.9137931034482758"/>
    <n v="1017.9655172413793"/>
    <n v="59042"/>
  </r>
  <r>
    <s v="Avinash Rathore"/>
    <x v="1"/>
    <x v="291"/>
    <n v="27"/>
    <n v="0.7407407407407407"/>
    <n v="20"/>
    <n v="31"/>
    <n v="566.35483870967744"/>
    <n v="1.55"/>
    <n v="877.85"/>
    <n v="17557"/>
  </r>
  <r>
    <s v="Avinash Rathore"/>
    <x v="1"/>
    <x v="292"/>
    <n v="31"/>
    <n v="0.74193548387096775"/>
    <n v="23"/>
    <n v="43"/>
    <n v="516.88372093023258"/>
    <n v="1.8695652173913044"/>
    <n v="966.3478260869565"/>
    <n v="22226"/>
  </r>
  <r>
    <s v="Avinash Rathore"/>
    <x v="1"/>
    <x v="293"/>
    <n v="22"/>
    <n v="0.86363636363636365"/>
    <n v="19"/>
    <n v="37"/>
    <n v="654.43243243243239"/>
    <n v="1.9473684210526316"/>
    <n v="1274.421052631579"/>
    <n v="24214"/>
  </r>
  <r>
    <s v="Avinash Rathore"/>
    <x v="1"/>
    <x v="294"/>
    <n v="40"/>
    <n v="0.75"/>
    <n v="30"/>
    <n v="44"/>
    <n v="583.09090909090912"/>
    <n v="1.4666666666666666"/>
    <n v="855.2"/>
    <n v="25656"/>
  </r>
  <r>
    <s v="Avinash Rathore"/>
    <x v="1"/>
    <x v="295"/>
    <n v="34"/>
    <n v="0.73529411764705888"/>
    <n v="25"/>
    <n v="51"/>
    <n v="553.39215686274508"/>
    <n v="2.04"/>
    <n v="1128.92"/>
    <n v="28223"/>
  </r>
  <r>
    <s v="Avinash Rathore"/>
    <x v="1"/>
    <x v="296"/>
    <n v="47"/>
    <n v="0.74468085106382975"/>
    <n v="35"/>
    <n v="63"/>
    <n v="563.55555555555554"/>
    <n v="1.8"/>
    <n v="1014.4"/>
    <n v="35504"/>
  </r>
  <r>
    <s v="Avinash Rathore"/>
    <x v="1"/>
    <x v="297"/>
    <n v="54"/>
    <n v="0.7407407407407407"/>
    <n v="40"/>
    <n v="72"/>
    <n v="626.31944444444446"/>
    <n v="1.8"/>
    <n v="1127.375"/>
    <n v="45095"/>
  </r>
  <r>
    <s v="Avinash Rathore"/>
    <x v="1"/>
    <x v="298"/>
    <n v="25"/>
    <n v="0.76"/>
    <n v="19"/>
    <n v="34"/>
    <n v="540.85294117647061"/>
    <n v="1.7894736842105263"/>
    <n v="967.84210526315792"/>
    <n v="18389"/>
  </r>
  <r>
    <s v="Avinash Rathore"/>
    <x v="1"/>
    <x v="299"/>
    <n v="40"/>
    <n v="0.75"/>
    <n v="30"/>
    <n v="54"/>
    <n v="574.37037037037032"/>
    <n v="1.8"/>
    <n v="1033.8666666666666"/>
    <n v="31016"/>
  </r>
  <r>
    <s v="Avinash Rathore"/>
    <x v="1"/>
    <x v="300"/>
    <n v="36"/>
    <n v="0.75"/>
    <n v="27"/>
    <n v="50"/>
    <n v="543.52"/>
    <n v="1.8518518518518519"/>
    <n v="1006.5185185185185"/>
    <n v="27176"/>
  </r>
  <r>
    <s v="Avinash Rathore"/>
    <x v="1"/>
    <x v="301"/>
    <n v="37"/>
    <n v="0.7567567567567568"/>
    <n v="28"/>
    <n v="66"/>
    <n v="543.77272727272725"/>
    <n v="2.3571428571428572"/>
    <n v="1281.75"/>
    <n v="35889"/>
  </r>
  <r>
    <s v="Avinash Rathore"/>
    <x v="1"/>
    <x v="302"/>
    <n v="27"/>
    <n v="0.7407407407407407"/>
    <n v="20"/>
    <n v="37"/>
    <n v="496.43243243243245"/>
    <n v="1.85"/>
    <n v="918.4"/>
    <n v="18368"/>
  </r>
  <r>
    <s v="Avinash Rathore"/>
    <x v="1"/>
    <x v="303"/>
    <n v="28"/>
    <n v="0.75"/>
    <n v="21"/>
    <n v="42"/>
    <n v="639.61904761904759"/>
    <n v="2"/>
    <n v="1279.2380952380952"/>
    <n v="26864"/>
  </r>
  <r>
    <s v="Avinash Rathore"/>
    <x v="1"/>
    <x v="304"/>
    <n v="96"/>
    <n v="0.76041666666666663"/>
    <n v="73"/>
    <n v="153"/>
    <n v="614.11111111111109"/>
    <n v="2.095890410958904"/>
    <n v="1287.1095890410959"/>
    <n v="93959"/>
  </r>
  <r>
    <s v="Avinash Rathore"/>
    <x v="1"/>
    <x v="305"/>
    <n v="33"/>
    <n v="0.75757575757575757"/>
    <n v="25"/>
    <n v="41"/>
    <n v="669.68292682926824"/>
    <n v="1.64"/>
    <n v="1098.28"/>
    <n v="27457"/>
  </r>
  <r>
    <s v="Avinash Rathore"/>
    <x v="1"/>
    <x v="306"/>
    <n v="40"/>
    <n v="0.75"/>
    <n v="30"/>
    <n v="66"/>
    <n v="489.43939393939394"/>
    <n v="2.2000000000000002"/>
    <n v="1076.7666666666667"/>
    <n v="32303"/>
  </r>
  <r>
    <s v="Avinash Rathore"/>
    <x v="1"/>
    <x v="307"/>
    <n v="38"/>
    <n v="0.76315789473684215"/>
    <n v="29"/>
    <n v="45"/>
    <n v="566.91111111111115"/>
    <n v="1.5517241379310345"/>
    <n v="879.68965517241384"/>
    <n v="25511"/>
  </r>
  <r>
    <s v="Avinash Rathore"/>
    <x v="1"/>
    <x v="308"/>
    <n v="41"/>
    <n v="0.75609756097560976"/>
    <n v="31"/>
    <n v="41"/>
    <n v="783.43902439024396"/>
    <n v="1.3225806451612903"/>
    <n v="1036.1612903225807"/>
    <n v="32121"/>
  </r>
  <r>
    <s v="Avinash Rathore"/>
    <x v="1"/>
    <x v="309"/>
    <n v="38"/>
    <n v="0.76315789473684215"/>
    <n v="29"/>
    <n v="48"/>
    <n v="560.04166666666663"/>
    <n v="1.6551724137931034"/>
    <n v="926.9655172413793"/>
    <n v="26882"/>
  </r>
  <r>
    <s v="Avinash Rathore"/>
    <x v="1"/>
    <x v="310"/>
    <n v="50"/>
    <n v="0.76"/>
    <n v="38"/>
    <n v="75"/>
    <n v="555.66666666666663"/>
    <n v="1.9736842105263157"/>
    <n v="1096.7105263157894"/>
    <n v="41675"/>
  </r>
  <r>
    <s v="Avinash Rathore"/>
    <x v="1"/>
    <x v="311"/>
    <n v="122"/>
    <n v="0.76229508196721307"/>
    <n v="93"/>
    <n v="192"/>
    <n v="473.18229166666669"/>
    <n v="2.064516129032258"/>
    <n v="976.89247311827955"/>
    <n v="90851"/>
  </r>
  <r>
    <s v="Avinash Rathore"/>
    <x v="1"/>
    <x v="312"/>
    <n v="41"/>
    <n v="0.75609756097560976"/>
    <n v="31"/>
    <n v="54"/>
    <n v="527.40740740740739"/>
    <n v="1.7419354838709677"/>
    <n v="918.70967741935488"/>
    <n v="28480"/>
  </r>
  <r>
    <s v="Avinash Rathore"/>
    <x v="1"/>
    <x v="313"/>
    <n v="60"/>
    <n v="0.75"/>
    <n v="45"/>
    <n v="73"/>
    <n v="511.16438356164383"/>
    <n v="1.6222222222222222"/>
    <n v="829.22222222222217"/>
    <n v="37315"/>
  </r>
  <r>
    <s v="Avinash Rathore"/>
    <x v="1"/>
    <x v="314"/>
    <n v="46"/>
    <n v="0.73913043478260865"/>
    <n v="34"/>
    <n v="71"/>
    <n v="564.22535211267609"/>
    <n v="2.0882352941176472"/>
    <n v="1178.2352941176471"/>
    <n v="40060"/>
  </r>
  <r>
    <s v="Avinash Rathore"/>
    <x v="1"/>
    <x v="315"/>
    <n v="51"/>
    <n v="0.74509803921568629"/>
    <n v="38"/>
    <n v="78"/>
    <n v="452.30769230769232"/>
    <n v="2.0526315789473686"/>
    <n v="928.42105263157896"/>
    <n v="35280"/>
  </r>
  <r>
    <s v="Avinash Rathore"/>
    <x v="1"/>
    <x v="316"/>
    <n v="68"/>
    <n v="0.75"/>
    <n v="51"/>
    <n v="109"/>
    <n v="470.02752293577981"/>
    <n v="2.1372549019607843"/>
    <n v="1004.5686274509804"/>
    <n v="51233"/>
  </r>
  <r>
    <s v="Avinash Rathore"/>
    <x v="1"/>
    <x v="317"/>
    <n v="53"/>
    <n v="0.75471698113207553"/>
    <n v="40"/>
    <n v="90"/>
    <n v="452.83333333333331"/>
    <n v="2.25"/>
    <n v="1018.875"/>
    <n v="40755"/>
  </r>
  <r>
    <s v="Avinash Rathore"/>
    <x v="1"/>
    <x v="318"/>
    <n v="120"/>
    <n v="0.75"/>
    <n v="90"/>
    <n v="174"/>
    <n v="490.44252873563221"/>
    <n v="1.9333333333333333"/>
    <n v="948.18888888888887"/>
    <n v="85337"/>
  </r>
  <r>
    <s v="Avinash Rathore"/>
    <x v="1"/>
    <x v="319"/>
    <n v="67"/>
    <n v="0.74626865671641796"/>
    <n v="50"/>
    <n v="94"/>
    <n v="545.91489361702122"/>
    <n v="1.88"/>
    <n v="1026.32"/>
    <n v="51316"/>
  </r>
  <r>
    <s v="Avinash Rathore"/>
    <x v="1"/>
    <x v="320"/>
    <n v="24"/>
    <n v="0.75"/>
    <n v="18"/>
    <n v="39"/>
    <n v="583.10256410256409"/>
    <n v="2.1666666666666665"/>
    <n v="1263.3888888888889"/>
    <n v="22741"/>
  </r>
  <r>
    <s v="Avinash Rathore"/>
    <x v="1"/>
    <x v="321"/>
    <n v="28"/>
    <n v="0.75"/>
    <n v="21"/>
    <n v="39"/>
    <n v="621.33333333333337"/>
    <n v="1.8571428571428572"/>
    <n v="1153.9047619047619"/>
    <n v="24232"/>
  </r>
  <r>
    <s v="Avinash Rathore"/>
    <x v="1"/>
    <x v="322"/>
    <n v="37"/>
    <n v="0.7567567567567568"/>
    <n v="28"/>
    <n v="50"/>
    <n v="590.91999999999996"/>
    <n v="1.7857142857142858"/>
    <n v="1055.2142857142858"/>
    <n v="29546"/>
  </r>
  <r>
    <s v="Avinash Rathore"/>
    <x v="1"/>
    <x v="323"/>
    <n v="38"/>
    <n v="0.76315789473684215"/>
    <n v="29"/>
    <n v="50"/>
    <n v="670.16"/>
    <n v="1.7241379310344827"/>
    <n v="1155.4482758620691"/>
    <n v="33508"/>
  </r>
  <r>
    <s v="Avinash Rathore"/>
    <x v="1"/>
    <x v="324"/>
    <n v="24"/>
    <n v="0.75"/>
    <n v="18"/>
    <n v="38"/>
    <n v="610.34210526315792"/>
    <n v="2.1111111111111112"/>
    <n v="1288.5"/>
    <n v="23193"/>
  </r>
  <r>
    <s v="Avinash Rathore"/>
    <x v="1"/>
    <x v="325"/>
    <n v="28"/>
    <n v="0.75"/>
    <n v="21"/>
    <n v="51"/>
    <n v="631.88235294117646"/>
    <n v="2.4285714285714284"/>
    <n v="1534.5714285714287"/>
    <n v="32226"/>
  </r>
  <r>
    <s v="Avinash Rathore"/>
    <x v="1"/>
    <x v="326"/>
    <n v="9"/>
    <n v="0.77777777777777779"/>
    <n v="7"/>
    <n v="7"/>
    <n v="977.28571428571433"/>
    <n v="1"/>
    <n v="977.28571428571433"/>
    <n v="6841"/>
  </r>
  <r>
    <s v="Avinash Rathore"/>
    <x v="1"/>
    <x v="327"/>
    <n v="27"/>
    <n v="0.7407407407407407"/>
    <n v="20"/>
    <n v="46"/>
    <n v="352.78260869565219"/>
    <n v="2.2999999999999998"/>
    <n v="811.4"/>
    <n v="16228"/>
  </r>
  <r>
    <s v="Avinash Rathore"/>
    <x v="1"/>
    <x v="328"/>
    <n v="41"/>
    <n v="0.75609756097560976"/>
    <n v="31"/>
    <n v="68"/>
    <n v="392.02941176470586"/>
    <n v="2.193548387096774"/>
    <n v="859.93548387096769"/>
    <n v="26658"/>
  </r>
  <r>
    <s v="Avinash Rathore"/>
    <x v="1"/>
    <x v="329"/>
    <n v="38"/>
    <n v="0.73684210526315785"/>
    <n v="28"/>
    <n v="62"/>
    <n v="508.09677419354841"/>
    <n v="2.2142857142857144"/>
    <n v="1125.0714285714287"/>
    <n v="31502"/>
  </r>
  <r>
    <s v="Avinash Rathore"/>
    <x v="1"/>
    <x v="330"/>
    <n v="45"/>
    <n v="0.75555555555555554"/>
    <n v="34"/>
    <n v="70"/>
    <n v="505.65714285714284"/>
    <n v="2.0588235294117645"/>
    <n v="1041.0588235294117"/>
    <n v="35396"/>
  </r>
  <r>
    <s v="Avinash Rathore"/>
    <x v="1"/>
    <x v="331"/>
    <n v="52"/>
    <n v="0.75"/>
    <n v="39"/>
    <n v="74"/>
    <n v="561.18918918918916"/>
    <n v="1.8974358974358974"/>
    <n v="1064.8205128205129"/>
    <n v="41528"/>
  </r>
  <r>
    <s v="Avinash Rathore"/>
    <x v="1"/>
    <x v="332"/>
    <n v="72"/>
    <n v="0.75"/>
    <n v="54"/>
    <n v="124"/>
    <n v="488.68548387096774"/>
    <n v="2.2962962962962963"/>
    <n v="1122.1666666666667"/>
    <n v="60597"/>
  </r>
  <r>
    <s v="Avinash Rathore"/>
    <x v="1"/>
    <x v="333"/>
    <n v="17"/>
    <n v="0.76470588235294112"/>
    <n v="13"/>
    <n v="27"/>
    <n v="574.62962962962968"/>
    <n v="2.0769230769230771"/>
    <n v="1193.4615384615386"/>
    <n v="15515"/>
  </r>
  <r>
    <s v="Avinash Rathore"/>
    <x v="1"/>
    <x v="334"/>
    <n v="19"/>
    <n v="0.73684210526315785"/>
    <n v="14"/>
    <n v="22"/>
    <n v="598.31818181818187"/>
    <n v="1.5714285714285714"/>
    <n v="940.21428571428567"/>
    <n v="13163"/>
  </r>
  <r>
    <s v="Avinash Rathore"/>
    <x v="1"/>
    <x v="335"/>
    <n v="29"/>
    <n v="0.75862068965517238"/>
    <n v="22"/>
    <n v="43"/>
    <n v="614.02325581395348"/>
    <n v="1.9545454545454546"/>
    <n v="1200.1363636363637"/>
    <n v="26403"/>
  </r>
  <r>
    <s v="Avinash Rathore"/>
    <x v="1"/>
    <x v="336"/>
    <n v="41"/>
    <n v="0.75609756097560976"/>
    <n v="31"/>
    <n v="62"/>
    <n v="600.90322580645159"/>
    <n v="2"/>
    <n v="1201.8064516129032"/>
    <n v="37256"/>
  </r>
  <r>
    <s v="Avinash Rathore"/>
    <x v="1"/>
    <x v="337"/>
    <n v="45"/>
    <n v="0.75555555555555554"/>
    <n v="34"/>
    <n v="71"/>
    <n v="508.83098591549293"/>
    <n v="2.0882352941176472"/>
    <n v="1062.5588235294117"/>
    <n v="36127"/>
  </r>
  <r>
    <s v="Avinash Rathore"/>
    <x v="1"/>
    <x v="338"/>
    <n v="38"/>
    <n v="0.76315789473684215"/>
    <n v="29"/>
    <n v="56"/>
    <n v="655.53571428571433"/>
    <n v="1.9310344827586208"/>
    <n v="1265.8620689655172"/>
    <n v="36710"/>
  </r>
  <r>
    <s v="Avinash Rathore"/>
    <x v="1"/>
    <x v="339"/>
    <n v="71"/>
    <n v="0.74647887323943662"/>
    <n v="53"/>
    <n v="104"/>
    <n v="689.48076923076928"/>
    <n v="1.9622641509433962"/>
    <n v="1352.9433962264152"/>
    <n v="71706"/>
  </r>
  <r>
    <s v="Avinash Rathore"/>
    <x v="1"/>
    <x v="340"/>
    <n v="37"/>
    <n v="0.7567567567567568"/>
    <n v="28"/>
    <n v="51"/>
    <n v="540.54901960784309"/>
    <n v="1.8214285714285714"/>
    <n v="984.57142857142856"/>
    <n v="27568"/>
  </r>
  <r>
    <s v="Avinash Rathore"/>
    <x v="1"/>
    <x v="341"/>
    <n v="38"/>
    <n v="0.76315789473684215"/>
    <n v="29"/>
    <n v="53"/>
    <n v="584.54716981132071"/>
    <n v="1.8275862068965518"/>
    <n v="1068.3103448275863"/>
    <n v="30981"/>
  </r>
  <r>
    <s v="Avinash Rathore"/>
    <x v="1"/>
    <x v="342"/>
    <n v="23"/>
    <n v="0.73913043478260865"/>
    <n v="17"/>
    <n v="46"/>
    <n v="499.69565217391306"/>
    <n v="2.7058823529411766"/>
    <n v="1352.1176470588234"/>
    <n v="22986"/>
  </r>
  <r>
    <s v="Avinash Rathore"/>
    <x v="1"/>
    <x v="343"/>
    <n v="31"/>
    <n v="0.74193548387096775"/>
    <n v="23"/>
    <n v="45"/>
    <n v="752.62222222222226"/>
    <n v="1.9565217391304348"/>
    <n v="1472.5217391304348"/>
    <n v="33868"/>
  </r>
  <r>
    <s v="Avinash Rathore"/>
    <x v="1"/>
    <x v="344"/>
    <n v="33"/>
    <n v="0.75757575757575757"/>
    <n v="25"/>
    <n v="54"/>
    <n v="527.33333333333337"/>
    <n v="2.16"/>
    <n v="1139.04"/>
    <n v="28476"/>
  </r>
  <r>
    <s v="Avinash Rathore"/>
    <x v="1"/>
    <x v="345"/>
    <n v="39"/>
    <n v="0.74358974358974361"/>
    <n v="29"/>
    <n v="53"/>
    <n v="564.41509433962267"/>
    <n v="1.8275862068965518"/>
    <n v="1031.5172413793102"/>
    <n v="29914"/>
  </r>
  <r>
    <s v="Avinash Rathore"/>
    <x v="1"/>
    <x v="346"/>
    <n v="51"/>
    <n v="0.74509803921568629"/>
    <n v="38"/>
    <n v="88"/>
    <n v="604.03409090909088"/>
    <n v="2.3157894736842106"/>
    <n v="1398.8157894736842"/>
    <n v="53155"/>
  </r>
  <r>
    <s v="Avinash Rathore"/>
    <x v="1"/>
    <x v="347"/>
    <n v="23"/>
    <n v="0.73913043478260865"/>
    <n v="17"/>
    <n v="26"/>
    <n v="567.34615384615381"/>
    <n v="1.5294117647058822"/>
    <n v="867.70588235294122"/>
    <n v="14751"/>
  </r>
  <r>
    <s v="Avinash Rathore"/>
    <x v="1"/>
    <x v="348"/>
    <n v="37"/>
    <n v="0.7567567567567568"/>
    <n v="28"/>
    <n v="47"/>
    <n v="544.65957446808511"/>
    <n v="1.6785714285714286"/>
    <n v="914.25"/>
    <n v="25599"/>
  </r>
  <r>
    <s v="Avinash Rathore"/>
    <x v="1"/>
    <x v="349"/>
    <n v="24"/>
    <n v="0.75"/>
    <n v="18"/>
    <n v="33"/>
    <n v="565"/>
    <n v="1.8333333333333333"/>
    <n v="1035.8333333333333"/>
    <n v="18645"/>
  </r>
  <r>
    <s v="Avinash Rathore"/>
    <x v="1"/>
    <x v="350"/>
    <n v="35"/>
    <n v="0.74285714285714288"/>
    <n v="26"/>
    <n v="48"/>
    <n v="556.08333333333337"/>
    <n v="1.8461538461538463"/>
    <n v="1026.6153846153845"/>
    <n v="26692"/>
  </r>
  <r>
    <s v="Avinash Rathore"/>
    <x v="1"/>
    <x v="351"/>
    <n v="35"/>
    <n v="0.68571428571428572"/>
    <n v="24"/>
    <n v="53"/>
    <n v="528.35849056603774"/>
    <n v="2.2083333333333335"/>
    <n v="1166.7916666666667"/>
    <n v="28003"/>
  </r>
  <r>
    <s v="Avinash Rathore"/>
    <x v="1"/>
    <x v="352"/>
    <n v="33"/>
    <n v="0.75757575757575757"/>
    <n v="25"/>
    <n v="54"/>
    <n v="551.83333333333337"/>
    <n v="2.16"/>
    <n v="1191.96"/>
    <n v="29799"/>
  </r>
  <r>
    <s v="Avinash Rathore"/>
    <x v="1"/>
    <x v="353"/>
    <n v="81"/>
    <n v="0.75308641975308643"/>
    <n v="61"/>
    <n v="85"/>
    <n v="590.564705882353"/>
    <n v="1.3934426229508197"/>
    <n v="822.91803278688519"/>
    <n v="50198"/>
  </r>
  <r>
    <s v="Avinash Rathore"/>
    <x v="1"/>
    <x v="354"/>
    <n v="27"/>
    <n v="0.7407407407407407"/>
    <n v="20"/>
    <n v="35"/>
    <n v="446.62857142857143"/>
    <n v="1.75"/>
    <n v="781.6"/>
    <n v="15632"/>
  </r>
  <r>
    <s v="Avinash Rathore"/>
    <x v="1"/>
    <x v="355"/>
    <n v="41"/>
    <n v="0.75609756097560976"/>
    <n v="31"/>
    <n v="50"/>
    <n v="521.79999999999995"/>
    <n v="1.6129032258064515"/>
    <n v="841.61290322580646"/>
    <n v="26090"/>
  </r>
  <r>
    <s v="Avinash Rathore"/>
    <x v="1"/>
    <x v="356"/>
    <n v="25"/>
    <n v="0.76"/>
    <n v="19"/>
    <n v="37"/>
    <n v="563.08108108108104"/>
    <n v="1.9473684210526316"/>
    <n v="1096.5263157894738"/>
    <n v="20834"/>
  </r>
  <r>
    <s v="Avinash Rathore"/>
    <x v="1"/>
    <x v="357"/>
    <n v="19"/>
    <n v="0.73684210526315785"/>
    <n v="14"/>
    <n v="32"/>
    <n v="525.6875"/>
    <n v="2.2857142857142856"/>
    <n v="1201.5714285714287"/>
    <n v="16822"/>
  </r>
  <r>
    <s v="Avinash Rathore"/>
    <x v="1"/>
    <x v="358"/>
    <n v="17"/>
    <n v="0.76470588235294112"/>
    <n v="13"/>
    <n v="28"/>
    <n v="564.42857142857144"/>
    <n v="2.1538461538461537"/>
    <n v="1215.6923076923076"/>
    <n v="15804"/>
  </r>
  <r>
    <s v="Avinash Rathore"/>
    <x v="1"/>
    <x v="359"/>
    <n v="38"/>
    <n v="0.76315789473684215"/>
    <n v="29"/>
    <n v="46"/>
    <n v="590.21739130434787"/>
    <n v="1.5862068965517242"/>
    <n v="936.20689655172418"/>
    <n v="27150"/>
  </r>
  <r>
    <s v="Avinash Rathore"/>
    <x v="1"/>
    <x v="360"/>
    <n v="68"/>
    <n v="0.73529411764705888"/>
    <n v="50"/>
    <n v="96"/>
    <n v="599.8125"/>
    <n v="1.92"/>
    <n v="1151.6400000000001"/>
    <n v="57582"/>
  </r>
  <r>
    <s v="Avinash Rathore"/>
    <x v="1"/>
    <x v="361"/>
    <n v="27"/>
    <n v="0.7407407407407407"/>
    <n v="20"/>
    <n v="33"/>
    <n v="569.33333333333337"/>
    <n v="1.65"/>
    <n v="939.4"/>
    <n v="18788"/>
  </r>
  <r>
    <s v="Avinash Rathore"/>
    <x v="1"/>
    <x v="362"/>
    <n v="37"/>
    <n v="0.7567567567567568"/>
    <n v="28"/>
    <n v="52"/>
    <n v="569.01923076923072"/>
    <n v="1.8571428571428572"/>
    <n v="1056.75"/>
    <n v="29589"/>
  </r>
  <r>
    <s v="Avinash Rathore"/>
    <x v="1"/>
    <x v="363"/>
    <n v="32"/>
    <n v="0.75"/>
    <n v="24"/>
    <n v="46"/>
    <n v="569.95652173913038"/>
    <n v="1.9166666666666667"/>
    <n v="1092.4166666666667"/>
    <n v="26218"/>
  </r>
  <r>
    <s v="Avinash Rathore"/>
    <x v="1"/>
    <x v="364"/>
    <n v="60"/>
    <n v="0.75"/>
    <n v="45"/>
    <n v="88"/>
    <n v="636.27272727272725"/>
    <n v="1.9555555555555555"/>
    <n v="1244.2666666666667"/>
    <n v="55992"/>
  </r>
  <r>
    <s v="Avinash Rathore"/>
    <x v="1"/>
    <x v="365"/>
    <n v="47"/>
    <n v="0.74468085106382975"/>
    <n v="35"/>
    <n v="67"/>
    <n v="617.35820895522386"/>
    <n v="1.9142857142857144"/>
    <n v="1181.8"/>
    <n v="41363"/>
  </r>
  <r>
    <s v="Avinash Rathore"/>
    <x v="2"/>
    <x v="183"/>
    <n v="22"/>
    <n v="0.72727272727272729"/>
    <n v="16"/>
    <n v="33"/>
    <n v="552.63636363636363"/>
    <n v="2.0625"/>
    <n v="1139.8125"/>
    <n v="18237"/>
  </r>
  <r>
    <s v="Avinash Rathore"/>
    <x v="2"/>
    <x v="184"/>
    <n v="28"/>
    <n v="0.7142857142857143"/>
    <n v="20"/>
    <n v="45"/>
    <n v="374.8"/>
    <n v="2.25"/>
    <n v="843.3"/>
    <n v="16866"/>
  </r>
  <r>
    <s v="Avinash Rathore"/>
    <x v="2"/>
    <x v="185"/>
    <n v="62"/>
    <n v="0.83870967741935487"/>
    <n v="52"/>
    <n v="105"/>
    <n v="539.56190476190477"/>
    <n v="2.0192307692307692"/>
    <n v="1089.5"/>
    <n v="56654"/>
  </r>
  <r>
    <s v="Avinash Rathore"/>
    <x v="2"/>
    <x v="186"/>
    <n v="27"/>
    <n v="0.48148148148148145"/>
    <n v="13"/>
    <n v="27"/>
    <n v="519.33333333333337"/>
    <n v="2.0769230769230771"/>
    <n v="1078.6153846153845"/>
    <n v="14022"/>
  </r>
  <r>
    <s v="Avinash Rathore"/>
    <x v="2"/>
    <x v="187"/>
    <n v="25"/>
    <n v="0.8"/>
    <n v="20"/>
    <n v="41"/>
    <n v="546.58536585365857"/>
    <n v="2.0499999999999998"/>
    <n v="1120.5"/>
    <n v="22410"/>
  </r>
  <r>
    <s v="Avinash Rathore"/>
    <x v="2"/>
    <x v="188"/>
    <n v="24"/>
    <n v="0.70833333333333337"/>
    <n v="17"/>
    <n v="38"/>
    <n v="518.21052631578948"/>
    <n v="2.2352941176470589"/>
    <n v="1158.3529411764705"/>
    <n v="19692"/>
  </r>
  <r>
    <s v="Avinash Rathore"/>
    <x v="2"/>
    <x v="189"/>
    <n v="26"/>
    <n v="0.73076923076923073"/>
    <n v="19"/>
    <n v="34"/>
    <n v="486.8235294117647"/>
    <n v="1.7894736842105263"/>
    <n v="871.15789473684208"/>
    <n v="16552"/>
  </r>
  <r>
    <s v="Avinash Rathore"/>
    <x v="2"/>
    <x v="190"/>
    <n v="30"/>
    <n v="0.76666666666666672"/>
    <n v="23"/>
    <n v="42"/>
    <n v="641.26190476190482"/>
    <n v="1.826086956521739"/>
    <n v="1171"/>
    <n v="26933"/>
  </r>
  <r>
    <s v="Avinash Rathore"/>
    <x v="2"/>
    <x v="191"/>
    <n v="15"/>
    <n v="0.73333333333333328"/>
    <n v="11"/>
    <n v="38"/>
    <n v="628.68421052631584"/>
    <n v="3.4545454545454546"/>
    <n v="2171.818181818182"/>
    <n v="23890"/>
  </r>
  <r>
    <s v="Avinash Rathore"/>
    <x v="2"/>
    <x v="192"/>
    <n v="47"/>
    <n v="0.78723404255319152"/>
    <n v="37"/>
    <n v="82"/>
    <n v="592.47560975609758"/>
    <n v="2.2162162162162162"/>
    <n v="1313.0540540540539"/>
    <n v="48583"/>
  </r>
  <r>
    <s v="Avinash Rathore"/>
    <x v="2"/>
    <x v="193"/>
    <n v="32"/>
    <n v="0.8125"/>
    <n v="26"/>
    <n v="55"/>
    <n v="531.89090909090908"/>
    <n v="2.1153846153846154"/>
    <n v="1125.1538461538462"/>
    <n v="29254"/>
  </r>
  <r>
    <s v="Avinash Rathore"/>
    <x v="2"/>
    <x v="194"/>
    <n v="33"/>
    <n v="0.81818181818181823"/>
    <n v="27"/>
    <n v="49"/>
    <n v="582.77551020408168"/>
    <n v="1.8148148148148149"/>
    <n v="1057.6296296296296"/>
    <n v="28556"/>
  </r>
  <r>
    <s v="Avinash Rathore"/>
    <x v="2"/>
    <x v="195"/>
    <n v="25"/>
    <n v="0.76"/>
    <n v="19"/>
    <n v="30"/>
    <n v="666.66666666666663"/>
    <n v="1.5789473684210527"/>
    <n v="1052.6315789473683"/>
    <n v="20000"/>
  </r>
  <r>
    <s v="Avinash Rathore"/>
    <x v="2"/>
    <x v="196"/>
    <n v="26"/>
    <n v="0.73076923076923073"/>
    <n v="19"/>
    <n v="34"/>
    <n v="639.02941176470586"/>
    <n v="1.7894736842105263"/>
    <n v="1143.5263157894738"/>
    <n v="21727"/>
  </r>
  <r>
    <s v="Avinash Rathore"/>
    <x v="2"/>
    <x v="197"/>
    <n v="45"/>
    <n v="0.8"/>
    <n v="36"/>
    <n v="76"/>
    <n v="539.4473684210526"/>
    <n v="2.1111111111111112"/>
    <n v="1138.8333333333333"/>
    <n v="40998"/>
  </r>
  <r>
    <s v="Avinash Rathore"/>
    <x v="2"/>
    <x v="198"/>
    <n v="30"/>
    <n v="0.73333333333333328"/>
    <n v="22"/>
    <n v="47"/>
    <n v="585.61702127659578"/>
    <n v="2.1363636363636362"/>
    <n v="1251.090909090909"/>
    <n v="27524"/>
  </r>
  <r>
    <s v="Avinash Rathore"/>
    <x v="2"/>
    <x v="199"/>
    <n v="65"/>
    <n v="0.76923076923076927"/>
    <n v="50"/>
    <n v="104"/>
    <n v="577.83653846153845"/>
    <n v="2.08"/>
    <n v="1201.9000000000001"/>
    <n v="60095"/>
  </r>
  <r>
    <s v="Avinash Rathore"/>
    <x v="2"/>
    <x v="200"/>
    <n v="28"/>
    <n v="0.8214285714285714"/>
    <n v="23"/>
    <n v="46"/>
    <n v="617.47826086956525"/>
    <n v="2"/>
    <n v="1234.9565217391305"/>
    <n v="28404"/>
  </r>
  <r>
    <s v="Avinash Rathore"/>
    <x v="2"/>
    <x v="201"/>
    <n v="24"/>
    <n v="0.75"/>
    <n v="18"/>
    <n v="41"/>
    <n v="583.31707317073176"/>
    <n v="2.2777777777777777"/>
    <n v="1328.6666666666667"/>
    <n v="23916"/>
  </r>
  <r>
    <s v="Avinash Rathore"/>
    <x v="2"/>
    <x v="202"/>
    <n v="17"/>
    <n v="0.76470588235294112"/>
    <n v="13"/>
    <n v="22"/>
    <n v="607.77272727272725"/>
    <n v="1.6923076923076923"/>
    <n v="1028.5384615384614"/>
    <n v="13371"/>
  </r>
  <r>
    <s v="Avinash Rathore"/>
    <x v="2"/>
    <x v="203"/>
    <n v="35"/>
    <n v="0.8571428571428571"/>
    <n v="30"/>
    <n v="51"/>
    <n v="544.35294117647061"/>
    <n v="1.7"/>
    <n v="925.4"/>
    <n v="27762"/>
  </r>
  <r>
    <s v="Avinash Rathore"/>
    <x v="2"/>
    <x v="204"/>
    <n v="28"/>
    <n v="0.75"/>
    <n v="21"/>
    <n v="41"/>
    <n v="883.48780487804879"/>
    <n v="1.9523809523809523"/>
    <n v="1724.9047619047619"/>
    <n v="36223"/>
  </r>
  <r>
    <s v="Avinash Rathore"/>
    <x v="2"/>
    <x v="205"/>
    <n v="25"/>
    <n v="0.72"/>
    <n v="18"/>
    <n v="37"/>
    <n v="413.43243243243245"/>
    <n v="2.0555555555555554"/>
    <n v="849.83333333333337"/>
    <n v="15297"/>
  </r>
  <r>
    <s v="Avinash Rathore"/>
    <x v="2"/>
    <x v="206"/>
    <n v="34"/>
    <n v="0.70588235294117652"/>
    <n v="24"/>
    <n v="46"/>
    <n v="602.82608695652175"/>
    <n v="1.9166666666666667"/>
    <n v="1155.4166666666667"/>
    <n v="27730"/>
  </r>
  <r>
    <s v="Avinash Rathore"/>
    <x v="2"/>
    <x v="207"/>
    <n v="20"/>
    <n v="0.75"/>
    <n v="15"/>
    <n v="25"/>
    <n v="575.6"/>
    <n v="1.6666666666666667"/>
    <n v="959.33333333333337"/>
    <n v="14390"/>
  </r>
  <r>
    <s v="Avinash Rathore"/>
    <x v="2"/>
    <x v="208"/>
    <n v="12"/>
    <n v="0.66666666666666663"/>
    <n v="8"/>
    <n v="12"/>
    <n v="813.75"/>
    <n v="1.5"/>
    <n v="1220.625"/>
    <n v="9765"/>
  </r>
  <r>
    <s v="Avinash Rathore"/>
    <x v="2"/>
    <x v="209"/>
    <n v="45"/>
    <n v="0.77777777777777779"/>
    <n v="35"/>
    <n v="70"/>
    <n v="496.8"/>
    <n v="2"/>
    <n v="993.6"/>
    <n v="34776"/>
  </r>
  <r>
    <s v="Avinash Rathore"/>
    <x v="2"/>
    <x v="210"/>
    <n v="22"/>
    <n v="0.68181818181818177"/>
    <n v="15"/>
    <n v="25"/>
    <n v="627.67999999999995"/>
    <n v="1.6666666666666667"/>
    <n v="1046.1333333333334"/>
    <n v="15692"/>
  </r>
  <r>
    <s v="Avinash Rathore"/>
    <x v="2"/>
    <x v="211"/>
    <n v="28"/>
    <n v="0.7857142857142857"/>
    <n v="22"/>
    <n v="32"/>
    <n v="616.03125"/>
    <n v="1.4545454545454546"/>
    <n v="896.0454545454545"/>
    <n v="19713"/>
  </r>
  <r>
    <s v="Avinash Rathore"/>
    <x v="2"/>
    <x v="212"/>
    <n v="24"/>
    <n v="0.70833333333333337"/>
    <n v="17"/>
    <n v="24"/>
    <n v="672.625"/>
    <n v="1.411764705882353"/>
    <n v="949.58823529411768"/>
    <n v="16143"/>
  </r>
  <r>
    <s v="Avinash Rathore"/>
    <x v="2"/>
    <x v="213"/>
    <n v="46"/>
    <n v="0.82608695652173914"/>
    <n v="38"/>
    <n v="72"/>
    <n v="565.47222222222217"/>
    <n v="1.8947368421052631"/>
    <n v="1071.421052631579"/>
    <n v="40714"/>
  </r>
  <r>
    <s v="Avinash Rathore"/>
    <x v="2"/>
    <x v="214"/>
    <n v="28"/>
    <n v="0.8214285714285714"/>
    <n v="23"/>
    <n v="35"/>
    <n v="861.6"/>
    <n v="1.5217391304347827"/>
    <n v="1311.1304347826087"/>
    <n v="30156"/>
  </r>
  <r>
    <s v="Avinash Rathore"/>
    <x v="2"/>
    <x v="215"/>
    <n v="25"/>
    <n v="0.76"/>
    <n v="19"/>
    <n v="35"/>
    <n v="608.11428571428576"/>
    <n v="1.8421052631578947"/>
    <n v="1120.2105263157894"/>
    <n v="21284"/>
  </r>
  <r>
    <s v="Avinash Rathore"/>
    <x v="2"/>
    <x v="216"/>
    <n v="28"/>
    <n v="0.75"/>
    <n v="21"/>
    <n v="27"/>
    <n v="545.96296296296293"/>
    <n v="1.2857142857142858"/>
    <n v="701.95238095238096"/>
    <n v="14741"/>
  </r>
  <r>
    <s v="Avinash Rathore"/>
    <x v="2"/>
    <x v="217"/>
    <n v="23"/>
    <n v="0.69565217391304346"/>
    <n v="16"/>
    <n v="24"/>
    <n v="572.54166666666663"/>
    <n v="1.5"/>
    <n v="858.8125"/>
    <n v="13741"/>
  </r>
  <r>
    <s v="Avinash Rathore"/>
    <x v="2"/>
    <x v="218"/>
    <n v="16"/>
    <n v="0.6875"/>
    <n v="11"/>
    <n v="16"/>
    <n v="672.0625"/>
    <n v="1.4545454545454546"/>
    <n v="977.5454545454545"/>
    <n v="10753"/>
  </r>
  <r>
    <s v="Avinash Rathore"/>
    <x v="2"/>
    <x v="219"/>
    <n v="12"/>
    <n v="0.66666666666666663"/>
    <n v="8"/>
    <n v="16"/>
    <n v="466"/>
    <n v="2"/>
    <n v="932"/>
    <n v="7456"/>
  </r>
  <r>
    <s v="Avinash Rathore"/>
    <x v="2"/>
    <x v="220"/>
    <n v="34"/>
    <n v="0.76470588235294112"/>
    <n v="26"/>
    <n v="56"/>
    <n v="577.33928571428567"/>
    <n v="2.1538461538461537"/>
    <n v="1243.5"/>
    <n v="32331"/>
  </r>
  <r>
    <s v="Avinash Rathore"/>
    <x v="2"/>
    <x v="221"/>
    <n v="20"/>
    <n v="0.75"/>
    <n v="15"/>
    <n v="36"/>
    <n v="711.16666666666663"/>
    <n v="2.4"/>
    <n v="1706.8"/>
    <n v="25602"/>
  </r>
  <r>
    <s v="Avinash Rathore"/>
    <x v="2"/>
    <x v="222"/>
    <n v="19"/>
    <n v="0.73684210526315785"/>
    <n v="14"/>
    <n v="23"/>
    <n v="788.26086956521738"/>
    <n v="1.6428571428571428"/>
    <n v="1295"/>
    <n v="18130"/>
  </r>
  <r>
    <s v="Avinash Rathore"/>
    <x v="2"/>
    <x v="223"/>
    <n v="16"/>
    <n v="0.6875"/>
    <n v="11"/>
    <n v="17"/>
    <n v="829.70588235294122"/>
    <n v="1.5454545454545454"/>
    <n v="1282.2727272727273"/>
    <n v="14105"/>
  </r>
  <r>
    <s v="Avinash Rathore"/>
    <x v="2"/>
    <x v="224"/>
    <n v="16"/>
    <n v="0.75"/>
    <n v="12"/>
    <n v="21"/>
    <n v="701.23809523809518"/>
    <n v="1.75"/>
    <n v="1227.1666666666667"/>
    <n v="14726"/>
  </r>
  <r>
    <s v="Avinash Rathore"/>
    <x v="2"/>
    <x v="225"/>
    <n v="12"/>
    <n v="0.66666666666666663"/>
    <n v="8"/>
    <n v="10"/>
    <n v="831.1"/>
    <n v="1.25"/>
    <n v="1038.875"/>
    <n v="8311"/>
  </r>
  <r>
    <s v="Avinash Rathore"/>
    <x v="2"/>
    <x v="226"/>
    <n v="16"/>
    <n v="0.6875"/>
    <n v="11"/>
    <n v="18"/>
    <n v="549"/>
    <n v="1.6363636363636365"/>
    <n v="898.36363636363637"/>
    <n v="9882"/>
  </r>
  <r>
    <s v="Avinash Rathore"/>
    <x v="2"/>
    <x v="227"/>
    <n v="32"/>
    <n v="0.75"/>
    <n v="24"/>
    <n v="45"/>
    <n v="690.4666666666667"/>
    <n v="1.875"/>
    <n v="1294.625"/>
    <n v="31071"/>
  </r>
  <r>
    <s v="Avinash Rathore"/>
    <x v="2"/>
    <x v="228"/>
    <n v="20"/>
    <n v="0.7"/>
    <n v="14"/>
    <n v="37"/>
    <n v="580.94594594594594"/>
    <n v="2.6428571428571428"/>
    <n v="1535.3571428571429"/>
    <n v="21495"/>
  </r>
  <r>
    <s v="Avinash Rathore"/>
    <x v="2"/>
    <x v="229"/>
    <n v="14"/>
    <n v="0.6428571428571429"/>
    <n v="9"/>
    <n v="14"/>
    <n v="499.78571428571428"/>
    <n v="1.5555555555555556"/>
    <n v="777.44444444444446"/>
    <n v="6997"/>
  </r>
  <r>
    <s v="Avinash Rathore"/>
    <x v="2"/>
    <x v="230"/>
    <n v="16"/>
    <n v="0.6875"/>
    <n v="11"/>
    <n v="16"/>
    <n v="552.9375"/>
    <n v="1.4545454545454546"/>
    <n v="804.27272727272725"/>
    <n v="8847"/>
  </r>
  <r>
    <s v="Avinash Rathore"/>
    <x v="2"/>
    <x v="231"/>
    <n v="19"/>
    <n v="0.63157894736842102"/>
    <n v="12"/>
    <n v="30"/>
    <n v="636.93333333333328"/>
    <n v="2.5"/>
    <n v="1592.3333333333333"/>
    <n v="19108"/>
  </r>
  <r>
    <s v="Avinash Rathore"/>
    <x v="2"/>
    <x v="232"/>
    <n v="20"/>
    <n v="0.7"/>
    <n v="14"/>
    <n v="25"/>
    <n v="654.76"/>
    <n v="1.7857142857142858"/>
    <n v="1169.2142857142858"/>
    <n v="16369"/>
  </r>
  <r>
    <s v="Avinash Rathore"/>
    <x v="2"/>
    <x v="233"/>
    <n v="24"/>
    <n v="0.75"/>
    <n v="18"/>
    <n v="42"/>
    <n v="616.14285714285711"/>
    <n v="2.3333333333333335"/>
    <n v="1437.6666666666667"/>
    <n v="25878"/>
  </r>
  <r>
    <s v="Avinash Rathore"/>
    <x v="2"/>
    <x v="234"/>
    <n v="38"/>
    <n v="0.73684210526315785"/>
    <n v="28"/>
    <n v="44"/>
    <n v="661.27272727272725"/>
    <n v="1.5714285714285714"/>
    <n v="1039.1428571428571"/>
    <n v="29096"/>
  </r>
  <r>
    <s v="Avinash Rathore"/>
    <x v="2"/>
    <x v="235"/>
    <n v="28"/>
    <n v="0.75"/>
    <n v="21"/>
    <n v="39"/>
    <n v="736.43589743589746"/>
    <n v="1.8571428571428572"/>
    <n v="1367.6666666666667"/>
    <n v="28721"/>
  </r>
  <r>
    <s v="Avinash Rathore"/>
    <x v="2"/>
    <x v="236"/>
    <n v="18"/>
    <n v="0.72222222222222221"/>
    <n v="13"/>
    <n v="23"/>
    <n v="595.695652173913"/>
    <n v="1.7692307692307692"/>
    <n v="1053.9230769230769"/>
    <n v="13701"/>
  </r>
  <r>
    <s v="Avinash Rathore"/>
    <x v="2"/>
    <x v="237"/>
    <n v="22"/>
    <n v="0.72727272727272729"/>
    <n v="16"/>
    <n v="26"/>
    <n v="611.80769230769226"/>
    <n v="1.625"/>
    <n v="994.1875"/>
    <n v="15907"/>
  </r>
  <r>
    <s v="Avinash Rathore"/>
    <x v="2"/>
    <x v="238"/>
    <n v="18"/>
    <n v="0.72222222222222221"/>
    <n v="13"/>
    <n v="19"/>
    <n v="716.84210526315792"/>
    <n v="1.4615384615384615"/>
    <n v="1047.6923076923076"/>
    <n v="13620"/>
  </r>
  <r>
    <s v="Avinash Rathore"/>
    <x v="2"/>
    <x v="239"/>
    <n v="20"/>
    <n v="0.75"/>
    <n v="15"/>
    <n v="30"/>
    <n v="703.16666666666663"/>
    <n v="2"/>
    <n v="1406.3333333333333"/>
    <n v="21095"/>
  </r>
  <r>
    <s v="Avinash Rathore"/>
    <x v="2"/>
    <x v="240"/>
    <n v="18"/>
    <n v="0.72222222222222221"/>
    <n v="13"/>
    <n v="25"/>
    <n v="683.92"/>
    <n v="1.9230769230769231"/>
    <n v="1315.2307692307693"/>
    <n v="17098"/>
  </r>
  <r>
    <s v="Avinash Rathore"/>
    <x v="2"/>
    <x v="241"/>
    <n v="34"/>
    <n v="0.70588235294117652"/>
    <n v="24"/>
    <n v="37"/>
    <n v="674.81081081081084"/>
    <n v="1.5416666666666667"/>
    <n v="1040.3333333333333"/>
    <n v="24968"/>
  </r>
  <r>
    <s v="Avinash Rathore"/>
    <x v="2"/>
    <x v="242"/>
    <n v="20"/>
    <n v="0.75"/>
    <n v="15"/>
    <n v="29"/>
    <n v="547.75862068965512"/>
    <n v="1.9333333333333333"/>
    <n v="1059"/>
    <n v="15885"/>
  </r>
  <r>
    <s v="Avinash Rathore"/>
    <x v="2"/>
    <x v="243"/>
    <n v="22"/>
    <n v="0.72727272727272729"/>
    <n v="16"/>
    <n v="26"/>
    <n v="677.19230769230774"/>
    <n v="1.625"/>
    <n v="1100.4375"/>
    <n v="17607"/>
  </r>
  <r>
    <s v="Avinash Rathore"/>
    <x v="2"/>
    <x v="244"/>
    <n v="23"/>
    <n v="0.73913043478260865"/>
    <n v="17"/>
    <n v="29"/>
    <n v="630.82758620689651"/>
    <n v="1.7058823529411764"/>
    <n v="1076.1176470588234"/>
    <n v="18294"/>
  </r>
  <r>
    <s v="Avinash Rathore"/>
    <x v="2"/>
    <x v="245"/>
    <n v="13"/>
    <n v="0.53846153846153844"/>
    <n v="7"/>
    <n v="11"/>
    <n v="878.81818181818187"/>
    <n v="1.5714285714285714"/>
    <n v="1381"/>
    <n v="9667"/>
  </r>
  <r>
    <s v="Avinash Rathore"/>
    <x v="2"/>
    <x v="246"/>
    <n v="14"/>
    <n v="0.7142857142857143"/>
    <n v="10"/>
    <n v="19"/>
    <n v="564.78947368421052"/>
    <n v="1.9"/>
    <n v="1073.0999999999999"/>
    <n v="10731"/>
  </r>
  <r>
    <s v="Avinash Rathore"/>
    <x v="2"/>
    <x v="247"/>
    <n v="20"/>
    <n v="0.7"/>
    <n v="14"/>
    <n v="24"/>
    <n v="710"/>
    <n v="1.7142857142857142"/>
    <n v="1217.1428571428571"/>
    <n v="17040"/>
  </r>
  <r>
    <s v="Avinash Rathore"/>
    <x v="2"/>
    <x v="248"/>
    <n v="30"/>
    <n v="0.7"/>
    <n v="21"/>
    <n v="39"/>
    <n v="626.58974358974353"/>
    <n v="1.8571428571428572"/>
    <n v="1163.6666666666667"/>
    <n v="24437"/>
  </r>
  <r>
    <s v="Avinash Rathore"/>
    <x v="2"/>
    <x v="249"/>
    <n v="20"/>
    <n v="0.7"/>
    <n v="14"/>
    <n v="16"/>
    <n v="897.6875"/>
    <n v="1.1428571428571428"/>
    <n v="1025.9285714285713"/>
    <n v="14363"/>
  </r>
  <r>
    <s v="Avinash Rathore"/>
    <x v="2"/>
    <x v="250"/>
    <n v="26"/>
    <n v="0.73076923076923073"/>
    <n v="19"/>
    <n v="33"/>
    <n v="458.06060606060606"/>
    <n v="1.736842105263158"/>
    <n v="795.57894736842104"/>
    <n v="15116"/>
  </r>
  <r>
    <s v="Avinash Rathore"/>
    <x v="2"/>
    <x v="251"/>
    <n v="30"/>
    <n v="0.73333333333333328"/>
    <n v="22"/>
    <n v="46"/>
    <n v="452.71739130434781"/>
    <n v="2.0909090909090908"/>
    <n v="946.59090909090912"/>
    <n v="20825"/>
  </r>
  <r>
    <s v="Avinash Rathore"/>
    <x v="2"/>
    <x v="252"/>
    <n v="24"/>
    <n v="0.75"/>
    <n v="18"/>
    <n v="36"/>
    <n v="564.88888888888891"/>
    <n v="2"/>
    <n v="1129.7777777777778"/>
    <n v="20336"/>
  </r>
  <r>
    <s v="Avinash Rathore"/>
    <x v="2"/>
    <x v="253"/>
    <n v="27"/>
    <n v="0.77777777777777779"/>
    <n v="21"/>
    <n v="34"/>
    <n v="564.73529411764707"/>
    <n v="1.6190476190476191"/>
    <n v="914.33333333333337"/>
    <n v="19201"/>
  </r>
  <r>
    <s v="Avinash Rathore"/>
    <x v="2"/>
    <x v="254"/>
    <n v="35"/>
    <n v="0.77142857142857146"/>
    <n v="27"/>
    <n v="47"/>
    <n v="516.44680851063833"/>
    <n v="1.7407407407407407"/>
    <n v="899"/>
    <n v="24273"/>
  </r>
  <r>
    <s v="Avinash Rathore"/>
    <x v="2"/>
    <x v="255"/>
    <n v="47"/>
    <n v="0.78723404255319152"/>
    <n v="37"/>
    <n v="98"/>
    <n v="534.4387755102041"/>
    <n v="2.6486486486486487"/>
    <n v="1415.5405405405406"/>
    <n v="52375"/>
  </r>
  <r>
    <s v="Avinash Rathore"/>
    <x v="2"/>
    <x v="256"/>
    <n v="22"/>
    <n v="0.72727272727272729"/>
    <n v="16"/>
    <n v="30"/>
    <n v="595.63333333333333"/>
    <n v="1.875"/>
    <n v="1116.8125"/>
    <n v="17869"/>
  </r>
  <r>
    <s v="Avinash Rathore"/>
    <x v="2"/>
    <x v="257"/>
    <n v="32"/>
    <n v="0.75"/>
    <n v="24"/>
    <n v="51"/>
    <n v="494.49019607843138"/>
    <n v="2.125"/>
    <n v="1050.7916666666667"/>
    <n v="25219"/>
  </r>
  <r>
    <s v="Avinash Rathore"/>
    <x v="2"/>
    <x v="258"/>
    <n v="12"/>
    <n v="0.66666666666666663"/>
    <n v="8"/>
    <n v="15"/>
    <n v="682.6"/>
    <n v="1.875"/>
    <n v="1279.875"/>
    <n v="10239"/>
  </r>
  <r>
    <s v="Avinash Rathore"/>
    <x v="2"/>
    <x v="259"/>
    <n v="27"/>
    <n v="0.7407407407407407"/>
    <n v="20"/>
    <n v="29"/>
    <n v="645.55172413793105"/>
    <n v="1.45"/>
    <n v="936.05"/>
    <n v="18721"/>
  </r>
  <r>
    <s v="Avinash Rathore"/>
    <x v="2"/>
    <x v="260"/>
    <n v="24"/>
    <n v="0.70833333333333337"/>
    <n v="17"/>
    <n v="44"/>
    <n v="523.93181818181813"/>
    <n v="2.5882352941176472"/>
    <n v="1356.0588235294117"/>
    <n v="23053"/>
  </r>
  <r>
    <s v="Avinash Rathore"/>
    <x v="2"/>
    <x v="261"/>
    <n v="24"/>
    <n v="0.70833333333333337"/>
    <n v="17"/>
    <n v="34"/>
    <n v="529.76470588235293"/>
    <n v="2"/>
    <n v="1059.5294117647059"/>
    <n v="18012"/>
  </r>
  <r>
    <s v="Avinash Rathore"/>
    <x v="2"/>
    <x v="262"/>
    <n v="54"/>
    <n v="0.81481481481481477"/>
    <n v="44"/>
    <n v="79"/>
    <n v="507.11392405063293"/>
    <n v="1.7954545454545454"/>
    <n v="910.5"/>
    <n v="40062"/>
  </r>
  <r>
    <s v="Avinash Rathore"/>
    <x v="2"/>
    <x v="263"/>
    <n v="20"/>
    <n v="0.75"/>
    <n v="15"/>
    <n v="31"/>
    <n v="585.51612903225805"/>
    <n v="2.0666666666666669"/>
    <n v="1210.0666666666666"/>
    <n v="18151"/>
  </r>
  <r>
    <s v="Avinash Rathore"/>
    <x v="2"/>
    <x v="264"/>
    <n v="28"/>
    <n v="0.75"/>
    <n v="21"/>
    <n v="49"/>
    <n v="502.26530612244898"/>
    <n v="2.3333333333333335"/>
    <n v="1171.952380952381"/>
    <n v="24611"/>
  </r>
  <r>
    <s v="Avinash Rathore"/>
    <x v="2"/>
    <x v="265"/>
    <n v="28"/>
    <n v="0.7857142857142857"/>
    <n v="22"/>
    <n v="38"/>
    <n v="515.5526315789474"/>
    <n v="1.7272727272727273"/>
    <n v="890.5"/>
    <n v="19591"/>
  </r>
  <r>
    <s v="Avinash Rathore"/>
    <x v="2"/>
    <x v="266"/>
    <n v="22"/>
    <n v="0.72727272727272729"/>
    <n v="16"/>
    <n v="38"/>
    <n v="415.28947368421052"/>
    <n v="2.375"/>
    <n v="986.3125"/>
    <n v="15781"/>
  </r>
  <r>
    <s v="Avinash Rathore"/>
    <x v="2"/>
    <x v="267"/>
    <n v="20"/>
    <n v="0.7"/>
    <n v="14"/>
    <n v="25"/>
    <n v="601.12"/>
    <n v="1.7857142857142858"/>
    <n v="1073.4285714285713"/>
    <n v="15028"/>
  </r>
  <r>
    <s v="Avinash Rathore"/>
    <x v="2"/>
    <x v="268"/>
    <n v="18"/>
    <n v="0.72222222222222221"/>
    <n v="13"/>
    <n v="25"/>
    <n v="442.4"/>
    <n v="1.9230769230769231"/>
    <n v="850.76923076923072"/>
    <n v="11060"/>
  </r>
  <r>
    <s v="Avinash Rathore"/>
    <x v="2"/>
    <x v="269"/>
    <n v="40"/>
    <n v="0.75"/>
    <n v="30"/>
    <n v="50"/>
    <n v="513.26"/>
    <n v="1.6666666666666667"/>
    <n v="855.43333333333328"/>
    <n v="25663"/>
  </r>
  <r>
    <s v="Avinash Rathore"/>
    <x v="2"/>
    <x v="270"/>
    <n v="20"/>
    <n v="0.7"/>
    <n v="14"/>
    <n v="23"/>
    <n v="617.56521739130437"/>
    <n v="1.6428571428571428"/>
    <n v="1014.5714285714286"/>
    <n v="14204"/>
  </r>
  <r>
    <s v="Avinash Rathore"/>
    <x v="2"/>
    <x v="271"/>
    <n v="14"/>
    <n v="0.7142857142857143"/>
    <n v="10"/>
    <n v="19"/>
    <n v="757.26315789473688"/>
    <n v="1.9"/>
    <n v="1438.8"/>
    <n v="14388"/>
  </r>
  <r>
    <s v="Avinash Rathore"/>
    <x v="2"/>
    <x v="272"/>
    <n v="20"/>
    <n v="0.75"/>
    <n v="15"/>
    <n v="30"/>
    <n v="532.20000000000005"/>
    <n v="2"/>
    <n v="1064.4000000000001"/>
    <n v="15966"/>
  </r>
  <r>
    <s v="Avinash Rathore"/>
    <x v="2"/>
    <x v="273"/>
    <n v="25"/>
    <n v="0.76"/>
    <n v="19"/>
    <n v="31"/>
    <n v="546.74193548387098"/>
    <n v="1.631578947368421"/>
    <n v="892.0526315789474"/>
    <n v="16949"/>
  </r>
  <r>
    <s v="Avinash Rathore"/>
    <x v="2"/>
    <x v="274"/>
    <n v="25"/>
    <n v="0.72"/>
    <n v="18"/>
    <n v="28"/>
    <n v="515.28571428571433"/>
    <n v="1.5555555555555556"/>
    <n v="801.55555555555554"/>
    <n v="14428"/>
  </r>
  <r>
    <s v="Avinash Rathore"/>
    <x v="2"/>
    <x v="275"/>
    <n v="38"/>
    <n v="0.73684210526315785"/>
    <n v="28"/>
    <n v="49"/>
    <n v="430.08163265306121"/>
    <n v="1.75"/>
    <n v="752.64285714285711"/>
    <n v="21074"/>
  </r>
  <r>
    <s v="Avinash Rathore"/>
    <x v="2"/>
    <x v="276"/>
    <n v="41"/>
    <n v="0.75609756097560976"/>
    <n v="31"/>
    <n v="63"/>
    <n v="523.26984126984132"/>
    <n v="2.032258064516129"/>
    <n v="1063.4193548387098"/>
    <n v="32966"/>
  </r>
  <r>
    <s v="Avinash Rathore"/>
    <x v="2"/>
    <x v="277"/>
    <n v="28"/>
    <n v="0.7142857142857143"/>
    <n v="20"/>
    <n v="36"/>
    <n v="554.63888888888891"/>
    <n v="1.8"/>
    <n v="998.35"/>
    <n v="19967"/>
  </r>
  <r>
    <s v="Avinash Rathore"/>
    <x v="2"/>
    <x v="278"/>
    <n v="18"/>
    <n v="0.72222222222222221"/>
    <n v="13"/>
    <n v="27"/>
    <n v="605.77777777777783"/>
    <n v="2.0769230769230771"/>
    <n v="1258.1538461538462"/>
    <n v="16356"/>
  </r>
  <r>
    <s v="Avinash Rathore"/>
    <x v="2"/>
    <x v="279"/>
    <n v="42"/>
    <n v="0.76190476190476186"/>
    <n v="32"/>
    <n v="74"/>
    <n v="544"/>
    <n v="2.3125"/>
    <n v="1258"/>
    <n v="40256"/>
  </r>
  <r>
    <s v="Avinash Rathore"/>
    <x v="2"/>
    <x v="280"/>
    <n v="26"/>
    <n v="0.76923076923076927"/>
    <n v="20"/>
    <n v="27"/>
    <n v="471.07407407407408"/>
    <n v="1.35"/>
    <n v="635.95000000000005"/>
    <n v="12719"/>
  </r>
  <r>
    <s v="Avinash Rathore"/>
    <x v="2"/>
    <x v="281"/>
    <n v="24"/>
    <n v="0.75"/>
    <n v="18"/>
    <n v="36"/>
    <n v="425.11111111111109"/>
    <n v="2"/>
    <n v="850.22222222222217"/>
    <n v="15304"/>
  </r>
  <r>
    <s v="Avinash Rathore"/>
    <x v="2"/>
    <x v="282"/>
    <n v="24"/>
    <n v="0.70833333333333337"/>
    <n v="17"/>
    <n v="28"/>
    <n v="466.78571428571428"/>
    <n v="1.6470588235294117"/>
    <n v="768.82352941176475"/>
    <n v="13070"/>
  </r>
  <r>
    <s v="Avinash Rathore"/>
    <x v="2"/>
    <x v="283"/>
    <n v="35"/>
    <n v="0.7142857142857143"/>
    <n v="25"/>
    <n v="40"/>
    <n v="496.1"/>
    <n v="1.6"/>
    <n v="793.76"/>
    <n v="19844"/>
  </r>
  <r>
    <s v="Avinash Rathore"/>
    <x v="2"/>
    <x v="284"/>
    <n v="35"/>
    <n v="0.77142857142857146"/>
    <n v="27"/>
    <n v="46"/>
    <n v="518.56521739130437"/>
    <n v="1.7037037037037037"/>
    <n v="883.48148148148152"/>
    <n v="23854"/>
  </r>
  <r>
    <s v="Avinash Rathore"/>
    <x v="2"/>
    <x v="285"/>
    <n v="20"/>
    <n v="0.75"/>
    <n v="15"/>
    <n v="34"/>
    <n v="485.41176470588238"/>
    <n v="2.2666666666666666"/>
    <n v="1100.2666666666667"/>
    <n v="16504"/>
  </r>
  <r>
    <s v="Avinash Rathore"/>
    <x v="2"/>
    <x v="286"/>
    <n v="16"/>
    <n v="0.6875"/>
    <n v="11"/>
    <n v="23"/>
    <n v="580.13043478260875"/>
    <n v="2.0909090909090908"/>
    <n v="1213"/>
    <n v="13343"/>
  </r>
  <r>
    <s v="Avinash Rathore"/>
    <x v="2"/>
    <x v="287"/>
    <n v="18"/>
    <n v="0.72222222222222221"/>
    <n v="13"/>
    <n v="29"/>
    <n v="503.82758620689657"/>
    <n v="2.2307692307692308"/>
    <n v="1123.9230769230769"/>
    <n v="14611"/>
  </r>
  <r>
    <s v="Avinash Rathore"/>
    <x v="2"/>
    <x v="288"/>
    <n v="30"/>
    <n v="0.73333333333333328"/>
    <n v="22"/>
    <n v="45"/>
    <n v="608.42222222222222"/>
    <n v="2.0454545454545454"/>
    <n v="1244.5"/>
    <n v="27379"/>
  </r>
  <r>
    <s v="Avinash Rathore"/>
    <x v="2"/>
    <x v="289"/>
    <n v="28"/>
    <n v="0.7142857142857143"/>
    <n v="20"/>
    <n v="41"/>
    <n v="513.02439024390242"/>
    <n v="2.0499999999999998"/>
    <n v="1051.7"/>
    <n v="21034"/>
  </r>
  <r>
    <s v="Avinash Rathore"/>
    <x v="2"/>
    <x v="290"/>
    <n v="47"/>
    <n v="0.78723404255319152"/>
    <n v="37"/>
    <n v="69"/>
    <n v="551.86956521739125"/>
    <n v="1.8648648648648649"/>
    <n v="1029.1621621621621"/>
    <n v="38079"/>
  </r>
  <r>
    <s v="Avinash Rathore"/>
    <x v="2"/>
    <x v="291"/>
    <n v="20"/>
    <n v="0.75"/>
    <n v="15"/>
    <n v="24"/>
    <n v="511.08333333333331"/>
    <n v="1.6"/>
    <n v="817.73333333333335"/>
    <n v="12266"/>
  </r>
  <r>
    <s v="Avinash Rathore"/>
    <x v="2"/>
    <x v="292"/>
    <n v="29"/>
    <n v="0.72413793103448276"/>
    <n v="21"/>
    <n v="40"/>
    <n v="388.52499999999998"/>
    <n v="1.9047619047619047"/>
    <n v="740.04761904761904"/>
    <n v="15541"/>
  </r>
  <r>
    <s v="Avinash Rathore"/>
    <x v="2"/>
    <x v="293"/>
    <n v="20"/>
    <n v="0.75"/>
    <n v="15"/>
    <n v="41"/>
    <n v="438.34146341463412"/>
    <n v="2.7333333333333334"/>
    <n v="1198.1333333333334"/>
    <n v="17972"/>
  </r>
  <r>
    <s v="Avinash Rathore"/>
    <x v="2"/>
    <x v="294"/>
    <n v="16"/>
    <n v="0.625"/>
    <n v="10"/>
    <n v="32"/>
    <n v="502.21875"/>
    <n v="3.2"/>
    <n v="1607.1"/>
    <n v="16071"/>
  </r>
  <r>
    <s v="Avinash Rathore"/>
    <x v="2"/>
    <x v="295"/>
    <n v="16"/>
    <n v="0.6875"/>
    <n v="11"/>
    <n v="13"/>
    <n v="378.92307692307691"/>
    <n v="1.1818181818181819"/>
    <n v="447.81818181818181"/>
    <n v="4926"/>
  </r>
  <r>
    <s v="Avinash Rathore"/>
    <x v="2"/>
    <x v="296"/>
    <n v="27"/>
    <n v="0.70370370370370372"/>
    <n v="19"/>
    <n v="34"/>
    <n v="481.8235294117647"/>
    <n v="1.7894736842105263"/>
    <n v="862.21052631578948"/>
    <n v="16382"/>
  </r>
  <r>
    <s v="Avinash Rathore"/>
    <x v="2"/>
    <x v="297"/>
    <n v="49"/>
    <n v="0.79591836734693877"/>
    <n v="39"/>
    <n v="91"/>
    <n v="528.08791208791206"/>
    <n v="2.3333333333333335"/>
    <n v="1232.2051282051282"/>
    <n v="48056"/>
  </r>
  <r>
    <s v="Avinash Rathore"/>
    <x v="2"/>
    <x v="298"/>
    <n v="30"/>
    <n v="0.76666666666666672"/>
    <n v="23"/>
    <n v="46"/>
    <n v="474.6521739130435"/>
    <n v="2"/>
    <n v="949.304347826087"/>
    <n v="21834"/>
  </r>
  <r>
    <s v="Avinash Rathore"/>
    <x v="2"/>
    <x v="299"/>
    <n v="20"/>
    <n v="0.75"/>
    <n v="15"/>
    <n v="31"/>
    <n v="587.35483870967744"/>
    <n v="2.0666666666666669"/>
    <n v="1213.8666666666666"/>
    <n v="18208"/>
  </r>
  <r>
    <s v="Avinash Rathore"/>
    <x v="2"/>
    <x v="300"/>
    <n v="15"/>
    <n v="0.66666666666666663"/>
    <n v="10"/>
    <n v="13"/>
    <n v="668.30769230769226"/>
    <n v="1.3"/>
    <n v="868.8"/>
    <n v="8688"/>
  </r>
  <r>
    <s v="Avinash Rathore"/>
    <x v="2"/>
    <x v="301"/>
    <n v="19"/>
    <n v="0.73684210526315785"/>
    <n v="14"/>
    <n v="17"/>
    <n v="546.58823529411768"/>
    <n v="1.2142857142857142"/>
    <n v="663.71428571428567"/>
    <n v="9292"/>
  </r>
  <r>
    <s v="Avinash Rathore"/>
    <x v="2"/>
    <x v="302"/>
    <n v="16"/>
    <n v="0.6875"/>
    <n v="11"/>
    <n v="21"/>
    <n v="440.76190476190476"/>
    <n v="1.9090909090909092"/>
    <n v="841.4545454545455"/>
    <n v="9256"/>
  </r>
  <r>
    <s v="Avinash Rathore"/>
    <x v="2"/>
    <x v="303"/>
    <n v="22"/>
    <n v="0.72727272727272729"/>
    <n v="16"/>
    <n v="35"/>
    <n v="471.57142857142856"/>
    <n v="2.1875"/>
    <n v="1031.5625"/>
    <n v="16505"/>
  </r>
  <r>
    <s v="Avinash Rathore"/>
    <x v="2"/>
    <x v="304"/>
    <n v="44"/>
    <n v="0.75"/>
    <n v="33"/>
    <n v="81"/>
    <n v="423.5679012345679"/>
    <n v="2.4545454545454546"/>
    <n v="1039.6666666666667"/>
    <n v="34309"/>
  </r>
  <r>
    <s v="Avinash Rathore"/>
    <x v="2"/>
    <x v="305"/>
    <n v="22"/>
    <n v="0.72727272727272729"/>
    <n v="16"/>
    <n v="35"/>
    <n v="543.08571428571429"/>
    <n v="2.1875"/>
    <n v="1188"/>
    <n v="19008"/>
  </r>
  <r>
    <s v="Avinash Rathore"/>
    <x v="2"/>
    <x v="306"/>
    <n v="22"/>
    <n v="0.72727272727272729"/>
    <n v="16"/>
    <n v="29"/>
    <n v="692.86206896551721"/>
    <n v="1.8125"/>
    <n v="1255.8125"/>
    <n v="20093"/>
  </r>
  <r>
    <s v="Avinash Rathore"/>
    <x v="2"/>
    <x v="307"/>
    <n v="28"/>
    <n v="0.75"/>
    <n v="21"/>
    <n v="39"/>
    <n v="563.46153846153845"/>
    <n v="1.8571428571428572"/>
    <n v="1046.4285714285713"/>
    <n v="21975"/>
  </r>
  <r>
    <s v="Avinash Rathore"/>
    <x v="2"/>
    <x v="308"/>
    <n v="15"/>
    <n v="0.66666666666666663"/>
    <n v="10"/>
    <n v="16"/>
    <n v="551.6875"/>
    <n v="1.6"/>
    <n v="882.7"/>
    <n v="8827"/>
  </r>
  <r>
    <s v="Avinash Rathore"/>
    <x v="2"/>
    <x v="309"/>
    <n v="25"/>
    <n v="0.76"/>
    <n v="19"/>
    <n v="32"/>
    <n v="626.96875"/>
    <n v="1.6842105263157894"/>
    <n v="1055.9473684210527"/>
    <n v="20063"/>
  </r>
  <r>
    <s v="Avinash Rathore"/>
    <x v="2"/>
    <x v="310"/>
    <n v="24"/>
    <n v="0.75"/>
    <n v="18"/>
    <n v="43"/>
    <n v="346.25581395348837"/>
    <n v="2.3888888888888888"/>
    <n v="827.16666666666663"/>
    <n v="14889"/>
  </r>
  <r>
    <s v="Avinash Rathore"/>
    <x v="2"/>
    <x v="311"/>
    <n v="45"/>
    <n v="0.77777777777777779"/>
    <n v="35"/>
    <n v="103"/>
    <n v="372.8349514563107"/>
    <n v="2.9428571428571431"/>
    <n v="1097.2"/>
    <n v="38402"/>
  </r>
  <r>
    <s v="Avinash Rathore"/>
    <x v="2"/>
    <x v="312"/>
    <n v="16"/>
    <n v="0.6875"/>
    <n v="11"/>
    <n v="22"/>
    <n v="466.04545454545456"/>
    <n v="2"/>
    <n v="932.09090909090912"/>
    <n v="10253"/>
  </r>
  <r>
    <s v="Avinash Rathore"/>
    <x v="2"/>
    <x v="313"/>
    <n v="25"/>
    <n v="0.76"/>
    <n v="19"/>
    <n v="48"/>
    <n v="324.6875"/>
    <n v="2.5263157894736841"/>
    <n v="820.26315789473688"/>
    <n v="15585"/>
  </r>
  <r>
    <s v="Avinash Rathore"/>
    <x v="2"/>
    <x v="314"/>
    <n v="27"/>
    <n v="0.77777777777777779"/>
    <n v="21"/>
    <n v="66"/>
    <n v="432.42424242424244"/>
    <n v="3.1428571428571428"/>
    <n v="1359.047619047619"/>
    <n v="28540"/>
  </r>
  <r>
    <s v="Avinash Rathore"/>
    <x v="2"/>
    <x v="315"/>
    <n v="30"/>
    <n v="0.73333333333333328"/>
    <n v="22"/>
    <n v="41"/>
    <n v="525.58536585365857"/>
    <n v="1.8636363636363635"/>
    <n v="979.5"/>
    <n v="21549"/>
  </r>
  <r>
    <s v="Avinash Rathore"/>
    <x v="2"/>
    <x v="316"/>
    <n v="28"/>
    <n v="0.7857142857142857"/>
    <n v="22"/>
    <n v="51"/>
    <n v="438.13725490196077"/>
    <n v="2.3181818181818183"/>
    <n v="1015.6818181818181"/>
    <n v="22345"/>
  </r>
  <r>
    <s v="Avinash Rathore"/>
    <x v="2"/>
    <x v="317"/>
    <n v="44"/>
    <n v="0.77272727272727271"/>
    <n v="34"/>
    <n v="61"/>
    <n v="431.36065573770492"/>
    <n v="1.7941176470588236"/>
    <n v="773.91176470588232"/>
    <n v="26313"/>
  </r>
  <r>
    <s v="Avinash Rathore"/>
    <x v="2"/>
    <x v="318"/>
    <n v="60"/>
    <n v="0.83333333333333337"/>
    <n v="50"/>
    <n v="114"/>
    <n v="542.64035087719299"/>
    <n v="2.2799999999999998"/>
    <n v="1237.22"/>
    <n v="61861"/>
  </r>
  <r>
    <s v="Avinash Rathore"/>
    <x v="2"/>
    <x v="319"/>
    <n v="25"/>
    <n v="0.76"/>
    <n v="19"/>
    <n v="29"/>
    <n v="525.0344827586207"/>
    <n v="1.5263157894736843"/>
    <n v="801.36842105263156"/>
    <n v="15226"/>
  </r>
  <r>
    <s v="Avinash Rathore"/>
    <x v="2"/>
    <x v="320"/>
    <n v="16"/>
    <n v="0.6875"/>
    <n v="11"/>
    <n v="27"/>
    <n v="522.96296296296293"/>
    <n v="2.4545454545454546"/>
    <n v="1283.6363636363637"/>
    <n v="14120"/>
  </r>
  <r>
    <s v="Avinash Rathore"/>
    <x v="2"/>
    <x v="321"/>
    <n v="23"/>
    <n v="0.73913043478260865"/>
    <n v="17"/>
    <n v="35"/>
    <n v="419.34285714285716"/>
    <n v="2.0588235294117645"/>
    <n v="863.35294117647061"/>
    <n v="14677"/>
  </r>
  <r>
    <s v="Avinash Rathore"/>
    <x v="2"/>
    <x v="322"/>
    <n v="15"/>
    <n v="0.66666666666666663"/>
    <n v="10"/>
    <n v="23"/>
    <n v="687"/>
    <n v="2.2999999999999998"/>
    <n v="1580.1"/>
    <n v="15801"/>
  </r>
  <r>
    <s v="Avinash Rathore"/>
    <x v="2"/>
    <x v="323"/>
    <n v="20"/>
    <n v="0.7"/>
    <n v="14"/>
    <n v="45"/>
    <n v="540.44444444444446"/>
    <n v="3.2142857142857144"/>
    <n v="1737.1428571428571"/>
    <n v="24320"/>
  </r>
  <r>
    <s v="Avinash Rathore"/>
    <x v="2"/>
    <x v="324"/>
    <n v="17"/>
    <n v="0.70588235294117652"/>
    <n v="12"/>
    <n v="23"/>
    <n v="441.78260869565219"/>
    <n v="1.9166666666666667"/>
    <n v="846.75"/>
    <n v="10161"/>
  </r>
  <r>
    <s v="Avinash Rathore"/>
    <x v="2"/>
    <x v="325"/>
    <n v="15"/>
    <n v="0.66666666666666663"/>
    <n v="10"/>
    <n v="20"/>
    <n v="657.9"/>
    <n v="2"/>
    <n v="1315.8"/>
    <n v="13158"/>
  </r>
  <r>
    <s v="Avinash Rathore"/>
    <x v="2"/>
    <x v="326"/>
    <n v="10"/>
    <n v="0.6"/>
    <n v="6"/>
    <n v="12"/>
    <n v="416.91666666666669"/>
    <n v="2"/>
    <n v="833.83333333333337"/>
    <n v="5003"/>
  </r>
  <r>
    <s v="Avinash Rathore"/>
    <x v="2"/>
    <x v="327"/>
    <n v="15"/>
    <n v="0.66666666666666663"/>
    <n v="10"/>
    <n v="24"/>
    <n v="347.33333333333331"/>
    <n v="2.4"/>
    <n v="833.6"/>
    <n v="8336"/>
  </r>
  <r>
    <s v="Avinash Rathore"/>
    <x v="2"/>
    <x v="328"/>
    <n v="20"/>
    <n v="0.75"/>
    <n v="15"/>
    <n v="34"/>
    <n v="409.41176470588238"/>
    <n v="2.2666666666666666"/>
    <n v="928"/>
    <n v="13920"/>
  </r>
  <r>
    <s v="Avinash Rathore"/>
    <x v="2"/>
    <x v="329"/>
    <n v="15"/>
    <n v="0.66666666666666663"/>
    <n v="10"/>
    <n v="14"/>
    <n v="645.92857142857144"/>
    <n v="1.4"/>
    <n v="904.3"/>
    <n v="9043"/>
  </r>
  <r>
    <s v="Avinash Rathore"/>
    <x v="2"/>
    <x v="330"/>
    <n v="18"/>
    <n v="0.72222222222222221"/>
    <n v="13"/>
    <n v="24"/>
    <n v="523"/>
    <n v="1.8461538461538463"/>
    <n v="965.53846153846155"/>
    <n v="12552"/>
  </r>
  <r>
    <s v="Avinash Rathore"/>
    <x v="2"/>
    <x v="331"/>
    <n v="22"/>
    <n v="0.77272727272727271"/>
    <n v="17"/>
    <n v="30"/>
    <n v="472.23333333333335"/>
    <n v="1.7647058823529411"/>
    <n v="833.35294117647061"/>
    <n v="14167"/>
  </r>
  <r>
    <s v="Avinash Rathore"/>
    <x v="2"/>
    <x v="332"/>
    <n v="22"/>
    <n v="0.77272727272727271"/>
    <n v="17"/>
    <n v="37"/>
    <n v="443.13513513513516"/>
    <n v="2.1764705882352939"/>
    <n v="964.47058823529414"/>
    <n v="16396"/>
  </r>
  <r>
    <s v="Avinash Rathore"/>
    <x v="2"/>
    <x v="333"/>
    <n v="13"/>
    <n v="0.69230769230769229"/>
    <n v="9"/>
    <n v="25"/>
    <n v="489.4"/>
    <n v="2.7777777777777777"/>
    <n v="1359.4444444444443"/>
    <n v="12235"/>
  </r>
  <r>
    <s v="Avinash Rathore"/>
    <x v="2"/>
    <x v="334"/>
    <n v="12"/>
    <n v="0.75"/>
    <n v="9"/>
    <n v="23"/>
    <n v="694.08695652173913"/>
    <n v="2.5555555555555554"/>
    <n v="1773.7777777777778"/>
    <n v="15964"/>
  </r>
  <r>
    <s v="Avinash Rathore"/>
    <x v="2"/>
    <x v="335"/>
    <n v="20"/>
    <n v="0.75"/>
    <n v="15"/>
    <n v="33"/>
    <n v="699.66666666666663"/>
    <n v="2.2000000000000002"/>
    <n v="1539.2666666666667"/>
    <n v="23089"/>
  </r>
  <r>
    <s v="Avinash Rathore"/>
    <x v="2"/>
    <x v="336"/>
    <n v="11"/>
    <n v="0.63636363636363635"/>
    <n v="7"/>
    <n v="9"/>
    <n v="614.66666666666663"/>
    <n v="1.2857142857142858"/>
    <n v="790.28571428571433"/>
    <n v="5532"/>
  </r>
  <r>
    <s v="Avinash Rathore"/>
    <x v="2"/>
    <x v="337"/>
    <n v="11"/>
    <n v="0.72727272727272729"/>
    <n v="8"/>
    <n v="20"/>
    <n v="722.9"/>
    <n v="2.5"/>
    <n v="1807.25"/>
    <n v="14458"/>
  </r>
  <r>
    <s v="Avinash Rathore"/>
    <x v="2"/>
    <x v="338"/>
    <n v="25"/>
    <n v="0.76"/>
    <n v="19"/>
    <n v="38"/>
    <n v="462.15789473684208"/>
    <n v="2"/>
    <n v="924.31578947368416"/>
    <n v="17562"/>
  </r>
  <r>
    <s v="Avinash Rathore"/>
    <x v="2"/>
    <x v="339"/>
    <n v="49"/>
    <n v="0.79591836734693877"/>
    <n v="39"/>
    <n v="63"/>
    <n v="514.46031746031747"/>
    <n v="1.6153846153846154"/>
    <n v="831.0512820512821"/>
    <n v="32411"/>
  </r>
  <r>
    <s v="Avinash Rathore"/>
    <x v="2"/>
    <x v="340"/>
    <n v="13"/>
    <n v="0.69230769230769229"/>
    <n v="9"/>
    <n v="17"/>
    <n v="631.17647058823525"/>
    <n v="1.8888888888888888"/>
    <n v="1192.2222222222222"/>
    <n v="10730"/>
  </r>
  <r>
    <s v="Avinash Rathore"/>
    <x v="2"/>
    <x v="341"/>
    <n v="15"/>
    <n v="0.73333333333333328"/>
    <n v="11"/>
    <n v="23"/>
    <n v="441.60869565217394"/>
    <n v="2.0909090909090908"/>
    <n v="923.36363636363637"/>
    <n v="10157"/>
  </r>
  <r>
    <s v="Avinash Rathore"/>
    <x v="2"/>
    <x v="342"/>
    <n v="15"/>
    <n v="0.73333333333333328"/>
    <n v="11"/>
    <n v="18"/>
    <n v="474.88888888888891"/>
    <n v="1.6363636363636365"/>
    <n v="777.09090909090912"/>
    <n v="8548"/>
  </r>
  <r>
    <s v="Avinash Rathore"/>
    <x v="2"/>
    <x v="343"/>
    <n v="19"/>
    <n v="0.73684210526315785"/>
    <n v="14"/>
    <n v="23"/>
    <n v="492.73913043478262"/>
    <n v="1.6428571428571428"/>
    <n v="809.5"/>
    <n v="11333"/>
  </r>
  <r>
    <s v="Avinash Rathore"/>
    <x v="2"/>
    <x v="344"/>
    <n v="17"/>
    <n v="0.70588235294117652"/>
    <n v="12"/>
    <n v="32"/>
    <n v="499.75"/>
    <n v="2.6666666666666665"/>
    <n v="1332.6666666666667"/>
    <n v="15992"/>
  </r>
  <r>
    <s v="Avinash Rathore"/>
    <x v="2"/>
    <x v="345"/>
    <n v="22"/>
    <n v="0.77272727272727271"/>
    <n v="17"/>
    <n v="28"/>
    <n v="555.89285714285711"/>
    <n v="1.6470588235294117"/>
    <n v="915.58823529411768"/>
    <n v="15565"/>
  </r>
  <r>
    <s v="Avinash Rathore"/>
    <x v="2"/>
    <x v="346"/>
    <n v="34"/>
    <n v="0.73529411764705888"/>
    <n v="25"/>
    <n v="46"/>
    <n v="719.91304347826087"/>
    <n v="1.84"/>
    <n v="1324.64"/>
    <n v="33116"/>
  </r>
  <r>
    <s v="Avinash Rathore"/>
    <x v="2"/>
    <x v="347"/>
    <n v="19"/>
    <n v="0.73684210526315785"/>
    <n v="14"/>
    <n v="21"/>
    <n v="503.71428571428572"/>
    <n v="1.5"/>
    <n v="755.57142857142856"/>
    <n v="10578"/>
  </r>
  <r>
    <s v="Avinash Rathore"/>
    <x v="2"/>
    <x v="348"/>
    <n v="19"/>
    <n v="0.73684210526315785"/>
    <n v="14"/>
    <n v="22"/>
    <n v="533.72727272727275"/>
    <n v="1.5714285714285714"/>
    <n v="838.71428571428567"/>
    <n v="11742"/>
  </r>
  <r>
    <s v="Avinash Rathore"/>
    <x v="2"/>
    <x v="349"/>
    <n v="15"/>
    <n v="0.73333333333333328"/>
    <n v="11"/>
    <n v="25"/>
    <n v="629"/>
    <n v="2.2727272727272729"/>
    <n v="1429.5454545454545"/>
    <n v="15725"/>
  </r>
  <r>
    <s v="Avinash Rathore"/>
    <x v="2"/>
    <x v="350"/>
    <n v="23"/>
    <n v="0.73913043478260865"/>
    <n v="17"/>
    <n v="24"/>
    <n v="546.95833333333337"/>
    <n v="1.411764705882353"/>
    <n v="772.17647058823525"/>
    <n v="13127"/>
  </r>
  <r>
    <s v="Avinash Rathore"/>
    <x v="2"/>
    <x v="351"/>
    <n v="18"/>
    <n v="0.72222222222222221"/>
    <n v="13"/>
    <n v="34"/>
    <n v="474.91176470588238"/>
    <n v="2.6153846153846154"/>
    <n v="1242.0769230769231"/>
    <n v="16147"/>
  </r>
  <r>
    <s v="Avinash Rathore"/>
    <x v="2"/>
    <x v="352"/>
    <n v="19"/>
    <n v="0.73684210526315785"/>
    <n v="14"/>
    <n v="35"/>
    <n v="619.51428571428573"/>
    <n v="2.5"/>
    <n v="1548.7857142857142"/>
    <n v="21683"/>
  </r>
  <r>
    <s v="Avinash Rathore"/>
    <x v="2"/>
    <x v="353"/>
    <n v="27"/>
    <n v="0.70370370370370372"/>
    <n v="19"/>
    <n v="28"/>
    <n v="688.71428571428567"/>
    <n v="1.4736842105263157"/>
    <n v="1014.9473684210526"/>
    <n v="19284"/>
  </r>
  <r>
    <s v="Avinash Rathore"/>
    <x v="2"/>
    <x v="354"/>
    <n v="16"/>
    <n v="0.75"/>
    <n v="12"/>
    <n v="27"/>
    <n v="521.88888888888891"/>
    <n v="2.25"/>
    <n v="1174.25"/>
    <n v="14091"/>
  </r>
  <r>
    <s v="Avinash Rathore"/>
    <x v="2"/>
    <x v="355"/>
    <n v="15"/>
    <n v="0.66666666666666663"/>
    <n v="10"/>
    <n v="30"/>
    <n v="402.93333333333334"/>
    <n v="3"/>
    <n v="1208.8"/>
    <n v="12088"/>
  </r>
  <r>
    <s v="Avinash Rathore"/>
    <x v="2"/>
    <x v="356"/>
    <n v="14"/>
    <n v="0.6428571428571429"/>
    <n v="9"/>
    <n v="18"/>
    <n v="410.77777777777777"/>
    <n v="2"/>
    <n v="821.55555555555554"/>
    <n v="7394"/>
  </r>
  <r>
    <s v="Avinash Rathore"/>
    <x v="2"/>
    <x v="357"/>
    <n v="15"/>
    <n v="0.66666666666666663"/>
    <n v="10"/>
    <n v="17"/>
    <n v="538.64705882352939"/>
    <n v="1.7"/>
    <n v="915.7"/>
    <n v="9157"/>
  </r>
  <r>
    <s v="Avinash Rathore"/>
    <x v="2"/>
    <x v="358"/>
    <n v="10"/>
    <n v="0.7"/>
    <n v="7"/>
    <n v="11"/>
    <n v="658.90909090909088"/>
    <n v="1.5714285714285714"/>
    <n v="1035.4285714285713"/>
    <n v="7248"/>
  </r>
  <r>
    <s v="Avinash Rathore"/>
    <x v="2"/>
    <x v="359"/>
    <n v="28"/>
    <n v="0.7142857142857143"/>
    <n v="20"/>
    <n v="38"/>
    <n v="454.07894736842104"/>
    <n v="1.9"/>
    <n v="862.75"/>
    <n v="17255"/>
  </r>
  <r>
    <s v="Avinash Rathore"/>
    <x v="2"/>
    <x v="360"/>
    <n v="29"/>
    <n v="0.65517241379310343"/>
    <n v="19"/>
    <n v="33"/>
    <n v="566.24242424242425"/>
    <n v="1.736842105263158"/>
    <n v="983.47368421052636"/>
    <n v="18686"/>
  </r>
  <r>
    <s v="Avinash Rathore"/>
    <x v="2"/>
    <x v="361"/>
    <n v="20"/>
    <n v="0.75"/>
    <n v="15"/>
    <n v="24"/>
    <n v="506.16666666666669"/>
    <n v="1.6"/>
    <n v="809.86666666666667"/>
    <n v="12148"/>
  </r>
  <r>
    <s v="Avinash Rathore"/>
    <x v="2"/>
    <x v="362"/>
    <n v="15"/>
    <n v="0.66666666666666663"/>
    <n v="10"/>
    <n v="18"/>
    <n v="563.66666666666663"/>
    <n v="1.8"/>
    <n v="1014.6"/>
    <n v="10146"/>
  </r>
  <r>
    <s v="Avinash Rathore"/>
    <x v="2"/>
    <x v="363"/>
    <n v="12"/>
    <n v="0.66666666666666663"/>
    <n v="8"/>
    <n v="17"/>
    <n v="608.58823529411768"/>
    <n v="2.125"/>
    <n v="1293.25"/>
    <n v="10346"/>
  </r>
  <r>
    <s v="Avinash Rathore"/>
    <x v="2"/>
    <x v="364"/>
    <n v="7"/>
    <n v="0.2857142857142857"/>
    <n v="2"/>
    <n v="7"/>
    <n v="702.71428571428567"/>
    <n v="3.5"/>
    <n v="2459.5"/>
    <n v="4919"/>
  </r>
  <r>
    <s v="Avinash Rathore"/>
    <x v="2"/>
    <x v="365"/>
    <n v="29"/>
    <n v="0.72413793103448276"/>
    <n v="21"/>
    <n v="30"/>
    <n v="666.86666666666667"/>
    <n v="1.4285714285714286"/>
    <n v="952.66666666666663"/>
    <n v="20006"/>
  </r>
  <r>
    <s v="Avinash Rathore"/>
    <x v="3"/>
    <x v="183"/>
    <n v="18"/>
    <n v="0.72222222222222221"/>
    <n v="13"/>
    <n v="27"/>
    <n v="523.14814814814815"/>
    <n v="2.0769230769230771"/>
    <n v="1086.5384615384614"/>
    <n v="14125"/>
  </r>
  <r>
    <s v="Avinash Rathore"/>
    <x v="3"/>
    <x v="184"/>
    <n v="29"/>
    <n v="0.72413793103448276"/>
    <n v="21"/>
    <n v="37"/>
    <n v="436.70270270270271"/>
    <n v="1.7619047619047619"/>
    <n v="769.42857142857144"/>
    <n v="16158"/>
  </r>
  <r>
    <s v="Avinash Rathore"/>
    <x v="3"/>
    <x v="185"/>
    <n v="22"/>
    <n v="0.72727272727272729"/>
    <n v="16"/>
    <n v="35"/>
    <n v="530.28571428571433"/>
    <n v="2.1875"/>
    <n v="1160"/>
    <n v="18560"/>
  </r>
  <r>
    <s v="Avinash Rathore"/>
    <x v="3"/>
    <x v="186"/>
    <n v="23"/>
    <n v="0.73913043478260865"/>
    <n v="17"/>
    <n v="31"/>
    <n v="338.67741935483872"/>
    <n v="1.8235294117647058"/>
    <n v="617.58823529411768"/>
    <n v="10499"/>
  </r>
  <r>
    <s v="Avinash Rathore"/>
    <x v="3"/>
    <x v="187"/>
    <n v="29"/>
    <n v="0.72413793103448276"/>
    <n v="21"/>
    <n v="42"/>
    <n v="392.21428571428572"/>
    <n v="2"/>
    <n v="784.42857142857144"/>
    <n v="16473"/>
  </r>
  <r>
    <s v="Avinash Rathore"/>
    <x v="3"/>
    <x v="188"/>
    <n v="17"/>
    <n v="0.70588235294117652"/>
    <n v="12"/>
    <n v="49"/>
    <n v="385"/>
    <n v="4.083333333333333"/>
    <n v="1572.0833333333333"/>
    <n v="18865"/>
  </r>
  <r>
    <s v="Avinash Rathore"/>
    <x v="3"/>
    <x v="189"/>
    <n v="30"/>
    <n v="0.73333333333333328"/>
    <n v="22"/>
    <n v="33"/>
    <n v="531.39393939393938"/>
    <n v="1.5"/>
    <n v="797.09090909090912"/>
    <n v="17536"/>
  </r>
  <r>
    <s v="Avinash Rathore"/>
    <x v="3"/>
    <x v="190"/>
    <n v="22"/>
    <n v="0.72727272727272729"/>
    <n v="16"/>
    <n v="22"/>
    <n v="508.27272727272725"/>
    <n v="1.375"/>
    <n v="698.875"/>
    <n v="11182"/>
  </r>
  <r>
    <s v="Avinash Rathore"/>
    <x v="3"/>
    <x v="191"/>
    <n v="23"/>
    <n v="0.69565217391304346"/>
    <n v="16"/>
    <n v="26"/>
    <n v="400.15384615384613"/>
    <n v="1.625"/>
    <n v="650.25"/>
    <n v="10404"/>
  </r>
  <r>
    <s v="Avinash Rathore"/>
    <x v="3"/>
    <x v="192"/>
    <n v="34"/>
    <n v="0.73529411764705888"/>
    <n v="25"/>
    <n v="35"/>
    <n v="457.34285714285716"/>
    <n v="1.4"/>
    <n v="640.28"/>
    <n v="16007"/>
  </r>
  <r>
    <s v="Avinash Rathore"/>
    <x v="3"/>
    <x v="193"/>
    <n v="22"/>
    <n v="0.72727272727272729"/>
    <n v="16"/>
    <n v="27"/>
    <n v="480.59259259259261"/>
    <n v="1.6875"/>
    <n v="811"/>
    <n v="12976"/>
  </r>
  <r>
    <s v="Avinash Rathore"/>
    <x v="3"/>
    <x v="194"/>
    <n v="29"/>
    <n v="0.72413793103448276"/>
    <n v="21"/>
    <n v="36"/>
    <n v="559.77777777777783"/>
    <n v="1.7142857142857142"/>
    <n v="959.61904761904759"/>
    <n v="20152"/>
  </r>
  <r>
    <s v="Avinash Rathore"/>
    <x v="3"/>
    <x v="195"/>
    <n v="38"/>
    <n v="0.71052631578947367"/>
    <n v="27"/>
    <n v="45"/>
    <n v="374.04444444444442"/>
    <n v="1.6666666666666667"/>
    <n v="623.40740740740739"/>
    <n v="16832"/>
  </r>
  <r>
    <s v="Avinash Rathore"/>
    <x v="3"/>
    <x v="196"/>
    <n v="37"/>
    <n v="0.72972972972972971"/>
    <n v="27"/>
    <n v="53"/>
    <n v="418.30188679245282"/>
    <n v="1.962962962962963"/>
    <n v="821.11111111111109"/>
    <n v="22170"/>
  </r>
  <r>
    <s v="Avinash Rathore"/>
    <x v="3"/>
    <x v="197"/>
    <n v="40"/>
    <n v="0.72499999999999998"/>
    <n v="29"/>
    <n v="53"/>
    <n v="492.90566037735852"/>
    <n v="1.8275862068965518"/>
    <n v="900.82758620689651"/>
    <n v="26124"/>
  </r>
  <r>
    <s v="Avinash Rathore"/>
    <x v="3"/>
    <x v="198"/>
    <n v="29"/>
    <n v="0.72413793103448276"/>
    <n v="21"/>
    <n v="41"/>
    <n v="462.95121951219511"/>
    <n v="1.9523809523809523"/>
    <n v="903.85714285714289"/>
    <n v="18981"/>
  </r>
  <r>
    <s v="Avinash Rathore"/>
    <x v="3"/>
    <x v="199"/>
    <n v="43"/>
    <n v="0.72093023255813948"/>
    <n v="31"/>
    <n v="79"/>
    <n v="518.9367088607595"/>
    <n v="2.5483870967741935"/>
    <n v="1322.4516129032259"/>
    <n v="40996"/>
  </r>
  <r>
    <s v="Avinash Rathore"/>
    <x v="3"/>
    <x v="200"/>
    <n v="19"/>
    <n v="0.73684210526315785"/>
    <n v="14"/>
    <n v="30"/>
    <n v="685.1"/>
    <n v="2.1428571428571428"/>
    <n v="1468.0714285714287"/>
    <n v="20553"/>
  </r>
  <r>
    <s v="Avinash Rathore"/>
    <x v="3"/>
    <x v="201"/>
    <n v="15"/>
    <n v="0.73333333333333328"/>
    <n v="11"/>
    <n v="12"/>
    <n v="687.33333333333337"/>
    <n v="1.0909090909090908"/>
    <n v="749.81818181818187"/>
    <n v="8248"/>
  </r>
  <r>
    <s v="Avinash Rathore"/>
    <x v="3"/>
    <x v="202"/>
    <n v="20"/>
    <n v="0.75"/>
    <n v="15"/>
    <n v="39"/>
    <n v="490.15384615384613"/>
    <n v="2.6"/>
    <n v="1274.4000000000001"/>
    <n v="19116"/>
  </r>
  <r>
    <s v="Avinash Rathore"/>
    <x v="3"/>
    <x v="203"/>
    <n v="29"/>
    <n v="0.72413793103448276"/>
    <n v="21"/>
    <n v="40"/>
    <n v="630.57500000000005"/>
    <n v="1.9047619047619047"/>
    <n v="1201.0952380952381"/>
    <n v="25223"/>
  </r>
  <r>
    <s v="Avinash Rathore"/>
    <x v="3"/>
    <x v="204"/>
    <n v="12"/>
    <n v="0.75"/>
    <n v="9"/>
    <n v="26"/>
    <n v="579.38461538461536"/>
    <n v="2.8888888888888888"/>
    <n v="1673.7777777777778"/>
    <n v="15064"/>
  </r>
  <r>
    <s v="Avinash Rathore"/>
    <x v="3"/>
    <x v="205"/>
    <n v="13"/>
    <n v="0.76923076923076927"/>
    <n v="10"/>
    <n v="21"/>
    <n v="525.90476190476193"/>
    <n v="2.1"/>
    <n v="1104.4000000000001"/>
    <n v="11044"/>
  </r>
  <r>
    <s v="Avinash Rathore"/>
    <x v="3"/>
    <x v="206"/>
    <n v="20"/>
    <n v="0.75"/>
    <n v="15"/>
    <n v="30"/>
    <n v="500.7"/>
    <n v="2"/>
    <n v="1001.4"/>
    <n v="15021"/>
  </r>
  <r>
    <s v="Avinash Rathore"/>
    <x v="3"/>
    <x v="207"/>
    <n v="19"/>
    <n v="0.73684210526315785"/>
    <n v="14"/>
    <n v="27"/>
    <n v="533.44444444444446"/>
    <n v="1.9285714285714286"/>
    <n v="1028.7857142857142"/>
    <n v="14403"/>
  </r>
  <r>
    <s v="Avinash Rathore"/>
    <x v="3"/>
    <x v="208"/>
    <n v="23"/>
    <n v="0.73913043478260865"/>
    <n v="17"/>
    <n v="37"/>
    <n v="513.75675675675677"/>
    <n v="2.1764705882352939"/>
    <n v="1118.1764705882354"/>
    <n v="19009"/>
  </r>
  <r>
    <s v="Avinash Rathore"/>
    <x v="3"/>
    <x v="209"/>
    <n v="11"/>
    <n v="0.72727272727272729"/>
    <n v="8"/>
    <n v="15"/>
    <n v="677.13333333333333"/>
    <n v="1.875"/>
    <n v="1269.625"/>
    <n v="10157"/>
  </r>
  <r>
    <s v="Avinash Rathore"/>
    <x v="3"/>
    <x v="210"/>
    <n v="19"/>
    <n v="0.73684210526315785"/>
    <n v="14"/>
    <n v="23"/>
    <n v="544.47826086956525"/>
    <n v="1.6428571428571428"/>
    <n v="894.5"/>
    <n v="12523"/>
  </r>
  <r>
    <s v="Avinash Rathore"/>
    <x v="3"/>
    <x v="211"/>
    <n v="7"/>
    <n v="0.7142857142857143"/>
    <n v="5"/>
    <n v="7"/>
    <n v="573.28571428571433"/>
    <n v="1.4"/>
    <n v="802.6"/>
    <n v="4013"/>
  </r>
  <r>
    <s v="Avinash Rathore"/>
    <x v="3"/>
    <x v="212"/>
    <n v="17"/>
    <n v="0.70588235294117652"/>
    <n v="12"/>
    <n v="19"/>
    <n v="538.73684210526312"/>
    <n v="1.5833333333333333"/>
    <n v="853"/>
    <n v="10236"/>
  </r>
  <r>
    <s v="Avinash Rathore"/>
    <x v="3"/>
    <x v="213"/>
    <n v="36"/>
    <n v="0.75"/>
    <n v="27"/>
    <n v="33"/>
    <n v="492.5151515151515"/>
    <n v="1.2222222222222223"/>
    <n v="601.96296296296293"/>
    <n v="16253"/>
  </r>
  <r>
    <s v="Avinash Rathore"/>
    <x v="3"/>
    <x v="214"/>
    <n v="18"/>
    <n v="0.72222222222222221"/>
    <n v="13"/>
    <n v="32"/>
    <n v="582.90625"/>
    <n v="2.4615384615384617"/>
    <n v="1434.8461538461538"/>
    <n v="18653"/>
  </r>
  <r>
    <s v="Avinash Rathore"/>
    <x v="3"/>
    <x v="215"/>
    <n v="15"/>
    <n v="0.73333333333333328"/>
    <n v="11"/>
    <n v="15"/>
    <n v="606.86666666666667"/>
    <n v="1.3636363636363635"/>
    <n v="827.5454545454545"/>
    <n v="9103"/>
  </r>
  <r>
    <s v="Avinash Rathore"/>
    <x v="3"/>
    <x v="216"/>
    <n v="23"/>
    <n v="0.73913043478260865"/>
    <n v="17"/>
    <n v="19"/>
    <n v="718.84210526315792"/>
    <n v="1.1176470588235294"/>
    <n v="803.41176470588232"/>
    <n v="13658"/>
  </r>
  <r>
    <s v="Avinash Rathore"/>
    <x v="3"/>
    <x v="217"/>
    <n v="8"/>
    <n v="0.75"/>
    <n v="6"/>
    <n v="9"/>
    <n v="749.77777777777783"/>
    <n v="1.5"/>
    <n v="1124.6666666666667"/>
    <n v="6748"/>
  </r>
  <r>
    <s v="Avinash Rathore"/>
    <x v="3"/>
    <x v="218"/>
    <n v="14"/>
    <n v="0.7142857142857143"/>
    <n v="10"/>
    <n v="20"/>
    <n v="698.3"/>
    <n v="2"/>
    <n v="1396.6"/>
    <n v="13966"/>
  </r>
  <r>
    <s v="Avinash Rathore"/>
    <x v="3"/>
    <x v="219"/>
    <n v="22"/>
    <n v="0.72727272727272729"/>
    <n v="16"/>
    <n v="26"/>
    <n v="702.46153846153845"/>
    <n v="1.625"/>
    <n v="1141.5"/>
    <n v="18264"/>
  </r>
  <r>
    <s v="Avinash Rathore"/>
    <x v="3"/>
    <x v="220"/>
    <n v="27"/>
    <n v="0.7407407407407407"/>
    <n v="20"/>
    <n v="28"/>
    <n v="873.92857142857144"/>
    <n v="1.4"/>
    <n v="1223.5"/>
    <n v="24470"/>
  </r>
  <r>
    <s v="Avinash Rathore"/>
    <x v="3"/>
    <x v="221"/>
    <n v="22"/>
    <n v="0.72727272727272729"/>
    <n v="16"/>
    <n v="20"/>
    <n v="708.15"/>
    <n v="1.25"/>
    <n v="885.1875"/>
    <n v="14163"/>
  </r>
  <r>
    <s v="Avinash Rathore"/>
    <x v="3"/>
    <x v="222"/>
    <n v="11"/>
    <n v="0.72727272727272729"/>
    <n v="8"/>
    <n v="9"/>
    <n v="711.22222222222217"/>
    <n v="1.125"/>
    <n v="800.125"/>
    <n v="6401"/>
  </r>
  <r>
    <s v="Avinash Rathore"/>
    <x v="3"/>
    <x v="223"/>
    <n v="17"/>
    <n v="0.70588235294117652"/>
    <n v="12"/>
    <n v="22"/>
    <n v="718.5"/>
    <n v="1.8333333333333333"/>
    <n v="1317.25"/>
    <n v="15807"/>
  </r>
  <r>
    <s v="Avinash Rathore"/>
    <x v="3"/>
    <x v="224"/>
    <n v="15"/>
    <n v="0.73333333333333328"/>
    <n v="11"/>
    <n v="18"/>
    <n v="642.05555555555554"/>
    <n v="1.6363636363636365"/>
    <n v="1050.6363636363637"/>
    <n v="11557"/>
  </r>
  <r>
    <s v="Avinash Rathore"/>
    <x v="3"/>
    <x v="225"/>
    <n v="12"/>
    <n v="0.75"/>
    <n v="9"/>
    <n v="13"/>
    <n v="545.38461538461536"/>
    <n v="1.4444444444444444"/>
    <n v="787.77777777777783"/>
    <n v="7090"/>
  </r>
  <r>
    <s v="Avinash Rathore"/>
    <x v="3"/>
    <x v="226"/>
    <n v="19"/>
    <n v="0.73684210526315785"/>
    <n v="14"/>
    <n v="28"/>
    <n v="578.14285714285711"/>
    <n v="2"/>
    <n v="1156.2857142857142"/>
    <n v="16188"/>
  </r>
  <r>
    <s v="Avinash Rathore"/>
    <x v="3"/>
    <x v="227"/>
    <n v="30"/>
    <n v="0.73333333333333328"/>
    <n v="22"/>
    <n v="37"/>
    <n v="754.94594594594594"/>
    <n v="1.6818181818181819"/>
    <n v="1269.6818181818182"/>
    <n v="27933"/>
  </r>
  <r>
    <s v="Avinash Rathore"/>
    <x v="3"/>
    <x v="228"/>
    <n v="11"/>
    <n v="0.72727272727272729"/>
    <n v="8"/>
    <n v="13"/>
    <n v="640.61538461538464"/>
    <n v="1.625"/>
    <n v="1041"/>
    <n v="8328"/>
  </r>
  <r>
    <s v="Avinash Rathore"/>
    <x v="3"/>
    <x v="229"/>
    <n v="10"/>
    <n v="0.7"/>
    <n v="7"/>
    <n v="9"/>
    <n v="968.11111111111109"/>
    <n v="1.2857142857142858"/>
    <n v="1244.7142857142858"/>
    <n v="8713"/>
  </r>
  <r>
    <s v="Avinash Rathore"/>
    <x v="3"/>
    <x v="230"/>
    <n v="16"/>
    <n v="0.75"/>
    <n v="12"/>
    <n v="28"/>
    <n v="591.57142857142856"/>
    <n v="2.3333333333333335"/>
    <n v="1380.3333333333333"/>
    <n v="16564"/>
  </r>
  <r>
    <s v="Avinash Rathore"/>
    <x v="3"/>
    <x v="231"/>
    <n v="14"/>
    <n v="0.7142857142857143"/>
    <n v="10"/>
    <n v="21"/>
    <n v="741.19047619047615"/>
    <n v="2.1"/>
    <n v="1556.5"/>
    <n v="15565"/>
  </r>
  <r>
    <s v="Avinash Rathore"/>
    <x v="3"/>
    <x v="232"/>
    <n v="16"/>
    <n v="0.75"/>
    <n v="12"/>
    <n v="18"/>
    <n v="868.38888888888891"/>
    <n v="1.5"/>
    <n v="1302.5833333333333"/>
    <n v="15631"/>
  </r>
  <r>
    <s v="Avinash Rathore"/>
    <x v="3"/>
    <x v="233"/>
    <n v="15"/>
    <n v="0.73333333333333328"/>
    <n v="11"/>
    <n v="29"/>
    <n v="458.06896551724139"/>
    <n v="2.6363636363636362"/>
    <n v="1207.6363636363637"/>
    <n v="13284"/>
  </r>
  <r>
    <s v="Avinash Rathore"/>
    <x v="3"/>
    <x v="234"/>
    <n v="13"/>
    <n v="0.76923076923076927"/>
    <n v="10"/>
    <n v="19"/>
    <n v="538.73684210526312"/>
    <n v="1.9"/>
    <n v="1023.6"/>
    <n v="10236"/>
  </r>
  <r>
    <s v="Avinash Rathore"/>
    <x v="3"/>
    <x v="235"/>
    <n v="12"/>
    <n v="0.75"/>
    <n v="9"/>
    <n v="15"/>
    <n v="527.33333333333337"/>
    <n v="1.6666666666666667"/>
    <n v="878.88888888888891"/>
    <n v="7910"/>
  </r>
  <r>
    <s v="Avinash Rathore"/>
    <x v="3"/>
    <x v="236"/>
    <n v="11"/>
    <n v="0.72727272727272729"/>
    <n v="8"/>
    <n v="18"/>
    <n v="478.55555555555554"/>
    <n v="2.25"/>
    <n v="1076.75"/>
    <n v="8614"/>
  </r>
  <r>
    <s v="Avinash Rathore"/>
    <x v="3"/>
    <x v="237"/>
    <n v="14"/>
    <n v="0.7142857142857143"/>
    <n v="10"/>
    <n v="21"/>
    <n v="700.95238095238096"/>
    <n v="2.1"/>
    <n v="1472"/>
    <n v="14720"/>
  </r>
  <r>
    <s v="Avinash Rathore"/>
    <x v="3"/>
    <x v="238"/>
    <n v="13"/>
    <n v="0.76923076923076927"/>
    <n v="10"/>
    <n v="16"/>
    <n v="575"/>
    <n v="1.6"/>
    <n v="920"/>
    <n v="9200"/>
  </r>
  <r>
    <s v="Avinash Rathore"/>
    <x v="3"/>
    <x v="239"/>
    <n v="12"/>
    <n v="0.75"/>
    <n v="9"/>
    <n v="10"/>
    <n v="768.3"/>
    <n v="1.1111111111111112"/>
    <n v="853.66666666666663"/>
    <n v="7683"/>
  </r>
  <r>
    <s v="Avinash Rathore"/>
    <x v="3"/>
    <x v="240"/>
    <n v="11"/>
    <n v="0.72727272727272729"/>
    <n v="8"/>
    <n v="14"/>
    <n v="767.42857142857144"/>
    <n v="1.75"/>
    <n v="1343"/>
    <n v="10744"/>
  </r>
  <r>
    <s v="Avinash Rathore"/>
    <x v="3"/>
    <x v="241"/>
    <n v="15"/>
    <n v="0.73333333333333328"/>
    <n v="11"/>
    <n v="27"/>
    <n v="683.07407407407402"/>
    <n v="2.4545454545454546"/>
    <n v="1676.6363636363637"/>
    <n v="18443"/>
  </r>
  <r>
    <s v="Avinash Rathore"/>
    <x v="3"/>
    <x v="242"/>
    <n v="8"/>
    <n v="0.75"/>
    <n v="6"/>
    <n v="14"/>
    <n v="450.35714285714283"/>
    <n v="2.3333333333333335"/>
    <n v="1050.8333333333333"/>
    <n v="6305"/>
  </r>
  <r>
    <s v="Avinash Rathore"/>
    <x v="3"/>
    <x v="243"/>
    <n v="18"/>
    <n v="0.72222222222222221"/>
    <n v="13"/>
    <n v="15"/>
    <n v="745.8"/>
    <n v="1.1538461538461537"/>
    <n v="860.53846153846155"/>
    <n v="11187"/>
  </r>
  <r>
    <s v="Avinash Rathore"/>
    <x v="3"/>
    <x v="244"/>
    <n v="12"/>
    <n v="0.75"/>
    <n v="9"/>
    <n v="11"/>
    <n v="771.4545454545455"/>
    <n v="1.2222222222222223"/>
    <n v="942.88888888888891"/>
    <n v="8486"/>
  </r>
  <r>
    <s v="Avinash Rathore"/>
    <x v="3"/>
    <x v="245"/>
    <n v="16"/>
    <n v="0.75"/>
    <n v="12"/>
    <n v="17"/>
    <n v="602.94117647058829"/>
    <n v="1.4166666666666667"/>
    <n v="854.16666666666663"/>
    <n v="10250"/>
  </r>
  <r>
    <s v="Avinash Rathore"/>
    <x v="3"/>
    <x v="246"/>
    <n v="11"/>
    <n v="0.72727272727272729"/>
    <n v="8"/>
    <n v="12"/>
    <n v="666.83333333333337"/>
    <n v="1.5"/>
    <n v="1000.25"/>
    <n v="8002"/>
  </r>
  <r>
    <s v="Avinash Rathore"/>
    <x v="3"/>
    <x v="247"/>
    <n v="12"/>
    <n v="0.75"/>
    <n v="9"/>
    <n v="14"/>
    <n v="516.35714285714289"/>
    <n v="1.5555555555555556"/>
    <n v="803.22222222222217"/>
    <n v="7229"/>
  </r>
  <r>
    <s v="Avinash Rathore"/>
    <x v="3"/>
    <x v="248"/>
    <n v="19"/>
    <n v="0.73684210526315785"/>
    <n v="14"/>
    <n v="31"/>
    <n v="550.32258064516134"/>
    <n v="2.2142857142857144"/>
    <n v="1218.5714285714287"/>
    <n v="17060"/>
  </r>
  <r>
    <s v="Avinash Rathore"/>
    <x v="3"/>
    <x v="249"/>
    <n v="15"/>
    <n v="0.73333333333333328"/>
    <n v="11"/>
    <n v="15"/>
    <n v="506.46666666666664"/>
    <n v="1.3636363636363635"/>
    <n v="690.63636363636363"/>
    <n v="7597"/>
  </r>
  <r>
    <s v="Avinash Rathore"/>
    <x v="3"/>
    <x v="250"/>
    <n v="12"/>
    <n v="0.75"/>
    <n v="9"/>
    <n v="11"/>
    <n v="781.72727272727275"/>
    <n v="1.2222222222222223"/>
    <n v="955.44444444444446"/>
    <n v="8599"/>
  </r>
  <r>
    <s v="Avinash Rathore"/>
    <x v="3"/>
    <x v="251"/>
    <n v="11"/>
    <n v="0.72727272727272729"/>
    <n v="8"/>
    <n v="13"/>
    <n v="675.69230769230774"/>
    <n v="1.625"/>
    <n v="1098"/>
    <n v="8784"/>
  </r>
  <r>
    <s v="Avinash Rathore"/>
    <x v="3"/>
    <x v="252"/>
    <n v="12"/>
    <n v="0.75"/>
    <n v="9"/>
    <n v="13"/>
    <n v="701.30769230769226"/>
    <n v="1.4444444444444444"/>
    <n v="1013"/>
    <n v="9117"/>
  </r>
  <r>
    <s v="Avinash Rathore"/>
    <x v="3"/>
    <x v="253"/>
    <n v="16"/>
    <n v="0.75"/>
    <n v="12"/>
    <n v="23"/>
    <n v="402.43478260869563"/>
    <n v="1.9166666666666667"/>
    <n v="771.33333333333337"/>
    <n v="9256"/>
  </r>
  <r>
    <s v="Avinash Rathore"/>
    <x v="3"/>
    <x v="254"/>
    <n v="35"/>
    <n v="0.74285714285714288"/>
    <n v="26"/>
    <n v="49"/>
    <n v="460.46938775510205"/>
    <n v="1.8846153846153846"/>
    <n v="867.80769230769226"/>
    <n v="22563"/>
  </r>
  <r>
    <s v="Avinash Rathore"/>
    <x v="3"/>
    <x v="255"/>
    <n v="32"/>
    <n v="0.75"/>
    <n v="24"/>
    <n v="47"/>
    <n v="392.02127659574467"/>
    <n v="1.9583333333333333"/>
    <n v="767.70833333333337"/>
    <n v="18425"/>
  </r>
  <r>
    <s v="Avinash Rathore"/>
    <x v="3"/>
    <x v="256"/>
    <n v="24"/>
    <n v="0.75"/>
    <n v="18"/>
    <n v="25"/>
    <n v="443"/>
    <n v="1.3888888888888888"/>
    <n v="615.27777777777783"/>
    <n v="11075"/>
  </r>
  <r>
    <s v="Avinash Rathore"/>
    <x v="3"/>
    <x v="257"/>
    <n v="26"/>
    <n v="0.73076923076923073"/>
    <n v="19"/>
    <n v="39"/>
    <n v="438.58974358974359"/>
    <n v="2.0526315789473686"/>
    <n v="900.26315789473688"/>
    <n v="17105"/>
  </r>
  <r>
    <s v="Avinash Rathore"/>
    <x v="3"/>
    <x v="258"/>
    <n v="21"/>
    <n v="0.76190476190476186"/>
    <n v="16"/>
    <n v="27"/>
    <n v="448.40740740740739"/>
    <n v="1.6875"/>
    <n v="756.6875"/>
    <n v="12107"/>
  </r>
  <r>
    <s v="Avinash Rathore"/>
    <x v="3"/>
    <x v="259"/>
    <n v="23"/>
    <n v="0.73913043478260865"/>
    <n v="17"/>
    <n v="41"/>
    <n v="362.14634146341461"/>
    <n v="2.4117647058823528"/>
    <n v="873.41176470588232"/>
    <n v="14848"/>
  </r>
  <r>
    <s v="Avinash Rathore"/>
    <x v="3"/>
    <x v="260"/>
    <n v="30"/>
    <n v="0.73333333333333328"/>
    <n v="22"/>
    <n v="45"/>
    <n v="403.28888888888889"/>
    <n v="2.0454545454545454"/>
    <n v="824.90909090909088"/>
    <n v="18148"/>
  </r>
  <r>
    <s v="Avinash Rathore"/>
    <x v="3"/>
    <x v="261"/>
    <n v="19"/>
    <n v="0.73684210526315785"/>
    <n v="14"/>
    <n v="28"/>
    <n v="392.35714285714283"/>
    <n v="2"/>
    <n v="784.71428571428567"/>
    <n v="10986"/>
  </r>
  <r>
    <s v="Avinash Rathore"/>
    <x v="3"/>
    <x v="262"/>
    <n v="23"/>
    <n v="0.73913043478260865"/>
    <n v="17"/>
    <n v="23"/>
    <n v="460.91304347826087"/>
    <n v="1.3529411764705883"/>
    <n v="623.58823529411768"/>
    <n v="10601"/>
  </r>
  <r>
    <s v="Avinash Rathore"/>
    <x v="3"/>
    <x v="263"/>
    <n v="27"/>
    <n v="0.59259259259259256"/>
    <n v="16"/>
    <n v="18"/>
    <n v="716.55555555555554"/>
    <n v="1.125"/>
    <n v="806.125"/>
    <n v="12898"/>
  </r>
  <r>
    <s v="Avinash Rathore"/>
    <x v="3"/>
    <x v="264"/>
    <n v="40"/>
    <n v="0.75"/>
    <n v="30"/>
    <n v="52"/>
    <n v="579.07692307692309"/>
    <n v="1.7333333333333334"/>
    <n v="1003.7333333333333"/>
    <n v="30112"/>
  </r>
  <r>
    <s v="Avinash Rathore"/>
    <x v="3"/>
    <x v="265"/>
    <n v="31"/>
    <n v="0.74193548387096775"/>
    <n v="23"/>
    <n v="42"/>
    <n v="374.02380952380952"/>
    <n v="1.826086956521739"/>
    <n v="683"/>
    <n v="15709"/>
  </r>
  <r>
    <s v="Avinash Rathore"/>
    <x v="3"/>
    <x v="266"/>
    <n v="23"/>
    <n v="0.73913043478260865"/>
    <n v="17"/>
    <n v="30"/>
    <n v="405.9"/>
    <n v="1.7647058823529411"/>
    <n v="716.29411764705878"/>
    <n v="12177"/>
  </r>
  <r>
    <s v="Avinash Rathore"/>
    <x v="3"/>
    <x v="267"/>
    <n v="25"/>
    <n v="0.76"/>
    <n v="19"/>
    <n v="32"/>
    <n v="518.21875"/>
    <n v="1.6842105263157894"/>
    <n v="872.78947368421052"/>
    <n v="16583"/>
  </r>
  <r>
    <s v="Avinash Rathore"/>
    <x v="3"/>
    <x v="268"/>
    <n v="20"/>
    <n v="0.75"/>
    <n v="15"/>
    <n v="36"/>
    <n v="356.25"/>
    <n v="2.4"/>
    <n v="855"/>
    <n v="12825"/>
  </r>
  <r>
    <s v="Avinash Rathore"/>
    <x v="3"/>
    <x v="269"/>
    <n v="33"/>
    <n v="0.75757575757575757"/>
    <n v="25"/>
    <n v="44"/>
    <n v="455.68181818181819"/>
    <n v="1.76"/>
    <n v="802"/>
    <n v="20050"/>
  </r>
  <r>
    <s v="Avinash Rathore"/>
    <x v="3"/>
    <x v="270"/>
    <n v="24"/>
    <n v="0.75"/>
    <n v="18"/>
    <n v="30"/>
    <n v="413.33333333333331"/>
    <n v="1.6666666666666667"/>
    <n v="688.88888888888891"/>
    <n v="12400"/>
  </r>
  <r>
    <s v="Avinash Rathore"/>
    <x v="3"/>
    <x v="271"/>
    <n v="24"/>
    <n v="0.75"/>
    <n v="18"/>
    <n v="38"/>
    <n v="409.60526315789474"/>
    <n v="2.1111111111111112"/>
    <n v="864.72222222222217"/>
    <n v="15565"/>
  </r>
  <r>
    <s v="Avinash Rathore"/>
    <x v="3"/>
    <x v="272"/>
    <n v="19"/>
    <n v="0.73684210526315785"/>
    <n v="14"/>
    <n v="26"/>
    <n v="376.57692307692309"/>
    <n v="1.8571428571428572"/>
    <n v="699.35714285714289"/>
    <n v="9791"/>
  </r>
  <r>
    <s v="Avinash Rathore"/>
    <x v="3"/>
    <x v="273"/>
    <n v="28"/>
    <n v="0.7142857142857143"/>
    <n v="20"/>
    <n v="30"/>
    <n v="498.5"/>
    <n v="1.5"/>
    <n v="747.75"/>
    <n v="14955"/>
  </r>
  <r>
    <s v="Avinash Rathore"/>
    <x v="3"/>
    <x v="274"/>
    <n v="19"/>
    <n v="0.73684210526315785"/>
    <n v="14"/>
    <n v="20"/>
    <n v="492"/>
    <n v="1.4285714285714286"/>
    <n v="702.85714285714289"/>
    <n v="9840"/>
  </r>
  <r>
    <s v="Avinash Rathore"/>
    <x v="3"/>
    <x v="275"/>
    <n v="26"/>
    <n v="0.73076923076923073"/>
    <n v="19"/>
    <n v="38"/>
    <n v="460.26315789473682"/>
    <n v="2"/>
    <n v="920.52631578947364"/>
    <n v="17490"/>
  </r>
  <r>
    <s v="Avinash Rathore"/>
    <x v="3"/>
    <x v="276"/>
    <n v="51"/>
    <n v="0.76470588235294112"/>
    <n v="39"/>
    <n v="69"/>
    <n v="415.92753623188406"/>
    <n v="1.7692307692307692"/>
    <n v="735.87179487179492"/>
    <n v="28699"/>
  </r>
  <r>
    <s v="Avinash Rathore"/>
    <x v="3"/>
    <x v="277"/>
    <n v="20"/>
    <n v="0.75"/>
    <n v="15"/>
    <n v="32"/>
    <n v="329.875"/>
    <n v="2.1333333333333333"/>
    <n v="703.73333333333335"/>
    <n v="10556"/>
  </r>
  <r>
    <s v="Avinash Rathore"/>
    <x v="3"/>
    <x v="278"/>
    <n v="44"/>
    <n v="0.75"/>
    <n v="33"/>
    <n v="37"/>
    <n v="491.64864864864865"/>
    <n v="1.1212121212121211"/>
    <n v="551.24242424242425"/>
    <n v="18191"/>
  </r>
  <r>
    <s v="Avinash Rathore"/>
    <x v="3"/>
    <x v="279"/>
    <n v="36"/>
    <n v="0.69444444444444442"/>
    <n v="25"/>
    <n v="32"/>
    <n v="377.5625"/>
    <n v="1.28"/>
    <n v="483.28"/>
    <n v="12082"/>
  </r>
  <r>
    <s v="Avinash Rathore"/>
    <x v="3"/>
    <x v="280"/>
    <n v="33"/>
    <n v="0.72727272727272729"/>
    <n v="24"/>
    <n v="56"/>
    <n v="394.75"/>
    <n v="2.3333333333333335"/>
    <n v="921.08333333333337"/>
    <n v="22106"/>
  </r>
  <r>
    <s v="Avinash Rathore"/>
    <x v="3"/>
    <x v="281"/>
    <n v="16"/>
    <n v="0.75"/>
    <n v="12"/>
    <n v="20"/>
    <n v="515.04999999999995"/>
    <n v="1.6666666666666667"/>
    <n v="858.41666666666663"/>
    <n v="10301"/>
  </r>
  <r>
    <s v="Avinash Rathore"/>
    <x v="3"/>
    <x v="282"/>
    <n v="26"/>
    <n v="0.73076923076923073"/>
    <n v="19"/>
    <n v="61"/>
    <n v="296.49180327868851"/>
    <n v="3.2105263157894739"/>
    <n v="951.89473684210532"/>
    <n v="18086"/>
  </r>
  <r>
    <s v="Avinash Rathore"/>
    <x v="3"/>
    <x v="283"/>
    <n v="39"/>
    <n v="0.74358974358974361"/>
    <n v="29"/>
    <n v="55"/>
    <n v="432.4"/>
    <n v="1.896551724137931"/>
    <n v="820.06896551724139"/>
    <n v="23782"/>
  </r>
  <r>
    <s v="Avinash Rathore"/>
    <x v="3"/>
    <x v="284"/>
    <n v="14"/>
    <n v="0.7857142857142857"/>
    <n v="11"/>
    <n v="19"/>
    <n v="428.63157894736844"/>
    <n v="1.7272727272727273"/>
    <n v="740.36363636363637"/>
    <n v="8144"/>
  </r>
  <r>
    <s v="Avinash Rathore"/>
    <x v="3"/>
    <x v="285"/>
    <n v="23"/>
    <n v="0.73913043478260865"/>
    <n v="17"/>
    <n v="22"/>
    <n v="463.95454545454544"/>
    <n v="1.2941176470588236"/>
    <n v="600.41176470588232"/>
    <n v="10207"/>
  </r>
  <r>
    <s v="Avinash Rathore"/>
    <x v="3"/>
    <x v="286"/>
    <n v="21"/>
    <n v="0.76190476190476186"/>
    <n v="16"/>
    <n v="19"/>
    <n v="532.31578947368416"/>
    <n v="1.1875"/>
    <n v="632.125"/>
    <n v="10114"/>
  </r>
  <r>
    <s v="Avinash Rathore"/>
    <x v="3"/>
    <x v="287"/>
    <n v="12"/>
    <n v="0.75"/>
    <n v="9"/>
    <n v="15"/>
    <n v="577.06666666666672"/>
    <n v="1.6666666666666667"/>
    <n v="961.77777777777783"/>
    <n v="8656"/>
  </r>
  <r>
    <s v="Avinash Rathore"/>
    <x v="3"/>
    <x v="288"/>
    <n v="36"/>
    <n v="0.75"/>
    <n v="27"/>
    <n v="58"/>
    <n v="403.12068965517244"/>
    <n v="2.1481481481481484"/>
    <n v="865.96296296296293"/>
    <n v="23381"/>
  </r>
  <r>
    <s v="Avinash Rathore"/>
    <x v="3"/>
    <x v="289"/>
    <n v="19"/>
    <n v="0.73684210526315785"/>
    <n v="14"/>
    <n v="27"/>
    <n v="499.88888888888891"/>
    <n v="1.9285714285714286"/>
    <n v="964.07142857142856"/>
    <n v="13497"/>
  </r>
  <r>
    <s v="Avinash Rathore"/>
    <x v="3"/>
    <x v="290"/>
    <n v="30"/>
    <n v="0.73333333333333328"/>
    <n v="22"/>
    <n v="48"/>
    <n v="442.875"/>
    <n v="2.1818181818181817"/>
    <n v="966.27272727272725"/>
    <n v="21258"/>
  </r>
  <r>
    <s v="Avinash Rathore"/>
    <x v="3"/>
    <x v="291"/>
    <n v="26"/>
    <n v="0.76923076923076927"/>
    <n v="20"/>
    <n v="27"/>
    <n v="497.92592592592592"/>
    <n v="1.35"/>
    <n v="672.2"/>
    <n v="13444"/>
  </r>
  <r>
    <s v="Avinash Rathore"/>
    <x v="3"/>
    <x v="292"/>
    <n v="22"/>
    <n v="0.72727272727272729"/>
    <n v="16"/>
    <n v="29"/>
    <n v="359.10344827586209"/>
    <n v="1.8125"/>
    <n v="650.875"/>
    <n v="10414"/>
  </r>
  <r>
    <s v="Avinash Rathore"/>
    <x v="3"/>
    <x v="293"/>
    <n v="17"/>
    <n v="0.76470588235294112"/>
    <n v="13"/>
    <n v="18"/>
    <n v="521.5"/>
    <n v="1.3846153846153846"/>
    <n v="722.07692307692309"/>
    <n v="9387"/>
  </r>
  <r>
    <s v="Avinash Rathore"/>
    <x v="3"/>
    <x v="294"/>
    <n v="16"/>
    <n v="0.75"/>
    <n v="12"/>
    <n v="18"/>
    <n v="510.27777777777777"/>
    <n v="1.5"/>
    <n v="765.41666666666663"/>
    <n v="9185"/>
  </r>
  <r>
    <s v="Avinash Rathore"/>
    <x v="3"/>
    <x v="295"/>
    <n v="20"/>
    <n v="0.75"/>
    <n v="15"/>
    <n v="28"/>
    <n v="408"/>
    <n v="1.8666666666666667"/>
    <n v="761.6"/>
    <n v="11424"/>
  </r>
  <r>
    <s v="Avinash Rathore"/>
    <x v="3"/>
    <x v="296"/>
    <n v="16"/>
    <n v="0.75"/>
    <n v="12"/>
    <n v="14"/>
    <n v="575.78571428571433"/>
    <n v="1.1666666666666667"/>
    <n v="671.75"/>
    <n v="8061"/>
  </r>
  <r>
    <s v="Avinash Rathore"/>
    <x v="3"/>
    <x v="297"/>
    <n v="18"/>
    <n v="0.72222222222222221"/>
    <n v="13"/>
    <n v="24"/>
    <n v="503.125"/>
    <n v="1.8461538461538463"/>
    <n v="928.84615384615381"/>
    <n v="12075"/>
  </r>
  <r>
    <s v="Avinash Rathore"/>
    <x v="3"/>
    <x v="298"/>
    <n v="16"/>
    <n v="0.75"/>
    <n v="12"/>
    <n v="19"/>
    <n v="374.10526315789474"/>
    <n v="1.5833333333333333"/>
    <n v="592.33333333333337"/>
    <n v="7108"/>
  </r>
  <r>
    <s v="Avinash Rathore"/>
    <x v="3"/>
    <x v="299"/>
    <n v="19"/>
    <n v="0.73684210526315785"/>
    <n v="14"/>
    <n v="17"/>
    <n v="473.88235294117646"/>
    <n v="1.2142857142857142"/>
    <n v="575.42857142857144"/>
    <n v="8056"/>
  </r>
  <r>
    <s v="Avinash Rathore"/>
    <x v="3"/>
    <x v="300"/>
    <n v="19"/>
    <n v="0.73684210526315785"/>
    <n v="14"/>
    <n v="16"/>
    <n v="573.9375"/>
    <n v="1.1428571428571428"/>
    <n v="655.92857142857144"/>
    <n v="9183"/>
  </r>
  <r>
    <s v="Avinash Rathore"/>
    <x v="3"/>
    <x v="301"/>
    <n v="15"/>
    <n v="0.73333333333333328"/>
    <n v="11"/>
    <n v="16"/>
    <n v="439.25"/>
    <n v="1.4545454545454546"/>
    <n v="638.90909090909088"/>
    <n v="7028"/>
  </r>
  <r>
    <s v="Avinash Rathore"/>
    <x v="3"/>
    <x v="302"/>
    <n v="13"/>
    <n v="0.76923076923076927"/>
    <n v="10"/>
    <n v="21"/>
    <n v="476.47619047619048"/>
    <n v="2.1"/>
    <n v="1000.6"/>
    <n v="10006"/>
  </r>
  <r>
    <s v="Avinash Rathore"/>
    <x v="3"/>
    <x v="303"/>
    <n v="30"/>
    <n v="0.73333333333333328"/>
    <n v="22"/>
    <n v="40"/>
    <n v="506.9"/>
    <n v="1.8181818181818181"/>
    <n v="921.63636363636363"/>
    <n v="20276"/>
  </r>
  <r>
    <s v="Avinash Rathore"/>
    <x v="3"/>
    <x v="304"/>
    <n v="39"/>
    <n v="0.71794871794871795"/>
    <n v="28"/>
    <n v="43"/>
    <n v="584.65116279069764"/>
    <n v="1.5357142857142858"/>
    <n v="897.85714285714289"/>
    <n v="25140"/>
  </r>
  <r>
    <s v="Avinash Rathore"/>
    <x v="3"/>
    <x v="305"/>
    <n v="18"/>
    <n v="0.72222222222222221"/>
    <n v="13"/>
    <n v="24"/>
    <n v="424.41666666666669"/>
    <n v="1.8461538461538463"/>
    <n v="783.53846153846155"/>
    <n v="10186"/>
  </r>
  <r>
    <s v="Avinash Rathore"/>
    <x v="3"/>
    <x v="306"/>
    <n v="18"/>
    <n v="0.72222222222222221"/>
    <n v="13"/>
    <n v="19"/>
    <n v="589.89473684210532"/>
    <n v="1.4615384615384615"/>
    <n v="862.15384615384619"/>
    <n v="11208"/>
  </r>
  <r>
    <s v="Avinash Rathore"/>
    <x v="3"/>
    <x v="307"/>
    <n v="17"/>
    <n v="0.76470588235294112"/>
    <n v="13"/>
    <n v="22"/>
    <n v="556.59090909090912"/>
    <n v="1.6923076923076923"/>
    <n v="941.92307692307691"/>
    <n v="12245"/>
  </r>
  <r>
    <s v="Avinash Rathore"/>
    <x v="3"/>
    <x v="308"/>
    <n v="11"/>
    <n v="0.72727272727272729"/>
    <n v="8"/>
    <n v="19"/>
    <n v="405.05263157894734"/>
    <n v="2.375"/>
    <n v="962"/>
    <n v="7696"/>
  </r>
  <r>
    <s v="Avinash Rathore"/>
    <x v="3"/>
    <x v="309"/>
    <n v="25"/>
    <n v="0.72"/>
    <n v="18"/>
    <n v="34"/>
    <n v="381.29411764705884"/>
    <n v="1.8888888888888888"/>
    <n v="720.22222222222217"/>
    <n v="12964"/>
  </r>
  <r>
    <s v="Avinash Rathore"/>
    <x v="3"/>
    <x v="310"/>
    <n v="18"/>
    <n v="0.72222222222222221"/>
    <n v="13"/>
    <n v="37"/>
    <n v="411.02702702702703"/>
    <n v="2.8461538461538463"/>
    <n v="1169.8461538461538"/>
    <n v="15208"/>
  </r>
  <r>
    <s v="Avinash Rathore"/>
    <x v="3"/>
    <x v="311"/>
    <n v="39"/>
    <n v="0.71794871794871795"/>
    <n v="28"/>
    <n v="57"/>
    <n v="418.4736842105263"/>
    <n v="2.0357142857142856"/>
    <n v="851.89285714285711"/>
    <n v="23853"/>
  </r>
  <r>
    <s v="Avinash Rathore"/>
    <x v="3"/>
    <x v="312"/>
    <n v="21"/>
    <n v="0.7142857142857143"/>
    <n v="15"/>
    <n v="27"/>
    <n v="362.81481481481484"/>
    <n v="1.8"/>
    <n v="653.06666666666672"/>
    <n v="9796"/>
  </r>
  <r>
    <s v="Avinash Rathore"/>
    <x v="3"/>
    <x v="313"/>
    <n v="37"/>
    <n v="0.72972972972972971"/>
    <n v="27"/>
    <n v="27"/>
    <n v="540.7037037037037"/>
    <n v="1"/>
    <n v="540.7037037037037"/>
    <n v="14599"/>
  </r>
  <r>
    <s v="Avinash Rathore"/>
    <x v="3"/>
    <x v="314"/>
    <n v="26"/>
    <n v="0.73076923076923073"/>
    <n v="19"/>
    <n v="33"/>
    <n v="336.84848484848487"/>
    <n v="1.736842105263158"/>
    <n v="585.0526315789474"/>
    <n v="11116"/>
  </r>
  <r>
    <s v="Avinash Rathore"/>
    <x v="3"/>
    <x v="315"/>
    <n v="19"/>
    <n v="0.73684210526315785"/>
    <n v="14"/>
    <n v="24"/>
    <n v="380.16666666666669"/>
    <n v="1.7142857142857142"/>
    <n v="651.71428571428567"/>
    <n v="9124"/>
  </r>
  <r>
    <s v="Avinash Rathore"/>
    <x v="3"/>
    <x v="316"/>
    <n v="32"/>
    <n v="0.71875"/>
    <n v="23"/>
    <n v="48"/>
    <n v="376.72916666666669"/>
    <n v="2.0869565217391304"/>
    <n v="786.21739130434787"/>
    <n v="18083"/>
  </r>
  <r>
    <s v="Avinash Rathore"/>
    <x v="3"/>
    <x v="317"/>
    <n v="48"/>
    <n v="0.72916666666666663"/>
    <n v="35"/>
    <n v="63"/>
    <n v="461.01587301587301"/>
    <n v="1.8"/>
    <n v="829.82857142857142"/>
    <n v="29044"/>
  </r>
  <r>
    <s v="Avinash Rathore"/>
    <x v="3"/>
    <x v="318"/>
    <n v="38"/>
    <n v="0.71052631578947367"/>
    <n v="27"/>
    <n v="66"/>
    <n v="288.40909090909093"/>
    <n v="2.4444444444444446"/>
    <n v="705"/>
    <n v="19035"/>
  </r>
  <r>
    <s v="Avinash Rathore"/>
    <x v="3"/>
    <x v="319"/>
    <n v="30"/>
    <n v="0.73333333333333328"/>
    <n v="22"/>
    <n v="43"/>
    <n v="373.62790697674421"/>
    <n v="1.9545454545454546"/>
    <n v="730.27272727272725"/>
    <n v="16066"/>
  </r>
  <r>
    <s v="Avinash Rathore"/>
    <x v="3"/>
    <x v="320"/>
    <n v="14"/>
    <n v="0.7142857142857143"/>
    <n v="10"/>
    <n v="11"/>
    <n v="482.09090909090907"/>
    <n v="1.1000000000000001"/>
    <n v="530.29999999999995"/>
    <n v="5303"/>
  </r>
  <r>
    <s v="Avinash Rathore"/>
    <x v="3"/>
    <x v="321"/>
    <n v="23"/>
    <n v="0.73913043478260865"/>
    <n v="17"/>
    <n v="26"/>
    <n v="503.23076923076923"/>
    <n v="1.5294117647058822"/>
    <n v="769.64705882352939"/>
    <n v="13084"/>
  </r>
  <r>
    <s v="Avinash Rathore"/>
    <x v="3"/>
    <x v="322"/>
    <n v="10"/>
    <n v="0.7"/>
    <n v="7"/>
    <n v="12"/>
    <n v="697.08333333333337"/>
    <n v="1.7142857142857142"/>
    <n v="1195"/>
    <n v="8365"/>
  </r>
  <r>
    <s v="Avinash Rathore"/>
    <x v="3"/>
    <x v="323"/>
    <n v="7"/>
    <n v="0.7142857142857143"/>
    <n v="5"/>
    <n v="10"/>
    <n v="718.4"/>
    <n v="2"/>
    <n v="1436.8"/>
    <n v="7184"/>
  </r>
  <r>
    <s v="Avinash Rathore"/>
    <x v="3"/>
    <x v="324"/>
    <n v="10"/>
    <n v="0.7"/>
    <n v="7"/>
    <n v="19"/>
    <n v="513.10526315789468"/>
    <n v="2.7142857142857144"/>
    <n v="1392.7142857142858"/>
    <n v="9749"/>
  </r>
  <r>
    <s v="Avinash Rathore"/>
    <x v="3"/>
    <x v="325"/>
    <n v="11"/>
    <n v="0.72727272727272729"/>
    <n v="8"/>
    <n v="15"/>
    <n v="577.13333333333333"/>
    <n v="1.875"/>
    <n v="1082.125"/>
    <n v="8657"/>
  </r>
  <r>
    <s v="Avinash Rathore"/>
    <x v="3"/>
    <x v="326"/>
    <n v="10"/>
    <n v="0.7"/>
    <n v="7"/>
    <n v="17"/>
    <n v="571.58823529411768"/>
    <n v="2.4285714285714284"/>
    <n v="1388.1428571428571"/>
    <n v="9717"/>
  </r>
  <r>
    <s v="Avinash Rathore"/>
    <x v="3"/>
    <x v="327"/>
    <n v="14"/>
    <n v="0.7142857142857143"/>
    <n v="10"/>
    <n v="13"/>
    <n v="323.30769230769232"/>
    <n v="1.3"/>
    <n v="420.3"/>
    <n v="4203"/>
  </r>
  <r>
    <s v="Avinash Rathore"/>
    <x v="3"/>
    <x v="328"/>
    <n v="10"/>
    <n v="0.7"/>
    <n v="7"/>
    <n v="26"/>
    <n v="315.80769230769232"/>
    <n v="3.7142857142857144"/>
    <n v="1173"/>
    <n v="8211"/>
  </r>
  <r>
    <s v="Avinash Rathore"/>
    <x v="3"/>
    <x v="329"/>
    <n v="11"/>
    <n v="0.72727272727272729"/>
    <n v="8"/>
    <n v="24"/>
    <n v="370.625"/>
    <n v="3"/>
    <n v="1111.875"/>
    <n v="8895"/>
  </r>
  <r>
    <s v="Avinash Rathore"/>
    <x v="3"/>
    <x v="330"/>
    <n v="13"/>
    <n v="0.69230769230769229"/>
    <n v="9"/>
    <n v="29"/>
    <n v="503.65517241379308"/>
    <n v="3.2222222222222223"/>
    <n v="1622.8888888888889"/>
    <n v="14606"/>
  </r>
  <r>
    <s v="Avinash Rathore"/>
    <x v="3"/>
    <x v="331"/>
    <n v="12"/>
    <n v="0.75"/>
    <n v="9"/>
    <n v="17"/>
    <n v="444.29411764705884"/>
    <n v="1.8888888888888888"/>
    <n v="839.22222222222217"/>
    <n v="7553"/>
  </r>
  <r>
    <s v="Avinash Rathore"/>
    <x v="3"/>
    <x v="332"/>
    <n v="21"/>
    <n v="0.7142857142857143"/>
    <n v="15"/>
    <n v="32"/>
    <n v="380.53125"/>
    <n v="2.1333333333333333"/>
    <n v="811.8"/>
    <n v="12177"/>
  </r>
  <r>
    <s v="Avinash Rathore"/>
    <x v="3"/>
    <x v="333"/>
    <n v="12"/>
    <n v="0.75"/>
    <n v="9"/>
    <n v="27"/>
    <n v="261.77777777777777"/>
    <n v="3"/>
    <n v="785.33333333333337"/>
    <n v="7068"/>
  </r>
  <r>
    <s v="Avinash Rathore"/>
    <x v="3"/>
    <x v="334"/>
    <n v="12"/>
    <n v="0.75"/>
    <n v="9"/>
    <n v="12"/>
    <n v="353.08333333333331"/>
    <n v="1.3333333333333333"/>
    <n v="470.77777777777777"/>
    <n v="4237"/>
  </r>
  <r>
    <s v="Avinash Rathore"/>
    <x v="3"/>
    <x v="335"/>
    <n v="6"/>
    <n v="0.66666666666666663"/>
    <n v="4"/>
    <n v="21"/>
    <n v="270.85714285714283"/>
    <n v="5.25"/>
    <n v="1422"/>
    <n v="5688"/>
  </r>
  <r>
    <s v="Avinash Rathore"/>
    <x v="3"/>
    <x v="336"/>
    <n v="11"/>
    <n v="0.72727272727272729"/>
    <n v="8"/>
    <n v="9"/>
    <n v="602.44444444444446"/>
    <n v="1.125"/>
    <n v="677.75"/>
    <n v="5422"/>
  </r>
  <r>
    <s v="Avinash Rathore"/>
    <x v="3"/>
    <x v="337"/>
    <n v="14"/>
    <n v="0.7142857142857143"/>
    <n v="10"/>
    <n v="23"/>
    <n v="440.47826086956519"/>
    <n v="2.2999999999999998"/>
    <n v="1013.1"/>
    <n v="10131"/>
  </r>
  <r>
    <s v="Avinash Rathore"/>
    <x v="3"/>
    <x v="338"/>
    <n v="17"/>
    <n v="0.70588235294117652"/>
    <n v="12"/>
    <n v="27"/>
    <n v="371.51851851851853"/>
    <n v="2.25"/>
    <n v="835.91666666666663"/>
    <n v="10031"/>
  </r>
  <r>
    <s v="Avinash Rathore"/>
    <x v="3"/>
    <x v="339"/>
    <n v="14"/>
    <n v="0.7142857142857143"/>
    <n v="10"/>
    <n v="24"/>
    <n v="532.95833333333337"/>
    <n v="2.4"/>
    <n v="1279.0999999999999"/>
    <n v="12791"/>
  </r>
  <r>
    <s v="Avinash Rathore"/>
    <x v="3"/>
    <x v="340"/>
    <n v="25"/>
    <n v="0.72"/>
    <n v="18"/>
    <n v="34"/>
    <n v="354.64705882352939"/>
    <n v="1.8888888888888888"/>
    <n v="669.88888888888891"/>
    <n v="12058"/>
  </r>
  <r>
    <s v="Avinash Rathore"/>
    <x v="3"/>
    <x v="341"/>
    <n v="15"/>
    <n v="0.73333333333333328"/>
    <n v="11"/>
    <n v="28"/>
    <n v="565.71428571428567"/>
    <n v="2.5454545454545454"/>
    <n v="1440"/>
    <n v="15840"/>
  </r>
  <r>
    <s v="Avinash Rathore"/>
    <x v="3"/>
    <x v="342"/>
    <n v="11"/>
    <n v="0.72727272727272729"/>
    <n v="8"/>
    <n v="21"/>
    <n v="427.76190476190476"/>
    <n v="2.625"/>
    <n v="1122.875"/>
    <n v="8983"/>
  </r>
  <r>
    <s v="Avinash Rathore"/>
    <x v="3"/>
    <x v="343"/>
    <n v="18"/>
    <n v="0.72222222222222221"/>
    <n v="13"/>
    <n v="22"/>
    <n v="388.68181818181819"/>
    <n v="1.6923076923076923"/>
    <n v="657.76923076923072"/>
    <n v="8551"/>
  </r>
  <r>
    <s v="Avinash Rathore"/>
    <x v="3"/>
    <x v="344"/>
    <n v="12"/>
    <n v="0.75"/>
    <n v="9"/>
    <n v="17"/>
    <n v="477.94117647058823"/>
    <n v="1.8888888888888888"/>
    <n v="902.77777777777783"/>
    <n v="8125"/>
  </r>
  <r>
    <s v="Avinash Rathore"/>
    <x v="3"/>
    <x v="345"/>
    <n v="16"/>
    <n v="0.75"/>
    <n v="12"/>
    <n v="22"/>
    <n v="547.40909090909088"/>
    <n v="1.8333333333333333"/>
    <n v="1003.5833333333334"/>
    <n v="12043"/>
  </r>
  <r>
    <s v="Avinash Rathore"/>
    <x v="3"/>
    <x v="346"/>
    <n v="25"/>
    <n v="0.72"/>
    <n v="18"/>
    <n v="27"/>
    <n v="436.74074074074076"/>
    <n v="1.5"/>
    <n v="655.11111111111109"/>
    <n v="11792"/>
  </r>
  <r>
    <s v="Avinash Rathore"/>
    <x v="3"/>
    <x v="347"/>
    <n v="14"/>
    <n v="0.7142857142857143"/>
    <n v="10"/>
    <n v="20"/>
    <n v="510.9"/>
    <n v="2"/>
    <n v="1021.8"/>
    <n v="10218"/>
  </r>
  <r>
    <s v="Avinash Rathore"/>
    <x v="3"/>
    <x v="348"/>
    <n v="11"/>
    <n v="0.63636363636363635"/>
    <n v="7"/>
    <n v="13"/>
    <n v="785.76923076923072"/>
    <n v="1.8571428571428572"/>
    <n v="1459.2857142857142"/>
    <n v="10215"/>
  </r>
  <r>
    <s v="Avinash Rathore"/>
    <x v="3"/>
    <x v="349"/>
    <n v="18"/>
    <n v="0.72222222222222221"/>
    <n v="13"/>
    <n v="21"/>
    <n v="321.52380952380952"/>
    <n v="1.6153846153846154"/>
    <n v="519.38461538461536"/>
    <n v="6752"/>
  </r>
  <r>
    <s v="Avinash Rathore"/>
    <x v="3"/>
    <x v="350"/>
    <n v="11"/>
    <n v="0.72727272727272729"/>
    <n v="8"/>
    <n v="11"/>
    <n v="382.81818181818181"/>
    <n v="1.375"/>
    <n v="526.375"/>
    <n v="4211"/>
  </r>
  <r>
    <s v="Avinash Rathore"/>
    <x v="3"/>
    <x v="351"/>
    <n v="10"/>
    <n v="0.8"/>
    <n v="8"/>
    <n v="41"/>
    <n v="498.58536585365852"/>
    <n v="5.125"/>
    <n v="2555.25"/>
    <n v="20442"/>
  </r>
  <r>
    <s v="Avinash Rathore"/>
    <x v="3"/>
    <x v="352"/>
    <n v="19"/>
    <n v="0.73684210526315785"/>
    <n v="14"/>
    <n v="21"/>
    <n v="368.71428571428572"/>
    <n v="1.5"/>
    <n v="553.07142857142856"/>
    <n v="7743"/>
  </r>
  <r>
    <s v="Avinash Rathore"/>
    <x v="3"/>
    <x v="353"/>
    <n v="19"/>
    <n v="0.73684210526315785"/>
    <n v="14"/>
    <n v="23"/>
    <n v="460.6521739130435"/>
    <n v="1.6428571428571428"/>
    <n v="756.78571428571433"/>
    <n v="10595"/>
  </r>
  <r>
    <s v="Avinash Rathore"/>
    <x v="3"/>
    <x v="354"/>
    <n v="10"/>
    <n v="0.7"/>
    <n v="7"/>
    <n v="17"/>
    <n v="307.05882352941177"/>
    <n v="2.4285714285714284"/>
    <n v="745.71428571428567"/>
    <n v="5220"/>
  </r>
  <r>
    <s v="Avinash Rathore"/>
    <x v="3"/>
    <x v="355"/>
    <n v="12"/>
    <n v="0.75"/>
    <n v="9"/>
    <n v="10"/>
    <n v="539.1"/>
    <n v="1.1111111111111112"/>
    <n v="599"/>
    <n v="5391"/>
  </r>
  <r>
    <s v="Avinash Rathore"/>
    <x v="3"/>
    <x v="356"/>
    <n v="13"/>
    <n v="0.69230769230769229"/>
    <n v="9"/>
    <n v="12"/>
    <n v="471.75"/>
    <n v="1.3333333333333333"/>
    <n v="629"/>
    <n v="5661"/>
  </r>
  <r>
    <s v="Avinash Rathore"/>
    <x v="3"/>
    <x v="357"/>
    <n v="12"/>
    <n v="0.66666666666666663"/>
    <n v="8"/>
    <n v="23"/>
    <n v="420.26086956521738"/>
    <n v="2.875"/>
    <n v="1208.25"/>
    <n v="9666"/>
  </r>
  <r>
    <s v="Avinash Rathore"/>
    <x v="3"/>
    <x v="358"/>
    <n v="11"/>
    <n v="0.72727272727272729"/>
    <n v="8"/>
    <n v="14"/>
    <n v="501.42857142857144"/>
    <n v="1.75"/>
    <n v="877.5"/>
    <n v="7020"/>
  </r>
  <r>
    <s v="Avinash Rathore"/>
    <x v="3"/>
    <x v="359"/>
    <n v="11"/>
    <n v="0.72727272727272729"/>
    <n v="8"/>
    <n v="17"/>
    <n v="532.41176470588232"/>
    <n v="2.125"/>
    <n v="1131.375"/>
    <n v="9051"/>
  </r>
  <r>
    <s v="Avinash Rathore"/>
    <x v="3"/>
    <x v="360"/>
    <n v="16"/>
    <n v="0.75"/>
    <n v="12"/>
    <n v="28"/>
    <n v="500.21428571428572"/>
    <n v="2.3333333333333335"/>
    <n v="1167.1666666666667"/>
    <n v="14006"/>
  </r>
  <r>
    <s v="Avinash Rathore"/>
    <x v="3"/>
    <x v="361"/>
    <n v="11"/>
    <n v="0.72727272727272729"/>
    <n v="8"/>
    <n v="14"/>
    <n v="544.57142857142856"/>
    <n v="1.75"/>
    <n v="953"/>
    <n v="7624"/>
  </r>
  <r>
    <s v="Avinash Rathore"/>
    <x v="3"/>
    <x v="362"/>
    <n v="12"/>
    <n v="0.66666666666666663"/>
    <n v="8"/>
    <n v="20"/>
    <n v="550.75"/>
    <n v="2.5"/>
    <n v="1376.875"/>
    <n v="11015"/>
  </r>
  <r>
    <s v="Avinash Rathore"/>
    <x v="3"/>
    <x v="363"/>
    <n v="12"/>
    <n v="0.75"/>
    <n v="9"/>
    <n v="18"/>
    <n v="586.27777777777783"/>
    <n v="2"/>
    <n v="1172.5555555555557"/>
    <n v="10553"/>
  </r>
  <r>
    <s v="Avinash Rathore"/>
    <x v="3"/>
    <x v="364"/>
    <n v="14"/>
    <n v="0.7142857142857143"/>
    <n v="10"/>
    <n v="19"/>
    <n v="426.21052631578948"/>
    <n v="1.9"/>
    <n v="809.8"/>
    <n v="8098"/>
  </r>
  <r>
    <s v="Avinash Rathore"/>
    <x v="3"/>
    <x v="365"/>
    <n v="12"/>
    <n v="0.66666666666666663"/>
    <n v="8"/>
    <n v="13"/>
    <n v="488.61538461538464"/>
    <n v="1.625"/>
    <n v="794"/>
    <n v="6352"/>
  </r>
  <r>
    <s v="Avinash Rathore"/>
    <x v="4"/>
    <x v="183"/>
    <n v="54"/>
    <n v="0.66666666666666663"/>
    <n v="36"/>
    <n v="62"/>
    <n v="526.0322580645161"/>
    <n v="1.7222222222222223"/>
    <n v="905.94444444444446"/>
    <n v="32614"/>
  </r>
  <r>
    <s v="Avinash Rathore"/>
    <x v="4"/>
    <x v="184"/>
    <n v="66"/>
    <n v="0.66666666666666663"/>
    <n v="44"/>
    <n v="99"/>
    <n v="455.76767676767679"/>
    <n v="2.25"/>
    <n v="1025.4772727272727"/>
    <n v="45121"/>
  </r>
  <r>
    <s v="Avinash Rathore"/>
    <x v="4"/>
    <x v="185"/>
    <n v="140"/>
    <n v="0.6785714285714286"/>
    <n v="95"/>
    <n v="164"/>
    <n v="611.45731707317077"/>
    <n v="1.7263157894736842"/>
    <n v="1055.5684210526315"/>
    <n v="100279"/>
  </r>
  <r>
    <s v="Avinash Rathore"/>
    <x v="4"/>
    <x v="186"/>
    <n v="63"/>
    <n v="0.68253968253968256"/>
    <n v="43"/>
    <n v="75"/>
    <n v="489.69333333333333"/>
    <n v="1.7441860465116279"/>
    <n v="854.11627906976742"/>
    <n v="36727"/>
  </r>
  <r>
    <s v="Avinash Rathore"/>
    <x v="4"/>
    <x v="187"/>
    <n v="55"/>
    <n v="0.67272727272727273"/>
    <n v="37"/>
    <n v="58"/>
    <n v="550.55172413793105"/>
    <n v="1.5675675675675675"/>
    <n v="863.02702702702697"/>
    <n v="31932"/>
  </r>
  <r>
    <s v="Avinash Rathore"/>
    <x v="4"/>
    <x v="188"/>
    <n v="50"/>
    <n v="0.68"/>
    <n v="34"/>
    <n v="72"/>
    <n v="477.72222222222223"/>
    <n v="2.1176470588235294"/>
    <n v="1011.6470588235294"/>
    <n v="34396"/>
  </r>
  <r>
    <s v="Avinash Rathore"/>
    <x v="4"/>
    <x v="189"/>
    <n v="75"/>
    <n v="0.69333333333333336"/>
    <n v="52"/>
    <n v="84"/>
    <n v="529.27380952380952"/>
    <n v="1.6153846153846154"/>
    <n v="854.98076923076928"/>
    <n v="44459"/>
  </r>
  <r>
    <s v="Avinash Rathore"/>
    <x v="4"/>
    <x v="190"/>
    <n v="62"/>
    <n v="0.67741935483870963"/>
    <n v="42"/>
    <n v="67"/>
    <n v="578.7611940298508"/>
    <n v="1.5952380952380953"/>
    <n v="923.26190476190482"/>
    <n v="38777"/>
  </r>
  <r>
    <s v="Avinash Rathore"/>
    <x v="4"/>
    <x v="191"/>
    <n v="63"/>
    <n v="0.66666666666666663"/>
    <n v="42"/>
    <n v="84"/>
    <n v="508.82142857142856"/>
    <n v="2"/>
    <n v="1017.6428571428571"/>
    <n v="42741"/>
  </r>
  <r>
    <s v="Avinash Rathore"/>
    <x v="4"/>
    <x v="192"/>
    <n v="78"/>
    <n v="0.67948717948717952"/>
    <n v="53"/>
    <n v="87"/>
    <n v="597.080459770115"/>
    <n v="1.6415094339622642"/>
    <n v="980.11320754716985"/>
    <n v="51946"/>
  </r>
  <r>
    <s v="Avinash Rathore"/>
    <x v="4"/>
    <x v="193"/>
    <n v="71"/>
    <n v="0.676056338028169"/>
    <n v="48"/>
    <n v="83"/>
    <n v="645.56626506024099"/>
    <n v="1.7291666666666667"/>
    <n v="1116.2916666666667"/>
    <n v="53582"/>
  </r>
  <r>
    <s v="Avinash Rathore"/>
    <x v="4"/>
    <x v="194"/>
    <n v="56"/>
    <n v="0.6785714285714286"/>
    <n v="38"/>
    <n v="65"/>
    <n v="588.93846153846152"/>
    <n v="1.7105263157894737"/>
    <n v="1007.3947368421053"/>
    <n v="38281"/>
  </r>
  <r>
    <s v="Avinash Rathore"/>
    <x v="4"/>
    <x v="195"/>
    <n v="78"/>
    <n v="0.67948717948717952"/>
    <n v="53"/>
    <n v="105"/>
    <n v="572.75238095238092"/>
    <n v="1.9811320754716981"/>
    <n v="1134.6981132075471"/>
    <n v="60139"/>
  </r>
  <r>
    <s v="Avinash Rathore"/>
    <x v="4"/>
    <x v="196"/>
    <n v="90"/>
    <n v="0.67777777777777781"/>
    <n v="61"/>
    <n v="117"/>
    <n v="649.45299145299145"/>
    <n v="1.9180327868852458"/>
    <n v="1245.672131147541"/>
    <n v="75986"/>
  </r>
  <r>
    <s v="Avinash Rathore"/>
    <x v="4"/>
    <x v="197"/>
    <n v="78"/>
    <n v="0.67948717948717952"/>
    <n v="53"/>
    <n v="91"/>
    <n v="604.36263736263732"/>
    <n v="1.7169811320754718"/>
    <n v="1037.6792452830189"/>
    <n v="54997"/>
  </r>
  <r>
    <s v="Avinash Rathore"/>
    <x v="4"/>
    <x v="198"/>
    <n v="52"/>
    <n v="0.67307692307692313"/>
    <n v="35"/>
    <n v="63"/>
    <n v="552.3650793650794"/>
    <n v="1.8"/>
    <n v="994.25714285714287"/>
    <n v="34799"/>
  </r>
  <r>
    <s v="Avinash Rathore"/>
    <x v="4"/>
    <x v="199"/>
    <n v="85"/>
    <n v="0.6705882352941176"/>
    <n v="57"/>
    <n v="123"/>
    <n v="625.3821138211382"/>
    <n v="2.1578947368421053"/>
    <n v="1349.5087719298247"/>
    <n v="76922"/>
  </r>
  <r>
    <s v="Avinash Rathore"/>
    <x v="4"/>
    <x v="200"/>
    <n v="58"/>
    <n v="0.68965517241379315"/>
    <n v="40"/>
    <n v="85"/>
    <n v="612.98823529411766"/>
    <n v="2.125"/>
    <n v="1302.5999999999999"/>
    <n v="52104"/>
  </r>
  <r>
    <s v="Avinash Rathore"/>
    <x v="4"/>
    <x v="201"/>
    <n v="51"/>
    <n v="0.68627450980392157"/>
    <n v="35"/>
    <n v="51"/>
    <n v="706.68627450980387"/>
    <n v="1.4571428571428571"/>
    <n v="1029.7428571428572"/>
    <n v="36041"/>
  </r>
  <r>
    <s v="Avinash Rathore"/>
    <x v="4"/>
    <x v="202"/>
    <n v="63"/>
    <n v="0.68253968253968256"/>
    <n v="43"/>
    <n v="71"/>
    <n v="533.38028169014081"/>
    <n v="1.6511627906976745"/>
    <n v="880.69767441860461"/>
    <n v="37870"/>
  </r>
  <r>
    <s v="Avinash Rathore"/>
    <x v="4"/>
    <x v="203"/>
    <n v="51"/>
    <n v="0.68627450980392157"/>
    <n v="35"/>
    <n v="57"/>
    <n v="586.59649122807014"/>
    <n v="1.6285714285714286"/>
    <n v="955.31428571428569"/>
    <n v="33436"/>
  </r>
  <r>
    <s v="Avinash Rathore"/>
    <x v="4"/>
    <x v="204"/>
    <n v="65"/>
    <n v="0.69230769230769229"/>
    <n v="45"/>
    <n v="86"/>
    <n v="613.54651162790697"/>
    <n v="1.9111111111111112"/>
    <n v="1172.5555555555557"/>
    <n v="52765"/>
  </r>
  <r>
    <s v="Avinash Rathore"/>
    <x v="4"/>
    <x v="205"/>
    <n v="28"/>
    <n v="0.6785714285714286"/>
    <n v="19"/>
    <n v="30"/>
    <n v="699.5333333333333"/>
    <n v="1.5789473684210527"/>
    <n v="1104.5263157894738"/>
    <n v="20986"/>
  </r>
  <r>
    <s v="Avinash Rathore"/>
    <x v="4"/>
    <x v="206"/>
    <n v="85"/>
    <n v="0.6705882352941176"/>
    <n v="57"/>
    <n v="103"/>
    <n v="713.22330097087377"/>
    <n v="1.8070175438596492"/>
    <n v="1288.8070175438597"/>
    <n v="73462"/>
  </r>
  <r>
    <s v="Avinash Rathore"/>
    <x v="4"/>
    <x v="207"/>
    <n v="29"/>
    <n v="0.68965517241379315"/>
    <n v="20"/>
    <n v="39"/>
    <n v="553.30769230769226"/>
    <n v="1.95"/>
    <n v="1078.95"/>
    <n v="21579"/>
  </r>
  <r>
    <s v="Avinash Rathore"/>
    <x v="4"/>
    <x v="208"/>
    <n v="28"/>
    <n v="0.6785714285714286"/>
    <n v="19"/>
    <n v="29"/>
    <n v="586.17241379310349"/>
    <n v="1.5263157894736843"/>
    <n v="894.68421052631584"/>
    <n v="16999"/>
  </r>
  <r>
    <s v="Avinash Rathore"/>
    <x v="4"/>
    <x v="209"/>
    <n v="42"/>
    <n v="0.69047619047619047"/>
    <n v="29"/>
    <n v="43"/>
    <n v="770.11627906976742"/>
    <n v="1.4827586206896552"/>
    <n v="1141.8965517241379"/>
    <n v="33115"/>
  </r>
  <r>
    <s v="Avinash Rathore"/>
    <x v="4"/>
    <x v="210"/>
    <n v="34"/>
    <n v="0.67647058823529416"/>
    <n v="23"/>
    <n v="42"/>
    <n v="443.3095238095238"/>
    <n v="1.826086956521739"/>
    <n v="809.52173913043475"/>
    <n v="18619"/>
  </r>
  <r>
    <s v="Avinash Rathore"/>
    <x v="4"/>
    <x v="211"/>
    <n v="42"/>
    <n v="0.66666666666666663"/>
    <n v="28"/>
    <n v="46"/>
    <n v="639.60869565217388"/>
    <n v="1.6428571428571428"/>
    <n v="1050.7857142857142"/>
    <n v="29422"/>
  </r>
  <r>
    <s v="Avinash Rathore"/>
    <x v="4"/>
    <x v="212"/>
    <n v="50"/>
    <n v="0.68"/>
    <n v="34"/>
    <n v="66"/>
    <n v="620.27272727272725"/>
    <n v="1.9411764705882353"/>
    <n v="1204.0588235294117"/>
    <n v="40938"/>
  </r>
  <r>
    <s v="Avinash Rathore"/>
    <x v="4"/>
    <x v="213"/>
    <n v="78"/>
    <n v="0.73076923076923073"/>
    <n v="57"/>
    <n v="98"/>
    <n v="638.10204081632651"/>
    <n v="1.7192982456140351"/>
    <n v="1097.0877192982457"/>
    <n v="62534"/>
  </r>
  <r>
    <s v="Avinash Rathore"/>
    <x v="4"/>
    <x v="214"/>
    <n v="37"/>
    <n v="0.67567567567567566"/>
    <n v="25"/>
    <n v="37"/>
    <n v="592.78378378378375"/>
    <n v="1.48"/>
    <n v="877.32"/>
    <n v="21933"/>
  </r>
  <r>
    <s v="Avinash Rathore"/>
    <x v="4"/>
    <x v="215"/>
    <n v="51"/>
    <n v="0.68627450980392157"/>
    <n v="35"/>
    <n v="54"/>
    <n v="664.77777777777783"/>
    <n v="1.5428571428571429"/>
    <n v="1025.6571428571428"/>
    <n v="35898"/>
  </r>
  <r>
    <s v="Avinash Rathore"/>
    <x v="4"/>
    <x v="216"/>
    <n v="35"/>
    <n v="0.68571428571428572"/>
    <n v="24"/>
    <n v="41"/>
    <n v="570.92682926829264"/>
    <n v="1.7083333333333333"/>
    <n v="975.33333333333337"/>
    <n v="23408"/>
  </r>
  <r>
    <s v="Avinash Rathore"/>
    <x v="4"/>
    <x v="217"/>
    <n v="18"/>
    <n v="0.66666666666666663"/>
    <n v="12"/>
    <n v="18"/>
    <n v="679.94444444444446"/>
    <n v="1.5"/>
    <n v="1019.9166666666666"/>
    <n v="12239"/>
  </r>
  <r>
    <s v="Avinash Rathore"/>
    <x v="4"/>
    <x v="218"/>
    <n v="48"/>
    <n v="0.6875"/>
    <n v="33"/>
    <n v="54"/>
    <n v="593.74074074074076"/>
    <n v="1.6363636363636365"/>
    <n v="971.57575757575762"/>
    <n v="32062"/>
  </r>
  <r>
    <s v="Avinash Rathore"/>
    <x v="4"/>
    <x v="219"/>
    <n v="45"/>
    <n v="0.66666666666666663"/>
    <n v="30"/>
    <n v="47"/>
    <n v="710.91489361702122"/>
    <n v="1.5666666666666667"/>
    <n v="1113.7666666666667"/>
    <n v="33413"/>
  </r>
  <r>
    <s v="Avinash Rathore"/>
    <x v="4"/>
    <x v="220"/>
    <n v="84"/>
    <n v="0.70238095238095233"/>
    <n v="59"/>
    <n v="94"/>
    <n v="705.89361702127655"/>
    <n v="1.5932203389830508"/>
    <n v="1124.6440677966102"/>
    <n v="66354"/>
  </r>
  <r>
    <s v="Avinash Rathore"/>
    <x v="4"/>
    <x v="221"/>
    <n v="36"/>
    <n v="0.69444444444444442"/>
    <n v="25"/>
    <n v="34"/>
    <n v="669.32352941176475"/>
    <n v="1.36"/>
    <n v="910.28"/>
    <n v="22757"/>
  </r>
  <r>
    <s v="Avinash Rathore"/>
    <x v="4"/>
    <x v="222"/>
    <n v="35"/>
    <n v="0.7142857142857143"/>
    <n v="25"/>
    <n v="37"/>
    <n v="636.05405405405406"/>
    <n v="1.48"/>
    <n v="941.36"/>
    <n v="23534"/>
  </r>
  <r>
    <s v="Avinash Rathore"/>
    <x v="4"/>
    <x v="223"/>
    <n v="49"/>
    <n v="0.69387755102040816"/>
    <n v="34"/>
    <n v="64"/>
    <n v="635.53125"/>
    <n v="1.8823529411764706"/>
    <n v="1196.2941176470588"/>
    <n v="40674"/>
  </r>
  <r>
    <s v="Avinash Rathore"/>
    <x v="4"/>
    <x v="224"/>
    <n v="19"/>
    <n v="0.68421052631578949"/>
    <n v="13"/>
    <n v="27"/>
    <n v="437.81481481481484"/>
    <n v="2.0769230769230771"/>
    <n v="909.30769230769226"/>
    <n v="11821"/>
  </r>
  <r>
    <s v="Avinash Rathore"/>
    <x v="4"/>
    <x v="225"/>
    <n v="34"/>
    <n v="0.67647058823529416"/>
    <n v="23"/>
    <n v="45"/>
    <n v="614.17777777777781"/>
    <n v="1.9565217391304348"/>
    <n v="1201.6521739130435"/>
    <n v="27638"/>
  </r>
  <r>
    <s v="Avinash Rathore"/>
    <x v="4"/>
    <x v="226"/>
    <n v="23"/>
    <n v="0.60869565217391308"/>
    <n v="14"/>
    <n v="23"/>
    <n v="625.26086956521738"/>
    <n v="1.6428571428571428"/>
    <n v="1027.2142857142858"/>
    <n v="14381"/>
  </r>
  <r>
    <s v="Avinash Rathore"/>
    <x v="4"/>
    <x v="227"/>
    <n v="42"/>
    <n v="0.69047619047619047"/>
    <n v="29"/>
    <n v="56"/>
    <n v="642.57142857142856"/>
    <n v="1.9310344827586208"/>
    <n v="1240.8275862068965"/>
    <n v="35984"/>
  </r>
  <r>
    <s v="Avinash Rathore"/>
    <x v="4"/>
    <x v="228"/>
    <n v="30"/>
    <n v="0.7"/>
    <n v="21"/>
    <n v="41"/>
    <n v="695.19512195121956"/>
    <n v="1.9523809523809523"/>
    <n v="1357.2857142857142"/>
    <n v="28503"/>
  </r>
  <r>
    <s v="Avinash Rathore"/>
    <x v="4"/>
    <x v="229"/>
    <n v="20"/>
    <n v="0.7"/>
    <n v="14"/>
    <n v="22"/>
    <n v="732.5"/>
    <n v="1.5714285714285714"/>
    <n v="1151.0714285714287"/>
    <n v="16115"/>
  </r>
  <r>
    <s v="Avinash Rathore"/>
    <x v="4"/>
    <x v="230"/>
    <n v="20"/>
    <n v="0.75"/>
    <n v="15"/>
    <n v="17"/>
    <n v="735.29411764705878"/>
    <n v="1.1333333333333333"/>
    <n v="833.33333333333337"/>
    <n v="12500"/>
  </r>
  <r>
    <s v="Avinash Rathore"/>
    <x v="4"/>
    <x v="231"/>
    <n v="27"/>
    <n v="0.66666666666666663"/>
    <n v="18"/>
    <n v="41"/>
    <n v="508"/>
    <n v="2.2777777777777777"/>
    <n v="1157.1111111111111"/>
    <n v="20828"/>
  </r>
  <r>
    <s v="Avinash Rathore"/>
    <x v="4"/>
    <x v="232"/>
    <n v="27"/>
    <n v="0.7407407407407407"/>
    <n v="20"/>
    <n v="36"/>
    <n v="724.11111111111109"/>
    <n v="1.8"/>
    <n v="1303.4000000000001"/>
    <n v="26068"/>
  </r>
  <r>
    <s v="Avinash Rathore"/>
    <x v="4"/>
    <x v="233"/>
    <n v="17"/>
    <n v="0.76470588235294112"/>
    <n v="13"/>
    <n v="20"/>
    <n v="795.3"/>
    <n v="1.5384615384615385"/>
    <n v="1223.5384615384614"/>
    <n v="15906"/>
  </r>
  <r>
    <s v="Avinash Rathore"/>
    <x v="4"/>
    <x v="234"/>
    <n v="39"/>
    <n v="0.79487179487179482"/>
    <n v="31"/>
    <n v="47"/>
    <n v="627.82978723404256"/>
    <n v="1.5161290322580645"/>
    <n v="951.87096774193549"/>
    <n v="29508"/>
  </r>
  <r>
    <s v="Avinash Rathore"/>
    <x v="4"/>
    <x v="235"/>
    <n v="29"/>
    <n v="0.72413793103448276"/>
    <n v="21"/>
    <n v="33"/>
    <n v="534.4545454545455"/>
    <n v="1.5714285714285714"/>
    <n v="839.85714285714289"/>
    <n v="17637"/>
  </r>
  <r>
    <s v="Avinash Rathore"/>
    <x v="4"/>
    <x v="236"/>
    <n v="13"/>
    <n v="0.76923076923076927"/>
    <n v="10"/>
    <n v="19"/>
    <n v="732.15789473684208"/>
    <n v="1.9"/>
    <n v="1391.1"/>
    <n v="13911"/>
  </r>
  <r>
    <s v="Avinash Rathore"/>
    <x v="4"/>
    <x v="237"/>
    <n v="27"/>
    <n v="0.7407407407407407"/>
    <n v="20"/>
    <n v="31"/>
    <n v="685.19354838709683"/>
    <n v="1.55"/>
    <n v="1062.05"/>
    <n v="21241"/>
  </r>
  <r>
    <s v="Avinash Rathore"/>
    <x v="4"/>
    <x v="238"/>
    <n v="7"/>
    <n v="0.7142857142857143"/>
    <n v="5"/>
    <n v="8"/>
    <n v="492.875"/>
    <n v="1.6"/>
    <n v="788.6"/>
    <n v="3943"/>
  </r>
  <r>
    <s v="Avinash Rathore"/>
    <x v="4"/>
    <x v="239"/>
    <n v="15"/>
    <n v="0.73333333333333328"/>
    <n v="11"/>
    <n v="18"/>
    <n v="845.11111111111109"/>
    <n v="1.6363636363636365"/>
    <n v="1382.909090909091"/>
    <n v="15212"/>
  </r>
  <r>
    <s v="Avinash Rathore"/>
    <x v="4"/>
    <x v="240"/>
    <n v="17"/>
    <n v="0.76470588235294112"/>
    <n v="13"/>
    <n v="22"/>
    <n v="622.27272727272725"/>
    <n v="1.6923076923076923"/>
    <n v="1053.0769230769231"/>
    <n v="13690"/>
  </r>
  <r>
    <s v="Avinash Rathore"/>
    <x v="4"/>
    <x v="241"/>
    <n v="34"/>
    <n v="0.79411764705882348"/>
    <n v="27"/>
    <n v="59"/>
    <n v="582.25423728813564"/>
    <n v="2.1851851851851851"/>
    <n v="1272.3333333333333"/>
    <n v="34353"/>
  </r>
  <r>
    <s v="Avinash Rathore"/>
    <x v="4"/>
    <x v="242"/>
    <n v="16"/>
    <n v="0.75"/>
    <n v="12"/>
    <n v="16"/>
    <n v="714.5"/>
    <n v="1.3333333333333333"/>
    <n v="952.66666666666663"/>
    <n v="11432"/>
  </r>
  <r>
    <s v="Avinash Rathore"/>
    <x v="4"/>
    <x v="243"/>
    <n v="22"/>
    <n v="0.77272727272727271"/>
    <n v="17"/>
    <n v="29"/>
    <n v="864.89655172413791"/>
    <n v="1.7058823529411764"/>
    <n v="1475.4117647058824"/>
    <n v="25082"/>
  </r>
  <r>
    <s v="Avinash Rathore"/>
    <x v="4"/>
    <x v="244"/>
    <n v="15"/>
    <n v="0.66666666666666663"/>
    <n v="10"/>
    <n v="14"/>
    <n v="790.57142857142856"/>
    <n v="1.4"/>
    <n v="1106.8"/>
    <n v="11068"/>
  </r>
  <r>
    <s v="Avinash Rathore"/>
    <x v="4"/>
    <x v="245"/>
    <n v="21"/>
    <n v="0.76190476190476186"/>
    <n v="16"/>
    <n v="21"/>
    <n v="682.14285714285711"/>
    <n v="1.3125"/>
    <n v="895.3125"/>
    <n v="14325"/>
  </r>
  <r>
    <s v="Avinash Rathore"/>
    <x v="4"/>
    <x v="246"/>
    <n v="21"/>
    <n v="0.76190476190476186"/>
    <n v="16"/>
    <n v="30"/>
    <n v="667.83333333333337"/>
    <n v="1.875"/>
    <n v="1252.1875"/>
    <n v="20035"/>
  </r>
  <r>
    <s v="Avinash Rathore"/>
    <x v="4"/>
    <x v="247"/>
    <n v="19"/>
    <n v="0.73684210526315785"/>
    <n v="14"/>
    <n v="19"/>
    <n v="605.68421052631584"/>
    <n v="1.3571428571428572"/>
    <n v="822"/>
    <n v="11508"/>
  </r>
  <r>
    <s v="Avinash Rathore"/>
    <x v="4"/>
    <x v="248"/>
    <n v="39"/>
    <n v="0.74358974358974361"/>
    <n v="29"/>
    <n v="53"/>
    <n v="615.47169811320759"/>
    <n v="1.8275862068965518"/>
    <n v="1124.8275862068965"/>
    <n v="32620"/>
  </r>
  <r>
    <s v="Avinash Rathore"/>
    <x v="4"/>
    <x v="249"/>
    <n v="21"/>
    <n v="0.7142857142857143"/>
    <n v="15"/>
    <n v="31"/>
    <n v="673.12903225806451"/>
    <n v="2.0666666666666669"/>
    <n v="1391.1333333333334"/>
    <n v="20867"/>
  </r>
  <r>
    <s v="Avinash Rathore"/>
    <x v="4"/>
    <x v="250"/>
    <n v="13"/>
    <n v="0.69230769230769229"/>
    <n v="9"/>
    <n v="19"/>
    <n v="540.9473684210526"/>
    <n v="2.1111111111111112"/>
    <n v="1142"/>
    <n v="10278"/>
  </r>
  <r>
    <s v="Avinash Rathore"/>
    <x v="4"/>
    <x v="251"/>
    <n v="15"/>
    <n v="0.73333333333333328"/>
    <n v="11"/>
    <n v="17"/>
    <n v="750.70588235294122"/>
    <n v="1.5454545454545454"/>
    <n v="1160.1818181818182"/>
    <n v="12762"/>
  </r>
  <r>
    <s v="Avinash Rathore"/>
    <x v="4"/>
    <x v="252"/>
    <n v="21"/>
    <n v="0.76190476190476186"/>
    <n v="16"/>
    <n v="26"/>
    <n v="709.73076923076928"/>
    <n v="1.625"/>
    <n v="1153.3125"/>
    <n v="18453"/>
  </r>
  <r>
    <s v="Avinash Rathore"/>
    <x v="4"/>
    <x v="253"/>
    <n v="19"/>
    <n v="0.73684210526315785"/>
    <n v="14"/>
    <n v="28"/>
    <n v="617.64285714285711"/>
    <n v="2"/>
    <n v="1235.2857142857142"/>
    <n v="17294"/>
  </r>
  <r>
    <s v="Avinash Rathore"/>
    <x v="4"/>
    <x v="254"/>
    <n v="15"/>
    <n v="0.73333333333333328"/>
    <n v="11"/>
    <n v="19"/>
    <n v="480.57894736842104"/>
    <n v="1.7272727272727273"/>
    <n v="830.09090909090912"/>
    <n v="9131"/>
  </r>
  <r>
    <s v="Avinash Rathore"/>
    <x v="4"/>
    <x v="255"/>
    <n v="41"/>
    <n v="0.75609756097560976"/>
    <n v="31"/>
    <n v="58"/>
    <n v="629.15517241379314"/>
    <n v="1.8709677419354838"/>
    <n v="1177.1290322580646"/>
    <n v="36491"/>
  </r>
  <r>
    <s v="Avinash Rathore"/>
    <x v="4"/>
    <x v="256"/>
    <n v="26"/>
    <n v="0.76923076923076927"/>
    <n v="20"/>
    <n v="46"/>
    <n v="768.28260869565213"/>
    <n v="2.2999999999999998"/>
    <n v="1767.05"/>
    <n v="35341"/>
  </r>
  <r>
    <s v="Avinash Rathore"/>
    <x v="4"/>
    <x v="257"/>
    <n v="29"/>
    <n v="0.7931034482758621"/>
    <n v="23"/>
    <n v="46"/>
    <n v="520.3478260869565"/>
    <n v="2"/>
    <n v="1040.695652173913"/>
    <n v="23936"/>
  </r>
  <r>
    <s v="Avinash Rathore"/>
    <x v="4"/>
    <x v="258"/>
    <n v="29"/>
    <n v="0.72413793103448276"/>
    <n v="21"/>
    <n v="38"/>
    <n v="533.92105263157896"/>
    <n v="1.8095238095238095"/>
    <n v="966.14285714285711"/>
    <n v="20289"/>
  </r>
  <r>
    <s v="Avinash Rathore"/>
    <x v="4"/>
    <x v="259"/>
    <n v="21"/>
    <n v="0.76190476190476186"/>
    <n v="16"/>
    <n v="30"/>
    <n v="642.0333333333333"/>
    <n v="1.875"/>
    <n v="1203.8125"/>
    <n v="19261"/>
  </r>
  <r>
    <s v="Avinash Rathore"/>
    <x v="4"/>
    <x v="260"/>
    <n v="27"/>
    <n v="0.77777777777777779"/>
    <n v="21"/>
    <n v="36"/>
    <n v="734.97222222222217"/>
    <n v="1.7142857142857142"/>
    <n v="1259.952380952381"/>
    <n v="26459"/>
  </r>
  <r>
    <s v="Avinash Rathore"/>
    <x v="4"/>
    <x v="261"/>
    <n v="25"/>
    <n v="0.76"/>
    <n v="19"/>
    <n v="36"/>
    <n v="604.05555555555554"/>
    <n v="1.8947368421052631"/>
    <n v="1144.5263157894738"/>
    <n v="21746"/>
  </r>
  <r>
    <s v="Avinash Rathore"/>
    <x v="4"/>
    <x v="262"/>
    <n v="43"/>
    <n v="0.76744186046511631"/>
    <n v="33"/>
    <n v="62"/>
    <n v="601.38709677419354"/>
    <n v="1.8787878787878789"/>
    <n v="1129.878787878788"/>
    <n v="37286"/>
  </r>
  <r>
    <s v="Avinash Rathore"/>
    <x v="4"/>
    <x v="263"/>
    <n v="43"/>
    <n v="0.76744186046511631"/>
    <n v="33"/>
    <n v="63"/>
    <n v="655.44444444444446"/>
    <n v="1.9090909090909092"/>
    <n v="1251.3030303030303"/>
    <n v="41293"/>
  </r>
  <r>
    <s v="Avinash Rathore"/>
    <x v="4"/>
    <x v="264"/>
    <n v="21"/>
    <n v="0.76190476190476186"/>
    <n v="16"/>
    <n v="22"/>
    <n v="559.13636363636363"/>
    <n v="1.375"/>
    <n v="768.8125"/>
    <n v="12301"/>
  </r>
  <r>
    <s v="Avinash Rathore"/>
    <x v="4"/>
    <x v="265"/>
    <n v="27"/>
    <n v="0.77777777777777779"/>
    <n v="21"/>
    <n v="37"/>
    <n v="551.64864864864865"/>
    <n v="1.7619047619047619"/>
    <n v="971.95238095238096"/>
    <n v="20411"/>
  </r>
  <r>
    <s v="Avinash Rathore"/>
    <x v="4"/>
    <x v="266"/>
    <n v="30"/>
    <n v="0.8"/>
    <n v="24"/>
    <n v="44"/>
    <n v="524.18181818181813"/>
    <n v="1.8333333333333333"/>
    <n v="961"/>
    <n v="23064"/>
  </r>
  <r>
    <s v="Avinash Rathore"/>
    <x v="4"/>
    <x v="267"/>
    <n v="27"/>
    <n v="0.77777777777777779"/>
    <n v="21"/>
    <n v="37"/>
    <n v="649.10810810810813"/>
    <n v="1.7619047619047619"/>
    <n v="1143.6666666666667"/>
    <n v="24017"/>
  </r>
  <r>
    <s v="Avinash Rathore"/>
    <x v="4"/>
    <x v="268"/>
    <n v="22"/>
    <n v="0.77272727272727271"/>
    <n v="17"/>
    <n v="44"/>
    <n v="492.63636363636363"/>
    <n v="2.5882352941176472"/>
    <n v="1275.0588235294117"/>
    <n v="21676"/>
  </r>
  <r>
    <s v="Avinash Rathore"/>
    <x v="4"/>
    <x v="269"/>
    <n v="59"/>
    <n v="0.79661016949152541"/>
    <n v="47"/>
    <n v="98"/>
    <n v="557.48979591836735"/>
    <n v="2.0851063829787235"/>
    <n v="1162.4255319148936"/>
    <n v="54634"/>
  </r>
  <r>
    <s v="Avinash Rathore"/>
    <x v="4"/>
    <x v="270"/>
    <n v="32"/>
    <n v="0.78125"/>
    <n v="25"/>
    <n v="43"/>
    <n v="519.90697674418607"/>
    <n v="1.72"/>
    <n v="894.24"/>
    <n v="22356"/>
  </r>
  <r>
    <s v="Avinash Rathore"/>
    <x v="4"/>
    <x v="271"/>
    <n v="25"/>
    <n v="0.72"/>
    <n v="18"/>
    <n v="44"/>
    <n v="547.34090909090912"/>
    <n v="2.4444444444444446"/>
    <n v="1337.9444444444443"/>
    <n v="24083"/>
  </r>
  <r>
    <s v="Avinash Rathore"/>
    <x v="4"/>
    <x v="272"/>
    <n v="29"/>
    <n v="0.72413793103448276"/>
    <n v="21"/>
    <n v="41"/>
    <n v="538.90243902439022"/>
    <n v="1.9523809523809523"/>
    <n v="1052.1428571428571"/>
    <n v="22095"/>
  </r>
  <r>
    <s v="Avinash Rathore"/>
    <x v="4"/>
    <x v="273"/>
    <n v="29"/>
    <n v="0.82758620689655171"/>
    <n v="24"/>
    <n v="42"/>
    <n v="592.57142857142856"/>
    <n v="1.75"/>
    <n v="1037"/>
    <n v="24888"/>
  </r>
  <r>
    <s v="Avinash Rathore"/>
    <x v="4"/>
    <x v="274"/>
    <n v="26"/>
    <n v="0.76923076923076927"/>
    <n v="20"/>
    <n v="32"/>
    <n v="511.53125"/>
    <n v="1.6"/>
    <n v="818.45"/>
    <n v="16369"/>
  </r>
  <r>
    <s v="Avinash Rathore"/>
    <x v="4"/>
    <x v="275"/>
    <n v="35"/>
    <n v="0.8"/>
    <n v="28"/>
    <n v="47"/>
    <n v="637.68085106382978"/>
    <n v="1.6785714285714286"/>
    <n v="1070.3928571428571"/>
    <n v="29971"/>
  </r>
  <r>
    <s v="Avinash Rathore"/>
    <x v="4"/>
    <x v="276"/>
    <n v="59"/>
    <n v="0.77966101694915257"/>
    <n v="46"/>
    <n v="95"/>
    <n v="591.07368421052627"/>
    <n v="2.0652173913043477"/>
    <n v="1220.695652173913"/>
    <n v="56152"/>
  </r>
  <r>
    <s v="Avinash Rathore"/>
    <x v="4"/>
    <x v="277"/>
    <n v="25"/>
    <n v="0.72"/>
    <n v="18"/>
    <n v="35"/>
    <n v="568.17142857142858"/>
    <n v="1.9444444444444444"/>
    <n v="1104.7777777777778"/>
    <n v="19886"/>
  </r>
  <r>
    <s v="Avinash Rathore"/>
    <x v="4"/>
    <x v="278"/>
    <n v="27"/>
    <n v="0.81481481481481477"/>
    <n v="22"/>
    <n v="33"/>
    <n v="624"/>
    <n v="1.5"/>
    <n v="936"/>
    <n v="20592"/>
  </r>
  <r>
    <s v="Avinash Rathore"/>
    <x v="4"/>
    <x v="279"/>
    <n v="37"/>
    <n v="0.78378378378378377"/>
    <n v="29"/>
    <n v="43"/>
    <n v="617.20930232558135"/>
    <n v="1.4827586206896552"/>
    <n v="915.17241379310349"/>
    <n v="26540"/>
  </r>
  <r>
    <s v="Avinash Rathore"/>
    <x v="4"/>
    <x v="280"/>
    <n v="27"/>
    <n v="0.77777777777777779"/>
    <n v="21"/>
    <n v="31"/>
    <n v="682.67741935483866"/>
    <n v="1.4761904761904763"/>
    <n v="1007.7619047619048"/>
    <n v="21163"/>
  </r>
  <r>
    <s v="Avinash Rathore"/>
    <x v="4"/>
    <x v="281"/>
    <n v="29"/>
    <n v="0.7931034482758621"/>
    <n v="23"/>
    <n v="38"/>
    <n v="547.52631578947364"/>
    <n v="1.6521739130434783"/>
    <n v="904.60869565217388"/>
    <n v="20806"/>
  </r>
  <r>
    <s v="Avinash Rathore"/>
    <x v="4"/>
    <x v="282"/>
    <n v="19"/>
    <n v="0.78947368421052633"/>
    <n v="15"/>
    <n v="24"/>
    <n v="515.45833333333337"/>
    <n v="1.6"/>
    <n v="824.73333333333335"/>
    <n v="12371"/>
  </r>
  <r>
    <s v="Avinash Rathore"/>
    <x v="4"/>
    <x v="283"/>
    <n v="50"/>
    <n v="0.78"/>
    <n v="39"/>
    <n v="61"/>
    <n v="623.44262295081967"/>
    <n v="1.5641025641025641"/>
    <n v="975.12820512820508"/>
    <n v="38030"/>
  </r>
  <r>
    <s v="Avinash Rathore"/>
    <x v="4"/>
    <x v="284"/>
    <n v="25"/>
    <n v="0.76"/>
    <n v="19"/>
    <n v="39"/>
    <n v="528.23076923076928"/>
    <n v="2.0526315789473686"/>
    <n v="1084.2631578947369"/>
    <n v="20601"/>
  </r>
  <r>
    <s v="Avinash Rathore"/>
    <x v="4"/>
    <x v="285"/>
    <n v="29"/>
    <n v="0.75862068965517238"/>
    <n v="22"/>
    <n v="44"/>
    <n v="582.34090909090912"/>
    <n v="2"/>
    <n v="1164.6818181818182"/>
    <n v="25623"/>
  </r>
  <r>
    <s v="Avinash Rathore"/>
    <x v="4"/>
    <x v="286"/>
    <n v="29"/>
    <n v="0.7931034482758621"/>
    <n v="23"/>
    <n v="48"/>
    <n v="568.20833333333337"/>
    <n v="2.0869565217391304"/>
    <n v="1185.8260869565217"/>
    <n v="27274"/>
  </r>
  <r>
    <s v="Avinash Rathore"/>
    <x v="4"/>
    <x v="287"/>
    <n v="36"/>
    <n v="0.77777777777777779"/>
    <n v="28"/>
    <n v="55"/>
    <n v="675.16363636363633"/>
    <n v="1.9642857142857142"/>
    <n v="1326.2142857142858"/>
    <n v="37134"/>
  </r>
  <r>
    <s v="Avinash Rathore"/>
    <x v="4"/>
    <x v="288"/>
    <n v="26"/>
    <n v="0.76923076923076927"/>
    <n v="20"/>
    <n v="39"/>
    <n v="522.07692307692309"/>
    <n v="1.95"/>
    <n v="1018.05"/>
    <n v="20361"/>
  </r>
  <r>
    <s v="Avinash Rathore"/>
    <x v="4"/>
    <x v="289"/>
    <n v="26"/>
    <n v="0.76923076923076927"/>
    <n v="20"/>
    <n v="50"/>
    <n v="509.24"/>
    <n v="2.5"/>
    <n v="1273.0999999999999"/>
    <n v="25462"/>
  </r>
  <r>
    <s v="Avinash Rathore"/>
    <x v="4"/>
    <x v="290"/>
    <n v="46"/>
    <n v="0.78260869565217395"/>
    <n v="36"/>
    <n v="69"/>
    <n v="502.47826086956519"/>
    <n v="1.9166666666666667"/>
    <n v="963.08333333333337"/>
    <n v="34671"/>
  </r>
  <r>
    <s v="Avinash Rathore"/>
    <x v="4"/>
    <x v="291"/>
    <n v="34"/>
    <n v="0.61764705882352944"/>
    <n v="21"/>
    <n v="34"/>
    <n v="491.58823529411762"/>
    <n v="1.6190476190476191"/>
    <n v="795.90476190476193"/>
    <n v="16714"/>
  </r>
  <r>
    <s v="Avinash Rathore"/>
    <x v="4"/>
    <x v="292"/>
    <n v="19"/>
    <n v="0.78947368421052633"/>
    <n v="15"/>
    <n v="27"/>
    <n v="447.96296296296299"/>
    <n v="1.8"/>
    <n v="806.33333333333337"/>
    <n v="12095"/>
  </r>
  <r>
    <s v="Avinash Rathore"/>
    <x v="4"/>
    <x v="293"/>
    <n v="22"/>
    <n v="0.77272727272727271"/>
    <n v="17"/>
    <n v="26"/>
    <n v="554.53846153846155"/>
    <n v="1.5294117647058822"/>
    <n v="848.11764705882354"/>
    <n v="14418"/>
  </r>
  <r>
    <s v="Avinash Rathore"/>
    <x v="4"/>
    <x v="294"/>
    <n v="14"/>
    <n v="0.7857142857142857"/>
    <n v="11"/>
    <n v="18"/>
    <n v="703.77777777777783"/>
    <n v="1.6363636363636365"/>
    <n v="1151.6363636363637"/>
    <n v="12668"/>
  </r>
  <r>
    <s v="Avinash Rathore"/>
    <x v="4"/>
    <x v="295"/>
    <n v="27"/>
    <n v="0.77777777777777779"/>
    <n v="21"/>
    <n v="33"/>
    <n v="558.030303030303"/>
    <n v="1.5714285714285714"/>
    <n v="876.90476190476193"/>
    <n v="18415"/>
  </r>
  <r>
    <s v="Avinash Rathore"/>
    <x v="4"/>
    <x v="296"/>
    <n v="23"/>
    <n v="0.69565217391304346"/>
    <n v="16"/>
    <n v="40"/>
    <n v="457"/>
    <n v="2.5"/>
    <n v="1142.5"/>
    <n v="18280"/>
  </r>
  <r>
    <s v="Avinash Rathore"/>
    <x v="4"/>
    <x v="297"/>
    <n v="57"/>
    <n v="0.78947368421052633"/>
    <n v="45"/>
    <n v="68"/>
    <n v="546.17647058823525"/>
    <n v="1.5111111111111111"/>
    <n v="825.33333333333337"/>
    <n v="37140"/>
  </r>
  <r>
    <s v="Avinash Rathore"/>
    <x v="4"/>
    <x v="298"/>
    <n v="13"/>
    <n v="0.76923076923076927"/>
    <n v="10"/>
    <n v="22"/>
    <n v="506.40909090909093"/>
    <n v="2.2000000000000002"/>
    <n v="1114.0999999999999"/>
    <n v="11141"/>
  </r>
  <r>
    <s v="Avinash Rathore"/>
    <x v="4"/>
    <x v="299"/>
    <n v="18"/>
    <n v="0.77777777777777779"/>
    <n v="14"/>
    <n v="22"/>
    <n v="522.90909090909088"/>
    <n v="1.5714285714285714"/>
    <n v="821.71428571428567"/>
    <n v="11504"/>
  </r>
  <r>
    <s v="Avinash Rathore"/>
    <x v="4"/>
    <x v="300"/>
    <n v="23"/>
    <n v="0.78260869565217395"/>
    <n v="18"/>
    <n v="33"/>
    <n v="478.06060606060606"/>
    <n v="1.8333333333333333"/>
    <n v="876.44444444444446"/>
    <n v="15776"/>
  </r>
  <r>
    <s v="Avinash Rathore"/>
    <x v="4"/>
    <x v="301"/>
    <n v="16"/>
    <n v="0.75"/>
    <n v="12"/>
    <n v="30"/>
    <n v="499.4"/>
    <n v="2.5"/>
    <n v="1248.5"/>
    <n v="14982"/>
  </r>
  <r>
    <s v="Avinash Rathore"/>
    <x v="4"/>
    <x v="302"/>
    <n v="17"/>
    <n v="0.76470588235294112"/>
    <n v="13"/>
    <n v="32"/>
    <n v="633.84375"/>
    <n v="2.4615384615384617"/>
    <n v="1560.2307692307693"/>
    <n v="20283"/>
  </r>
  <r>
    <s v="Avinash Rathore"/>
    <x v="4"/>
    <x v="303"/>
    <n v="22"/>
    <n v="0.77272727272727271"/>
    <n v="17"/>
    <n v="28"/>
    <n v="704.5"/>
    <n v="1.6470588235294117"/>
    <n v="1160.3529411764705"/>
    <n v="19726"/>
  </r>
  <r>
    <s v="Avinash Rathore"/>
    <x v="4"/>
    <x v="304"/>
    <n v="36"/>
    <n v="0.77777777777777779"/>
    <n v="28"/>
    <n v="49"/>
    <n v="616.0408163265306"/>
    <n v="1.75"/>
    <n v="1078.0714285714287"/>
    <n v="30186"/>
  </r>
  <r>
    <s v="Avinash Rathore"/>
    <x v="4"/>
    <x v="305"/>
    <n v="23"/>
    <n v="0.78260869565217395"/>
    <n v="18"/>
    <n v="28"/>
    <n v="481.89285714285717"/>
    <n v="1.5555555555555556"/>
    <n v="749.61111111111109"/>
    <n v="13493"/>
  </r>
  <r>
    <s v="Avinash Rathore"/>
    <x v="4"/>
    <x v="306"/>
    <n v="16"/>
    <n v="0.8125"/>
    <n v="13"/>
    <n v="19"/>
    <n v="500.26315789473682"/>
    <n v="1.4615384615384615"/>
    <n v="731.15384615384619"/>
    <n v="9505"/>
  </r>
  <r>
    <s v="Avinash Rathore"/>
    <x v="4"/>
    <x v="307"/>
    <n v="28"/>
    <n v="0.7857142857142857"/>
    <n v="22"/>
    <n v="38"/>
    <n v="609.81578947368416"/>
    <n v="1.7272727272727273"/>
    <n v="1053.3181818181818"/>
    <n v="23173"/>
  </r>
  <r>
    <s v="Avinash Rathore"/>
    <x v="4"/>
    <x v="308"/>
    <n v="28"/>
    <n v="0.7857142857142857"/>
    <n v="22"/>
    <n v="32"/>
    <n v="686.75"/>
    <n v="1.4545454545454546"/>
    <n v="998.90909090909088"/>
    <n v="21976"/>
  </r>
  <r>
    <s v="Avinash Rathore"/>
    <x v="4"/>
    <x v="309"/>
    <n v="32"/>
    <n v="0.78125"/>
    <n v="25"/>
    <n v="44"/>
    <n v="586.47727272727275"/>
    <n v="1.76"/>
    <n v="1032.2"/>
    <n v="25805"/>
  </r>
  <r>
    <s v="Avinash Rathore"/>
    <x v="4"/>
    <x v="310"/>
    <n v="26"/>
    <n v="0.76923076923076927"/>
    <n v="20"/>
    <n v="44"/>
    <n v="438.84090909090907"/>
    <n v="2.2000000000000002"/>
    <n v="965.45"/>
    <n v="19309"/>
  </r>
  <r>
    <s v="Avinash Rathore"/>
    <x v="4"/>
    <x v="311"/>
    <n v="38"/>
    <n v="0.78947368421052633"/>
    <n v="30"/>
    <n v="78"/>
    <n v="347.12820512820514"/>
    <n v="2.6"/>
    <n v="902.5333333333333"/>
    <n v="27076"/>
  </r>
  <r>
    <s v="Avinash Rathore"/>
    <x v="4"/>
    <x v="312"/>
    <n v="34"/>
    <n v="0.79411764705882348"/>
    <n v="27"/>
    <n v="64"/>
    <n v="648.859375"/>
    <n v="2.3703703703703702"/>
    <n v="1538.037037037037"/>
    <n v="41527"/>
  </r>
  <r>
    <s v="Avinash Rathore"/>
    <x v="4"/>
    <x v="313"/>
    <n v="56"/>
    <n v="0.7857142857142857"/>
    <n v="44"/>
    <n v="76"/>
    <n v="508.84210526315792"/>
    <n v="1.7272727272727273"/>
    <n v="878.90909090909088"/>
    <n v="38672"/>
  </r>
  <r>
    <s v="Avinash Rathore"/>
    <x v="4"/>
    <x v="314"/>
    <n v="28"/>
    <n v="0.7857142857142857"/>
    <n v="22"/>
    <n v="49"/>
    <n v="415.20408163265307"/>
    <n v="2.2272727272727271"/>
    <n v="924.77272727272725"/>
    <n v="20345"/>
  </r>
  <r>
    <s v="Avinash Rathore"/>
    <x v="4"/>
    <x v="315"/>
    <n v="22"/>
    <n v="0.77272727272727271"/>
    <n v="17"/>
    <n v="41"/>
    <n v="369.21951219512198"/>
    <n v="2.4117647058823528"/>
    <n v="890.47058823529414"/>
    <n v="15138"/>
  </r>
  <r>
    <s v="Avinash Rathore"/>
    <x v="4"/>
    <x v="316"/>
    <n v="36"/>
    <n v="0.77777777777777779"/>
    <n v="28"/>
    <n v="48"/>
    <n v="592.85416666666663"/>
    <n v="1.7142857142857142"/>
    <n v="1016.3214285714286"/>
    <n v="28457"/>
  </r>
  <r>
    <s v="Avinash Rathore"/>
    <x v="4"/>
    <x v="317"/>
    <n v="43"/>
    <n v="0.79069767441860461"/>
    <n v="34"/>
    <n v="76"/>
    <n v="259.34210526315792"/>
    <n v="2.2352941176470589"/>
    <n v="579.70588235294122"/>
    <n v="19710"/>
  </r>
  <r>
    <s v="Avinash Rathore"/>
    <x v="4"/>
    <x v="318"/>
    <n v="94"/>
    <n v="0.78723404255319152"/>
    <n v="74"/>
    <n v="206"/>
    <n v="366.01941747572818"/>
    <n v="2.7837837837837838"/>
    <n v="1018.918918918919"/>
    <n v="75400"/>
  </r>
  <r>
    <s v="Avinash Rathore"/>
    <x v="4"/>
    <x v="319"/>
    <n v="67"/>
    <n v="0.79104477611940294"/>
    <n v="53"/>
    <n v="129"/>
    <n v="465.55813953488371"/>
    <n v="2.4339622641509435"/>
    <n v="1133.1509433962265"/>
    <n v="60057"/>
  </r>
  <r>
    <s v="Avinash Rathore"/>
    <x v="4"/>
    <x v="320"/>
    <n v="23"/>
    <n v="0.78260869565217395"/>
    <n v="18"/>
    <n v="36"/>
    <n v="638.38888888888891"/>
    <n v="2"/>
    <n v="1276.7777777777778"/>
    <n v="22982"/>
  </r>
  <r>
    <s v="Avinash Rathore"/>
    <x v="4"/>
    <x v="321"/>
    <n v="23"/>
    <n v="0.78260869565217395"/>
    <n v="18"/>
    <n v="32"/>
    <n v="659.375"/>
    <n v="1.7777777777777777"/>
    <n v="1172.2222222222222"/>
    <n v="21100"/>
  </r>
  <r>
    <s v="Avinash Rathore"/>
    <x v="4"/>
    <x v="322"/>
    <n v="21"/>
    <n v="0.76190476190476186"/>
    <n v="16"/>
    <n v="29"/>
    <n v="662.31034482758616"/>
    <n v="1.8125"/>
    <n v="1200.4375"/>
    <n v="19207"/>
  </r>
  <r>
    <s v="Avinash Rathore"/>
    <x v="4"/>
    <x v="323"/>
    <n v="16"/>
    <n v="0.75"/>
    <n v="12"/>
    <n v="29"/>
    <n v="480.06896551724139"/>
    <n v="2.4166666666666665"/>
    <n v="1160.1666666666667"/>
    <n v="13922"/>
  </r>
  <r>
    <s v="Avinash Rathore"/>
    <x v="4"/>
    <x v="324"/>
    <n v="19"/>
    <n v="0.78947368421052633"/>
    <n v="15"/>
    <n v="38"/>
    <n v="650.73684210526312"/>
    <n v="2.5333333333333332"/>
    <n v="1648.5333333333333"/>
    <n v="24728"/>
  </r>
  <r>
    <s v="Avinash Rathore"/>
    <x v="4"/>
    <x v="325"/>
    <n v="27"/>
    <n v="0.77777777777777779"/>
    <n v="21"/>
    <n v="62"/>
    <n v="655.48387096774195"/>
    <n v="2.9523809523809526"/>
    <n v="1935.2380952380952"/>
    <n v="40640"/>
  </r>
  <r>
    <s v="Avinash Rathore"/>
    <x v="4"/>
    <x v="326"/>
    <n v="13"/>
    <n v="0.76923076923076927"/>
    <n v="10"/>
    <n v="20"/>
    <n v="547.45000000000005"/>
    <n v="2"/>
    <n v="1094.9000000000001"/>
    <n v="10949"/>
  </r>
  <r>
    <s v="Avinash Rathore"/>
    <x v="4"/>
    <x v="327"/>
    <n v="24"/>
    <n v="0.79166666666666663"/>
    <n v="19"/>
    <n v="37"/>
    <n v="564.94594594594594"/>
    <n v="1.9473684210526316"/>
    <n v="1100.1578947368421"/>
    <n v="20903"/>
  </r>
  <r>
    <s v="Avinash Rathore"/>
    <x v="4"/>
    <x v="328"/>
    <n v="29"/>
    <n v="0.7931034482758621"/>
    <n v="23"/>
    <n v="44"/>
    <n v="469.09090909090907"/>
    <n v="1.9130434782608696"/>
    <n v="897.39130434782612"/>
    <n v="20640"/>
  </r>
  <r>
    <s v="Avinash Rathore"/>
    <x v="4"/>
    <x v="329"/>
    <n v="34"/>
    <n v="0.79411764705882348"/>
    <n v="27"/>
    <n v="57"/>
    <n v="479.68421052631578"/>
    <n v="2.1111111111111112"/>
    <n v="1012.6666666666666"/>
    <n v="27342"/>
  </r>
  <r>
    <s v="Avinash Rathore"/>
    <x v="4"/>
    <x v="330"/>
    <n v="21"/>
    <n v="0.76190476190476186"/>
    <n v="16"/>
    <n v="32"/>
    <n v="506.375"/>
    <n v="2"/>
    <n v="1012.75"/>
    <n v="16204"/>
  </r>
  <r>
    <s v="Avinash Rathore"/>
    <x v="4"/>
    <x v="331"/>
    <n v="13"/>
    <n v="0.76923076923076927"/>
    <n v="10"/>
    <n v="32"/>
    <n v="448"/>
    <n v="3.2"/>
    <n v="1433.6"/>
    <n v="14336"/>
  </r>
  <r>
    <s v="Avinash Rathore"/>
    <x v="4"/>
    <x v="332"/>
    <n v="43"/>
    <n v="0.76744186046511631"/>
    <n v="33"/>
    <n v="77"/>
    <n v="548.72727272727275"/>
    <n v="2.3333333333333335"/>
    <n v="1280.3636363636363"/>
    <n v="42252"/>
  </r>
  <r>
    <s v="Avinash Rathore"/>
    <x v="4"/>
    <x v="333"/>
    <n v="17"/>
    <n v="0.76470588235294112"/>
    <n v="13"/>
    <n v="31"/>
    <n v="472.19354838709677"/>
    <n v="2.3846153846153846"/>
    <n v="1126"/>
    <n v="14638"/>
  </r>
  <r>
    <s v="Avinash Rathore"/>
    <x v="4"/>
    <x v="334"/>
    <n v="15"/>
    <n v="0.8"/>
    <n v="12"/>
    <n v="23"/>
    <n v="606"/>
    <n v="1.9166666666666667"/>
    <n v="1161.5"/>
    <n v="13938"/>
  </r>
  <r>
    <s v="Avinash Rathore"/>
    <x v="4"/>
    <x v="335"/>
    <n v="23"/>
    <n v="0.78260869565217395"/>
    <n v="18"/>
    <n v="31"/>
    <n v="657.45161290322585"/>
    <n v="1.7222222222222223"/>
    <n v="1132.2777777777778"/>
    <n v="20381"/>
  </r>
  <r>
    <s v="Avinash Rathore"/>
    <x v="4"/>
    <x v="336"/>
    <n v="19"/>
    <n v="0.78947368421052633"/>
    <n v="15"/>
    <n v="26"/>
    <n v="572.03846153846155"/>
    <n v="1.7333333333333334"/>
    <n v="991.5333333333333"/>
    <n v="14873"/>
  </r>
  <r>
    <s v="Avinash Rathore"/>
    <x v="4"/>
    <x v="337"/>
    <n v="21"/>
    <n v="0.76190476190476186"/>
    <n v="16"/>
    <n v="31"/>
    <n v="553.87096774193549"/>
    <n v="1.9375"/>
    <n v="1073.125"/>
    <n v="17170"/>
  </r>
  <r>
    <s v="Avinash Rathore"/>
    <x v="4"/>
    <x v="338"/>
    <n v="17"/>
    <n v="0.76470588235294112"/>
    <n v="13"/>
    <n v="23"/>
    <n v="436.86956521739131"/>
    <n v="1.7692307692307692"/>
    <n v="772.92307692307691"/>
    <n v="10048"/>
  </r>
  <r>
    <s v="Avinash Rathore"/>
    <x v="4"/>
    <x v="339"/>
    <n v="46"/>
    <n v="0.80434782608695654"/>
    <n v="37"/>
    <n v="90"/>
    <n v="516.82222222222219"/>
    <n v="2.4324324324324325"/>
    <n v="1257.1351351351352"/>
    <n v="46514"/>
  </r>
  <r>
    <s v="Avinash Rathore"/>
    <x v="4"/>
    <x v="340"/>
    <n v="26"/>
    <n v="0.76923076923076927"/>
    <n v="20"/>
    <n v="40"/>
    <n v="468.85"/>
    <n v="2"/>
    <n v="937.7"/>
    <n v="18754"/>
  </r>
  <r>
    <s v="Avinash Rathore"/>
    <x v="4"/>
    <x v="341"/>
    <n v="19"/>
    <n v="0.78947368421052633"/>
    <n v="15"/>
    <n v="26"/>
    <n v="601.92307692307691"/>
    <n v="1.7333333333333334"/>
    <n v="1043.3333333333333"/>
    <n v="15650"/>
  </r>
  <r>
    <s v="Avinash Rathore"/>
    <x v="4"/>
    <x v="342"/>
    <n v="26"/>
    <n v="0.76923076923076927"/>
    <n v="20"/>
    <n v="45"/>
    <n v="468.95555555555558"/>
    <n v="2.25"/>
    <n v="1055.1500000000001"/>
    <n v="21103"/>
  </r>
  <r>
    <s v="Avinash Rathore"/>
    <x v="4"/>
    <x v="343"/>
    <n v="19"/>
    <n v="0.78947368421052633"/>
    <n v="15"/>
    <n v="34"/>
    <n v="395.88235294117646"/>
    <n v="2.2666666666666666"/>
    <n v="897.33333333333337"/>
    <n v="13460"/>
  </r>
  <r>
    <s v="Avinash Rathore"/>
    <x v="4"/>
    <x v="344"/>
    <n v="30"/>
    <n v="0.8"/>
    <n v="24"/>
    <n v="45"/>
    <n v="506.93333333333334"/>
    <n v="1.875"/>
    <n v="950.5"/>
    <n v="22812"/>
  </r>
  <r>
    <s v="Avinash Rathore"/>
    <x v="4"/>
    <x v="345"/>
    <n v="28"/>
    <n v="0.7857142857142857"/>
    <n v="22"/>
    <n v="39"/>
    <n v="424.35897435897436"/>
    <n v="1.7727272727272727"/>
    <n v="752.27272727272725"/>
    <n v="16550"/>
  </r>
  <r>
    <s v="Avinash Rathore"/>
    <x v="4"/>
    <x v="346"/>
    <n v="30"/>
    <n v="0.8"/>
    <n v="24"/>
    <n v="56"/>
    <n v="540.83928571428567"/>
    <n v="2.3333333333333335"/>
    <n v="1261.9583333333333"/>
    <n v="30287"/>
  </r>
  <r>
    <s v="Avinash Rathore"/>
    <x v="4"/>
    <x v="347"/>
    <n v="16"/>
    <n v="0.75"/>
    <n v="12"/>
    <n v="16"/>
    <n v="625.1875"/>
    <n v="1.3333333333333333"/>
    <n v="833.58333333333337"/>
    <n v="10003"/>
  </r>
  <r>
    <s v="Avinash Rathore"/>
    <x v="4"/>
    <x v="348"/>
    <n v="18"/>
    <n v="0.77777777777777779"/>
    <n v="14"/>
    <n v="25"/>
    <n v="653.16"/>
    <n v="1.7857142857142858"/>
    <n v="1166.3571428571429"/>
    <n v="16329"/>
  </r>
  <r>
    <s v="Avinash Rathore"/>
    <x v="4"/>
    <x v="349"/>
    <n v="19"/>
    <n v="0.78947368421052633"/>
    <n v="15"/>
    <n v="28"/>
    <n v="572.25"/>
    <n v="1.8666666666666667"/>
    <n v="1068.2"/>
    <n v="16023"/>
  </r>
  <r>
    <s v="Avinash Rathore"/>
    <x v="4"/>
    <x v="350"/>
    <n v="16"/>
    <n v="0.75"/>
    <n v="12"/>
    <n v="22"/>
    <n v="456.18181818181819"/>
    <n v="1.8333333333333333"/>
    <n v="836.33333333333337"/>
    <n v="10036"/>
  </r>
  <r>
    <s v="Avinash Rathore"/>
    <x v="4"/>
    <x v="351"/>
    <n v="23"/>
    <n v="0.78260869565217395"/>
    <n v="18"/>
    <n v="36"/>
    <n v="534.16666666666663"/>
    <n v="2"/>
    <n v="1068.3333333333333"/>
    <n v="19230"/>
  </r>
  <r>
    <s v="Avinash Rathore"/>
    <x v="4"/>
    <x v="352"/>
    <n v="27"/>
    <n v="0.77777777777777779"/>
    <n v="21"/>
    <n v="36"/>
    <n v="666.22222222222217"/>
    <n v="1.7142857142857142"/>
    <n v="1142.0952380952381"/>
    <n v="23984"/>
  </r>
  <r>
    <s v="Avinash Rathore"/>
    <x v="4"/>
    <x v="353"/>
    <n v="52"/>
    <n v="0.78846153846153844"/>
    <n v="41"/>
    <n v="59"/>
    <n v="731.89830508474574"/>
    <n v="1.4390243902439024"/>
    <n v="1053.219512195122"/>
    <n v="43182"/>
  </r>
  <r>
    <s v="Avinash Rathore"/>
    <x v="4"/>
    <x v="354"/>
    <n v="13"/>
    <n v="0.76923076923076927"/>
    <n v="10"/>
    <n v="24"/>
    <n v="424.20833333333331"/>
    <n v="2.4"/>
    <n v="1018.1"/>
    <n v="10181"/>
  </r>
  <r>
    <s v="Avinash Rathore"/>
    <x v="4"/>
    <x v="355"/>
    <n v="18"/>
    <n v="0.77777777777777779"/>
    <n v="14"/>
    <n v="33"/>
    <n v="585.93939393939399"/>
    <n v="2.3571428571428572"/>
    <n v="1381.1428571428571"/>
    <n v="19336"/>
  </r>
  <r>
    <s v="Avinash Rathore"/>
    <x v="4"/>
    <x v="356"/>
    <n v="18"/>
    <n v="0.77777777777777779"/>
    <n v="14"/>
    <n v="26"/>
    <n v="677.57692307692309"/>
    <n v="1.8571428571428572"/>
    <n v="1258.3571428571429"/>
    <n v="17617"/>
  </r>
  <r>
    <s v="Avinash Rathore"/>
    <x v="4"/>
    <x v="357"/>
    <n v="22"/>
    <n v="0.77272727272727271"/>
    <n v="17"/>
    <n v="28"/>
    <n v="561.92857142857144"/>
    <n v="1.6470588235294117"/>
    <n v="925.52941176470586"/>
    <n v="15734"/>
  </r>
  <r>
    <s v="Avinash Rathore"/>
    <x v="4"/>
    <x v="358"/>
    <n v="22"/>
    <n v="0.77272727272727271"/>
    <n v="17"/>
    <n v="24"/>
    <n v="617.375"/>
    <n v="1.411764705882353"/>
    <n v="871.58823529411768"/>
    <n v="14817"/>
  </r>
  <r>
    <s v="Avinash Rathore"/>
    <x v="4"/>
    <x v="359"/>
    <n v="14"/>
    <n v="0.7857142857142857"/>
    <n v="11"/>
    <n v="16"/>
    <n v="752.75"/>
    <n v="1.4545454545454546"/>
    <n v="1094.909090909091"/>
    <n v="12044"/>
  </r>
  <r>
    <s v="Avinash Rathore"/>
    <x v="4"/>
    <x v="360"/>
    <n v="36"/>
    <n v="0.72222222222222221"/>
    <n v="26"/>
    <n v="42"/>
    <n v="656.90476190476193"/>
    <n v="1.6153846153846154"/>
    <n v="1061.1538461538462"/>
    <n v="27590"/>
  </r>
  <r>
    <s v="Avinash Rathore"/>
    <x v="4"/>
    <x v="361"/>
    <n v="27"/>
    <n v="0.77777777777777779"/>
    <n v="21"/>
    <n v="39"/>
    <n v="682.28205128205127"/>
    <n v="1.8571428571428572"/>
    <n v="1267.0952380952381"/>
    <n v="26609"/>
  </r>
  <r>
    <s v="Avinash Rathore"/>
    <x v="4"/>
    <x v="362"/>
    <n v="27"/>
    <n v="0.77777777777777779"/>
    <n v="21"/>
    <n v="45"/>
    <n v="710.84444444444443"/>
    <n v="2.1428571428571428"/>
    <n v="1523.2380952380952"/>
    <n v="31988"/>
  </r>
  <r>
    <s v="Avinash Rathore"/>
    <x v="4"/>
    <x v="363"/>
    <n v="12"/>
    <n v="0.75"/>
    <n v="9"/>
    <n v="11"/>
    <n v="736"/>
    <n v="1.2222222222222223"/>
    <n v="899.55555555555554"/>
    <n v="8096"/>
  </r>
  <r>
    <s v="Avinash Rathore"/>
    <x v="4"/>
    <x v="364"/>
    <n v="19"/>
    <n v="0.78947368421052633"/>
    <n v="15"/>
    <n v="25"/>
    <n v="657.56"/>
    <n v="1.6666666666666667"/>
    <n v="1095.9333333333334"/>
    <n v="16439"/>
  </r>
  <r>
    <s v="Avinash Rathore"/>
    <x v="4"/>
    <x v="365"/>
    <n v="26"/>
    <n v="0.76923076923076927"/>
    <n v="20"/>
    <n v="30"/>
    <n v="655.33333333333337"/>
    <n v="1.5"/>
    <n v="983"/>
    <n v="19660"/>
  </r>
  <r>
    <s v="Avinash Rathore"/>
    <x v="5"/>
    <x v="183"/>
    <n v="48"/>
    <n v="0.77083333333333337"/>
    <n v="37"/>
    <n v="62"/>
    <n v="528.72580645161293"/>
    <n v="1.6756756756756757"/>
    <n v="885.97297297297303"/>
    <n v="32781"/>
  </r>
  <r>
    <s v="Avinash Rathore"/>
    <x v="5"/>
    <x v="184"/>
    <n v="50"/>
    <n v="0.74"/>
    <n v="37"/>
    <n v="63"/>
    <n v="454.87301587301585"/>
    <n v="1.7027027027027026"/>
    <n v="774.51351351351354"/>
    <n v="28657"/>
  </r>
  <r>
    <s v="Avinash Rathore"/>
    <x v="5"/>
    <x v="185"/>
    <n v="130"/>
    <n v="0.79230769230769227"/>
    <n v="103"/>
    <n v="178"/>
    <n v="561.91011235955057"/>
    <n v="1.7281553398058251"/>
    <n v="971.06796116504859"/>
    <n v="100020"/>
  </r>
  <r>
    <s v="Avinash Rathore"/>
    <x v="5"/>
    <x v="186"/>
    <n v="53"/>
    <n v="0.77358490566037741"/>
    <n v="41"/>
    <n v="71"/>
    <n v="509.35211267605632"/>
    <n v="1.7317073170731707"/>
    <n v="882.04878048780483"/>
    <n v="36164"/>
  </r>
  <r>
    <s v="Avinash Rathore"/>
    <x v="5"/>
    <x v="187"/>
    <n v="42"/>
    <n v="0.76190476190476186"/>
    <n v="32"/>
    <n v="45"/>
    <n v="513.75555555555559"/>
    <n v="1.40625"/>
    <n v="722.46875"/>
    <n v="23119"/>
  </r>
  <r>
    <s v="Avinash Rathore"/>
    <x v="5"/>
    <x v="188"/>
    <n v="37"/>
    <n v="0.78378378378378377"/>
    <n v="29"/>
    <n v="50"/>
    <n v="594.86"/>
    <n v="1.7241379310344827"/>
    <n v="1025.6206896551723"/>
    <n v="29743"/>
  </r>
  <r>
    <s v="Avinash Rathore"/>
    <x v="5"/>
    <x v="189"/>
    <n v="47"/>
    <n v="0.80851063829787229"/>
    <n v="38"/>
    <n v="53"/>
    <n v="590.20754716981128"/>
    <n v="1.3947368421052631"/>
    <n v="823.18421052631584"/>
    <n v="31281"/>
  </r>
  <r>
    <s v="Avinash Rathore"/>
    <x v="5"/>
    <x v="190"/>
    <n v="44"/>
    <n v="0.77272727272727271"/>
    <n v="34"/>
    <n v="65"/>
    <n v="471.96923076923076"/>
    <n v="1.911764705882353"/>
    <n v="902.29411764705878"/>
    <n v="30678"/>
  </r>
  <r>
    <s v="Avinash Rathore"/>
    <x v="5"/>
    <x v="191"/>
    <n v="43"/>
    <n v="0.83720930232558144"/>
    <n v="36"/>
    <n v="62"/>
    <n v="553.11290322580646"/>
    <n v="1.7222222222222223"/>
    <n v="952.58333333333337"/>
    <n v="34293"/>
  </r>
  <r>
    <s v="Avinash Rathore"/>
    <x v="5"/>
    <x v="192"/>
    <n v="99"/>
    <n v="0.79797979797979801"/>
    <n v="79"/>
    <n v="156"/>
    <n v="540.60256410256409"/>
    <n v="1.9746835443037976"/>
    <n v="1067.5189873417721"/>
    <n v="84334"/>
  </r>
  <r>
    <s v="Avinash Rathore"/>
    <x v="5"/>
    <x v="193"/>
    <n v="53"/>
    <n v="0.79245283018867929"/>
    <n v="42"/>
    <n v="64"/>
    <n v="527"/>
    <n v="1.5238095238095237"/>
    <n v="803.04761904761904"/>
    <n v="33728"/>
  </r>
  <r>
    <s v="Avinash Rathore"/>
    <x v="5"/>
    <x v="194"/>
    <n v="32"/>
    <n v="0.8125"/>
    <n v="26"/>
    <n v="42"/>
    <n v="560.14285714285711"/>
    <n v="1.6153846153846154"/>
    <n v="904.84615384615381"/>
    <n v="23526"/>
  </r>
  <r>
    <s v="Avinash Rathore"/>
    <x v="5"/>
    <x v="195"/>
    <n v="53"/>
    <n v="0.81132075471698117"/>
    <n v="43"/>
    <n v="70"/>
    <n v="510.25714285714287"/>
    <n v="1.6279069767441861"/>
    <n v="830.65116279069764"/>
    <n v="35718"/>
  </r>
  <r>
    <s v="Avinash Rathore"/>
    <x v="5"/>
    <x v="196"/>
    <n v="75"/>
    <n v="0.85333333333333339"/>
    <n v="64"/>
    <n v="114"/>
    <n v="527.79824561403507"/>
    <n v="1.78125"/>
    <n v="940.140625"/>
    <n v="60169"/>
  </r>
  <r>
    <s v="Avinash Rathore"/>
    <x v="5"/>
    <x v="197"/>
    <n v="54"/>
    <n v="0.7592592592592593"/>
    <n v="41"/>
    <n v="66"/>
    <n v="559.59090909090912"/>
    <n v="1.6097560975609757"/>
    <n v="900.80487804878044"/>
    <n v="36933"/>
  </r>
  <r>
    <s v="Avinash Rathore"/>
    <x v="5"/>
    <x v="198"/>
    <n v="57"/>
    <n v="0.77192982456140347"/>
    <n v="44"/>
    <n v="89"/>
    <n v="506.85393258426967"/>
    <n v="2.0227272727272729"/>
    <n v="1025.2272727272727"/>
    <n v="45110"/>
  </r>
  <r>
    <s v="Avinash Rathore"/>
    <x v="5"/>
    <x v="199"/>
    <n v="101"/>
    <n v="0.81188118811881194"/>
    <n v="82"/>
    <n v="133"/>
    <n v="613.40601503759399"/>
    <n v="1.6219512195121952"/>
    <n v="994.91463414634143"/>
    <n v="81583"/>
  </r>
  <r>
    <s v="Avinash Rathore"/>
    <x v="5"/>
    <x v="200"/>
    <n v="43"/>
    <n v="0.79069767441860461"/>
    <n v="34"/>
    <n v="51"/>
    <n v="816.50980392156862"/>
    <n v="1.5"/>
    <n v="1224.7647058823529"/>
    <n v="41642"/>
  </r>
  <r>
    <s v="Avinash Rathore"/>
    <x v="5"/>
    <x v="201"/>
    <n v="52"/>
    <n v="0.76923076923076927"/>
    <n v="40"/>
    <n v="59"/>
    <n v="543.18644067796606"/>
    <n v="1.4750000000000001"/>
    <n v="801.2"/>
    <n v="32048"/>
  </r>
  <r>
    <s v="Avinash Rathore"/>
    <x v="5"/>
    <x v="202"/>
    <n v="58"/>
    <n v="0.7931034482758621"/>
    <n v="46"/>
    <n v="79"/>
    <n v="700.79746835443041"/>
    <n v="1.7173913043478262"/>
    <n v="1203.5434782608695"/>
    <n v="55363"/>
  </r>
  <r>
    <s v="Avinash Rathore"/>
    <x v="5"/>
    <x v="203"/>
    <n v="44"/>
    <n v="0.79545454545454541"/>
    <n v="35"/>
    <n v="65"/>
    <n v="615.43076923076922"/>
    <n v="1.8571428571428572"/>
    <n v="1142.9428571428571"/>
    <n v="40003"/>
  </r>
  <r>
    <s v="Avinash Rathore"/>
    <x v="5"/>
    <x v="204"/>
    <n v="36"/>
    <n v="0.69444444444444442"/>
    <n v="25"/>
    <n v="46"/>
    <n v="638.43478260869563"/>
    <n v="1.84"/>
    <n v="1174.72"/>
    <n v="29368"/>
  </r>
  <r>
    <s v="Avinash Rathore"/>
    <x v="5"/>
    <x v="205"/>
    <n v="39"/>
    <n v="1"/>
    <n v="39"/>
    <n v="56"/>
    <n v="597.85714285714289"/>
    <n v="1.4358974358974359"/>
    <n v="858.46153846153845"/>
    <n v="33480"/>
  </r>
  <r>
    <s v="Avinash Rathore"/>
    <x v="5"/>
    <x v="206"/>
    <n v="68"/>
    <n v="0.77941176470588236"/>
    <n v="53"/>
    <n v="82"/>
    <n v="684.89024390243901"/>
    <n v="1.5471698113207548"/>
    <n v="1059.6415094339623"/>
    <n v="56161"/>
  </r>
  <r>
    <s v="Avinash Rathore"/>
    <x v="5"/>
    <x v="207"/>
    <n v="42"/>
    <n v="0.7857142857142857"/>
    <n v="33"/>
    <n v="59"/>
    <n v="508.76271186440675"/>
    <n v="1.7878787878787878"/>
    <n v="909.60606060606062"/>
    <n v="30017"/>
  </r>
  <r>
    <s v="Avinash Rathore"/>
    <x v="5"/>
    <x v="208"/>
    <n v="22"/>
    <n v="0.72727272727272729"/>
    <n v="16"/>
    <n v="34"/>
    <n v="554.11764705882354"/>
    <n v="2.125"/>
    <n v="1177.5"/>
    <n v="18840"/>
  </r>
  <r>
    <s v="Avinash Rathore"/>
    <x v="5"/>
    <x v="209"/>
    <n v="39"/>
    <n v="0.79487179487179482"/>
    <n v="31"/>
    <n v="50"/>
    <n v="616.17999999999995"/>
    <n v="1.6129032258064515"/>
    <n v="993.83870967741939"/>
    <n v="30809"/>
  </r>
  <r>
    <s v="Avinash Rathore"/>
    <x v="5"/>
    <x v="210"/>
    <n v="38"/>
    <n v="0.76315789473684215"/>
    <n v="29"/>
    <n v="45"/>
    <n v="645.6"/>
    <n v="1.5517241379310345"/>
    <n v="1001.7931034482758"/>
    <n v="29052"/>
  </r>
  <r>
    <s v="Avinash Rathore"/>
    <x v="5"/>
    <x v="211"/>
    <n v="34"/>
    <n v="0.73529411764705888"/>
    <n v="25"/>
    <n v="51"/>
    <n v="599.01960784313724"/>
    <n v="2.04"/>
    <n v="1222"/>
    <n v="30550"/>
  </r>
  <r>
    <s v="Avinash Rathore"/>
    <x v="5"/>
    <x v="212"/>
    <n v="28"/>
    <n v="1.3214285714285714"/>
    <n v="37"/>
    <n v="49"/>
    <n v="531.14285714285711"/>
    <n v="1.3243243243243243"/>
    <n v="703.40540540540542"/>
    <n v="26026"/>
  </r>
  <r>
    <s v="Avinash Rathore"/>
    <x v="5"/>
    <x v="213"/>
    <n v="125"/>
    <n v="0.8"/>
    <n v="100"/>
    <n v="152"/>
    <n v="664.73026315789468"/>
    <n v="1.52"/>
    <n v="1010.39"/>
    <n v="101039"/>
  </r>
  <r>
    <s v="Avinash Rathore"/>
    <x v="5"/>
    <x v="214"/>
    <n v="60"/>
    <n v="0.76666666666666672"/>
    <n v="46"/>
    <n v="84"/>
    <n v="665.88095238095241"/>
    <n v="1.826086956521739"/>
    <n v="1215.9565217391305"/>
    <n v="55934"/>
  </r>
  <r>
    <s v="Avinash Rathore"/>
    <x v="5"/>
    <x v="215"/>
    <n v="55"/>
    <n v="0.72727272727272729"/>
    <n v="40"/>
    <n v="65"/>
    <n v="693.84615384615381"/>
    <n v="1.625"/>
    <n v="1127.5"/>
    <n v="45100"/>
  </r>
  <r>
    <s v="Avinash Rathore"/>
    <x v="5"/>
    <x v="216"/>
    <n v="50"/>
    <n v="0.72"/>
    <n v="36"/>
    <n v="68"/>
    <n v="586.52941176470586"/>
    <n v="1.8888888888888888"/>
    <n v="1107.8888888888889"/>
    <n v="39884"/>
  </r>
  <r>
    <s v="Avinash Rathore"/>
    <x v="5"/>
    <x v="217"/>
    <n v="30"/>
    <n v="0.73333333333333328"/>
    <n v="22"/>
    <n v="33"/>
    <n v="758.30303030303025"/>
    <n v="1.5"/>
    <n v="1137.4545454545455"/>
    <n v="25024"/>
  </r>
  <r>
    <s v="Avinash Rathore"/>
    <x v="5"/>
    <x v="218"/>
    <n v="32"/>
    <n v="0.78125"/>
    <n v="25"/>
    <n v="44"/>
    <n v="521.36363636363637"/>
    <n v="1.76"/>
    <n v="917.6"/>
    <n v="22940"/>
  </r>
  <r>
    <s v="Avinash Rathore"/>
    <x v="5"/>
    <x v="219"/>
    <n v="39"/>
    <n v="0.76923076923076927"/>
    <n v="30"/>
    <n v="51"/>
    <n v="680.15686274509801"/>
    <n v="1.7"/>
    <n v="1156.2666666666667"/>
    <n v="34688"/>
  </r>
  <r>
    <s v="Avinash Rathore"/>
    <x v="5"/>
    <x v="220"/>
    <n v="53"/>
    <n v="0.75471698113207553"/>
    <n v="40"/>
    <n v="57"/>
    <n v="722.47368421052636"/>
    <n v="1.425"/>
    <n v="1029.5250000000001"/>
    <n v="41181"/>
  </r>
  <r>
    <s v="Avinash Rathore"/>
    <x v="5"/>
    <x v="221"/>
    <n v="32"/>
    <n v="0.71875"/>
    <n v="23"/>
    <n v="42"/>
    <n v="791.47619047619048"/>
    <n v="1.826086956521739"/>
    <n v="1445.304347826087"/>
    <n v="33242"/>
  </r>
  <r>
    <s v="Avinash Rathore"/>
    <x v="5"/>
    <x v="222"/>
    <n v="31"/>
    <n v="0.74193548387096775"/>
    <n v="23"/>
    <n v="34"/>
    <n v="738.5"/>
    <n v="1.4782608695652173"/>
    <n v="1091.695652173913"/>
    <n v="25109"/>
  </r>
  <r>
    <s v="Avinash Rathore"/>
    <x v="5"/>
    <x v="223"/>
    <n v="40"/>
    <n v="0.75"/>
    <n v="30"/>
    <n v="60"/>
    <n v="637.61666666666667"/>
    <n v="2"/>
    <n v="1275.2333333333333"/>
    <n v="38257"/>
  </r>
  <r>
    <s v="Avinash Rathore"/>
    <x v="5"/>
    <x v="224"/>
    <n v="28"/>
    <n v="0.75"/>
    <n v="21"/>
    <n v="33"/>
    <n v="533.69696969696975"/>
    <n v="1.5714285714285714"/>
    <n v="838.66666666666663"/>
    <n v="17612"/>
  </r>
  <r>
    <s v="Avinash Rathore"/>
    <x v="5"/>
    <x v="225"/>
    <n v="30"/>
    <n v="0.76666666666666672"/>
    <n v="23"/>
    <n v="36"/>
    <n v="778.38888888888891"/>
    <n v="1.5652173913043479"/>
    <n v="1218.3478260869565"/>
    <n v="28022"/>
  </r>
  <r>
    <s v="Avinash Rathore"/>
    <x v="5"/>
    <x v="226"/>
    <n v="32"/>
    <n v="0.75"/>
    <n v="24"/>
    <n v="43"/>
    <n v="503.37209302325579"/>
    <n v="1.7916666666666667"/>
    <n v="901.875"/>
    <n v="21645"/>
  </r>
  <r>
    <s v="Avinash Rathore"/>
    <x v="5"/>
    <x v="227"/>
    <n v="56"/>
    <n v="0.7321428571428571"/>
    <n v="41"/>
    <n v="77"/>
    <n v="679.06493506493507"/>
    <n v="1.8780487804878048"/>
    <n v="1275.3170731707316"/>
    <n v="52288"/>
  </r>
  <r>
    <s v="Avinash Rathore"/>
    <x v="5"/>
    <x v="228"/>
    <n v="41"/>
    <n v="0.75609756097560976"/>
    <n v="31"/>
    <n v="49"/>
    <n v="681.65306122448976"/>
    <n v="1.5806451612903225"/>
    <n v="1077.4516129032259"/>
    <n v="33401"/>
  </r>
  <r>
    <s v="Avinash Rathore"/>
    <x v="5"/>
    <x v="229"/>
    <n v="28"/>
    <n v="0.75"/>
    <n v="21"/>
    <n v="32"/>
    <n v="708.4375"/>
    <n v="1.5238095238095237"/>
    <n v="1079.5238095238096"/>
    <n v="22670"/>
  </r>
  <r>
    <s v="Avinash Rathore"/>
    <x v="5"/>
    <x v="230"/>
    <n v="33"/>
    <n v="0.75757575757575757"/>
    <n v="25"/>
    <n v="35"/>
    <n v="571.51428571428573"/>
    <n v="1.4"/>
    <n v="800.12"/>
    <n v="20003"/>
  </r>
  <r>
    <s v="Avinash Rathore"/>
    <x v="5"/>
    <x v="231"/>
    <n v="35"/>
    <n v="0.74285714285714288"/>
    <n v="26"/>
    <n v="45"/>
    <n v="681.08888888888885"/>
    <n v="1.7307692307692308"/>
    <n v="1178.8076923076924"/>
    <n v="30649"/>
  </r>
  <r>
    <s v="Avinash Rathore"/>
    <x v="5"/>
    <x v="232"/>
    <n v="32"/>
    <n v="0.75"/>
    <n v="24"/>
    <n v="38"/>
    <n v="654"/>
    <n v="1.5833333333333333"/>
    <n v="1035.5"/>
    <n v="24852"/>
  </r>
  <r>
    <s v="Avinash Rathore"/>
    <x v="5"/>
    <x v="233"/>
    <n v="28"/>
    <n v="0.7857142857142857"/>
    <n v="22"/>
    <n v="44"/>
    <n v="641.18181818181813"/>
    <n v="2"/>
    <n v="1282.3636363636363"/>
    <n v="28212"/>
  </r>
  <r>
    <s v="Avinash Rathore"/>
    <x v="5"/>
    <x v="234"/>
    <n v="48"/>
    <n v="0.72916666666666663"/>
    <n v="35"/>
    <n v="69"/>
    <n v="786.71014492753625"/>
    <n v="1.9714285714285715"/>
    <n v="1550.9428571428571"/>
    <n v="54283"/>
  </r>
  <r>
    <s v="Avinash Rathore"/>
    <x v="5"/>
    <x v="235"/>
    <n v="35"/>
    <n v="0.74285714285714288"/>
    <n v="26"/>
    <n v="33"/>
    <n v="780.24242424242425"/>
    <n v="1.2692307692307692"/>
    <n v="990.30769230769226"/>
    <n v="25748"/>
  </r>
  <r>
    <s v="Avinash Rathore"/>
    <x v="5"/>
    <x v="236"/>
    <n v="23"/>
    <n v="0.73913043478260865"/>
    <n v="17"/>
    <n v="24"/>
    <n v="566.29166666666663"/>
    <n v="1.411764705882353"/>
    <n v="799.47058823529414"/>
    <n v="13591"/>
  </r>
  <r>
    <s v="Avinash Rathore"/>
    <x v="5"/>
    <x v="237"/>
    <n v="23"/>
    <n v="0.73913043478260865"/>
    <n v="17"/>
    <n v="32"/>
    <n v="631.125"/>
    <n v="1.8823529411764706"/>
    <n v="1188"/>
    <n v="20196"/>
  </r>
  <r>
    <s v="Avinash Rathore"/>
    <x v="5"/>
    <x v="238"/>
    <n v="30"/>
    <n v="0.76666666666666672"/>
    <n v="23"/>
    <n v="31"/>
    <n v="590.77419354838707"/>
    <n v="1.3478260869565217"/>
    <n v="796.26086956521738"/>
    <n v="18314"/>
  </r>
  <r>
    <s v="Avinash Rathore"/>
    <x v="5"/>
    <x v="239"/>
    <n v="30"/>
    <n v="0.73333333333333328"/>
    <n v="22"/>
    <n v="37"/>
    <n v="540.72972972972968"/>
    <n v="1.6818181818181819"/>
    <n v="909.40909090909088"/>
    <n v="20007"/>
  </r>
  <r>
    <s v="Avinash Rathore"/>
    <x v="5"/>
    <x v="240"/>
    <n v="24"/>
    <n v="0.70833333333333337"/>
    <n v="17"/>
    <n v="28"/>
    <n v="607.35714285714289"/>
    <n v="1.6470588235294117"/>
    <n v="1000.3529411764706"/>
    <n v="17006"/>
  </r>
  <r>
    <s v="Avinash Rathore"/>
    <x v="5"/>
    <x v="241"/>
    <n v="48"/>
    <n v="0.75"/>
    <n v="36"/>
    <n v="59"/>
    <n v="651.45762711864404"/>
    <n v="1.6388888888888888"/>
    <n v="1067.6666666666667"/>
    <n v="38436"/>
  </r>
  <r>
    <s v="Avinash Rathore"/>
    <x v="5"/>
    <x v="242"/>
    <n v="52"/>
    <n v="0.76923076923076927"/>
    <n v="40"/>
    <n v="62"/>
    <n v="628.20967741935488"/>
    <n v="1.55"/>
    <n v="973.72500000000002"/>
    <n v="38949"/>
  </r>
  <r>
    <s v="Avinash Rathore"/>
    <x v="5"/>
    <x v="243"/>
    <n v="33"/>
    <n v="0.75757575757575757"/>
    <n v="25"/>
    <n v="51"/>
    <n v="579.98039215686276"/>
    <n v="2.04"/>
    <n v="1183.1600000000001"/>
    <n v="29579"/>
  </r>
  <r>
    <s v="Avinash Rathore"/>
    <x v="5"/>
    <x v="244"/>
    <n v="31"/>
    <n v="0.74193548387096775"/>
    <n v="23"/>
    <n v="36"/>
    <n v="611.63888888888891"/>
    <n v="1.5652173913043479"/>
    <n v="957.3478260869565"/>
    <n v="22019"/>
  </r>
  <r>
    <s v="Avinash Rathore"/>
    <x v="5"/>
    <x v="245"/>
    <n v="30"/>
    <n v="0.76666666666666672"/>
    <n v="23"/>
    <n v="35"/>
    <n v="640.7714285714286"/>
    <n v="1.5217391304347827"/>
    <n v="975.08695652173913"/>
    <n v="22427"/>
  </r>
  <r>
    <s v="Avinash Rathore"/>
    <x v="5"/>
    <x v="246"/>
    <n v="29"/>
    <n v="0.75862068965517238"/>
    <n v="22"/>
    <n v="38"/>
    <n v="587.5526315789474"/>
    <n v="1.7272727272727273"/>
    <n v="1014.8636363636364"/>
    <n v="22327"/>
  </r>
  <r>
    <s v="Avinash Rathore"/>
    <x v="5"/>
    <x v="247"/>
    <n v="30"/>
    <n v="0.76666666666666672"/>
    <n v="23"/>
    <n v="34"/>
    <n v="662.67647058823525"/>
    <n v="1.4782608695652173"/>
    <n v="979.60869565217388"/>
    <n v="22531"/>
  </r>
  <r>
    <s v="Avinash Rathore"/>
    <x v="5"/>
    <x v="248"/>
    <n v="29"/>
    <n v="1.2758620689655173"/>
    <n v="37"/>
    <n v="63"/>
    <n v="656.68253968253964"/>
    <n v="1.7027027027027026"/>
    <n v="1118.1351351351352"/>
    <n v="41371"/>
  </r>
  <r>
    <s v="Avinash Rathore"/>
    <x v="5"/>
    <x v="249"/>
    <n v="26"/>
    <n v="1.3461538461538463"/>
    <n v="35"/>
    <n v="40"/>
    <n v="702.875"/>
    <n v="1.1428571428571428"/>
    <n v="803.28571428571433"/>
    <n v="28115"/>
  </r>
  <r>
    <s v="Avinash Rathore"/>
    <x v="5"/>
    <x v="250"/>
    <n v="34"/>
    <n v="0.76470588235294112"/>
    <n v="26"/>
    <n v="37"/>
    <n v="675.16216216216219"/>
    <n v="1.4230769230769231"/>
    <n v="960.80769230769226"/>
    <n v="24981"/>
  </r>
  <r>
    <s v="Avinash Rathore"/>
    <x v="5"/>
    <x v="251"/>
    <n v="32"/>
    <n v="0.75"/>
    <n v="24"/>
    <n v="39"/>
    <n v="775.51282051282055"/>
    <n v="1.625"/>
    <n v="1260.2083333333333"/>
    <n v="30245"/>
  </r>
  <r>
    <s v="Avinash Rathore"/>
    <x v="5"/>
    <x v="252"/>
    <n v="37"/>
    <n v="0.67567567567567566"/>
    <n v="25"/>
    <n v="41"/>
    <n v="580.43902439024396"/>
    <n v="1.64"/>
    <n v="951.92"/>
    <n v="23798"/>
  </r>
  <r>
    <s v="Avinash Rathore"/>
    <x v="5"/>
    <x v="253"/>
    <n v="22"/>
    <n v="0.72727272727272729"/>
    <n v="16"/>
    <n v="23"/>
    <n v="775.39130434782612"/>
    <n v="1.4375"/>
    <n v="1114.625"/>
    <n v="17834"/>
  </r>
  <r>
    <s v="Avinash Rathore"/>
    <x v="5"/>
    <x v="254"/>
    <n v="34"/>
    <n v="0.76470588235294112"/>
    <n v="26"/>
    <n v="39"/>
    <n v="513.84615384615381"/>
    <n v="1.5"/>
    <n v="770.76923076923072"/>
    <n v="20040"/>
  </r>
  <r>
    <s v="Avinash Rathore"/>
    <x v="5"/>
    <x v="255"/>
    <n v="95"/>
    <n v="0.77894736842105261"/>
    <n v="74"/>
    <n v="135"/>
    <n v="528.69629629629628"/>
    <n v="1.8243243243243243"/>
    <n v="964.51351351351354"/>
    <n v="71374"/>
  </r>
  <r>
    <s v="Avinash Rathore"/>
    <x v="5"/>
    <x v="256"/>
    <n v="48"/>
    <n v="0.77083333333333337"/>
    <n v="37"/>
    <n v="58"/>
    <n v="503.72413793103448"/>
    <n v="1.5675675675675675"/>
    <n v="789.62162162162167"/>
    <n v="29216"/>
  </r>
  <r>
    <s v="Avinash Rathore"/>
    <x v="5"/>
    <x v="257"/>
    <n v="47"/>
    <n v="0.76595744680851063"/>
    <n v="36"/>
    <n v="64"/>
    <n v="497.25"/>
    <n v="1.7777777777777777"/>
    <n v="884"/>
    <n v="31824"/>
  </r>
  <r>
    <s v="Avinash Rathore"/>
    <x v="5"/>
    <x v="258"/>
    <n v="56"/>
    <n v="0.7321428571428571"/>
    <n v="41"/>
    <n v="69"/>
    <n v="584.91304347826087"/>
    <n v="1.6829268292682926"/>
    <n v="984.36585365853659"/>
    <n v="40359"/>
  </r>
  <r>
    <s v="Avinash Rathore"/>
    <x v="5"/>
    <x v="259"/>
    <n v="31"/>
    <n v="0.77419354838709675"/>
    <n v="24"/>
    <n v="42"/>
    <n v="564.64285714285711"/>
    <n v="1.75"/>
    <n v="988.125"/>
    <n v="23715"/>
  </r>
  <r>
    <s v="Avinash Rathore"/>
    <x v="5"/>
    <x v="260"/>
    <n v="32"/>
    <n v="0.78125"/>
    <n v="25"/>
    <n v="39"/>
    <n v="550.28205128205127"/>
    <n v="1.56"/>
    <n v="858.44"/>
    <n v="21461"/>
  </r>
  <r>
    <s v="Avinash Rathore"/>
    <x v="5"/>
    <x v="261"/>
    <n v="57"/>
    <n v="0.77192982456140347"/>
    <n v="44"/>
    <n v="76"/>
    <n v="552.06578947368416"/>
    <n v="1.7272727272727273"/>
    <n v="953.56818181818187"/>
    <n v="41957"/>
  </r>
  <r>
    <s v="Avinash Rathore"/>
    <x v="5"/>
    <x v="262"/>
    <n v="110"/>
    <n v="0.78181818181818186"/>
    <n v="86"/>
    <n v="160"/>
    <n v="505.98750000000001"/>
    <n v="1.8604651162790697"/>
    <n v="941.37209302325584"/>
    <n v="80958"/>
  </r>
  <r>
    <s v="Avinash Rathore"/>
    <x v="5"/>
    <x v="263"/>
    <n v="39"/>
    <n v="0.71794871794871795"/>
    <n v="28"/>
    <n v="40"/>
    <n v="592.17499999999995"/>
    <n v="1.4285714285714286"/>
    <n v="845.96428571428567"/>
    <n v="23687"/>
  </r>
  <r>
    <s v="Avinash Rathore"/>
    <x v="5"/>
    <x v="264"/>
    <n v="54"/>
    <n v="0.77777777777777779"/>
    <n v="42"/>
    <n v="59"/>
    <n v="447.32203389830511"/>
    <n v="1.4047619047619047"/>
    <n v="628.38095238095241"/>
    <n v="26392"/>
  </r>
  <r>
    <s v="Avinash Rathore"/>
    <x v="5"/>
    <x v="265"/>
    <n v="40"/>
    <n v="0.75"/>
    <n v="30"/>
    <n v="46"/>
    <n v="603.10869565217388"/>
    <n v="1.5333333333333334"/>
    <n v="924.76666666666665"/>
    <n v="27743"/>
  </r>
  <r>
    <s v="Avinash Rathore"/>
    <x v="5"/>
    <x v="266"/>
    <n v="42"/>
    <n v="0.76190476190476186"/>
    <n v="32"/>
    <n v="55"/>
    <n v="486.67272727272729"/>
    <n v="1.71875"/>
    <n v="836.46875"/>
    <n v="26767"/>
  </r>
  <r>
    <s v="Avinash Rathore"/>
    <x v="5"/>
    <x v="267"/>
    <n v="49"/>
    <n v="0.77551020408163263"/>
    <n v="38"/>
    <n v="54"/>
    <n v="391.83333333333331"/>
    <n v="1.4210526315789473"/>
    <n v="556.81578947368416"/>
    <n v="21159"/>
  </r>
  <r>
    <s v="Avinash Rathore"/>
    <x v="5"/>
    <x v="268"/>
    <n v="60"/>
    <n v="0.71666666666666667"/>
    <n v="43"/>
    <n v="75"/>
    <n v="670.74666666666667"/>
    <n v="1.7441860465116279"/>
    <n v="1169.9069767441861"/>
    <n v="50306"/>
  </r>
  <r>
    <s v="Avinash Rathore"/>
    <x v="5"/>
    <x v="269"/>
    <n v="72"/>
    <n v="0.77777777777777779"/>
    <n v="56"/>
    <n v="107"/>
    <n v="635.44859813084111"/>
    <n v="1.9107142857142858"/>
    <n v="1214.1607142857142"/>
    <n v="67993"/>
  </r>
  <r>
    <s v="Avinash Rathore"/>
    <x v="5"/>
    <x v="270"/>
    <n v="46"/>
    <n v="0.76086956521739135"/>
    <n v="35"/>
    <n v="53"/>
    <n v="576.47169811320759"/>
    <n v="1.5142857142857142"/>
    <n v="872.94285714285718"/>
    <n v="30553"/>
  </r>
  <r>
    <s v="Avinash Rathore"/>
    <x v="5"/>
    <x v="271"/>
    <n v="23"/>
    <n v="0.78260869565217395"/>
    <n v="18"/>
    <n v="38"/>
    <n v="447.89473684210526"/>
    <n v="2.1111111111111112"/>
    <n v="945.55555555555554"/>
    <n v="17020"/>
  </r>
  <r>
    <s v="Avinash Rathore"/>
    <x v="5"/>
    <x v="272"/>
    <n v="53"/>
    <n v="0.73584905660377353"/>
    <n v="39"/>
    <n v="70"/>
    <n v="495.22857142857146"/>
    <n v="1.7948717948717949"/>
    <n v="888.87179487179492"/>
    <n v="34666"/>
  </r>
  <r>
    <s v="Avinash Rathore"/>
    <x v="5"/>
    <x v="273"/>
    <n v="46"/>
    <n v="0.73913043478260865"/>
    <n v="34"/>
    <n v="67"/>
    <n v="449.1044776119403"/>
    <n v="1.9705882352941178"/>
    <n v="885"/>
    <n v="30090"/>
  </r>
  <r>
    <s v="Avinash Rathore"/>
    <x v="5"/>
    <x v="274"/>
    <n v="43"/>
    <n v="0.76744186046511631"/>
    <n v="33"/>
    <n v="51"/>
    <n v="481.54901960784315"/>
    <n v="1.5454545454545454"/>
    <n v="744.21212121212125"/>
    <n v="24559"/>
  </r>
  <r>
    <s v="Avinash Rathore"/>
    <x v="5"/>
    <x v="275"/>
    <n v="30"/>
    <n v="0.8"/>
    <n v="24"/>
    <n v="36"/>
    <n v="480.36111111111109"/>
    <n v="1.5"/>
    <n v="720.54166666666663"/>
    <n v="17293"/>
  </r>
  <r>
    <s v="Avinash Rathore"/>
    <x v="5"/>
    <x v="276"/>
    <n v="90"/>
    <n v="0.81111111111111112"/>
    <n v="73"/>
    <n v="139"/>
    <n v="545.53956834532369"/>
    <n v="1.904109589041096"/>
    <n v="1038.7671232876712"/>
    <n v="75830"/>
  </r>
  <r>
    <s v="Avinash Rathore"/>
    <x v="5"/>
    <x v="277"/>
    <n v="38"/>
    <n v="0.76315789473684215"/>
    <n v="29"/>
    <n v="63"/>
    <n v="481"/>
    <n v="2.1724137931034484"/>
    <n v="1044.9310344827586"/>
    <n v="30303"/>
  </r>
  <r>
    <s v="Avinash Rathore"/>
    <x v="5"/>
    <x v="278"/>
    <n v="49"/>
    <n v="0.7142857142857143"/>
    <n v="35"/>
    <n v="53"/>
    <n v="613.75471698113211"/>
    <n v="1.5142857142857142"/>
    <n v="929.4"/>
    <n v="32529"/>
  </r>
  <r>
    <s v="Avinash Rathore"/>
    <x v="5"/>
    <x v="279"/>
    <n v="64"/>
    <n v="0.71875"/>
    <n v="46"/>
    <n v="92"/>
    <n v="604.25"/>
    <n v="2"/>
    <n v="1208.5"/>
    <n v="55591"/>
  </r>
  <r>
    <s v="Avinash Rathore"/>
    <x v="5"/>
    <x v="280"/>
    <n v="40"/>
    <n v="0.75"/>
    <n v="30"/>
    <n v="47"/>
    <n v="533.19148936170211"/>
    <n v="1.5666666666666667"/>
    <n v="835.33333333333337"/>
    <n v="25060"/>
  </r>
  <r>
    <s v="Avinash Rathore"/>
    <x v="5"/>
    <x v="281"/>
    <n v="48"/>
    <n v="0.77083333333333337"/>
    <n v="37"/>
    <n v="50"/>
    <n v="573.58000000000004"/>
    <n v="1.3513513513513513"/>
    <n v="775.10810810810813"/>
    <n v="28679"/>
  </r>
  <r>
    <s v="Avinash Rathore"/>
    <x v="5"/>
    <x v="282"/>
    <n v="43"/>
    <n v="0.76744186046511631"/>
    <n v="33"/>
    <n v="63"/>
    <n v="458.85714285714283"/>
    <n v="1.9090909090909092"/>
    <n v="876"/>
    <n v="28908"/>
  </r>
  <r>
    <s v="Avinash Rathore"/>
    <x v="5"/>
    <x v="283"/>
    <n v="63"/>
    <n v="0.79365079365079361"/>
    <n v="50"/>
    <n v="89"/>
    <n v="494.23595505617976"/>
    <n v="1.78"/>
    <n v="879.74"/>
    <n v="43987"/>
  </r>
  <r>
    <s v="Avinash Rathore"/>
    <x v="5"/>
    <x v="284"/>
    <n v="60"/>
    <n v="0.73333333333333328"/>
    <n v="44"/>
    <n v="87"/>
    <n v="465.9655172413793"/>
    <n v="1.9772727272727273"/>
    <n v="921.34090909090912"/>
    <n v="40539"/>
  </r>
  <r>
    <s v="Avinash Rathore"/>
    <x v="5"/>
    <x v="285"/>
    <n v="50"/>
    <n v="0.74"/>
    <n v="37"/>
    <n v="54"/>
    <n v="546.77777777777783"/>
    <n v="1.4594594594594594"/>
    <n v="798"/>
    <n v="29526"/>
  </r>
  <r>
    <s v="Avinash Rathore"/>
    <x v="5"/>
    <x v="286"/>
    <n v="50"/>
    <n v="0.68"/>
    <n v="34"/>
    <n v="50"/>
    <n v="523.46"/>
    <n v="1.4705882352941178"/>
    <n v="769.79411764705878"/>
    <n v="26173"/>
  </r>
  <r>
    <s v="Avinash Rathore"/>
    <x v="5"/>
    <x v="287"/>
    <n v="34"/>
    <n v="0.67647058823529416"/>
    <n v="23"/>
    <n v="42"/>
    <n v="626.16666666666663"/>
    <n v="1.826086956521739"/>
    <n v="1143.4347826086957"/>
    <n v="26299"/>
  </r>
  <r>
    <s v="Avinash Rathore"/>
    <x v="5"/>
    <x v="288"/>
    <n v="32"/>
    <n v="0.78125"/>
    <n v="25"/>
    <n v="51"/>
    <n v="423.88235294117646"/>
    <n v="2.04"/>
    <n v="864.72"/>
    <n v="21618"/>
  </r>
  <r>
    <s v="Avinash Rathore"/>
    <x v="5"/>
    <x v="289"/>
    <n v="38"/>
    <n v="0.76315789473684215"/>
    <n v="29"/>
    <n v="47"/>
    <n v="572.10638297872345"/>
    <n v="1.6206896551724137"/>
    <n v="927.20689655172418"/>
    <n v="26889"/>
  </r>
  <r>
    <s v="Avinash Rathore"/>
    <x v="5"/>
    <x v="290"/>
    <n v="64"/>
    <n v="0.765625"/>
    <n v="49"/>
    <n v="94"/>
    <n v="542.97872340425533"/>
    <n v="1.9183673469387754"/>
    <n v="1041.6326530612246"/>
    <n v="51040"/>
  </r>
  <r>
    <s v="Avinash Rathore"/>
    <x v="5"/>
    <x v="291"/>
    <n v="36"/>
    <n v="0.75"/>
    <n v="27"/>
    <n v="44"/>
    <n v="534.34090909090912"/>
    <n v="1.6296296296296295"/>
    <n v="870.77777777777783"/>
    <n v="23511"/>
  </r>
  <r>
    <s v="Avinash Rathore"/>
    <x v="5"/>
    <x v="292"/>
    <n v="31"/>
    <n v="0.74193548387096775"/>
    <n v="23"/>
    <n v="35"/>
    <n v="693.68571428571431"/>
    <n v="1.5217391304347827"/>
    <n v="1055.608695652174"/>
    <n v="24279"/>
  </r>
  <r>
    <s v="Avinash Rathore"/>
    <x v="5"/>
    <x v="293"/>
    <n v="45"/>
    <n v="0.75555555555555554"/>
    <n v="34"/>
    <n v="68"/>
    <n v="556.75"/>
    <n v="2"/>
    <n v="1113.5"/>
    <n v="37859"/>
  </r>
  <r>
    <s v="Avinash Rathore"/>
    <x v="5"/>
    <x v="294"/>
    <n v="39"/>
    <n v="0.74358974358974361"/>
    <n v="29"/>
    <n v="51"/>
    <n v="445.13725490196077"/>
    <n v="1.7586206896551724"/>
    <n v="782.82758620689651"/>
    <n v="22702"/>
  </r>
  <r>
    <s v="Avinash Rathore"/>
    <x v="5"/>
    <x v="295"/>
    <n v="22"/>
    <n v="0.77272727272727271"/>
    <n v="17"/>
    <n v="27"/>
    <n v="512.51851851851848"/>
    <n v="1.588235294117647"/>
    <n v="814"/>
    <n v="13838"/>
  </r>
  <r>
    <s v="Avinash Rathore"/>
    <x v="5"/>
    <x v="296"/>
    <n v="38"/>
    <n v="0.76315789473684215"/>
    <n v="29"/>
    <n v="41"/>
    <n v="518.73170731707319"/>
    <n v="1.4137931034482758"/>
    <n v="733.37931034482756"/>
    <n v="21268"/>
  </r>
  <r>
    <s v="Avinash Rathore"/>
    <x v="5"/>
    <x v="297"/>
    <n v="60"/>
    <n v="0.76666666666666672"/>
    <n v="46"/>
    <n v="88"/>
    <n v="529.72727272727275"/>
    <n v="1.9130434782608696"/>
    <n v="1013.3913043478261"/>
    <n v="46616"/>
  </r>
  <r>
    <s v="Avinash Rathore"/>
    <x v="5"/>
    <x v="298"/>
    <n v="26"/>
    <n v="0.73076923076923073"/>
    <n v="19"/>
    <n v="31"/>
    <n v="488.83870967741933"/>
    <n v="1.631578947368421"/>
    <n v="797.57894736842104"/>
    <n v="15154"/>
  </r>
  <r>
    <s v="Avinash Rathore"/>
    <x v="5"/>
    <x v="299"/>
    <n v="30"/>
    <n v="0.76666666666666672"/>
    <n v="23"/>
    <n v="46"/>
    <n v="612.08695652173913"/>
    <n v="2"/>
    <n v="1224.1739130434783"/>
    <n v="28156"/>
  </r>
  <r>
    <s v="Avinash Rathore"/>
    <x v="5"/>
    <x v="300"/>
    <n v="41"/>
    <n v="0.82926829268292679"/>
    <n v="34"/>
    <n v="49"/>
    <n v="514.83673469387759"/>
    <n v="1.4411764705882353"/>
    <n v="741.97058823529414"/>
    <n v="25227"/>
  </r>
  <r>
    <s v="Avinash Rathore"/>
    <x v="5"/>
    <x v="301"/>
    <n v="29"/>
    <n v="0.75862068965517238"/>
    <n v="22"/>
    <n v="40"/>
    <n v="519.20000000000005"/>
    <n v="1.8181818181818181"/>
    <n v="944"/>
    <n v="20768"/>
  </r>
  <r>
    <s v="Avinash Rathore"/>
    <x v="5"/>
    <x v="302"/>
    <n v="42"/>
    <n v="0.76190476190476186"/>
    <n v="32"/>
    <n v="53"/>
    <n v="629.18867924528297"/>
    <n v="1.65625"/>
    <n v="1042.09375"/>
    <n v="33347"/>
  </r>
  <r>
    <s v="Avinash Rathore"/>
    <x v="5"/>
    <x v="303"/>
    <n v="35"/>
    <n v="0.74285714285714288"/>
    <n v="26"/>
    <n v="50"/>
    <n v="535.17999999999995"/>
    <n v="1.9230769230769231"/>
    <n v="1029.1923076923076"/>
    <n v="26759"/>
  </r>
  <r>
    <s v="Avinash Rathore"/>
    <x v="5"/>
    <x v="304"/>
    <n v="67"/>
    <n v="0.76119402985074625"/>
    <n v="51"/>
    <n v="104"/>
    <n v="565.98076923076928"/>
    <n v="2.0392156862745097"/>
    <n v="1154.1568627450981"/>
    <n v="58862"/>
  </r>
  <r>
    <s v="Avinash Rathore"/>
    <x v="5"/>
    <x v="305"/>
    <n v="34"/>
    <n v="0.73529411764705888"/>
    <n v="25"/>
    <n v="43"/>
    <n v="535.67441860465112"/>
    <n v="1.72"/>
    <n v="921.36"/>
    <n v="23034"/>
  </r>
  <r>
    <s v="Avinash Rathore"/>
    <x v="5"/>
    <x v="306"/>
    <n v="37"/>
    <n v="0.72972972972972971"/>
    <n v="27"/>
    <n v="46"/>
    <n v="629.58695652173913"/>
    <n v="1.7037037037037037"/>
    <n v="1072.6296296296296"/>
    <n v="28961"/>
  </r>
  <r>
    <s v="Avinash Rathore"/>
    <x v="5"/>
    <x v="307"/>
    <n v="44"/>
    <n v="0.75"/>
    <n v="33"/>
    <n v="55"/>
    <n v="621.56363636363642"/>
    <n v="1.6666666666666667"/>
    <n v="1035.939393939394"/>
    <n v="34186"/>
  </r>
  <r>
    <s v="Avinash Rathore"/>
    <x v="5"/>
    <x v="308"/>
    <n v="28"/>
    <n v="0.7857142857142857"/>
    <n v="22"/>
    <n v="31"/>
    <n v="451.67741935483872"/>
    <n v="1.4090909090909092"/>
    <n v="636.4545454545455"/>
    <n v="14002"/>
  </r>
  <r>
    <s v="Avinash Rathore"/>
    <x v="5"/>
    <x v="309"/>
    <n v="41"/>
    <n v="0.78048780487804881"/>
    <n v="32"/>
    <n v="61"/>
    <n v="579.36065573770497"/>
    <n v="1.90625"/>
    <n v="1104.40625"/>
    <n v="35341"/>
  </r>
  <r>
    <s v="Avinash Rathore"/>
    <x v="5"/>
    <x v="310"/>
    <n v="30"/>
    <n v="0.76666666666666672"/>
    <n v="23"/>
    <n v="57"/>
    <n v="555.38596491228066"/>
    <n v="2.4782608695652173"/>
    <n v="1376.391304347826"/>
    <n v="31657"/>
  </r>
  <r>
    <s v="Avinash Rathore"/>
    <x v="5"/>
    <x v="311"/>
    <n v="88"/>
    <n v="0.78409090909090906"/>
    <n v="69"/>
    <n v="144"/>
    <n v="545.39583333333337"/>
    <n v="2.0869565217391304"/>
    <n v="1138.2173913043478"/>
    <n v="78537"/>
  </r>
  <r>
    <s v="Avinash Rathore"/>
    <x v="5"/>
    <x v="312"/>
    <n v="31"/>
    <n v="0.74193548387096775"/>
    <n v="23"/>
    <n v="40"/>
    <n v="629.95000000000005"/>
    <n v="1.7391304347826086"/>
    <n v="1095.5652173913043"/>
    <n v="25198"/>
  </r>
  <r>
    <s v="Avinash Rathore"/>
    <x v="5"/>
    <x v="313"/>
    <n v="33"/>
    <n v="0.75757575757575757"/>
    <n v="25"/>
    <n v="53"/>
    <n v="435.05660377358492"/>
    <n v="2.12"/>
    <n v="922.32"/>
    <n v="23058"/>
  </r>
  <r>
    <s v="Avinash Rathore"/>
    <x v="5"/>
    <x v="314"/>
    <n v="36"/>
    <n v="0.75"/>
    <n v="27"/>
    <n v="53"/>
    <n v="381.41509433962267"/>
    <n v="1.962962962962963"/>
    <n v="748.7037037037037"/>
    <n v="20215"/>
  </r>
  <r>
    <s v="Avinash Rathore"/>
    <x v="5"/>
    <x v="315"/>
    <n v="58"/>
    <n v="0.75862068965517238"/>
    <n v="44"/>
    <n v="78"/>
    <n v="517.15384615384619"/>
    <n v="1.7727272727272727"/>
    <n v="916.77272727272725"/>
    <n v="40338"/>
  </r>
  <r>
    <s v="Avinash Rathore"/>
    <x v="5"/>
    <x v="316"/>
    <n v="52"/>
    <n v="0.75"/>
    <n v="39"/>
    <n v="68"/>
    <n v="543.44117647058829"/>
    <n v="1.7435897435897436"/>
    <n v="947.53846153846155"/>
    <n v="36954"/>
  </r>
  <r>
    <s v="Avinash Rathore"/>
    <x v="5"/>
    <x v="317"/>
    <n v="48"/>
    <n v="0.75"/>
    <n v="36"/>
    <n v="57"/>
    <n v="544.40350877192986"/>
    <n v="1.5833333333333333"/>
    <n v="861.97222222222217"/>
    <n v="31031"/>
  </r>
  <r>
    <s v="Avinash Rathore"/>
    <x v="5"/>
    <x v="318"/>
    <n v="80"/>
    <n v="0.78749999999999998"/>
    <n v="63"/>
    <n v="111"/>
    <n v="588.34234234234236"/>
    <n v="1.7619047619047619"/>
    <n v="1036.6031746031747"/>
    <n v="65306"/>
  </r>
  <r>
    <s v="Avinash Rathore"/>
    <x v="5"/>
    <x v="319"/>
    <n v="36"/>
    <n v="0.72222222222222221"/>
    <n v="26"/>
    <n v="70"/>
    <n v="544.05714285714282"/>
    <n v="2.6923076923076925"/>
    <n v="1464.7692307692307"/>
    <n v="38084"/>
  </r>
  <r>
    <s v="Avinash Rathore"/>
    <x v="5"/>
    <x v="320"/>
    <n v="25"/>
    <n v="0.72"/>
    <n v="18"/>
    <n v="31"/>
    <n v="654.58064516129036"/>
    <n v="1.7222222222222223"/>
    <n v="1127.3333333333333"/>
    <n v="20292"/>
  </r>
  <r>
    <s v="Avinash Rathore"/>
    <x v="5"/>
    <x v="321"/>
    <n v="37"/>
    <n v="0.70270270270270274"/>
    <n v="26"/>
    <n v="50"/>
    <n v="653.76"/>
    <n v="1.9230769230769231"/>
    <n v="1257.2307692307693"/>
    <n v="32688"/>
  </r>
  <r>
    <s v="Avinash Rathore"/>
    <x v="5"/>
    <x v="322"/>
    <n v="24"/>
    <n v="0.75"/>
    <n v="18"/>
    <n v="37"/>
    <n v="712.83783783783781"/>
    <n v="2.0555555555555554"/>
    <n v="1465.2777777777778"/>
    <n v="26375"/>
  </r>
  <r>
    <s v="Avinash Rathore"/>
    <x v="5"/>
    <x v="323"/>
    <n v="31"/>
    <n v="0.74193548387096775"/>
    <n v="23"/>
    <n v="34"/>
    <n v="872.11764705882354"/>
    <n v="1.4782608695652173"/>
    <n v="1289.2173913043478"/>
    <n v="29652"/>
  </r>
  <r>
    <s v="Avinash Rathore"/>
    <x v="5"/>
    <x v="324"/>
    <n v="19"/>
    <n v="0.73684210526315785"/>
    <n v="14"/>
    <n v="23"/>
    <n v="660.47826086956525"/>
    <n v="1.6428571428571428"/>
    <n v="1085.0714285714287"/>
    <n v="15191"/>
  </r>
  <r>
    <s v="Avinash Rathore"/>
    <x v="5"/>
    <x v="325"/>
    <n v="30"/>
    <n v="0.73333333333333328"/>
    <n v="22"/>
    <n v="41"/>
    <n v="494.90243902439022"/>
    <n v="1.8636363636363635"/>
    <n v="922.31818181818187"/>
    <n v="20291"/>
  </r>
  <r>
    <s v="Avinash Rathore"/>
    <x v="5"/>
    <x v="326"/>
    <n v="11"/>
    <n v="0.72727272727272729"/>
    <n v="8"/>
    <n v="18"/>
    <n v="557.44444444444446"/>
    <n v="2.25"/>
    <n v="1254.25"/>
    <n v="10034"/>
  </r>
  <r>
    <s v="Avinash Rathore"/>
    <x v="5"/>
    <x v="327"/>
    <n v="28"/>
    <n v="0.75"/>
    <n v="21"/>
    <n v="33"/>
    <n v="688.78787878787875"/>
    <n v="1.5714285714285714"/>
    <n v="1082.3809523809523"/>
    <n v="22730"/>
  </r>
  <r>
    <s v="Avinash Rathore"/>
    <x v="5"/>
    <x v="328"/>
    <n v="36"/>
    <n v="0.69444444444444442"/>
    <n v="25"/>
    <n v="59"/>
    <n v="436.77966101694915"/>
    <n v="2.36"/>
    <n v="1030.8"/>
    <n v="25770"/>
  </r>
  <r>
    <s v="Avinash Rathore"/>
    <x v="5"/>
    <x v="329"/>
    <n v="55"/>
    <n v="0.78181818181818186"/>
    <n v="43"/>
    <n v="83"/>
    <n v="482.50602409638554"/>
    <n v="1.930232558139535"/>
    <n v="931.34883720930236"/>
    <n v="40048"/>
  </r>
  <r>
    <s v="Avinash Rathore"/>
    <x v="5"/>
    <x v="330"/>
    <n v="41"/>
    <n v="0.75609756097560976"/>
    <n v="31"/>
    <n v="59"/>
    <n v="529.72881355932202"/>
    <n v="1.903225806451613"/>
    <n v="1008.1935483870968"/>
    <n v="31254"/>
  </r>
  <r>
    <s v="Avinash Rathore"/>
    <x v="5"/>
    <x v="331"/>
    <n v="28"/>
    <n v="0.75"/>
    <n v="21"/>
    <n v="51"/>
    <n v="442"/>
    <n v="2.4285714285714284"/>
    <n v="1073.4285714285713"/>
    <n v="22542"/>
  </r>
  <r>
    <s v="Avinash Rathore"/>
    <x v="5"/>
    <x v="332"/>
    <n v="68"/>
    <n v="0.76470588235294112"/>
    <n v="52"/>
    <n v="125"/>
    <n v="497.64800000000002"/>
    <n v="2.4038461538461537"/>
    <n v="1196.2692307692307"/>
    <n v="62206"/>
  </r>
  <r>
    <s v="Avinash Rathore"/>
    <x v="5"/>
    <x v="333"/>
    <n v="33"/>
    <n v="0.78787878787878785"/>
    <n v="26"/>
    <n v="36"/>
    <n v="579.86111111111109"/>
    <n v="1.3846153846153846"/>
    <n v="802.88461538461536"/>
    <n v="20875"/>
  </r>
  <r>
    <s v="Avinash Rathore"/>
    <x v="5"/>
    <x v="334"/>
    <n v="32"/>
    <n v="0.78125"/>
    <n v="25"/>
    <n v="51"/>
    <n v="540.01960784313724"/>
    <n v="2.04"/>
    <n v="1101.6400000000001"/>
    <n v="27541"/>
  </r>
  <r>
    <s v="Avinash Rathore"/>
    <x v="5"/>
    <x v="335"/>
    <n v="32"/>
    <n v="0.78125"/>
    <n v="25"/>
    <n v="53"/>
    <n v="696.05660377358492"/>
    <n v="2.12"/>
    <n v="1475.64"/>
    <n v="36891"/>
  </r>
  <r>
    <s v="Avinash Rathore"/>
    <x v="5"/>
    <x v="336"/>
    <n v="30"/>
    <n v="0.8"/>
    <n v="24"/>
    <n v="54"/>
    <n v="503.01851851851853"/>
    <n v="2.25"/>
    <n v="1131.7916666666667"/>
    <n v="27163"/>
  </r>
  <r>
    <s v="Avinash Rathore"/>
    <x v="5"/>
    <x v="337"/>
    <n v="30"/>
    <n v="0.76666666666666672"/>
    <n v="23"/>
    <n v="41"/>
    <n v="568"/>
    <n v="1.7826086956521738"/>
    <n v="1012.5217391304348"/>
    <n v="23288"/>
  </r>
  <r>
    <s v="Avinash Rathore"/>
    <x v="5"/>
    <x v="338"/>
    <n v="31"/>
    <n v="0.74193548387096775"/>
    <n v="23"/>
    <n v="45"/>
    <n v="455.28888888888889"/>
    <n v="1.9565217391304348"/>
    <n v="890.78260869565213"/>
    <n v="20488"/>
  </r>
  <r>
    <s v="Avinash Rathore"/>
    <x v="5"/>
    <x v="339"/>
    <n v="70"/>
    <n v="0.7857142857142857"/>
    <n v="55"/>
    <n v="127"/>
    <n v="507.40944881889766"/>
    <n v="2.3090909090909091"/>
    <n v="1171.6545454545455"/>
    <n v="64441"/>
  </r>
  <r>
    <s v="Avinash Rathore"/>
    <x v="5"/>
    <x v="340"/>
    <n v="39"/>
    <n v="0.69230769230769229"/>
    <n v="27"/>
    <n v="45"/>
    <n v="581.08888888888885"/>
    <n v="1.6666666666666667"/>
    <n v="968.48148148148152"/>
    <n v="26149"/>
  </r>
  <r>
    <s v="Avinash Rathore"/>
    <x v="5"/>
    <x v="341"/>
    <n v="39"/>
    <n v="0.76923076923076927"/>
    <n v="30"/>
    <n v="54"/>
    <n v="481.72222222222223"/>
    <n v="1.8"/>
    <n v="867.1"/>
    <n v="26013"/>
  </r>
  <r>
    <s v="Avinash Rathore"/>
    <x v="5"/>
    <x v="342"/>
    <n v="35"/>
    <n v="0.74285714285714288"/>
    <n v="26"/>
    <n v="43"/>
    <n v="517.46511627906978"/>
    <n v="1.6538461538461537"/>
    <n v="855.80769230769226"/>
    <n v="22251"/>
  </r>
  <r>
    <s v="Avinash Rathore"/>
    <x v="5"/>
    <x v="343"/>
    <n v="33"/>
    <n v="0.75757575757575757"/>
    <n v="25"/>
    <n v="54"/>
    <n v="552.66666666666663"/>
    <n v="2.16"/>
    <n v="1193.76"/>
    <n v="29844"/>
  </r>
  <r>
    <s v="Avinash Rathore"/>
    <x v="5"/>
    <x v="344"/>
    <n v="30"/>
    <n v="0.73333333333333328"/>
    <n v="22"/>
    <n v="35"/>
    <n v="690.91428571428571"/>
    <n v="1.5909090909090908"/>
    <n v="1099.1818181818182"/>
    <n v="24182"/>
  </r>
  <r>
    <s v="Avinash Rathore"/>
    <x v="5"/>
    <x v="345"/>
    <n v="32"/>
    <n v="0.78125"/>
    <n v="25"/>
    <n v="44"/>
    <n v="490.09090909090907"/>
    <n v="1.76"/>
    <n v="862.56"/>
    <n v="21564"/>
  </r>
  <r>
    <s v="Avinash Rathore"/>
    <x v="5"/>
    <x v="346"/>
    <n v="39"/>
    <n v="0.71794871794871795"/>
    <n v="28"/>
    <n v="60"/>
    <n v="667.3"/>
    <n v="2.1428571428571428"/>
    <n v="1429.9285714285713"/>
    <n v="40038"/>
  </r>
  <r>
    <s v="Avinash Rathore"/>
    <x v="5"/>
    <x v="347"/>
    <n v="18"/>
    <n v="0.72222222222222221"/>
    <n v="13"/>
    <n v="21"/>
    <n v="508.47619047619048"/>
    <n v="1.6153846153846154"/>
    <n v="821.38461538461536"/>
    <n v="10678"/>
  </r>
  <r>
    <s v="Avinash Rathore"/>
    <x v="5"/>
    <x v="348"/>
    <n v="29"/>
    <n v="0.72413793103448276"/>
    <n v="21"/>
    <n v="43"/>
    <n v="578.09302325581393"/>
    <n v="2.0476190476190474"/>
    <n v="1183.7142857142858"/>
    <n v="24858"/>
  </r>
  <r>
    <s v="Avinash Rathore"/>
    <x v="5"/>
    <x v="349"/>
    <n v="28"/>
    <n v="0.75"/>
    <n v="21"/>
    <n v="37"/>
    <n v="594.59459459459458"/>
    <n v="1.7619047619047619"/>
    <n v="1047.6190476190477"/>
    <n v="22000"/>
  </r>
  <r>
    <s v="Avinash Rathore"/>
    <x v="5"/>
    <x v="350"/>
    <n v="15"/>
    <n v="0.66666666666666663"/>
    <n v="10"/>
    <n v="16"/>
    <n v="483.3125"/>
    <n v="1.6"/>
    <n v="773.3"/>
    <n v="7733"/>
  </r>
  <r>
    <s v="Avinash Rathore"/>
    <x v="5"/>
    <x v="351"/>
    <n v="29"/>
    <n v="0.75862068965517238"/>
    <n v="22"/>
    <n v="31"/>
    <n v="727.90322580645159"/>
    <n v="1.4090909090909092"/>
    <n v="1025.6818181818182"/>
    <n v="22565"/>
  </r>
  <r>
    <s v="Avinash Rathore"/>
    <x v="5"/>
    <x v="352"/>
    <n v="34"/>
    <n v="0.76470588235294112"/>
    <n v="26"/>
    <n v="59"/>
    <n v="483.79661016949154"/>
    <n v="2.2692307692307692"/>
    <n v="1097.8461538461538"/>
    <n v="28544"/>
  </r>
  <r>
    <s v="Avinash Rathore"/>
    <x v="5"/>
    <x v="353"/>
    <n v="48"/>
    <n v="0.72916666666666663"/>
    <n v="35"/>
    <n v="82"/>
    <n v="632.26829268292681"/>
    <n v="2.342857142857143"/>
    <n v="1481.3142857142857"/>
    <n v="51846"/>
  </r>
  <r>
    <s v="Avinash Rathore"/>
    <x v="5"/>
    <x v="354"/>
    <n v="35"/>
    <n v="0.74285714285714288"/>
    <n v="26"/>
    <n v="54"/>
    <n v="528.05555555555554"/>
    <n v="2.0769230769230771"/>
    <n v="1096.7307692307693"/>
    <n v="28515"/>
  </r>
  <r>
    <s v="Avinash Rathore"/>
    <x v="5"/>
    <x v="355"/>
    <n v="24"/>
    <n v="0.75"/>
    <n v="18"/>
    <n v="39"/>
    <n v="472.82051282051282"/>
    <n v="2.1666666666666665"/>
    <n v="1024.4444444444443"/>
    <n v="18440"/>
  </r>
  <r>
    <s v="Avinash Rathore"/>
    <x v="5"/>
    <x v="356"/>
    <n v="29"/>
    <n v="0.75862068965517238"/>
    <n v="22"/>
    <n v="42"/>
    <n v="551.85714285714289"/>
    <n v="1.9090909090909092"/>
    <n v="1053.5454545454545"/>
    <n v="23178"/>
  </r>
  <r>
    <s v="Avinash Rathore"/>
    <x v="5"/>
    <x v="357"/>
    <n v="27"/>
    <n v="0.7407407407407407"/>
    <n v="20"/>
    <n v="36"/>
    <n v="634.86111111111109"/>
    <n v="1.8"/>
    <n v="1142.75"/>
    <n v="22855"/>
  </r>
  <r>
    <s v="Avinash Rathore"/>
    <x v="5"/>
    <x v="358"/>
    <n v="38"/>
    <n v="0.60526315789473684"/>
    <n v="23"/>
    <n v="42"/>
    <n v="774.54761904761904"/>
    <n v="1.826086956521739"/>
    <n v="1414.391304347826"/>
    <n v="32531"/>
  </r>
  <r>
    <s v="Avinash Rathore"/>
    <x v="5"/>
    <x v="359"/>
    <n v="39"/>
    <n v="0.71794871794871795"/>
    <n v="28"/>
    <n v="42"/>
    <n v="581.04761904761904"/>
    <n v="1.5"/>
    <n v="871.57142857142856"/>
    <n v="24404"/>
  </r>
  <r>
    <s v="Avinash Rathore"/>
    <x v="5"/>
    <x v="360"/>
    <n v="63"/>
    <n v="0.77777777777777779"/>
    <n v="49"/>
    <n v="77"/>
    <n v="685.5454545454545"/>
    <n v="1.5714285714285714"/>
    <n v="1077.2857142857142"/>
    <n v="52787"/>
  </r>
  <r>
    <s v="Avinash Rathore"/>
    <x v="5"/>
    <x v="361"/>
    <n v="35"/>
    <n v="0.77142857142857146"/>
    <n v="27"/>
    <n v="49"/>
    <n v="508.36734693877548"/>
    <n v="1.8148148148148149"/>
    <n v="922.59259259259261"/>
    <n v="24910"/>
  </r>
  <r>
    <s v="Avinash Rathore"/>
    <x v="5"/>
    <x v="362"/>
    <n v="40"/>
    <n v="0.75"/>
    <n v="30"/>
    <n v="49"/>
    <n v="554.81632653061229"/>
    <n v="1.6333333333333333"/>
    <n v="906.2"/>
    <n v="27186"/>
  </r>
  <r>
    <s v="Avinash Rathore"/>
    <x v="5"/>
    <x v="363"/>
    <n v="29"/>
    <n v="0.75862068965517238"/>
    <n v="22"/>
    <n v="40"/>
    <n v="739.875"/>
    <n v="1.8181818181818181"/>
    <n v="1345.2272727272727"/>
    <n v="29595"/>
  </r>
  <r>
    <s v="Avinash Rathore"/>
    <x v="5"/>
    <x v="364"/>
    <n v="45"/>
    <n v="0.75555555555555554"/>
    <n v="34"/>
    <n v="53"/>
    <n v="647.90566037735846"/>
    <n v="1.5588235294117647"/>
    <n v="1009.9705882352941"/>
    <n v="34339"/>
  </r>
  <r>
    <s v="Avinash Rathore"/>
    <x v="5"/>
    <x v="365"/>
    <n v="41"/>
    <n v="0.78048780487804881"/>
    <n v="32"/>
    <n v="54"/>
    <n v="624.81481481481478"/>
    <n v="1.6875"/>
    <n v="1054.375"/>
    <n v="33740"/>
  </r>
  <r>
    <s v="Avinash Rathore"/>
    <x v="6"/>
    <x v="183"/>
    <n v="41"/>
    <n v="0.78048780487804881"/>
    <n v="32"/>
    <n v="45"/>
    <n v="775.8"/>
    <n v="1.40625"/>
    <n v="1090.96875"/>
    <n v="34911"/>
  </r>
  <r>
    <s v="Avinash Rathore"/>
    <x v="6"/>
    <x v="184"/>
    <n v="52"/>
    <n v="0.76923076923076927"/>
    <n v="40"/>
    <n v="76"/>
    <n v="560.02631578947364"/>
    <n v="1.9"/>
    <n v="1064.05"/>
    <n v="42562"/>
  </r>
  <r>
    <s v="Avinash Rathore"/>
    <x v="6"/>
    <x v="185"/>
    <n v="78"/>
    <n v="0.76923076923076927"/>
    <n v="60"/>
    <n v="121"/>
    <n v="461.44628099173553"/>
    <n v="2.0166666666666666"/>
    <n v="930.58333333333337"/>
    <n v="55835"/>
  </r>
  <r>
    <s v="Avinash Rathore"/>
    <x v="6"/>
    <x v="186"/>
    <n v="36"/>
    <n v="0.77777777777777779"/>
    <n v="28"/>
    <n v="50"/>
    <n v="543.44000000000005"/>
    <n v="1.7857142857142858"/>
    <n v="970.42857142857144"/>
    <n v="27172"/>
  </r>
  <r>
    <s v="Avinash Rathore"/>
    <x v="6"/>
    <x v="187"/>
    <n v="24"/>
    <n v="0.75"/>
    <n v="18"/>
    <n v="35"/>
    <n v="704.65714285714284"/>
    <n v="1.9444444444444444"/>
    <n v="1370.1666666666667"/>
    <n v="24663"/>
  </r>
  <r>
    <s v="Avinash Rathore"/>
    <x v="6"/>
    <x v="188"/>
    <n v="33"/>
    <n v="0.75757575757575757"/>
    <n v="25"/>
    <n v="44"/>
    <n v="613.06818181818187"/>
    <n v="1.76"/>
    <n v="1079"/>
    <n v="26975"/>
  </r>
  <r>
    <s v="Avinash Rathore"/>
    <x v="6"/>
    <x v="189"/>
    <n v="29"/>
    <n v="0.75862068965517238"/>
    <n v="22"/>
    <n v="40"/>
    <n v="507.4"/>
    <n v="1.8181818181818181"/>
    <n v="922.5454545454545"/>
    <n v="20296"/>
  </r>
  <r>
    <s v="Avinash Rathore"/>
    <x v="6"/>
    <x v="190"/>
    <n v="36"/>
    <n v="0.75"/>
    <n v="27"/>
    <n v="35"/>
    <n v="721.48571428571427"/>
    <n v="1.2962962962962963"/>
    <n v="935.25925925925924"/>
    <n v="25252"/>
  </r>
  <r>
    <s v="Avinash Rathore"/>
    <x v="6"/>
    <x v="191"/>
    <n v="48"/>
    <n v="0.72916666666666663"/>
    <n v="35"/>
    <n v="56"/>
    <n v="651.39285714285711"/>
    <n v="1.6"/>
    <n v="1042.2285714285715"/>
    <n v="36478"/>
  </r>
  <r>
    <s v="Avinash Rathore"/>
    <x v="6"/>
    <x v="192"/>
    <n v="60"/>
    <n v="0.71666666666666667"/>
    <n v="43"/>
    <n v="97"/>
    <n v="515.09278350515467"/>
    <n v="2.2558139534883721"/>
    <n v="1161.953488372093"/>
    <n v="49964"/>
  </r>
  <r>
    <s v="Avinash Rathore"/>
    <x v="6"/>
    <x v="193"/>
    <n v="26"/>
    <n v="0.73076923076923073"/>
    <n v="19"/>
    <n v="40"/>
    <n v="642.15"/>
    <n v="2.1052631578947367"/>
    <n v="1351.8947368421052"/>
    <n v="25686"/>
  </r>
  <r>
    <s v="Avinash Rathore"/>
    <x v="6"/>
    <x v="194"/>
    <n v="45"/>
    <n v="0.77777777777777779"/>
    <n v="35"/>
    <n v="62"/>
    <n v="540.12903225806451"/>
    <n v="1.7714285714285714"/>
    <n v="956.8"/>
    <n v="33488"/>
  </r>
  <r>
    <s v="Avinash Rathore"/>
    <x v="6"/>
    <x v="195"/>
    <n v="48"/>
    <n v="0.75"/>
    <n v="36"/>
    <n v="53"/>
    <n v="619.41509433962267"/>
    <n v="1.4722222222222223"/>
    <n v="911.91666666666663"/>
    <n v="32829"/>
  </r>
  <r>
    <s v="Avinash Rathore"/>
    <x v="6"/>
    <x v="196"/>
    <n v="41"/>
    <n v="0.75609756097560976"/>
    <n v="31"/>
    <n v="36"/>
    <n v="975.5"/>
    <n v="1.1612903225806452"/>
    <n v="1132.8387096774193"/>
    <n v="35118"/>
  </r>
  <r>
    <s v="Avinash Rathore"/>
    <x v="6"/>
    <x v="197"/>
    <n v="50"/>
    <n v="0.78"/>
    <n v="39"/>
    <n v="79"/>
    <n v="716.81012658227849"/>
    <n v="2.0256410256410255"/>
    <n v="1452"/>
    <n v="56628"/>
  </r>
  <r>
    <s v="Avinash Rathore"/>
    <x v="6"/>
    <x v="198"/>
    <n v="44"/>
    <n v="0.75"/>
    <n v="33"/>
    <n v="56"/>
    <n v="611.94642857142856"/>
    <n v="1.696969696969697"/>
    <n v="1038.4545454545455"/>
    <n v="34269"/>
  </r>
  <r>
    <s v="Avinash Rathore"/>
    <x v="6"/>
    <x v="199"/>
    <n v="70"/>
    <n v="0.74285714285714288"/>
    <n v="52"/>
    <n v="107"/>
    <n v="487.35514018691589"/>
    <n v="2.0576923076923075"/>
    <n v="1002.8269230769231"/>
    <n v="52147"/>
  </r>
  <r>
    <s v="Avinash Rathore"/>
    <x v="6"/>
    <x v="200"/>
    <n v="29"/>
    <n v="0.75862068965517238"/>
    <n v="22"/>
    <n v="51"/>
    <n v="525.23529411764707"/>
    <n v="2.3181818181818183"/>
    <n v="1217.590909090909"/>
    <n v="26787"/>
  </r>
  <r>
    <s v="Avinash Rathore"/>
    <x v="6"/>
    <x v="201"/>
    <n v="23"/>
    <n v="0.73913043478260865"/>
    <n v="17"/>
    <n v="26"/>
    <n v="686.96153846153845"/>
    <n v="1.5294117647058822"/>
    <n v="1050.6470588235295"/>
    <n v="17861"/>
  </r>
  <r>
    <s v="Avinash Rathore"/>
    <x v="6"/>
    <x v="202"/>
    <n v="33"/>
    <n v="0.75757575757575757"/>
    <n v="25"/>
    <n v="52"/>
    <n v="630.48076923076928"/>
    <n v="2.08"/>
    <n v="1311.4"/>
    <n v="32785"/>
  </r>
  <r>
    <s v="Avinash Rathore"/>
    <x v="6"/>
    <x v="203"/>
    <n v="27"/>
    <n v="0.7407407407407407"/>
    <n v="20"/>
    <n v="40"/>
    <n v="627.1"/>
    <n v="2"/>
    <n v="1254.2"/>
    <n v="25084"/>
  </r>
  <r>
    <s v="Avinash Rathore"/>
    <x v="6"/>
    <x v="204"/>
    <n v="33"/>
    <n v="0.75757575757575757"/>
    <n v="25"/>
    <n v="41"/>
    <n v="597.2439024390244"/>
    <n v="1.64"/>
    <n v="979.48"/>
    <n v="24487"/>
  </r>
  <r>
    <s v="Avinash Rathore"/>
    <x v="6"/>
    <x v="205"/>
    <n v="40"/>
    <n v="0.77500000000000002"/>
    <n v="31"/>
    <n v="51"/>
    <n v="720.25490196078431"/>
    <n v="1.6451612903225807"/>
    <n v="1184.9354838709678"/>
    <n v="36733"/>
  </r>
  <r>
    <s v="Avinash Rathore"/>
    <x v="6"/>
    <x v="206"/>
    <n v="74"/>
    <n v="0.78378378378378377"/>
    <n v="58"/>
    <n v="112"/>
    <n v="757.25892857142856"/>
    <n v="1.9310344827586208"/>
    <n v="1462.2931034482758"/>
    <n v="84813"/>
  </r>
  <r>
    <s v="Avinash Rathore"/>
    <x v="6"/>
    <x v="207"/>
    <n v="45"/>
    <n v="0.77777777777777779"/>
    <n v="35"/>
    <n v="53"/>
    <n v="688.79245283018872"/>
    <n v="1.5142857142857142"/>
    <n v="1043.0285714285715"/>
    <n v="36506"/>
  </r>
  <r>
    <s v="Avinash Rathore"/>
    <x v="6"/>
    <x v="208"/>
    <n v="25"/>
    <n v="0.76"/>
    <n v="19"/>
    <n v="32"/>
    <n v="740"/>
    <n v="1.6842105263157894"/>
    <n v="1246.3157894736842"/>
    <n v="23680"/>
  </r>
  <r>
    <s v="Avinash Rathore"/>
    <x v="6"/>
    <x v="209"/>
    <n v="30"/>
    <n v="0.76666666666666672"/>
    <n v="23"/>
    <n v="35"/>
    <n v="642"/>
    <n v="1.5217391304347827"/>
    <n v="976.95652173913038"/>
    <n v="22470"/>
  </r>
  <r>
    <s v="Avinash Rathore"/>
    <x v="6"/>
    <x v="210"/>
    <n v="30"/>
    <n v="0.73333333333333328"/>
    <n v="22"/>
    <n v="30"/>
    <n v="630.16666666666663"/>
    <n v="1.3636363636363635"/>
    <n v="859.31818181818187"/>
    <n v="18905"/>
  </r>
  <r>
    <s v="Avinash Rathore"/>
    <x v="6"/>
    <x v="211"/>
    <n v="33"/>
    <n v="0.75757575757575757"/>
    <n v="25"/>
    <n v="55"/>
    <n v="659.4545454545455"/>
    <n v="2.2000000000000002"/>
    <n v="1450.8"/>
    <n v="36270"/>
  </r>
  <r>
    <s v="Avinash Rathore"/>
    <x v="6"/>
    <x v="212"/>
    <n v="38"/>
    <n v="0.76315789473684215"/>
    <n v="29"/>
    <n v="49"/>
    <n v="696.9387755102041"/>
    <n v="1.6896551724137931"/>
    <n v="1177.5862068965516"/>
    <n v="34150"/>
  </r>
  <r>
    <s v="Avinash Rathore"/>
    <x v="6"/>
    <x v="213"/>
    <n v="70"/>
    <n v="0.74285714285714288"/>
    <n v="52"/>
    <n v="94"/>
    <n v="798.24468085106378"/>
    <n v="1.8076923076923077"/>
    <n v="1442.9807692307693"/>
    <n v="75035"/>
  </r>
  <r>
    <s v="Avinash Rathore"/>
    <x v="6"/>
    <x v="214"/>
    <n v="50"/>
    <n v="0.74"/>
    <n v="37"/>
    <n v="76"/>
    <n v="634.65789473684208"/>
    <n v="2.0540540540540539"/>
    <n v="1303.6216216216217"/>
    <n v="48234"/>
  </r>
  <r>
    <s v="Avinash Rathore"/>
    <x v="6"/>
    <x v="215"/>
    <n v="45"/>
    <n v="0.73333333333333328"/>
    <n v="33"/>
    <n v="53"/>
    <n v="712"/>
    <n v="1.606060606060606"/>
    <n v="1143.5151515151515"/>
    <n v="37736"/>
  </r>
  <r>
    <s v="Avinash Rathore"/>
    <x v="6"/>
    <x v="216"/>
    <n v="27"/>
    <n v="0.77777777777777779"/>
    <n v="21"/>
    <n v="21"/>
    <n v="1215.0952380952381"/>
    <n v="1"/>
    <n v="1215.0952380952381"/>
    <n v="25517"/>
  </r>
  <r>
    <s v="Avinash Rathore"/>
    <x v="6"/>
    <x v="217"/>
    <n v="23"/>
    <n v="0.73913043478260865"/>
    <n v="17"/>
    <n v="31"/>
    <n v="764.32258064516134"/>
    <n v="1.8235294117647058"/>
    <n v="1393.7647058823529"/>
    <n v="23694"/>
  </r>
  <r>
    <s v="Avinash Rathore"/>
    <x v="6"/>
    <x v="218"/>
    <n v="23"/>
    <n v="0.73913043478260865"/>
    <n v="17"/>
    <n v="31"/>
    <n v="660.80645161290317"/>
    <n v="1.8235294117647058"/>
    <n v="1205"/>
    <n v="20485"/>
  </r>
  <r>
    <s v="Avinash Rathore"/>
    <x v="6"/>
    <x v="219"/>
    <n v="30"/>
    <n v="0.76666666666666672"/>
    <n v="23"/>
    <n v="39"/>
    <n v="581.97435897435901"/>
    <n v="1.6956521739130435"/>
    <n v="986.82608695652175"/>
    <n v="22697"/>
  </r>
  <r>
    <s v="Avinash Rathore"/>
    <x v="6"/>
    <x v="220"/>
    <n v="49"/>
    <n v="0.75510204081632648"/>
    <n v="37"/>
    <n v="60"/>
    <n v="598.54999999999995"/>
    <n v="1.6216216216216217"/>
    <n v="970.62162162162167"/>
    <n v="35913"/>
  </r>
  <r>
    <s v="Avinash Rathore"/>
    <x v="6"/>
    <x v="221"/>
    <n v="25"/>
    <n v="0.72"/>
    <n v="18"/>
    <n v="27"/>
    <n v="675.07407407407402"/>
    <n v="1.5"/>
    <n v="1012.6111111111111"/>
    <n v="18227"/>
  </r>
  <r>
    <s v="Avinash Rathore"/>
    <x v="6"/>
    <x v="222"/>
    <n v="22"/>
    <n v="0.72727272727272729"/>
    <n v="16"/>
    <n v="33"/>
    <n v="592.60606060606062"/>
    <n v="2.0625"/>
    <n v="1222.25"/>
    <n v="19556"/>
  </r>
  <r>
    <s v="Avinash Rathore"/>
    <x v="6"/>
    <x v="223"/>
    <n v="25"/>
    <n v="0.76"/>
    <n v="19"/>
    <n v="29"/>
    <n v="648.41379310344826"/>
    <n v="1.5263157894736843"/>
    <n v="989.68421052631584"/>
    <n v="18804"/>
  </r>
  <r>
    <s v="Avinash Rathore"/>
    <x v="6"/>
    <x v="224"/>
    <n v="27"/>
    <n v="0.7407407407407407"/>
    <n v="20"/>
    <n v="24"/>
    <n v="980.04166666666663"/>
    <n v="1.2"/>
    <n v="1176.05"/>
    <n v="23521"/>
  </r>
  <r>
    <s v="Avinash Rathore"/>
    <x v="6"/>
    <x v="225"/>
    <n v="16"/>
    <n v="0.75"/>
    <n v="12"/>
    <n v="19"/>
    <n v="539.84210526315792"/>
    <n v="1.5833333333333333"/>
    <n v="854.75"/>
    <n v="10257"/>
  </r>
  <r>
    <s v="Avinash Rathore"/>
    <x v="6"/>
    <x v="226"/>
    <n v="24"/>
    <n v="0.75"/>
    <n v="18"/>
    <n v="37"/>
    <n v="507.2162162162162"/>
    <n v="2.0555555555555554"/>
    <n v="1042.6111111111111"/>
    <n v="18767"/>
  </r>
  <r>
    <s v="Avinash Rathore"/>
    <x v="6"/>
    <x v="227"/>
    <n v="32"/>
    <n v="0.78125"/>
    <n v="25"/>
    <n v="35"/>
    <n v="682.51428571428573"/>
    <n v="1.4"/>
    <n v="955.52"/>
    <n v="23888"/>
  </r>
  <r>
    <s v="Avinash Rathore"/>
    <x v="6"/>
    <x v="228"/>
    <n v="24"/>
    <n v="0.75"/>
    <n v="18"/>
    <n v="28"/>
    <n v="740.85714285714289"/>
    <n v="1.5555555555555556"/>
    <n v="1152.4444444444443"/>
    <n v="20744"/>
  </r>
  <r>
    <s v="Avinash Rathore"/>
    <x v="6"/>
    <x v="229"/>
    <n v="27"/>
    <n v="0.77777777777777779"/>
    <n v="21"/>
    <n v="33"/>
    <n v="791.90909090909088"/>
    <n v="1.5714285714285714"/>
    <n v="1244.4285714285713"/>
    <n v="26133"/>
  </r>
  <r>
    <s v="Avinash Rathore"/>
    <x v="6"/>
    <x v="230"/>
    <n v="35"/>
    <n v="0.7142857142857143"/>
    <n v="25"/>
    <n v="30"/>
    <n v="773.2"/>
    <n v="1.2"/>
    <n v="927.84"/>
    <n v="23196"/>
  </r>
  <r>
    <s v="Avinash Rathore"/>
    <x v="6"/>
    <x v="231"/>
    <n v="23"/>
    <n v="0.73913043478260865"/>
    <n v="17"/>
    <n v="26"/>
    <n v="575.88461538461536"/>
    <n v="1.5294117647058822"/>
    <n v="880.76470588235293"/>
    <n v="14973"/>
  </r>
  <r>
    <s v="Avinash Rathore"/>
    <x v="6"/>
    <x v="232"/>
    <n v="27"/>
    <n v="0.7407407407407407"/>
    <n v="20"/>
    <n v="28"/>
    <n v="792.28571428571433"/>
    <n v="1.4"/>
    <n v="1109.2"/>
    <n v="22184"/>
  </r>
  <r>
    <s v="Avinash Rathore"/>
    <x v="6"/>
    <x v="233"/>
    <n v="33"/>
    <n v="0.75757575757575757"/>
    <n v="25"/>
    <n v="43"/>
    <n v="799.27906976744191"/>
    <n v="1.72"/>
    <n v="1374.76"/>
    <n v="34369"/>
  </r>
  <r>
    <s v="Avinash Rathore"/>
    <x v="6"/>
    <x v="234"/>
    <n v="35"/>
    <n v="0.77142857142857146"/>
    <n v="27"/>
    <n v="47"/>
    <n v="719.38297872340422"/>
    <n v="1.7407407407407407"/>
    <n v="1252.2592592592594"/>
    <n v="33811"/>
  </r>
  <r>
    <s v="Avinash Rathore"/>
    <x v="6"/>
    <x v="235"/>
    <n v="42"/>
    <n v="0.73809523809523814"/>
    <n v="31"/>
    <n v="40"/>
    <n v="671.625"/>
    <n v="1.2903225806451613"/>
    <n v="866.61290322580646"/>
    <n v="26865"/>
  </r>
  <r>
    <s v="Avinash Rathore"/>
    <x v="6"/>
    <x v="236"/>
    <n v="19"/>
    <n v="0.73684210526315785"/>
    <n v="14"/>
    <n v="33"/>
    <n v="638.75757575757575"/>
    <n v="2.3571428571428572"/>
    <n v="1505.6428571428571"/>
    <n v="21079"/>
  </r>
  <r>
    <s v="Avinash Rathore"/>
    <x v="6"/>
    <x v="237"/>
    <n v="27"/>
    <n v="0.7407407407407407"/>
    <n v="20"/>
    <n v="28"/>
    <n v="910.21428571428567"/>
    <n v="1.4"/>
    <n v="1274.3"/>
    <n v="25486"/>
  </r>
  <r>
    <s v="Avinash Rathore"/>
    <x v="6"/>
    <x v="238"/>
    <n v="26"/>
    <n v="0.76923076923076927"/>
    <n v="20"/>
    <n v="39"/>
    <n v="583.02564102564099"/>
    <n v="1.95"/>
    <n v="1136.9000000000001"/>
    <n v="22738"/>
  </r>
  <r>
    <s v="Avinash Rathore"/>
    <x v="6"/>
    <x v="239"/>
    <n v="27"/>
    <n v="0.7407407407407407"/>
    <n v="20"/>
    <n v="42"/>
    <n v="856.09523809523807"/>
    <n v="2.1"/>
    <n v="1797.8"/>
    <n v="35956"/>
  </r>
  <r>
    <s v="Avinash Rathore"/>
    <x v="6"/>
    <x v="240"/>
    <n v="31"/>
    <n v="0.74193548387096775"/>
    <n v="23"/>
    <n v="40"/>
    <n v="772.17499999999995"/>
    <n v="1.7391304347826086"/>
    <n v="1342.9130434782608"/>
    <n v="30887"/>
  </r>
  <r>
    <s v="Avinash Rathore"/>
    <x v="6"/>
    <x v="241"/>
    <n v="53"/>
    <n v="0.75471698113207553"/>
    <n v="40"/>
    <n v="71"/>
    <n v="670.04225352112678"/>
    <n v="1.7749999999999999"/>
    <n v="1189.325"/>
    <n v="47573"/>
  </r>
  <r>
    <s v="Avinash Rathore"/>
    <x v="6"/>
    <x v="242"/>
    <n v="15"/>
    <n v="0.73333333333333328"/>
    <n v="11"/>
    <n v="28"/>
    <n v="698.75"/>
    <n v="2.5454545454545454"/>
    <n v="1778.6363636363637"/>
    <n v="19565"/>
  </r>
  <r>
    <s v="Avinash Rathore"/>
    <x v="6"/>
    <x v="243"/>
    <n v="25"/>
    <n v="0.76"/>
    <n v="19"/>
    <n v="27"/>
    <n v="679.55555555555554"/>
    <n v="1.4210526315789473"/>
    <n v="965.68421052631584"/>
    <n v="18348"/>
  </r>
  <r>
    <s v="Avinash Rathore"/>
    <x v="6"/>
    <x v="244"/>
    <n v="16"/>
    <n v="0.8125"/>
    <n v="13"/>
    <n v="24"/>
    <n v="632.95833333333337"/>
    <n v="1.8461538461538463"/>
    <n v="1168.5384615384614"/>
    <n v="15191"/>
  </r>
  <r>
    <s v="Avinash Rathore"/>
    <x v="6"/>
    <x v="245"/>
    <n v="35"/>
    <n v="0.77142857142857146"/>
    <n v="27"/>
    <n v="39"/>
    <n v="565.25641025641028"/>
    <n v="1.4444444444444444"/>
    <n v="816.48148148148152"/>
    <n v="22045"/>
  </r>
  <r>
    <s v="Avinash Rathore"/>
    <x v="6"/>
    <x v="246"/>
    <n v="34"/>
    <n v="0.76470588235294112"/>
    <n v="26"/>
    <n v="47"/>
    <n v="676.48936170212767"/>
    <n v="1.8076923076923077"/>
    <n v="1222.8846153846155"/>
    <n v="31795"/>
  </r>
  <r>
    <s v="Avinash Rathore"/>
    <x v="6"/>
    <x v="247"/>
    <n v="31"/>
    <n v="0.74193548387096775"/>
    <n v="23"/>
    <n v="30"/>
    <n v="704.56666666666672"/>
    <n v="1.3043478260869565"/>
    <n v="919"/>
    <n v="21137"/>
  </r>
  <r>
    <s v="Avinash Rathore"/>
    <x v="6"/>
    <x v="248"/>
    <n v="50"/>
    <n v="0.78"/>
    <n v="39"/>
    <n v="64"/>
    <n v="712.125"/>
    <n v="1.641025641025641"/>
    <n v="1168.6153846153845"/>
    <n v="45576"/>
  </r>
  <r>
    <s v="Avinash Rathore"/>
    <x v="6"/>
    <x v="249"/>
    <n v="17"/>
    <n v="0.76470588235294112"/>
    <n v="13"/>
    <n v="25"/>
    <n v="763.28"/>
    <n v="1.9230769230769231"/>
    <n v="1467.8461538461538"/>
    <n v="19082"/>
  </r>
  <r>
    <s v="Avinash Rathore"/>
    <x v="6"/>
    <x v="250"/>
    <n v="24"/>
    <n v="0.75"/>
    <n v="18"/>
    <n v="26"/>
    <n v="730.65384615384619"/>
    <n v="1.4444444444444444"/>
    <n v="1055.3888888888889"/>
    <n v="18997"/>
  </r>
  <r>
    <s v="Avinash Rathore"/>
    <x v="6"/>
    <x v="251"/>
    <n v="26"/>
    <n v="0.73076923076923073"/>
    <n v="19"/>
    <n v="27"/>
    <n v="855.25925925925924"/>
    <n v="1.4210526315789473"/>
    <n v="1215.3684210526317"/>
    <n v="23092"/>
  </r>
  <r>
    <s v="Avinash Rathore"/>
    <x v="6"/>
    <x v="252"/>
    <n v="30"/>
    <n v="0.73333333333333328"/>
    <n v="22"/>
    <n v="28"/>
    <n v="580.07142857142856"/>
    <n v="1.2727272727272727"/>
    <n v="738.27272727272725"/>
    <n v="16242"/>
  </r>
  <r>
    <s v="Avinash Rathore"/>
    <x v="6"/>
    <x v="253"/>
    <n v="30"/>
    <n v="0.76666666666666672"/>
    <n v="23"/>
    <n v="56"/>
    <n v="464.53571428571428"/>
    <n v="2.4347826086956523"/>
    <n v="1131.0434782608695"/>
    <n v="26014"/>
  </r>
  <r>
    <s v="Avinash Rathore"/>
    <x v="6"/>
    <x v="254"/>
    <n v="50"/>
    <n v="0.78"/>
    <n v="39"/>
    <n v="59"/>
    <n v="542.16949152542372"/>
    <n v="1.5128205128205128"/>
    <n v="820.20512820512818"/>
    <n v="31988"/>
  </r>
  <r>
    <s v="Avinash Rathore"/>
    <x v="6"/>
    <x v="255"/>
    <n v="60"/>
    <n v="0.76666666666666672"/>
    <n v="46"/>
    <n v="109"/>
    <n v="447.10091743119267"/>
    <n v="2.3695652173913042"/>
    <n v="1059.4347826086957"/>
    <n v="48734"/>
  </r>
  <r>
    <s v="Avinash Rathore"/>
    <x v="6"/>
    <x v="256"/>
    <n v="21"/>
    <n v="0.76190476190476186"/>
    <n v="16"/>
    <n v="32"/>
    <n v="638"/>
    <n v="2"/>
    <n v="1276"/>
    <n v="20416"/>
  </r>
  <r>
    <s v="Avinash Rathore"/>
    <x v="6"/>
    <x v="257"/>
    <n v="38"/>
    <n v="0.73684210526315785"/>
    <n v="28"/>
    <n v="61"/>
    <n v="529.13114754098365"/>
    <n v="2.1785714285714284"/>
    <n v="1152.75"/>
    <n v="32277"/>
  </r>
  <r>
    <s v="Avinash Rathore"/>
    <x v="6"/>
    <x v="258"/>
    <n v="30"/>
    <n v="0.73333333333333328"/>
    <n v="22"/>
    <n v="39"/>
    <n v="626.71794871794873"/>
    <n v="1.7727272727272727"/>
    <n v="1111"/>
    <n v="24442"/>
  </r>
  <r>
    <s v="Avinash Rathore"/>
    <x v="6"/>
    <x v="259"/>
    <n v="55"/>
    <n v="0.78181818181818186"/>
    <n v="43"/>
    <n v="78"/>
    <n v="606.51282051282055"/>
    <n v="1.8139534883720929"/>
    <n v="1100.1860465116279"/>
    <n v="47308"/>
  </r>
  <r>
    <s v="Avinash Rathore"/>
    <x v="6"/>
    <x v="260"/>
    <n v="42"/>
    <n v="0.76190476190476186"/>
    <n v="32"/>
    <n v="71"/>
    <n v="536.32394366197184"/>
    <n v="2.21875"/>
    <n v="1189.96875"/>
    <n v="38079"/>
  </r>
  <r>
    <s v="Avinash Rathore"/>
    <x v="6"/>
    <x v="261"/>
    <n v="43"/>
    <n v="0.76744186046511631"/>
    <n v="33"/>
    <n v="61"/>
    <n v="635.08196721311481"/>
    <n v="1.8484848484848484"/>
    <n v="1173.939393939394"/>
    <n v="38740"/>
  </r>
  <r>
    <s v="Avinash Rathore"/>
    <x v="6"/>
    <x v="262"/>
    <n v="85"/>
    <n v="0.77647058823529413"/>
    <n v="66"/>
    <n v="142"/>
    <n v="515.11267605633805"/>
    <n v="2.1515151515151514"/>
    <n v="1108.2727272727273"/>
    <n v="73146"/>
  </r>
  <r>
    <s v="Avinash Rathore"/>
    <x v="6"/>
    <x v="263"/>
    <n v="45"/>
    <n v="0.75555555555555554"/>
    <n v="34"/>
    <n v="58"/>
    <n v="519.08620689655174"/>
    <n v="1.7058823529411764"/>
    <n v="885.5"/>
    <n v="30107"/>
  </r>
  <r>
    <s v="Avinash Rathore"/>
    <x v="6"/>
    <x v="264"/>
    <n v="29"/>
    <n v="0.75862068965517238"/>
    <n v="22"/>
    <n v="36"/>
    <n v="526.75"/>
    <n v="1.6363636363636365"/>
    <n v="861.9545454545455"/>
    <n v="18963"/>
  </r>
  <r>
    <s v="Avinash Rathore"/>
    <x v="6"/>
    <x v="265"/>
    <n v="43"/>
    <n v="0.76744186046511631"/>
    <n v="33"/>
    <n v="66"/>
    <n v="625.66666666666663"/>
    <n v="2"/>
    <n v="1251.3333333333333"/>
    <n v="41294"/>
  </r>
  <r>
    <s v="Avinash Rathore"/>
    <x v="6"/>
    <x v="266"/>
    <n v="25"/>
    <n v="0.72"/>
    <n v="18"/>
    <n v="25"/>
    <n v="581.4"/>
    <n v="1.3888888888888888"/>
    <n v="807.5"/>
    <n v="14535"/>
  </r>
  <r>
    <s v="Avinash Rathore"/>
    <x v="6"/>
    <x v="267"/>
    <n v="52"/>
    <n v="0.76923076923076927"/>
    <n v="40"/>
    <n v="73"/>
    <n v="558.7397260273973"/>
    <n v="1.825"/>
    <n v="1019.7"/>
    <n v="40788"/>
  </r>
  <r>
    <s v="Avinash Rathore"/>
    <x v="6"/>
    <x v="268"/>
    <n v="45"/>
    <n v="0.73333333333333328"/>
    <n v="33"/>
    <n v="63"/>
    <n v="477.66666666666669"/>
    <n v="1.9090909090909092"/>
    <n v="911.90909090909088"/>
    <n v="30093"/>
  </r>
  <r>
    <s v="Avinash Rathore"/>
    <x v="6"/>
    <x v="269"/>
    <n v="83"/>
    <n v="0.77108433734939763"/>
    <n v="64"/>
    <n v="128"/>
    <n v="473.5625"/>
    <n v="2"/>
    <n v="947.125"/>
    <n v="60616"/>
  </r>
  <r>
    <s v="Avinash Rathore"/>
    <x v="6"/>
    <x v="270"/>
    <n v="39"/>
    <n v="0.74358974358974361"/>
    <n v="29"/>
    <n v="45"/>
    <n v="551.37777777777774"/>
    <n v="1.5517241379310345"/>
    <n v="855.58620689655174"/>
    <n v="24812"/>
  </r>
  <r>
    <s v="Avinash Rathore"/>
    <x v="6"/>
    <x v="271"/>
    <n v="33"/>
    <n v="0.75757575757575757"/>
    <n v="25"/>
    <n v="45"/>
    <n v="481.0888888888889"/>
    <n v="1.8"/>
    <n v="865.96"/>
    <n v="21649"/>
  </r>
  <r>
    <s v="Avinash Rathore"/>
    <x v="6"/>
    <x v="272"/>
    <n v="33"/>
    <n v="0.75757575757575757"/>
    <n v="25"/>
    <n v="43"/>
    <n v="611.09302325581393"/>
    <n v="1.72"/>
    <n v="1051.08"/>
    <n v="26277"/>
  </r>
  <r>
    <s v="Avinash Rathore"/>
    <x v="6"/>
    <x v="273"/>
    <n v="34"/>
    <n v="0.73529411764705888"/>
    <n v="25"/>
    <n v="37"/>
    <n v="617.75675675675677"/>
    <n v="1.48"/>
    <n v="914.28"/>
    <n v="22857"/>
  </r>
  <r>
    <s v="Avinash Rathore"/>
    <x v="6"/>
    <x v="274"/>
    <n v="40"/>
    <n v="0.77500000000000002"/>
    <n v="31"/>
    <n v="58"/>
    <n v="503.62068965517244"/>
    <n v="1.8709677419354838"/>
    <n v="942.25806451612902"/>
    <n v="29210"/>
  </r>
  <r>
    <s v="Avinash Rathore"/>
    <x v="6"/>
    <x v="275"/>
    <n v="57"/>
    <n v="0.77192982456140347"/>
    <n v="44"/>
    <n v="68"/>
    <n v="568.97058823529414"/>
    <n v="1.5454545454545454"/>
    <n v="879.31818181818187"/>
    <n v="38690"/>
  </r>
  <r>
    <s v="Avinash Rathore"/>
    <x v="6"/>
    <x v="276"/>
    <n v="64"/>
    <n v="0.75"/>
    <n v="48"/>
    <n v="80"/>
    <n v="693.35"/>
    <n v="1.6666666666666667"/>
    <n v="1155.5833333333333"/>
    <n v="55468"/>
  </r>
  <r>
    <s v="Avinash Rathore"/>
    <x v="6"/>
    <x v="277"/>
    <n v="35"/>
    <n v="0.77142857142857146"/>
    <n v="27"/>
    <n v="45"/>
    <n v="669.4"/>
    <n v="1.6666666666666667"/>
    <n v="1115.6666666666667"/>
    <n v="30123"/>
  </r>
  <r>
    <s v="Avinash Rathore"/>
    <x v="6"/>
    <x v="278"/>
    <n v="24"/>
    <n v="0.75"/>
    <n v="18"/>
    <n v="22"/>
    <n v="646.77272727272725"/>
    <n v="1.2222222222222223"/>
    <n v="790.5"/>
    <n v="14229"/>
  </r>
  <r>
    <s v="Avinash Rathore"/>
    <x v="6"/>
    <x v="279"/>
    <n v="52"/>
    <n v="0.76923076923076927"/>
    <n v="40"/>
    <n v="88"/>
    <n v="515.90909090909088"/>
    <n v="2.2000000000000002"/>
    <n v="1135"/>
    <n v="45400"/>
  </r>
  <r>
    <s v="Avinash Rathore"/>
    <x v="6"/>
    <x v="280"/>
    <n v="34"/>
    <n v="0.76470588235294112"/>
    <n v="26"/>
    <n v="48"/>
    <n v="524.89583333333337"/>
    <n v="1.8461538461538463"/>
    <n v="969.03846153846155"/>
    <n v="25195"/>
  </r>
  <r>
    <s v="Avinash Rathore"/>
    <x v="6"/>
    <x v="281"/>
    <n v="38"/>
    <n v="0.76315789473684215"/>
    <n v="29"/>
    <n v="43"/>
    <n v="574.06976744186045"/>
    <n v="1.4827586206896552"/>
    <n v="851.20689655172418"/>
    <n v="24685"/>
  </r>
  <r>
    <s v="Avinash Rathore"/>
    <x v="6"/>
    <x v="282"/>
    <n v="35"/>
    <n v="0.74285714285714288"/>
    <n v="26"/>
    <n v="50"/>
    <n v="663.74"/>
    <n v="1.9230769230769231"/>
    <n v="1276.4230769230769"/>
    <n v="33187"/>
  </r>
  <r>
    <s v="Avinash Rathore"/>
    <x v="6"/>
    <x v="283"/>
    <n v="66"/>
    <n v="0.74242424242424243"/>
    <n v="49"/>
    <n v="101"/>
    <n v="472.48514851485146"/>
    <n v="2.0612244897959182"/>
    <n v="973.89795918367349"/>
    <n v="47721"/>
  </r>
  <r>
    <s v="Avinash Rathore"/>
    <x v="6"/>
    <x v="284"/>
    <n v="33"/>
    <n v="0.75757575757575757"/>
    <n v="25"/>
    <n v="43"/>
    <n v="526"/>
    <n v="1.72"/>
    <n v="904.72"/>
    <n v="22618"/>
  </r>
  <r>
    <s v="Avinash Rathore"/>
    <x v="6"/>
    <x v="285"/>
    <n v="26"/>
    <n v="0.73076923076923073"/>
    <n v="19"/>
    <n v="26"/>
    <n v="488.57692307692309"/>
    <n v="1.368421052631579"/>
    <n v="668.57894736842104"/>
    <n v="12703"/>
  </r>
  <r>
    <s v="Avinash Rathore"/>
    <x v="6"/>
    <x v="286"/>
    <n v="23"/>
    <n v="0.73913043478260865"/>
    <n v="17"/>
    <n v="28"/>
    <n v="686.42857142857144"/>
    <n v="1.6470588235294117"/>
    <n v="1130.5882352941176"/>
    <n v="19220"/>
  </r>
  <r>
    <s v="Avinash Rathore"/>
    <x v="6"/>
    <x v="287"/>
    <n v="24"/>
    <n v="0.75"/>
    <n v="18"/>
    <n v="31"/>
    <n v="511.96774193548384"/>
    <n v="1.7222222222222223"/>
    <n v="881.72222222222217"/>
    <n v="15871"/>
  </r>
  <r>
    <s v="Avinash Rathore"/>
    <x v="6"/>
    <x v="288"/>
    <n v="41"/>
    <n v="0.75609756097560976"/>
    <n v="31"/>
    <n v="60"/>
    <n v="511.6"/>
    <n v="1.935483870967742"/>
    <n v="990.19354838709683"/>
    <n v="30696"/>
  </r>
  <r>
    <s v="Avinash Rathore"/>
    <x v="6"/>
    <x v="289"/>
    <n v="41"/>
    <n v="0.75609756097560976"/>
    <n v="31"/>
    <n v="50"/>
    <n v="600.72"/>
    <n v="1.6129032258064515"/>
    <n v="968.90322580645159"/>
    <n v="30036"/>
  </r>
  <r>
    <s v="Avinash Rathore"/>
    <x v="6"/>
    <x v="290"/>
    <n v="100"/>
    <n v="0.76"/>
    <n v="76"/>
    <n v="143"/>
    <n v="569.95804195804192"/>
    <n v="1.881578947368421"/>
    <n v="1072.421052631579"/>
    <n v="81504"/>
  </r>
  <r>
    <s v="Avinash Rathore"/>
    <x v="6"/>
    <x v="291"/>
    <n v="38"/>
    <n v="0.76315789473684215"/>
    <n v="29"/>
    <n v="44"/>
    <n v="572.93181818181813"/>
    <n v="1.5172413793103448"/>
    <n v="869.27586206896547"/>
    <n v="25209"/>
  </r>
  <r>
    <s v="Avinash Rathore"/>
    <x v="6"/>
    <x v="292"/>
    <n v="33"/>
    <n v="0.72727272727272729"/>
    <n v="24"/>
    <n v="36"/>
    <n v="632.91666666666663"/>
    <n v="1.5"/>
    <n v="949.375"/>
    <n v="22785"/>
  </r>
  <r>
    <s v="Avinash Rathore"/>
    <x v="6"/>
    <x v="293"/>
    <n v="28"/>
    <n v="0.75"/>
    <n v="21"/>
    <n v="40"/>
    <n v="479.35"/>
    <n v="1.9047619047619047"/>
    <n v="913.04761904761904"/>
    <n v="19174"/>
  </r>
  <r>
    <s v="Avinash Rathore"/>
    <x v="6"/>
    <x v="294"/>
    <n v="25"/>
    <n v="0.76"/>
    <n v="19"/>
    <n v="37"/>
    <n v="640.89189189189187"/>
    <n v="1.9473684210526316"/>
    <n v="1248.0526315789473"/>
    <n v="23713"/>
  </r>
  <r>
    <s v="Avinash Rathore"/>
    <x v="6"/>
    <x v="295"/>
    <n v="38"/>
    <n v="0.73684210526315785"/>
    <n v="28"/>
    <n v="34"/>
    <n v="594.29411764705878"/>
    <n v="1.2142857142857142"/>
    <n v="721.64285714285711"/>
    <n v="20206"/>
  </r>
  <r>
    <s v="Avinash Rathore"/>
    <x v="6"/>
    <x v="296"/>
    <n v="26"/>
    <n v="0.73076923076923073"/>
    <n v="19"/>
    <n v="24"/>
    <n v="806.33333333333337"/>
    <n v="1.263157894736842"/>
    <n v="1018.5263157894736"/>
    <n v="19352"/>
  </r>
  <r>
    <s v="Avinash Rathore"/>
    <x v="6"/>
    <x v="297"/>
    <n v="41"/>
    <n v="0.75609756097560976"/>
    <n v="31"/>
    <n v="48"/>
    <n v="656.52083333333337"/>
    <n v="1.5483870967741935"/>
    <n v="1016.5483870967741"/>
    <n v="31513"/>
  </r>
  <r>
    <s v="Avinash Rathore"/>
    <x v="6"/>
    <x v="298"/>
    <n v="26"/>
    <n v="0.73076923076923073"/>
    <n v="19"/>
    <n v="44"/>
    <n v="603.22727272727275"/>
    <n v="2.3157894736842106"/>
    <n v="1396.9473684210527"/>
    <n v="26542"/>
  </r>
  <r>
    <s v="Avinash Rathore"/>
    <x v="6"/>
    <x v="299"/>
    <n v="28"/>
    <n v="0.7857142857142857"/>
    <n v="22"/>
    <n v="38"/>
    <n v="519.78947368421052"/>
    <n v="1.7272727272727273"/>
    <n v="897.81818181818187"/>
    <n v="19752"/>
  </r>
  <r>
    <s v="Avinash Rathore"/>
    <x v="6"/>
    <x v="300"/>
    <n v="18"/>
    <n v="0.77777777777777779"/>
    <n v="14"/>
    <n v="29"/>
    <n v="524.24137931034488"/>
    <n v="2.0714285714285716"/>
    <n v="1085.9285714285713"/>
    <n v="15203"/>
  </r>
  <r>
    <s v="Avinash Rathore"/>
    <x v="6"/>
    <x v="301"/>
    <n v="18"/>
    <n v="0.77777777777777779"/>
    <n v="14"/>
    <n v="34"/>
    <n v="566.85294117647061"/>
    <n v="2.4285714285714284"/>
    <n v="1376.6428571428571"/>
    <n v="19273"/>
  </r>
  <r>
    <s v="Avinash Rathore"/>
    <x v="6"/>
    <x v="302"/>
    <n v="40"/>
    <n v="0.77500000000000002"/>
    <n v="31"/>
    <n v="47"/>
    <n v="664.40425531914889"/>
    <n v="1.5161290322580645"/>
    <n v="1007.3225806451613"/>
    <n v="31227"/>
  </r>
  <r>
    <s v="Avinash Rathore"/>
    <x v="6"/>
    <x v="303"/>
    <n v="36"/>
    <n v="0.77777777777777779"/>
    <n v="28"/>
    <n v="61"/>
    <n v="494.62295081967216"/>
    <n v="2.1785714285714284"/>
    <n v="1077.5714285714287"/>
    <n v="30172"/>
  </r>
  <r>
    <s v="Avinash Rathore"/>
    <x v="6"/>
    <x v="304"/>
    <n v="60"/>
    <n v="0.78333333333333333"/>
    <n v="47"/>
    <n v="101"/>
    <n v="594.6435643564356"/>
    <n v="2.1489361702127661"/>
    <n v="1277.8510638297873"/>
    <n v="60059"/>
  </r>
  <r>
    <s v="Avinash Rathore"/>
    <x v="6"/>
    <x v="305"/>
    <n v="20"/>
    <n v="0.75"/>
    <n v="15"/>
    <n v="32"/>
    <n v="579.21875"/>
    <n v="2.1333333333333333"/>
    <n v="1235.6666666666667"/>
    <n v="18535"/>
  </r>
  <r>
    <s v="Avinash Rathore"/>
    <x v="6"/>
    <x v="306"/>
    <n v="25"/>
    <n v="0.76"/>
    <n v="19"/>
    <n v="31"/>
    <n v="612.19354838709683"/>
    <n v="1.631578947368421"/>
    <n v="998.84210526315792"/>
    <n v="18978"/>
  </r>
  <r>
    <s v="Avinash Rathore"/>
    <x v="6"/>
    <x v="307"/>
    <n v="22"/>
    <n v="0.72727272727272729"/>
    <n v="16"/>
    <n v="45"/>
    <n v="498.93333333333334"/>
    <n v="2.8125"/>
    <n v="1403.25"/>
    <n v="22452"/>
  </r>
  <r>
    <s v="Avinash Rathore"/>
    <x v="6"/>
    <x v="308"/>
    <n v="25"/>
    <n v="0.76"/>
    <n v="19"/>
    <n v="47"/>
    <n v="488.82978723404256"/>
    <n v="2.4736842105263159"/>
    <n v="1209.2105263157894"/>
    <n v="22975"/>
  </r>
  <r>
    <s v="Avinash Rathore"/>
    <x v="6"/>
    <x v="309"/>
    <n v="27"/>
    <n v="0.77777777777777779"/>
    <n v="21"/>
    <n v="33"/>
    <n v="621.75757575757575"/>
    <n v="1.5714285714285714"/>
    <n v="977.04761904761904"/>
    <n v="20518"/>
  </r>
  <r>
    <s v="Avinash Rathore"/>
    <x v="6"/>
    <x v="310"/>
    <n v="40"/>
    <n v="0.75"/>
    <n v="30"/>
    <n v="68"/>
    <n v="533.73529411764707"/>
    <n v="2.2666666666666666"/>
    <n v="1209.8"/>
    <n v="36294"/>
  </r>
  <r>
    <s v="Avinash Rathore"/>
    <x v="6"/>
    <x v="311"/>
    <n v="68"/>
    <n v="0.76470588235294112"/>
    <n v="52"/>
    <n v="103"/>
    <n v="522.69902912621365"/>
    <n v="1.9807692307692308"/>
    <n v="1035.3461538461538"/>
    <n v="53838"/>
  </r>
  <r>
    <s v="Avinash Rathore"/>
    <x v="6"/>
    <x v="312"/>
    <n v="31"/>
    <n v="0.74193548387096775"/>
    <n v="23"/>
    <n v="51"/>
    <n v="416.0980392156863"/>
    <n v="2.2173913043478262"/>
    <n v="922.6521739130435"/>
    <n v="21221"/>
  </r>
  <r>
    <s v="Avinash Rathore"/>
    <x v="6"/>
    <x v="313"/>
    <n v="38"/>
    <n v="0.76315789473684215"/>
    <n v="29"/>
    <n v="60"/>
    <n v="426.35"/>
    <n v="2.0689655172413794"/>
    <n v="882.10344827586209"/>
    <n v="25581"/>
  </r>
  <r>
    <s v="Avinash Rathore"/>
    <x v="6"/>
    <x v="314"/>
    <n v="25"/>
    <n v="0.76"/>
    <n v="19"/>
    <n v="45"/>
    <n v="443.04444444444442"/>
    <n v="2.3684210526315788"/>
    <n v="1049.3157894736842"/>
    <n v="19937"/>
  </r>
  <r>
    <s v="Avinash Rathore"/>
    <x v="6"/>
    <x v="315"/>
    <n v="43"/>
    <n v="0.76744186046511631"/>
    <n v="33"/>
    <n v="61"/>
    <n v="595.29508196721315"/>
    <n v="1.8484848484848484"/>
    <n v="1100.3939393939395"/>
    <n v="36313"/>
  </r>
  <r>
    <s v="Avinash Rathore"/>
    <x v="6"/>
    <x v="316"/>
    <n v="48"/>
    <n v="0.72916666666666663"/>
    <n v="35"/>
    <n v="57"/>
    <n v="553.63157894736844"/>
    <n v="1.6285714285714286"/>
    <n v="901.62857142857138"/>
    <n v="31557"/>
  </r>
  <r>
    <s v="Avinash Rathore"/>
    <x v="6"/>
    <x v="317"/>
    <n v="82"/>
    <n v="0.78048780487804881"/>
    <n v="64"/>
    <n v="154"/>
    <n v="368.96753246753246"/>
    <n v="2.40625"/>
    <n v="887.828125"/>
    <n v="56821"/>
  </r>
  <r>
    <s v="Avinash Rathore"/>
    <x v="6"/>
    <x v="318"/>
    <n v="70"/>
    <n v="0.74285714285714288"/>
    <n v="52"/>
    <n v="102"/>
    <n v="458.35294117647061"/>
    <n v="1.9615384615384615"/>
    <n v="899.07692307692309"/>
    <n v="46752"/>
  </r>
  <r>
    <s v="Avinash Rathore"/>
    <x v="6"/>
    <x v="319"/>
    <n v="82"/>
    <n v="0.78048780487804881"/>
    <n v="64"/>
    <n v="131"/>
    <n v="510.67938931297709"/>
    <n v="2.046875"/>
    <n v="1045.296875"/>
    <n v="66899"/>
  </r>
  <r>
    <s v="Avinash Rathore"/>
    <x v="6"/>
    <x v="320"/>
    <n v="25"/>
    <n v="0.72"/>
    <n v="18"/>
    <n v="32"/>
    <n v="547.875"/>
    <n v="1.7777777777777777"/>
    <n v="974"/>
    <n v="17532"/>
  </r>
  <r>
    <s v="Avinash Rathore"/>
    <x v="6"/>
    <x v="321"/>
    <n v="18"/>
    <n v="0.72222222222222221"/>
    <n v="13"/>
    <n v="28"/>
    <n v="442.96428571428572"/>
    <n v="2.1538461538461537"/>
    <n v="954.07692307692309"/>
    <n v="12403"/>
  </r>
  <r>
    <s v="Avinash Rathore"/>
    <x v="6"/>
    <x v="322"/>
    <n v="25"/>
    <n v="0.76"/>
    <n v="19"/>
    <n v="43"/>
    <n v="761.62790697674416"/>
    <n v="2.263157894736842"/>
    <n v="1723.6842105263158"/>
    <n v="32750"/>
  </r>
  <r>
    <s v="Avinash Rathore"/>
    <x v="6"/>
    <x v="323"/>
    <n v="23"/>
    <n v="0.73913043478260865"/>
    <n v="17"/>
    <n v="35"/>
    <n v="507.6"/>
    <n v="2.0588235294117645"/>
    <n v="1045.0588235294117"/>
    <n v="17766"/>
  </r>
  <r>
    <s v="Avinash Rathore"/>
    <x v="6"/>
    <x v="324"/>
    <n v="17"/>
    <n v="0.70588235294117652"/>
    <n v="12"/>
    <n v="23"/>
    <n v="680.695652173913"/>
    <n v="1.9166666666666667"/>
    <n v="1304.6666666666667"/>
    <n v="15656"/>
  </r>
  <r>
    <s v="Avinash Rathore"/>
    <x v="6"/>
    <x v="325"/>
    <n v="30"/>
    <n v="0.76666666666666672"/>
    <n v="23"/>
    <n v="52"/>
    <n v="522.84615384615381"/>
    <n v="2.2608695652173911"/>
    <n v="1182.0869565217392"/>
    <n v="27188"/>
  </r>
  <r>
    <s v="Avinash Rathore"/>
    <x v="6"/>
    <x v="326"/>
    <n v="13"/>
    <n v="0.76923076923076927"/>
    <n v="10"/>
    <n v="17"/>
    <n v="698.52941176470586"/>
    <n v="1.7"/>
    <n v="1187.5"/>
    <n v="11875"/>
  </r>
  <r>
    <s v="Avinash Rathore"/>
    <x v="6"/>
    <x v="327"/>
    <n v="22"/>
    <n v="0.72727272727272729"/>
    <n v="16"/>
    <n v="42"/>
    <n v="681.69047619047615"/>
    <n v="2.625"/>
    <n v="1789.4375"/>
    <n v="28631"/>
  </r>
  <r>
    <s v="Avinash Rathore"/>
    <x v="6"/>
    <x v="328"/>
    <n v="18"/>
    <n v="0.77777777777777779"/>
    <n v="14"/>
    <n v="30"/>
    <n v="585.5"/>
    <n v="2.1428571428571428"/>
    <n v="1254.6428571428571"/>
    <n v="17565"/>
  </r>
  <r>
    <s v="Avinash Rathore"/>
    <x v="6"/>
    <x v="329"/>
    <n v="10"/>
    <n v="0.7"/>
    <n v="7"/>
    <n v="18"/>
    <n v="530.11111111111109"/>
    <n v="2.5714285714285716"/>
    <n v="1363.1428571428571"/>
    <n v="9542"/>
  </r>
  <r>
    <s v="Avinash Rathore"/>
    <x v="6"/>
    <x v="330"/>
    <n v="18"/>
    <n v="0.77777777777777779"/>
    <n v="14"/>
    <n v="30"/>
    <n v="460.36666666666667"/>
    <n v="2.1428571428571428"/>
    <n v="986.5"/>
    <n v="13811"/>
  </r>
  <r>
    <s v="Avinash Rathore"/>
    <x v="6"/>
    <x v="331"/>
    <n v="23"/>
    <n v="0.73913043478260865"/>
    <n v="17"/>
    <n v="47"/>
    <n v="473.44680851063828"/>
    <n v="2.7647058823529411"/>
    <n v="1308.9411764705883"/>
    <n v="22252"/>
  </r>
  <r>
    <s v="Avinash Rathore"/>
    <x v="6"/>
    <x v="332"/>
    <n v="68"/>
    <n v="0.75"/>
    <n v="51"/>
    <n v="103"/>
    <n v="514.17475728155341"/>
    <n v="2.0196078431372548"/>
    <n v="1038.4313725490197"/>
    <n v="52960"/>
  </r>
  <r>
    <s v="Avinash Rathore"/>
    <x v="6"/>
    <x v="333"/>
    <n v="13"/>
    <n v="0.76923076923076927"/>
    <n v="10"/>
    <n v="29"/>
    <n v="563.41379310344826"/>
    <n v="2.9"/>
    <n v="1633.9"/>
    <n v="16339"/>
  </r>
  <r>
    <s v="Avinash Rathore"/>
    <x v="6"/>
    <x v="334"/>
    <n v="27"/>
    <n v="0.77777777777777779"/>
    <n v="21"/>
    <n v="52"/>
    <n v="421.42307692307691"/>
    <n v="2.4761904761904763"/>
    <n v="1043.5238095238096"/>
    <n v="21914"/>
  </r>
  <r>
    <s v="Avinash Rathore"/>
    <x v="6"/>
    <x v="335"/>
    <n v="21"/>
    <n v="0.76190476190476186"/>
    <n v="16"/>
    <n v="39"/>
    <n v="527.53846153846155"/>
    <n v="2.4375"/>
    <n v="1285.875"/>
    <n v="20574"/>
  </r>
  <r>
    <s v="Avinash Rathore"/>
    <x v="6"/>
    <x v="336"/>
    <n v="22"/>
    <n v="0.72727272727272729"/>
    <n v="16"/>
    <n v="37"/>
    <n v="406.83783783783781"/>
    <n v="2.3125"/>
    <n v="940.8125"/>
    <n v="15053"/>
  </r>
  <r>
    <s v="Avinash Rathore"/>
    <x v="6"/>
    <x v="337"/>
    <n v="25"/>
    <n v="0.76"/>
    <n v="19"/>
    <n v="53"/>
    <n v="528"/>
    <n v="2.7894736842105261"/>
    <n v="1472.8421052631579"/>
    <n v="27984"/>
  </r>
  <r>
    <s v="Avinash Rathore"/>
    <x v="6"/>
    <x v="338"/>
    <n v="25"/>
    <n v="0.76"/>
    <n v="19"/>
    <n v="46"/>
    <n v="546.13043478260875"/>
    <n v="2.4210526315789473"/>
    <n v="1322.2105263157894"/>
    <n v="25122"/>
  </r>
  <r>
    <s v="Avinash Rathore"/>
    <x v="6"/>
    <x v="339"/>
    <n v="59"/>
    <n v="0.77966101694915257"/>
    <n v="46"/>
    <n v="109"/>
    <n v="481.651376146789"/>
    <n v="2.3695652173913042"/>
    <n v="1141.304347826087"/>
    <n v="52500"/>
  </r>
  <r>
    <s v="Avinash Rathore"/>
    <x v="6"/>
    <x v="340"/>
    <n v="22"/>
    <n v="0.72727272727272729"/>
    <n v="16"/>
    <n v="36"/>
    <n v="565.25"/>
    <n v="2.25"/>
    <n v="1271.8125"/>
    <n v="20349"/>
  </r>
  <r>
    <s v="Avinash Rathore"/>
    <x v="6"/>
    <x v="341"/>
    <n v="29"/>
    <n v="0.75862068965517238"/>
    <n v="22"/>
    <n v="42"/>
    <n v="616.57142857142856"/>
    <n v="1.9090909090909092"/>
    <n v="1177.090909090909"/>
    <n v="25896"/>
  </r>
  <r>
    <s v="Avinash Rathore"/>
    <x v="6"/>
    <x v="342"/>
    <n v="22"/>
    <n v="0.77272727272727271"/>
    <n v="17"/>
    <n v="26"/>
    <n v="778.57692307692309"/>
    <n v="1.5294117647058822"/>
    <n v="1190.7647058823529"/>
    <n v="20243"/>
  </r>
  <r>
    <s v="Avinash Rathore"/>
    <x v="6"/>
    <x v="343"/>
    <n v="27"/>
    <n v="0.77777777777777779"/>
    <n v="21"/>
    <n v="27"/>
    <n v="789.88888888888891"/>
    <n v="1.2857142857142858"/>
    <n v="1015.5714285714286"/>
    <n v="21327"/>
  </r>
  <r>
    <s v="Avinash Rathore"/>
    <x v="6"/>
    <x v="344"/>
    <n v="21"/>
    <n v="0.76190476190476186"/>
    <n v="16"/>
    <n v="34"/>
    <n v="665.47058823529414"/>
    <n v="2.125"/>
    <n v="1414.125"/>
    <n v="22626"/>
  </r>
  <r>
    <s v="Avinash Rathore"/>
    <x v="6"/>
    <x v="345"/>
    <n v="31"/>
    <n v="0.74193548387096775"/>
    <n v="23"/>
    <n v="32"/>
    <n v="618.90625"/>
    <n v="1.3913043478260869"/>
    <n v="861.08695652173913"/>
    <n v="19805"/>
  </r>
  <r>
    <s v="Avinash Rathore"/>
    <x v="6"/>
    <x v="346"/>
    <n v="59"/>
    <n v="0.72881355932203384"/>
    <n v="43"/>
    <n v="101"/>
    <n v="491.28712871287127"/>
    <n v="2.3488372093023258"/>
    <n v="1153.953488372093"/>
    <n v="49620"/>
  </r>
  <r>
    <s v="Avinash Rathore"/>
    <x v="6"/>
    <x v="347"/>
    <n v="23"/>
    <n v="0.73913043478260865"/>
    <n v="17"/>
    <n v="31"/>
    <n v="534.90322580645159"/>
    <n v="1.8235294117647058"/>
    <n v="975.41176470588232"/>
    <n v="16582"/>
  </r>
  <r>
    <s v="Avinash Rathore"/>
    <x v="6"/>
    <x v="348"/>
    <n v="23"/>
    <n v="0.78260869565217395"/>
    <n v="18"/>
    <n v="47"/>
    <n v="474.40425531914894"/>
    <n v="2.6111111111111112"/>
    <n v="1238.7222222222222"/>
    <n v="22297"/>
  </r>
  <r>
    <s v="Avinash Rathore"/>
    <x v="6"/>
    <x v="349"/>
    <n v="13"/>
    <n v="0.69230769230769229"/>
    <n v="9"/>
    <n v="19"/>
    <n v="696.10526315789468"/>
    <n v="2.1111111111111112"/>
    <n v="1469.5555555555557"/>
    <n v="13226"/>
  </r>
  <r>
    <s v="Avinash Rathore"/>
    <x v="6"/>
    <x v="350"/>
    <n v="12"/>
    <n v="0.75"/>
    <n v="9"/>
    <n v="8"/>
    <n v="587.625"/>
    <n v="0.88888888888888884"/>
    <n v="522.33333333333337"/>
    <n v="4701"/>
  </r>
  <r>
    <s v="Avinash Rathore"/>
    <x v="6"/>
    <x v="351"/>
    <n v="30"/>
    <n v="0.76666666666666672"/>
    <n v="23"/>
    <n v="39"/>
    <n v="645.56410256410254"/>
    <n v="1.6956521739130435"/>
    <n v="1094.6521739130435"/>
    <n v="25177"/>
  </r>
  <r>
    <s v="Avinash Rathore"/>
    <x v="6"/>
    <x v="352"/>
    <n v="28"/>
    <n v="0.75"/>
    <n v="21"/>
    <n v="46"/>
    <n v="562.78260869565213"/>
    <n v="2.1904761904761907"/>
    <n v="1232.7619047619048"/>
    <n v="25888"/>
  </r>
  <r>
    <s v="Avinash Rathore"/>
    <x v="6"/>
    <x v="353"/>
    <n v="54"/>
    <n v="0.7407407407407407"/>
    <n v="40"/>
    <n v="67"/>
    <n v="454.82089552238807"/>
    <n v="1.675"/>
    <n v="761.82500000000005"/>
    <n v="30473"/>
  </r>
  <r>
    <s v="Avinash Rathore"/>
    <x v="6"/>
    <x v="354"/>
    <n v="24"/>
    <n v="0.75"/>
    <n v="18"/>
    <n v="27"/>
    <n v="489.18518518518516"/>
    <n v="1.5"/>
    <n v="733.77777777777783"/>
    <n v="13208"/>
  </r>
  <r>
    <s v="Avinash Rathore"/>
    <x v="6"/>
    <x v="355"/>
    <n v="26"/>
    <n v="0.76923076923076927"/>
    <n v="20"/>
    <n v="35"/>
    <n v="644.97142857142853"/>
    <n v="1.75"/>
    <n v="1128.7"/>
    <n v="22574"/>
  </r>
  <r>
    <s v="Avinash Rathore"/>
    <x v="6"/>
    <x v="356"/>
    <n v="24"/>
    <n v="0.75"/>
    <n v="18"/>
    <n v="31"/>
    <n v="462.90322580645159"/>
    <n v="1.7222222222222223"/>
    <n v="797.22222222222217"/>
    <n v="14350"/>
  </r>
  <r>
    <s v="Avinash Rathore"/>
    <x v="6"/>
    <x v="357"/>
    <n v="32"/>
    <n v="0.75"/>
    <n v="24"/>
    <n v="44"/>
    <n v="422.31818181818181"/>
    <n v="1.8333333333333333"/>
    <n v="774.25"/>
    <n v="18582"/>
  </r>
  <r>
    <s v="Avinash Rathore"/>
    <x v="6"/>
    <x v="358"/>
    <n v="9"/>
    <n v="0.77777777777777779"/>
    <n v="7"/>
    <n v="11"/>
    <n v="474.18181818181819"/>
    <n v="1.5714285714285714"/>
    <n v="745.14285714285711"/>
    <n v="5216"/>
  </r>
  <r>
    <s v="Avinash Rathore"/>
    <x v="6"/>
    <x v="359"/>
    <n v="30"/>
    <n v="0.73333333333333328"/>
    <n v="22"/>
    <n v="42"/>
    <n v="671.07142857142856"/>
    <n v="1.9090909090909092"/>
    <n v="1281.1363636363637"/>
    <n v="28185"/>
  </r>
  <r>
    <s v="Avinash Rathore"/>
    <x v="6"/>
    <x v="360"/>
    <n v="36"/>
    <n v="0.75"/>
    <n v="27"/>
    <n v="48"/>
    <n v="700.08333333333337"/>
    <n v="1.7777777777777777"/>
    <n v="1244.5925925925926"/>
    <n v="33604"/>
  </r>
  <r>
    <s v="Avinash Rathore"/>
    <x v="6"/>
    <x v="361"/>
    <n v="21"/>
    <n v="0.76190476190476186"/>
    <n v="16"/>
    <n v="6"/>
    <n v="651.5"/>
    <n v="0.375"/>
    <n v="244.3125"/>
    <n v="3909"/>
  </r>
  <r>
    <s v="Avinash Rathore"/>
    <x v="6"/>
    <x v="362"/>
    <n v="17"/>
    <n v="0.76470588235294112"/>
    <n v="13"/>
    <n v="27"/>
    <n v="647.25925925925924"/>
    <n v="2.0769230769230771"/>
    <n v="1344.3076923076924"/>
    <n v="17476"/>
  </r>
  <r>
    <s v="Avinash Rathore"/>
    <x v="6"/>
    <x v="363"/>
    <n v="28"/>
    <n v="0.75"/>
    <n v="21"/>
    <n v="47"/>
    <n v="638.17021276595744"/>
    <n v="2.2380952380952381"/>
    <n v="1428.2857142857142"/>
    <n v="29994"/>
  </r>
  <r>
    <s v="Avinash Rathore"/>
    <x v="6"/>
    <x v="364"/>
    <n v="25"/>
    <n v="0.72"/>
    <n v="18"/>
    <n v="34"/>
    <n v="525.38235294117646"/>
    <n v="1.8888888888888888"/>
    <n v="992.38888888888891"/>
    <n v="17863"/>
  </r>
  <r>
    <s v="Avinash Rathore"/>
    <x v="6"/>
    <x v="365"/>
    <n v="17"/>
    <n v="0.76470588235294112"/>
    <n v="13"/>
    <n v="25"/>
    <n v="487.16"/>
    <n v="1.9230769230769231"/>
    <n v="936.84615384615381"/>
    <n v="12179"/>
  </r>
  <r>
    <s v="Avinash Rathore"/>
    <x v="7"/>
    <x v="183"/>
    <n v="34"/>
    <n v="0.76470588235294112"/>
    <n v="26"/>
    <n v="41"/>
    <n v="654.21951219512198"/>
    <n v="1.5769230769230769"/>
    <n v="1031.6538461538462"/>
    <n v="26823"/>
  </r>
  <r>
    <s v="Avinash Rathore"/>
    <x v="7"/>
    <x v="184"/>
    <n v="24"/>
    <n v="0.70833333333333337"/>
    <n v="17"/>
    <n v="27"/>
    <n v="545.25925925925924"/>
    <n v="1.588235294117647"/>
    <n v="866"/>
    <n v="14722"/>
  </r>
  <r>
    <s v="Avinash Rathore"/>
    <x v="7"/>
    <x v="185"/>
    <n v="28"/>
    <n v="0.75"/>
    <n v="21"/>
    <n v="44"/>
    <n v="489.20454545454544"/>
    <n v="2.0952380952380953"/>
    <n v="1025"/>
    <n v="21525"/>
  </r>
  <r>
    <s v="Avinash Rathore"/>
    <x v="7"/>
    <x v="186"/>
    <n v="20"/>
    <n v="0.75"/>
    <n v="15"/>
    <n v="27"/>
    <n v="549.59259259259261"/>
    <n v="1.8"/>
    <n v="989.26666666666665"/>
    <n v="14839"/>
  </r>
  <r>
    <s v="Avinash Rathore"/>
    <x v="7"/>
    <x v="187"/>
    <n v="17"/>
    <n v="0.70588235294117652"/>
    <n v="12"/>
    <n v="19"/>
    <n v="552.42105263157896"/>
    <n v="1.5833333333333333"/>
    <n v="874.66666666666663"/>
    <n v="10496"/>
  </r>
  <r>
    <s v="Avinash Rathore"/>
    <x v="7"/>
    <x v="188"/>
    <n v="17"/>
    <n v="0.70588235294117652"/>
    <n v="12"/>
    <n v="15"/>
    <n v="535.4666666666667"/>
    <n v="1.25"/>
    <n v="669.33333333333337"/>
    <n v="8032"/>
  </r>
  <r>
    <s v="Avinash Rathore"/>
    <x v="7"/>
    <x v="189"/>
    <n v="24"/>
    <n v="0.75"/>
    <n v="18"/>
    <n v="25"/>
    <n v="665.24"/>
    <n v="1.3888888888888888"/>
    <n v="923.94444444444446"/>
    <n v="16631"/>
  </r>
  <r>
    <s v="Avinash Rathore"/>
    <x v="7"/>
    <x v="190"/>
    <n v="20"/>
    <n v="0.7"/>
    <n v="14"/>
    <n v="20"/>
    <n v="550.70000000000005"/>
    <n v="1.4285714285714286"/>
    <n v="786.71428571428567"/>
    <n v="11014"/>
  </r>
  <r>
    <s v="Avinash Rathore"/>
    <x v="7"/>
    <x v="191"/>
    <n v="14"/>
    <n v="0.7142857142857143"/>
    <n v="10"/>
    <n v="20"/>
    <n v="662.2"/>
    <n v="2"/>
    <n v="1324.4"/>
    <n v="13244"/>
  </r>
  <r>
    <s v="Avinash Rathore"/>
    <x v="7"/>
    <x v="192"/>
    <n v="27"/>
    <n v="0.7407407407407407"/>
    <n v="20"/>
    <n v="34"/>
    <n v="473.29411764705884"/>
    <n v="1.7"/>
    <n v="804.6"/>
    <n v="16092"/>
  </r>
  <r>
    <s v="Avinash Rathore"/>
    <x v="7"/>
    <x v="193"/>
    <n v="22"/>
    <n v="0.72727272727272729"/>
    <n v="16"/>
    <n v="27"/>
    <n v="522.66666666666663"/>
    <n v="1.6875"/>
    <n v="882"/>
    <n v="14112"/>
  </r>
  <r>
    <s v="Avinash Rathore"/>
    <x v="7"/>
    <x v="194"/>
    <n v="16"/>
    <n v="0.6875"/>
    <n v="11"/>
    <n v="18"/>
    <n v="488"/>
    <n v="1.6363636363636365"/>
    <n v="798.5454545454545"/>
    <n v="8784"/>
  </r>
  <r>
    <s v="Avinash Rathore"/>
    <x v="7"/>
    <x v="195"/>
    <n v="20"/>
    <n v="0.7"/>
    <n v="14"/>
    <n v="21"/>
    <n v="629.80952380952385"/>
    <n v="1.5"/>
    <n v="944.71428571428567"/>
    <n v="13226"/>
  </r>
  <r>
    <s v="Avinash Rathore"/>
    <x v="7"/>
    <x v="196"/>
    <n v="33"/>
    <n v="0.75757575757575757"/>
    <n v="25"/>
    <n v="35"/>
    <n v="475.68571428571431"/>
    <n v="1.4"/>
    <n v="665.96"/>
    <n v="16649"/>
  </r>
  <r>
    <s v="Avinash Rathore"/>
    <x v="7"/>
    <x v="197"/>
    <n v="31"/>
    <n v="0.70967741935483875"/>
    <n v="22"/>
    <n v="30"/>
    <n v="564.6"/>
    <n v="1.3636363636363635"/>
    <n v="769.90909090909088"/>
    <n v="16938"/>
  </r>
  <r>
    <s v="Avinash Rathore"/>
    <x v="7"/>
    <x v="198"/>
    <n v="18"/>
    <n v="0.72222222222222221"/>
    <n v="13"/>
    <n v="20"/>
    <n v="565.20000000000005"/>
    <n v="1.5384615384615385"/>
    <n v="869.53846153846155"/>
    <n v="11304"/>
  </r>
  <r>
    <s v="Avinash Rathore"/>
    <x v="7"/>
    <x v="199"/>
    <n v="28"/>
    <n v="0.75"/>
    <n v="21"/>
    <n v="42"/>
    <n v="548.73809523809518"/>
    <n v="2"/>
    <n v="1097.4761904761904"/>
    <n v="23047"/>
  </r>
  <r>
    <s v="Avinash Rathore"/>
    <x v="7"/>
    <x v="200"/>
    <n v="22"/>
    <n v="0.68181818181818177"/>
    <n v="15"/>
    <n v="20"/>
    <n v="467.9"/>
    <n v="1.3333333333333333"/>
    <n v="623.86666666666667"/>
    <n v="9358"/>
  </r>
  <r>
    <s v="Avinash Rathore"/>
    <x v="7"/>
    <x v="201"/>
    <n v="17"/>
    <n v="0.70588235294117652"/>
    <n v="12"/>
    <n v="26"/>
    <n v="405.80769230769232"/>
    <n v="2.1666666666666665"/>
    <n v="879.25"/>
    <n v="10551"/>
  </r>
  <r>
    <s v="Avinash Rathore"/>
    <x v="7"/>
    <x v="202"/>
    <n v="15"/>
    <n v="0.66666666666666663"/>
    <n v="10"/>
    <n v="12"/>
    <n v="568.91666666666663"/>
    <n v="1.2"/>
    <n v="682.7"/>
    <n v="6827"/>
  </r>
  <r>
    <s v="Avinash Rathore"/>
    <x v="7"/>
    <x v="203"/>
    <n v="25"/>
    <n v="0.76"/>
    <n v="19"/>
    <n v="37"/>
    <n v="481.16216216216219"/>
    <n v="1.9473684210526316"/>
    <n v="937"/>
    <n v="17803"/>
  </r>
  <r>
    <s v="Avinash Rathore"/>
    <x v="7"/>
    <x v="204"/>
    <n v="20"/>
    <n v="0.75"/>
    <n v="15"/>
    <n v="33"/>
    <n v="553.27272727272725"/>
    <n v="2.2000000000000002"/>
    <n v="1217.2"/>
    <n v="18258"/>
  </r>
  <r>
    <s v="Avinash Rathore"/>
    <x v="7"/>
    <x v="205"/>
    <n v="23"/>
    <n v="0.69565217391304346"/>
    <n v="16"/>
    <n v="26"/>
    <n v="547.30769230769226"/>
    <n v="1.625"/>
    <n v="889.375"/>
    <n v="14230"/>
  </r>
  <r>
    <s v="Avinash Rathore"/>
    <x v="7"/>
    <x v="206"/>
    <n v="31"/>
    <n v="0.74193548387096775"/>
    <n v="23"/>
    <n v="36"/>
    <n v="519.44444444444446"/>
    <n v="1.5652173913043479"/>
    <n v="813.04347826086962"/>
    <n v="18700"/>
  </r>
  <r>
    <s v="Avinash Rathore"/>
    <x v="7"/>
    <x v="207"/>
    <n v="25"/>
    <n v="0.76"/>
    <n v="19"/>
    <n v="38"/>
    <n v="544.31578947368416"/>
    <n v="2"/>
    <n v="1088.6315789473683"/>
    <n v="20684"/>
  </r>
  <r>
    <s v="Avinash Rathore"/>
    <x v="7"/>
    <x v="208"/>
    <n v="26"/>
    <n v="0.73076923076923073"/>
    <n v="19"/>
    <n v="23"/>
    <n v="663.6521739130435"/>
    <n v="1.2105263157894737"/>
    <n v="803.36842105263156"/>
    <n v="15264"/>
  </r>
  <r>
    <s v="Avinash Rathore"/>
    <x v="7"/>
    <x v="209"/>
    <n v="20"/>
    <n v="0.75"/>
    <n v="15"/>
    <n v="27"/>
    <n v="487.92592592592592"/>
    <n v="1.8"/>
    <n v="878.26666666666665"/>
    <n v="13174"/>
  </r>
  <r>
    <s v="Avinash Rathore"/>
    <x v="7"/>
    <x v="210"/>
    <n v="17"/>
    <n v="0.70588235294117652"/>
    <n v="12"/>
    <n v="18"/>
    <n v="571.77777777777783"/>
    <n v="1.5"/>
    <n v="857.66666666666663"/>
    <n v="10292"/>
  </r>
  <r>
    <s v="Avinash Rathore"/>
    <x v="7"/>
    <x v="211"/>
    <n v="10"/>
    <n v="0.7"/>
    <n v="7"/>
    <n v="16"/>
    <n v="551.25"/>
    <n v="2.2857142857142856"/>
    <n v="1260"/>
    <n v="8820"/>
  </r>
  <r>
    <s v="Avinash Rathore"/>
    <x v="7"/>
    <x v="212"/>
    <n v="26"/>
    <n v="0.73076923076923073"/>
    <n v="19"/>
    <n v="35"/>
    <n v="513.91428571428571"/>
    <n v="1.8421052631578947"/>
    <n v="946.68421052631584"/>
    <n v="17987"/>
  </r>
  <r>
    <s v="Avinash Rathore"/>
    <x v="7"/>
    <x v="213"/>
    <n v="45"/>
    <n v="0.75555555555555554"/>
    <n v="34"/>
    <n v="68"/>
    <n v="400.3235294117647"/>
    <n v="2"/>
    <n v="800.64705882352939"/>
    <n v="27222"/>
  </r>
  <r>
    <s v="Avinash Rathore"/>
    <x v="7"/>
    <x v="214"/>
    <n v="26"/>
    <n v="0.73076923076923073"/>
    <n v="19"/>
    <n v="38"/>
    <n v="615.63157894736844"/>
    <n v="2"/>
    <n v="1231.2631578947369"/>
    <n v="23394"/>
  </r>
  <r>
    <s v="Avinash Rathore"/>
    <x v="7"/>
    <x v="215"/>
    <n v="27"/>
    <n v="0.7407407407407407"/>
    <n v="20"/>
    <n v="36"/>
    <n v="556.22222222222217"/>
    <n v="1.8"/>
    <n v="1001.2"/>
    <n v="20024"/>
  </r>
  <r>
    <s v="Avinash Rathore"/>
    <x v="7"/>
    <x v="216"/>
    <n v="23"/>
    <n v="0.69565217391304346"/>
    <n v="16"/>
    <n v="23"/>
    <n v="459.26086956521738"/>
    <n v="1.4375"/>
    <n v="660.1875"/>
    <n v="10563"/>
  </r>
  <r>
    <s v="Avinash Rathore"/>
    <x v="7"/>
    <x v="217"/>
    <n v="22"/>
    <n v="0.72727272727272729"/>
    <n v="16"/>
    <n v="17"/>
    <n v="906.82352941176475"/>
    <n v="1.0625"/>
    <n v="963.5"/>
    <n v="15416"/>
  </r>
  <r>
    <s v="Avinash Rathore"/>
    <x v="7"/>
    <x v="218"/>
    <n v="20"/>
    <n v="0.7"/>
    <n v="14"/>
    <n v="22"/>
    <n v="557.5"/>
    <n v="1.5714285714285714"/>
    <n v="876.07142857142856"/>
    <n v="12265"/>
  </r>
  <r>
    <s v="Avinash Rathore"/>
    <x v="7"/>
    <x v="219"/>
    <n v="29"/>
    <n v="0.75862068965517238"/>
    <n v="22"/>
    <n v="39"/>
    <n v="625.69230769230774"/>
    <n v="1.7727272727272727"/>
    <n v="1109.1818181818182"/>
    <n v="24402"/>
  </r>
  <r>
    <s v="Avinash Rathore"/>
    <x v="7"/>
    <x v="220"/>
    <n v="25"/>
    <n v="0.72"/>
    <n v="18"/>
    <n v="33"/>
    <n v="488.78787878787881"/>
    <n v="1.8333333333333333"/>
    <n v="896.11111111111109"/>
    <n v="16130"/>
  </r>
  <r>
    <s v="Avinash Rathore"/>
    <x v="7"/>
    <x v="221"/>
    <n v="20"/>
    <n v="0.75"/>
    <n v="15"/>
    <n v="27"/>
    <n v="674.40740740740739"/>
    <n v="1.8"/>
    <n v="1213.9333333333334"/>
    <n v="18209"/>
  </r>
  <r>
    <s v="Avinash Rathore"/>
    <x v="7"/>
    <x v="222"/>
    <n v="14"/>
    <n v="0.7142857142857143"/>
    <n v="10"/>
    <n v="13"/>
    <n v="777.07692307692309"/>
    <n v="1.3"/>
    <n v="1010.2"/>
    <n v="10102"/>
  </r>
  <r>
    <s v="Avinash Rathore"/>
    <x v="7"/>
    <x v="223"/>
    <n v="14"/>
    <n v="0.7142857142857143"/>
    <n v="10"/>
    <n v="25"/>
    <n v="529.12"/>
    <n v="2.5"/>
    <n v="1322.8"/>
    <n v="13228"/>
  </r>
  <r>
    <s v="Avinash Rathore"/>
    <x v="7"/>
    <x v="224"/>
    <n v="10"/>
    <n v="0.7"/>
    <n v="7"/>
    <n v="11"/>
    <n v="748.81818181818187"/>
    <n v="1.5714285714285714"/>
    <n v="1176.7142857142858"/>
    <n v="8237"/>
  </r>
  <r>
    <s v="Avinash Rathore"/>
    <x v="7"/>
    <x v="225"/>
    <n v="18"/>
    <n v="0.72222222222222221"/>
    <n v="13"/>
    <n v="15"/>
    <n v="818.4666666666667"/>
    <n v="1.1538461538461537"/>
    <n v="944.38461538461536"/>
    <n v="12277"/>
  </r>
  <r>
    <s v="Avinash Rathore"/>
    <x v="7"/>
    <x v="226"/>
    <n v="16"/>
    <n v="0.6875"/>
    <n v="11"/>
    <n v="21"/>
    <n v="443.76190476190476"/>
    <n v="1.9090909090909092"/>
    <n v="847.18181818181813"/>
    <n v="9319"/>
  </r>
  <r>
    <s v="Avinash Rathore"/>
    <x v="7"/>
    <x v="227"/>
    <n v="17"/>
    <n v="0.70588235294117652"/>
    <n v="12"/>
    <n v="17"/>
    <n v="678.70588235294122"/>
    <n v="1.4166666666666667"/>
    <n v="961.5"/>
    <n v="11538"/>
  </r>
  <r>
    <s v="Avinash Rathore"/>
    <x v="7"/>
    <x v="228"/>
    <n v="27"/>
    <n v="0.7407407407407407"/>
    <n v="20"/>
    <n v="32"/>
    <n v="594.03125"/>
    <n v="1.6"/>
    <n v="950.45"/>
    <n v="19009"/>
  </r>
  <r>
    <s v="Avinash Rathore"/>
    <x v="7"/>
    <x v="229"/>
    <n v="13"/>
    <n v="0.69230769230769229"/>
    <n v="9"/>
    <n v="15"/>
    <n v="639.26666666666665"/>
    <n v="1.6666666666666667"/>
    <n v="1065.4444444444443"/>
    <n v="9589"/>
  </r>
  <r>
    <s v="Avinash Rathore"/>
    <x v="7"/>
    <x v="230"/>
    <n v="14"/>
    <n v="0.7142857142857143"/>
    <n v="10"/>
    <n v="13"/>
    <n v="743.46153846153845"/>
    <n v="1.3"/>
    <n v="966.5"/>
    <n v="9665"/>
  </r>
  <r>
    <s v="Avinash Rathore"/>
    <x v="7"/>
    <x v="231"/>
    <n v="26"/>
    <n v="0.73076923076923073"/>
    <n v="19"/>
    <n v="25"/>
    <n v="583.6"/>
    <n v="1.3157894736842106"/>
    <n v="767.89473684210532"/>
    <n v="14590"/>
  </r>
  <r>
    <s v="Avinash Rathore"/>
    <x v="7"/>
    <x v="232"/>
    <n v="13"/>
    <n v="0.69230769230769229"/>
    <n v="9"/>
    <n v="16"/>
    <n v="769.25"/>
    <n v="1.7777777777777777"/>
    <n v="1367.5555555555557"/>
    <n v="12308"/>
  </r>
  <r>
    <s v="Avinash Rathore"/>
    <x v="7"/>
    <x v="233"/>
    <n v="19"/>
    <n v="0.73684210526315785"/>
    <n v="14"/>
    <n v="22"/>
    <n v="684.5454545454545"/>
    <n v="1.5714285714285714"/>
    <n v="1075.7142857142858"/>
    <n v="15060"/>
  </r>
  <r>
    <s v="Avinash Rathore"/>
    <x v="7"/>
    <x v="234"/>
    <n v="15"/>
    <n v="0.73333333333333328"/>
    <n v="11"/>
    <n v="31"/>
    <n v="512.09677419354841"/>
    <n v="2.8181818181818183"/>
    <n v="1443.1818181818182"/>
    <n v="15875"/>
  </r>
  <r>
    <s v="Avinash Rathore"/>
    <x v="7"/>
    <x v="235"/>
    <n v="12"/>
    <n v="0.66666666666666663"/>
    <n v="8"/>
    <n v="11"/>
    <n v="717.63636363636363"/>
    <n v="1.375"/>
    <n v="986.75"/>
    <n v="7894"/>
  </r>
  <r>
    <s v="Avinash Rathore"/>
    <x v="7"/>
    <x v="236"/>
    <n v="18"/>
    <n v="0.72222222222222221"/>
    <n v="13"/>
    <n v="18"/>
    <n v="688.66666666666663"/>
    <n v="1.3846153846153846"/>
    <n v="953.53846153846155"/>
    <n v="12396"/>
  </r>
  <r>
    <s v="Avinash Rathore"/>
    <x v="7"/>
    <x v="237"/>
    <n v="19"/>
    <n v="0.68421052631578949"/>
    <n v="13"/>
    <n v="19"/>
    <n v="593.15789473684208"/>
    <n v="1.4615384615384615"/>
    <n v="866.92307692307691"/>
    <n v="11270"/>
  </r>
  <r>
    <s v="Avinash Rathore"/>
    <x v="7"/>
    <x v="238"/>
    <n v="15"/>
    <n v="0.73333333333333328"/>
    <n v="11"/>
    <n v="14"/>
    <n v="729.71428571428567"/>
    <n v="1.2727272727272727"/>
    <n v="928.72727272727275"/>
    <n v="10216"/>
  </r>
  <r>
    <s v="Avinash Rathore"/>
    <x v="7"/>
    <x v="239"/>
    <n v="13"/>
    <n v="0.69230769230769229"/>
    <n v="9"/>
    <n v="12"/>
    <n v="419.41666666666669"/>
    <n v="1.3333333333333333"/>
    <n v="559.22222222222217"/>
    <n v="5033"/>
  </r>
  <r>
    <s v="Avinash Rathore"/>
    <x v="7"/>
    <x v="240"/>
    <n v="13"/>
    <n v="0.69230769230769229"/>
    <n v="9"/>
    <n v="12"/>
    <n v="530.75"/>
    <n v="1.3333333333333333"/>
    <n v="707.66666666666663"/>
    <n v="6369"/>
  </r>
  <r>
    <s v="Avinash Rathore"/>
    <x v="7"/>
    <x v="241"/>
    <n v="18"/>
    <n v="0.72222222222222221"/>
    <n v="13"/>
    <n v="17"/>
    <n v="753.05882352941171"/>
    <n v="1.3076923076923077"/>
    <n v="984.76923076923072"/>
    <n v="12802"/>
  </r>
  <r>
    <s v="Avinash Rathore"/>
    <x v="7"/>
    <x v="242"/>
    <n v="13"/>
    <n v="0.69230769230769229"/>
    <n v="9"/>
    <n v="27"/>
    <n v="430.59259259259261"/>
    <n v="3"/>
    <n v="1291.7777777777778"/>
    <n v="11626"/>
  </r>
  <r>
    <s v="Avinash Rathore"/>
    <x v="7"/>
    <x v="243"/>
    <n v="14"/>
    <n v="0.7142857142857143"/>
    <n v="10"/>
    <n v="16"/>
    <n v="568.6875"/>
    <n v="1.6"/>
    <n v="909.9"/>
    <n v="9099"/>
  </r>
  <r>
    <s v="Avinash Rathore"/>
    <x v="7"/>
    <x v="244"/>
    <n v="22"/>
    <n v="0.72727272727272729"/>
    <n v="16"/>
    <n v="22"/>
    <n v="751.36363636363637"/>
    <n v="1.375"/>
    <n v="1033.125"/>
    <n v="16530"/>
  </r>
  <r>
    <s v="Avinash Rathore"/>
    <x v="7"/>
    <x v="245"/>
    <n v="20"/>
    <n v="0.7"/>
    <n v="14"/>
    <n v="20"/>
    <n v="450.35"/>
    <n v="1.4285714285714286"/>
    <n v="643.35714285714289"/>
    <n v="9007"/>
  </r>
  <r>
    <s v="Avinash Rathore"/>
    <x v="7"/>
    <x v="246"/>
    <n v="17"/>
    <n v="0.70588235294117652"/>
    <n v="12"/>
    <n v="18"/>
    <n v="730.55555555555554"/>
    <n v="1.5"/>
    <n v="1095.8333333333333"/>
    <n v="13150"/>
  </r>
  <r>
    <s v="Avinash Rathore"/>
    <x v="7"/>
    <x v="247"/>
    <n v="17"/>
    <n v="0.70588235294117652"/>
    <n v="12"/>
    <n v="18"/>
    <n v="612"/>
    <n v="1.5"/>
    <n v="918"/>
    <n v="11016"/>
  </r>
  <r>
    <s v="Avinash Rathore"/>
    <x v="7"/>
    <x v="248"/>
    <n v="20"/>
    <n v="0.7"/>
    <n v="14"/>
    <n v="21"/>
    <n v="565.14285714285711"/>
    <n v="1.5"/>
    <n v="847.71428571428567"/>
    <n v="11868"/>
  </r>
  <r>
    <s v="Avinash Rathore"/>
    <x v="7"/>
    <x v="249"/>
    <n v="13"/>
    <n v="0.69230769230769229"/>
    <n v="9"/>
    <n v="17"/>
    <n v="490.70588235294116"/>
    <n v="1.8888888888888888"/>
    <n v="926.88888888888891"/>
    <n v="8342"/>
  </r>
  <r>
    <s v="Avinash Rathore"/>
    <x v="7"/>
    <x v="250"/>
    <n v="13"/>
    <n v="0.69230769230769229"/>
    <n v="9"/>
    <n v="21"/>
    <n v="368.33333333333331"/>
    <n v="2.3333333333333335"/>
    <n v="859.44444444444446"/>
    <n v="7735"/>
  </r>
  <r>
    <s v="Avinash Rathore"/>
    <x v="7"/>
    <x v="251"/>
    <n v="23"/>
    <n v="0.69565217391304346"/>
    <n v="16"/>
    <n v="21"/>
    <n v="497.90476190476193"/>
    <n v="1.3125"/>
    <n v="653.5"/>
    <n v="10456"/>
  </r>
  <r>
    <s v="Avinash Rathore"/>
    <x v="7"/>
    <x v="252"/>
    <n v="15"/>
    <n v="0.73333333333333328"/>
    <n v="11"/>
    <n v="19"/>
    <n v="695.47368421052636"/>
    <n v="1.7272727272727273"/>
    <n v="1201.2727272727273"/>
    <n v="13214"/>
  </r>
  <r>
    <s v="Avinash Rathore"/>
    <x v="7"/>
    <x v="253"/>
    <n v="22"/>
    <n v="0.72727272727272729"/>
    <n v="16"/>
    <n v="30"/>
    <n v="441.16666666666669"/>
    <n v="1.875"/>
    <n v="827.1875"/>
    <n v="13235"/>
  </r>
  <r>
    <s v="Avinash Rathore"/>
    <x v="7"/>
    <x v="254"/>
    <n v="23"/>
    <n v="0.73913043478260865"/>
    <n v="17"/>
    <n v="30"/>
    <n v="581.36666666666667"/>
    <n v="1.7647058823529411"/>
    <n v="1025.9411764705883"/>
    <n v="17441"/>
  </r>
  <r>
    <s v="Avinash Rathore"/>
    <x v="7"/>
    <x v="255"/>
    <n v="25"/>
    <n v="0.72"/>
    <n v="18"/>
    <n v="30"/>
    <n v="504.03333333333336"/>
    <n v="1.6666666666666667"/>
    <n v="840.05555555555554"/>
    <n v="15121"/>
  </r>
  <r>
    <s v="Avinash Rathore"/>
    <x v="7"/>
    <x v="256"/>
    <n v="22"/>
    <n v="0.72727272727272729"/>
    <n v="16"/>
    <n v="32"/>
    <n v="362.78125"/>
    <n v="2"/>
    <n v="725.5625"/>
    <n v="11609"/>
  </r>
  <r>
    <s v="Avinash Rathore"/>
    <x v="7"/>
    <x v="257"/>
    <n v="22"/>
    <n v="0.68181818181818177"/>
    <n v="15"/>
    <n v="32"/>
    <n v="351.5"/>
    <n v="2.1333333333333333"/>
    <n v="749.86666666666667"/>
    <n v="11248"/>
  </r>
  <r>
    <s v="Avinash Rathore"/>
    <x v="7"/>
    <x v="258"/>
    <n v="21"/>
    <n v="0.7142857142857143"/>
    <n v="15"/>
    <n v="38"/>
    <n v="282.68421052631578"/>
    <n v="2.5333333333333332"/>
    <n v="716.13333333333333"/>
    <n v="10742"/>
  </r>
  <r>
    <s v="Avinash Rathore"/>
    <x v="7"/>
    <x v="259"/>
    <n v="23"/>
    <n v="0.73913043478260865"/>
    <n v="17"/>
    <n v="24"/>
    <n v="441.125"/>
    <n v="1.411764705882353"/>
    <n v="622.76470588235293"/>
    <n v="10587"/>
  </r>
  <r>
    <s v="Avinash Rathore"/>
    <x v="7"/>
    <x v="260"/>
    <n v="14"/>
    <n v="0.7142857142857143"/>
    <n v="10"/>
    <n v="13"/>
    <n v="493.61538461538464"/>
    <n v="1.3"/>
    <n v="641.70000000000005"/>
    <n v="6417"/>
  </r>
  <r>
    <s v="Avinash Rathore"/>
    <x v="7"/>
    <x v="261"/>
    <n v="18"/>
    <n v="0.66666666666666663"/>
    <n v="12"/>
    <n v="20"/>
    <n v="303.14999999999998"/>
    <n v="1.6666666666666667"/>
    <n v="505.25"/>
    <n v="6063"/>
  </r>
  <r>
    <s v="Avinash Rathore"/>
    <x v="7"/>
    <x v="262"/>
    <n v="25"/>
    <n v="0.72"/>
    <n v="18"/>
    <n v="29"/>
    <n v="562.06896551724139"/>
    <n v="1.6111111111111112"/>
    <n v="905.55555555555554"/>
    <n v="16300"/>
  </r>
  <r>
    <s v="Avinash Rathore"/>
    <x v="7"/>
    <x v="263"/>
    <n v="21"/>
    <n v="0.7142857142857143"/>
    <n v="15"/>
    <n v="26"/>
    <n v="479.88461538461536"/>
    <n v="1.7333333333333334"/>
    <n v="831.8"/>
    <n v="12477"/>
  </r>
  <r>
    <s v="Avinash Rathore"/>
    <x v="7"/>
    <x v="264"/>
    <n v="20"/>
    <n v="0.7"/>
    <n v="14"/>
    <n v="24"/>
    <n v="467.33333333333331"/>
    <n v="1.7142857142857142"/>
    <n v="801.14285714285711"/>
    <n v="11216"/>
  </r>
  <r>
    <s v="Avinash Rathore"/>
    <x v="7"/>
    <x v="265"/>
    <n v="10"/>
    <n v="0.7"/>
    <n v="7"/>
    <n v="10"/>
    <n v="408.4"/>
    <n v="1.4285714285714286"/>
    <n v="583.42857142857144"/>
    <n v="4084"/>
  </r>
  <r>
    <s v="Avinash Rathore"/>
    <x v="7"/>
    <x v="266"/>
    <n v="16"/>
    <n v="0.6875"/>
    <n v="11"/>
    <n v="14"/>
    <n v="485.78571428571428"/>
    <n v="1.2727272727272727"/>
    <n v="618.27272727272725"/>
    <n v="6801"/>
  </r>
  <r>
    <s v="Avinash Rathore"/>
    <x v="7"/>
    <x v="267"/>
    <n v="24"/>
    <n v="0.70833333333333337"/>
    <n v="17"/>
    <n v="20"/>
    <n v="507.3"/>
    <n v="1.1764705882352942"/>
    <n v="596.82352941176475"/>
    <n v="10146"/>
  </r>
  <r>
    <s v="Avinash Rathore"/>
    <x v="7"/>
    <x v="268"/>
    <n v="14"/>
    <n v="0.7142857142857143"/>
    <n v="10"/>
    <n v="15"/>
    <n v="522.33333333333337"/>
    <n v="1.5"/>
    <n v="783.5"/>
    <n v="7835"/>
  </r>
  <r>
    <s v="Avinash Rathore"/>
    <x v="7"/>
    <x v="269"/>
    <n v="23"/>
    <n v="0.69565217391304346"/>
    <n v="16"/>
    <n v="26"/>
    <n v="527"/>
    <n v="1.625"/>
    <n v="856.375"/>
    <n v="13702"/>
  </r>
  <r>
    <s v="Avinash Rathore"/>
    <x v="7"/>
    <x v="270"/>
    <n v="17"/>
    <n v="0.70588235294117652"/>
    <n v="12"/>
    <n v="19"/>
    <n v="552.31578947368416"/>
    <n v="1.5833333333333333"/>
    <n v="874.5"/>
    <n v="10494"/>
  </r>
  <r>
    <s v="Avinash Rathore"/>
    <x v="7"/>
    <x v="271"/>
    <n v="13"/>
    <n v="0.69230769230769229"/>
    <n v="9"/>
    <n v="9"/>
    <n v="630.11111111111109"/>
    <n v="1"/>
    <n v="630.11111111111109"/>
    <n v="5671"/>
  </r>
  <r>
    <s v="Avinash Rathore"/>
    <x v="7"/>
    <x v="272"/>
    <n v="15"/>
    <n v="0.66666666666666663"/>
    <n v="10"/>
    <n v="17"/>
    <n v="375.47058823529414"/>
    <n v="1.7"/>
    <n v="638.29999999999995"/>
    <n v="6383"/>
  </r>
  <r>
    <s v="Avinash Rathore"/>
    <x v="7"/>
    <x v="273"/>
    <n v="21"/>
    <n v="0.7142857142857143"/>
    <n v="15"/>
    <n v="21"/>
    <n v="489"/>
    <n v="1.4"/>
    <n v="684.6"/>
    <n v="10269"/>
  </r>
  <r>
    <s v="Avinash Rathore"/>
    <x v="7"/>
    <x v="274"/>
    <n v="15"/>
    <n v="0.73333333333333328"/>
    <n v="11"/>
    <n v="18"/>
    <n v="716.61111111111109"/>
    <n v="1.6363636363636365"/>
    <n v="1172.6363636363637"/>
    <n v="12899"/>
  </r>
  <r>
    <s v="Avinash Rathore"/>
    <x v="7"/>
    <x v="275"/>
    <n v="29"/>
    <n v="0.72413793103448276"/>
    <n v="21"/>
    <n v="31"/>
    <n v="507.16129032258067"/>
    <n v="1.4761904761904763"/>
    <n v="748.66666666666663"/>
    <n v="15722"/>
  </r>
  <r>
    <s v="Avinash Rathore"/>
    <x v="7"/>
    <x v="276"/>
    <n v="19"/>
    <n v="0.68421052631578949"/>
    <n v="13"/>
    <n v="23"/>
    <n v="501.3478260869565"/>
    <n v="1.7692307692307692"/>
    <n v="887"/>
    <n v="11531"/>
  </r>
  <r>
    <s v="Avinash Rathore"/>
    <x v="7"/>
    <x v="277"/>
    <n v="28"/>
    <n v="0.7142857142857143"/>
    <n v="20"/>
    <n v="25"/>
    <n v="513.96"/>
    <n v="1.25"/>
    <n v="642.45000000000005"/>
    <n v="12849"/>
  </r>
  <r>
    <s v="Avinash Rathore"/>
    <x v="7"/>
    <x v="278"/>
    <n v="14"/>
    <n v="0.7142857142857143"/>
    <n v="10"/>
    <n v="12"/>
    <n v="427.58333333333331"/>
    <n v="1.2"/>
    <n v="513.1"/>
    <n v="5131"/>
  </r>
  <r>
    <s v="Avinash Rathore"/>
    <x v="7"/>
    <x v="279"/>
    <n v="26"/>
    <n v="0.69230769230769229"/>
    <n v="18"/>
    <n v="31"/>
    <n v="329.80645161290323"/>
    <n v="1.7222222222222223"/>
    <n v="568"/>
    <n v="10224"/>
  </r>
  <r>
    <s v="Avinash Rathore"/>
    <x v="7"/>
    <x v="280"/>
    <n v="12"/>
    <n v="0.66666666666666663"/>
    <n v="8"/>
    <n v="11"/>
    <n v="547.27272727272725"/>
    <n v="1.375"/>
    <n v="752.5"/>
    <n v="6020"/>
  </r>
  <r>
    <s v="Avinash Rathore"/>
    <x v="7"/>
    <x v="281"/>
    <n v="25"/>
    <n v="0.72"/>
    <n v="18"/>
    <n v="23"/>
    <n v="522.304347826087"/>
    <n v="1.2777777777777777"/>
    <n v="667.38888888888891"/>
    <n v="12013"/>
  </r>
  <r>
    <s v="Avinash Rathore"/>
    <x v="7"/>
    <x v="282"/>
    <n v="21"/>
    <n v="0.7142857142857143"/>
    <n v="15"/>
    <n v="24"/>
    <n v="524.95833333333337"/>
    <n v="1.6"/>
    <n v="839.93333333333328"/>
    <n v="12599"/>
  </r>
  <r>
    <s v="Avinash Rathore"/>
    <x v="7"/>
    <x v="283"/>
    <n v="23"/>
    <n v="0.69565217391304346"/>
    <n v="16"/>
    <n v="26"/>
    <n v="555.03846153846155"/>
    <n v="1.625"/>
    <n v="901.9375"/>
    <n v="14431"/>
  </r>
  <r>
    <s v="Avinash Rathore"/>
    <x v="7"/>
    <x v="284"/>
    <n v="16"/>
    <n v="0.6875"/>
    <n v="11"/>
    <n v="15"/>
    <n v="435.13333333333333"/>
    <n v="1.3636363636363635"/>
    <n v="593.36363636363637"/>
    <n v="6527"/>
  </r>
  <r>
    <s v="Avinash Rathore"/>
    <x v="7"/>
    <x v="285"/>
    <n v="19"/>
    <n v="0.68421052631578949"/>
    <n v="13"/>
    <n v="17"/>
    <n v="482"/>
    <n v="1.3076923076923077"/>
    <n v="630.30769230769226"/>
    <n v="8194"/>
  </r>
  <r>
    <s v="Avinash Rathore"/>
    <x v="7"/>
    <x v="286"/>
    <n v="21"/>
    <n v="0.7142857142857143"/>
    <n v="15"/>
    <n v="28"/>
    <n v="515.28571428571433"/>
    <n v="1.8666666666666667"/>
    <n v="961.86666666666667"/>
    <n v="14428"/>
  </r>
  <r>
    <s v="Avinash Rathore"/>
    <x v="7"/>
    <x v="287"/>
    <n v="10"/>
    <n v="0.7"/>
    <n v="7"/>
    <n v="8"/>
    <n v="654.875"/>
    <n v="1.1428571428571428"/>
    <n v="748.42857142857144"/>
    <n v="5239"/>
  </r>
  <r>
    <s v="Avinash Rathore"/>
    <x v="7"/>
    <x v="288"/>
    <n v="19"/>
    <n v="0.68421052631578949"/>
    <n v="13"/>
    <n v="20"/>
    <n v="440.8"/>
    <n v="1.5384615384615385"/>
    <n v="678.15384615384619"/>
    <n v="8816"/>
  </r>
  <r>
    <s v="Avinash Rathore"/>
    <x v="7"/>
    <x v="289"/>
    <n v="25"/>
    <n v="0.72"/>
    <n v="18"/>
    <n v="26"/>
    <n v="473.80769230769232"/>
    <n v="1.4444444444444444"/>
    <n v="684.38888888888891"/>
    <n v="12319"/>
  </r>
  <r>
    <s v="Avinash Rathore"/>
    <x v="7"/>
    <x v="290"/>
    <n v="26"/>
    <n v="0.69230769230769229"/>
    <n v="18"/>
    <n v="32"/>
    <n v="437.53125"/>
    <n v="1.7777777777777777"/>
    <n v="777.83333333333337"/>
    <n v="14001"/>
  </r>
  <r>
    <s v="Avinash Rathore"/>
    <x v="7"/>
    <x v="291"/>
    <n v="15"/>
    <n v="0.66666666666666663"/>
    <n v="10"/>
    <n v="15"/>
    <n v="556.33333333333337"/>
    <n v="1.5"/>
    <n v="834.5"/>
    <n v="8345"/>
  </r>
  <r>
    <s v="Avinash Rathore"/>
    <x v="7"/>
    <x v="292"/>
    <n v="20"/>
    <n v="0.7"/>
    <n v="14"/>
    <n v="21"/>
    <n v="504.38095238095241"/>
    <n v="1.5"/>
    <n v="756.57142857142856"/>
    <n v="10592"/>
  </r>
  <r>
    <s v="Avinash Rathore"/>
    <x v="7"/>
    <x v="293"/>
    <n v="24"/>
    <n v="0.70833333333333337"/>
    <n v="17"/>
    <n v="27"/>
    <n v="446"/>
    <n v="1.588235294117647"/>
    <n v="708.35294117647061"/>
    <n v="12042"/>
  </r>
  <r>
    <s v="Avinash Rathore"/>
    <x v="7"/>
    <x v="294"/>
    <n v="15"/>
    <n v="0.66666666666666663"/>
    <n v="10"/>
    <n v="12"/>
    <n v="447.16666666666669"/>
    <n v="1.2"/>
    <n v="536.6"/>
    <n v="5366"/>
  </r>
  <r>
    <s v="Avinash Rathore"/>
    <x v="7"/>
    <x v="295"/>
    <n v="21"/>
    <n v="0.7142857142857143"/>
    <n v="15"/>
    <n v="21"/>
    <n v="545.28571428571433"/>
    <n v="1.4"/>
    <n v="763.4"/>
    <n v="11451"/>
  </r>
  <r>
    <s v="Avinash Rathore"/>
    <x v="7"/>
    <x v="296"/>
    <n v="7"/>
    <n v="0.7142857142857143"/>
    <n v="5"/>
    <n v="7"/>
    <n v="715.71428571428567"/>
    <n v="1.4"/>
    <n v="1002"/>
    <n v="5010"/>
  </r>
  <r>
    <s v="Avinash Rathore"/>
    <x v="7"/>
    <x v="297"/>
    <n v="18"/>
    <n v="0.72222222222222221"/>
    <n v="13"/>
    <n v="26"/>
    <n v="426.19230769230768"/>
    <n v="2"/>
    <n v="852.38461538461536"/>
    <n v="11081"/>
  </r>
  <r>
    <s v="Avinash Rathore"/>
    <x v="7"/>
    <x v="298"/>
    <n v="19"/>
    <n v="0.68421052631578949"/>
    <n v="13"/>
    <n v="20"/>
    <n v="446.65"/>
    <n v="1.5384615384615385"/>
    <n v="687.15384615384619"/>
    <n v="8933"/>
  </r>
  <r>
    <s v="Avinash Rathore"/>
    <x v="7"/>
    <x v="299"/>
    <n v="20"/>
    <n v="0.7"/>
    <n v="14"/>
    <n v="16"/>
    <n v="547.6875"/>
    <n v="1.1428571428571428"/>
    <n v="625.92857142857144"/>
    <n v="8763"/>
  </r>
  <r>
    <s v="Avinash Rathore"/>
    <x v="7"/>
    <x v="300"/>
    <n v="16"/>
    <n v="0.6875"/>
    <n v="11"/>
    <n v="15"/>
    <n v="381.93333333333334"/>
    <n v="1.3636363636363635"/>
    <n v="520.81818181818187"/>
    <n v="5729"/>
  </r>
  <r>
    <s v="Avinash Rathore"/>
    <x v="7"/>
    <x v="301"/>
    <n v="15"/>
    <n v="0.73333333333333328"/>
    <n v="11"/>
    <n v="19"/>
    <n v="547.47368421052636"/>
    <n v="1.7272727272727273"/>
    <n v="945.63636363636363"/>
    <n v="10402"/>
  </r>
  <r>
    <s v="Avinash Rathore"/>
    <x v="7"/>
    <x v="302"/>
    <n v="19"/>
    <n v="0.68421052631578949"/>
    <n v="13"/>
    <n v="16"/>
    <n v="522.8125"/>
    <n v="1.2307692307692308"/>
    <n v="643.46153846153845"/>
    <n v="8365"/>
  </r>
  <r>
    <s v="Avinash Rathore"/>
    <x v="7"/>
    <x v="303"/>
    <n v="12"/>
    <n v="0.66666666666666663"/>
    <n v="8"/>
    <n v="12"/>
    <n v="494.16666666666669"/>
    <n v="1.5"/>
    <n v="741.25"/>
    <n v="5930"/>
  </r>
  <r>
    <s v="Avinash Rathore"/>
    <x v="7"/>
    <x v="304"/>
    <n v="24"/>
    <n v="0.70833333333333337"/>
    <n v="17"/>
    <n v="34"/>
    <n v="465.52941176470586"/>
    <n v="2"/>
    <n v="931.05882352941171"/>
    <n v="15828"/>
  </r>
  <r>
    <s v="Avinash Rathore"/>
    <x v="7"/>
    <x v="305"/>
    <n v="14"/>
    <n v="0.7142857142857143"/>
    <n v="10"/>
    <n v="18"/>
    <n v="715.72222222222217"/>
    <n v="1.8"/>
    <n v="1288.3"/>
    <n v="12883"/>
  </r>
  <r>
    <s v="Avinash Rathore"/>
    <x v="7"/>
    <x v="306"/>
    <n v="12"/>
    <n v="0.66666666666666663"/>
    <n v="8"/>
    <n v="19"/>
    <n v="456.94736842105266"/>
    <n v="2.375"/>
    <n v="1085.25"/>
    <n v="8682"/>
  </r>
  <r>
    <s v="Avinash Rathore"/>
    <x v="7"/>
    <x v="307"/>
    <n v="18"/>
    <n v="0.72222222222222221"/>
    <n v="13"/>
    <n v="30"/>
    <n v="479.36666666666667"/>
    <n v="2.3076923076923075"/>
    <n v="1106.2307692307693"/>
    <n v="14381"/>
  </r>
  <r>
    <s v="Avinash Rathore"/>
    <x v="7"/>
    <x v="308"/>
    <n v="14"/>
    <n v="0.7142857142857143"/>
    <n v="10"/>
    <n v="18"/>
    <n v="505.72222222222223"/>
    <n v="1.8"/>
    <n v="910.3"/>
    <n v="9103"/>
  </r>
  <r>
    <s v="Avinash Rathore"/>
    <x v="7"/>
    <x v="309"/>
    <n v="12"/>
    <n v="0.66666666666666663"/>
    <n v="8"/>
    <n v="14"/>
    <n v="491.42857142857144"/>
    <n v="1.75"/>
    <n v="860"/>
    <n v="6880"/>
  </r>
  <r>
    <s v="Avinash Rathore"/>
    <x v="7"/>
    <x v="310"/>
    <n v="12"/>
    <n v="0.66666666666666663"/>
    <n v="8"/>
    <n v="12"/>
    <n v="406.25"/>
    <n v="1.5"/>
    <n v="609.375"/>
    <n v="4875"/>
  </r>
  <r>
    <s v="Avinash Rathore"/>
    <x v="7"/>
    <x v="311"/>
    <n v="23"/>
    <n v="0.69565217391304346"/>
    <n v="16"/>
    <n v="32"/>
    <n v="441.9375"/>
    <n v="2"/>
    <n v="883.875"/>
    <n v="14142"/>
  </r>
  <r>
    <s v="Avinash Rathore"/>
    <x v="7"/>
    <x v="312"/>
    <n v="12"/>
    <n v="0.66666666666666663"/>
    <n v="8"/>
    <n v="12"/>
    <n v="429.91666666666669"/>
    <n v="1.5"/>
    <n v="644.875"/>
    <n v="5159"/>
  </r>
  <r>
    <s v="Avinash Rathore"/>
    <x v="7"/>
    <x v="313"/>
    <n v="13"/>
    <n v="0.69230769230769229"/>
    <n v="9"/>
    <n v="17"/>
    <n v="458.94117647058823"/>
    <n v="1.8888888888888888"/>
    <n v="866.88888888888891"/>
    <n v="7802"/>
  </r>
  <r>
    <s v="Avinash Rathore"/>
    <x v="7"/>
    <x v="314"/>
    <n v="12"/>
    <n v="0.66666666666666663"/>
    <n v="8"/>
    <n v="17"/>
    <n v="486.41176470588238"/>
    <n v="2.125"/>
    <n v="1033.625"/>
    <n v="8269"/>
  </r>
  <r>
    <s v="Avinash Rathore"/>
    <x v="7"/>
    <x v="315"/>
    <n v="16"/>
    <n v="0.6875"/>
    <n v="11"/>
    <n v="18"/>
    <n v="284.66666666666669"/>
    <n v="1.6363636363636365"/>
    <n v="465.81818181818181"/>
    <n v="5124"/>
  </r>
  <r>
    <s v="Avinash Rathore"/>
    <x v="7"/>
    <x v="316"/>
    <n v="22"/>
    <n v="0.72727272727272729"/>
    <n v="16"/>
    <n v="24"/>
    <n v="577.75"/>
    <n v="1.5"/>
    <n v="866.625"/>
    <n v="13866"/>
  </r>
  <r>
    <s v="Avinash Rathore"/>
    <x v="7"/>
    <x v="317"/>
    <n v="16"/>
    <n v="0.6875"/>
    <n v="11"/>
    <n v="24"/>
    <n v="553.04166666666663"/>
    <n v="2.1818181818181817"/>
    <n v="1206.6363636363637"/>
    <n v="13273"/>
  </r>
  <r>
    <s v="Avinash Rathore"/>
    <x v="7"/>
    <x v="318"/>
    <n v="34"/>
    <n v="0.73529411764705888"/>
    <n v="25"/>
    <n v="50"/>
    <n v="423.02"/>
    <n v="2"/>
    <n v="846.04"/>
    <n v="21151"/>
  </r>
  <r>
    <s v="Avinash Rathore"/>
    <x v="7"/>
    <x v="319"/>
    <n v="20"/>
    <n v="0.7"/>
    <n v="14"/>
    <n v="19"/>
    <n v="431.21052631578948"/>
    <n v="1.3571428571428572"/>
    <n v="585.21428571428567"/>
    <n v="8193"/>
  </r>
  <r>
    <s v="Avinash Rathore"/>
    <x v="7"/>
    <x v="320"/>
    <n v="7"/>
    <n v="0.7142857142857143"/>
    <n v="5"/>
    <n v="9"/>
    <n v="483.44444444444446"/>
    <n v="1.8"/>
    <n v="870.2"/>
    <n v="4351"/>
  </r>
  <r>
    <s v="Avinash Rathore"/>
    <x v="7"/>
    <x v="321"/>
    <n v="17"/>
    <n v="0.70588235294117652"/>
    <n v="12"/>
    <n v="24"/>
    <n v="525.625"/>
    <n v="2"/>
    <n v="1051.25"/>
    <n v="12615"/>
  </r>
  <r>
    <s v="Avinash Rathore"/>
    <x v="7"/>
    <x v="322"/>
    <n v="9"/>
    <n v="0.66666666666666663"/>
    <n v="6"/>
    <n v="8"/>
    <n v="518.375"/>
    <n v="1.3333333333333333"/>
    <n v="691.16666666666663"/>
    <n v="4147"/>
  </r>
  <r>
    <s v="Avinash Rathore"/>
    <x v="7"/>
    <x v="323"/>
    <n v="14"/>
    <n v="0.7142857142857143"/>
    <n v="10"/>
    <n v="16"/>
    <n v="557.3125"/>
    <n v="1.6"/>
    <n v="891.7"/>
    <n v="8917"/>
  </r>
  <r>
    <s v="Avinash Rathore"/>
    <x v="7"/>
    <x v="324"/>
    <n v="13"/>
    <n v="0.69230769230769229"/>
    <n v="9"/>
    <n v="22"/>
    <n v="411.5"/>
    <n v="2.4444444444444446"/>
    <n v="1005.8888888888889"/>
    <n v="9053"/>
  </r>
  <r>
    <s v="Avinash Rathore"/>
    <x v="7"/>
    <x v="325"/>
    <n v="14"/>
    <n v="0.7142857142857143"/>
    <n v="10"/>
    <n v="18"/>
    <n v="513.33333333333337"/>
    <n v="1.8"/>
    <n v="924"/>
    <n v="9240"/>
  </r>
  <r>
    <s v="Avinash Rathore"/>
    <x v="7"/>
    <x v="326"/>
    <n v="7"/>
    <n v="0.7142857142857143"/>
    <n v="5"/>
    <n v="6"/>
    <n v="506.83333333333331"/>
    <n v="1.2"/>
    <n v="608.20000000000005"/>
    <n v="3041"/>
  </r>
  <r>
    <s v="Avinash Rathore"/>
    <x v="7"/>
    <x v="327"/>
    <n v="7"/>
    <n v="0.7142857142857143"/>
    <n v="5"/>
    <n v="11"/>
    <n v="530.5454545454545"/>
    <n v="2.2000000000000002"/>
    <n v="1167.2"/>
    <n v="5836"/>
  </r>
  <r>
    <s v="Avinash Rathore"/>
    <x v="7"/>
    <x v="328"/>
    <n v="19"/>
    <n v="0.73684210526315785"/>
    <n v="14"/>
    <n v="26"/>
    <n v="500.19230769230768"/>
    <n v="1.8571428571428572"/>
    <n v="928.92857142857144"/>
    <n v="13005"/>
  </r>
  <r>
    <s v="Avinash Rathore"/>
    <x v="7"/>
    <x v="329"/>
    <n v="13"/>
    <n v="0.69230769230769229"/>
    <n v="9"/>
    <n v="15"/>
    <n v="477.46666666666664"/>
    <n v="1.6666666666666667"/>
    <n v="795.77777777777783"/>
    <n v="7162"/>
  </r>
  <r>
    <s v="Avinash Rathore"/>
    <x v="7"/>
    <x v="330"/>
    <n v="13"/>
    <n v="0.69230769230769229"/>
    <n v="9"/>
    <n v="11"/>
    <n v="600.72727272727275"/>
    <n v="1.2222222222222223"/>
    <n v="734.22222222222217"/>
    <n v="6608"/>
  </r>
  <r>
    <s v="Avinash Rathore"/>
    <x v="7"/>
    <x v="331"/>
    <n v="21"/>
    <n v="0.7142857142857143"/>
    <n v="15"/>
    <n v="29"/>
    <n v="459.55172413793105"/>
    <n v="1.9333333333333333"/>
    <n v="888.4666666666667"/>
    <n v="13327"/>
  </r>
  <r>
    <s v="Avinash Rathore"/>
    <x v="7"/>
    <x v="332"/>
    <n v="24"/>
    <n v="0.70833333333333337"/>
    <n v="17"/>
    <n v="34"/>
    <n v="447.29411764705884"/>
    <n v="2"/>
    <n v="894.58823529411768"/>
    <n v="15208"/>
  </r>
  <r>
    <s v="Avinash Rathore"/>
    <x v="7"/>
    <x v="333"/>
    <n v="21"/>
    <n v="0.7142857142857143"/>
    <n v="15"/>
    <n v="26"/>
    <n v="462.80769230769232"/>
    <n v="1.7333333333333334"/>
    <n v="802.2"/>
    <n v="12033"/>
  </r>
  <r>
    <s v="Avinash Rathore"/>
    <x v="7"/>
    <x v="334"/>
    <n v="17"/>
    <n v="0.70588235294117652"/>
    <n v="12"/>
    <n v="13"/>
    <n v="540.61538461538464"/>
    <n v="1.0833333333333333"/>
    <n v="585.66666666666663"/>
    <n v="7028"/>
  </r>
  <r>
    <s v="Avinash Rathore"/>
    <x v="7"/>
    <x v="335"/>
    <n v="10"/>
    <n v="0.7"/>
    <n v="7"/>
    <n v="11"/>
    <n v="672"/>
    <n v="1.5714285714285714"/>
    <n v="1056"/>
    <n v="7392"/>
  </r>
  <r>
    <s v="Avinash Rathore"/>
    <x v="7"/>
    <x v="336"/>
    <n v="10"/>
    <n v="0.7"/>
    <n v="7"/>
    <n v="10"/>
    <n v="530.5"/>
    <n v="1.4285714285714286"/>
    <n v="757.85714285714289"/>
    <n v="5305"/>
  </r>
  <r>
    <s v="Avinash Rathore"/>
    <x v="7"/>
    <x v="337"/>
    <n v="18"/>
    <n v="0.72222222222222221"/>
    <n v="13"/>
    <n v="21"/>
    <n v="534.57142857142856"/>
    <n v="1.6153846153846154"/>
    <n v="863.53846153846155"/>
    <n v="11226"/>
  </r>
  <r>
    <s v="Avinash Rathore"/>
    <x v="7"/>
    <x v="338"/>
    <n v="22"/>
    <n v="0.72727272727272729"/>
    <n v="16"/>
    <n v="29"/>
    <n v="521.17241379310349"/>
    <n v="1.8125"/>
    <n v="944.625"/>
    <n v="15114"/>
  </r>
  <r>
    <s v="Avinash Rathore"/>
    <x v="7"/>
    <x v="339"/>
    <n v="21"/>
    <n v="0.7142857142857143"/>
    <n v="15"/>
    <n v="22"/>
    <n v="770.13636363636363"/>
    <n v="1.4666666666666666"/>
    <n v="1129.5333333333333"/>
    <n v="16943"/>
  </r>
  <r>
    <s v="Avinash Rathore"/>
    <x v="7"/>
    <x v="340"/>
    <n v="10"/>
    <n v="0.7"/>
    <n v="7"/>
    <n v="11"/>
    <n v="379.90909090909093"/>
    <n v="1.5714285714285714"/>
    <n v="597"/>
    <n v="4179"/>
  </r>
  <r>
    <s v="Avinash Rathore"/>
    <x v="7"/>
    <x v="341"/>
    <n v="14"/>
    <n v="0.7142857142857143"/>
    <n v="10"/>
    <n v="11"/>
    <n v="423.45454545454544"/>
    <n v="1.1000000000000001"/>
    <n v="465.8"/>
    <n v="4658"/>
  </r>
  <r>
    <s v="Avinash Rathore"/>
    <x v="7"/>
    <x v="342"/>
    <n v="12"/>
    <n v="0.66666666666666663"/>
    <n v="8"/>
    <n v="13"/>
    <n v="444.23076923076923"/>
    <n v="1.625"/>
    <n v="721.875"/>
    <n v="5775"/>
  </r>
  <r>
    <s v="Avinash Rathore"/>
    <x v="7"/>
    <x v="343"/>
    <n v="20"/>
    <n v="0.75"/>
    <n v="15"/>
    <n v="18"/>
    <n v="622.44444444444446"/>
    <n v="1.2"/>
    <n v="746.93333333333328"/>
    <n v="11204"/>
  </r>
  <r>
    <s v="Avinash Rathore"/>
    <x v="7"/>
    <x v="344"/>
    <n v="16"/>
    <n v="0.75"/>
    <n v="12"/>
    <n v="25"/>
    <n v="759.28"/>
    <n v="2.0833333333333335"/>
    <n v="1581.8333333333333"/>
    <n v="18982"/>
  </r>
  <r>
    <s v="Avinash Rathore"/>
    <x v="7"/>
    <x v="345"/>
    <n v="14"/>
    <n v="0.7142857142857143"/>
    <n v="10"/>
    <n v="20"/>
    <n v="617.9"/>
    <n v="2"/>
    <n v="1235.8"/>
    <n v="12358"/>
  </r>
  <r>
    <s v="Avinash Rathore"/>
    <x v="7"/>
    <x v="346"/>
    <n v="19"/>
    <n v="0.73684210526315785"/>
    <n v="14"/>
    <n v="26"/>
    <n v="483.38461538461536"/>
    <n v="1.8571428571428572"/>
    <n v="897.71428571428567"/>
    <n v="12568"/>
  </r>
  <r>
    <s v="Avinash Rathore"/>
    <x v="7"/>
    <x v="347"/>
    <n v="17"/>
    <n v="0.70588235294117652"/>
    <n v="12"/>
    <n v="22"/>
    <n v="461.90909090909093"/>
    <n v="1.8333333333333333"/>
    <n v="846.83333333333337"/>
    <n v="10162"/>
  </r>
  <r>
    <s v="Avinash Rathore"/>
    <x v="7"/>
    <x v="348"/>
    <n v="12"/>
    <n v="0.66666666666666663"/>
    <n v="8"/>
    <n v="9"/>
    <n v="448.33333333333331"/>
    <n v="1.125"/>
    <n v="504.375"/>
    <n v="4035"/>
  </r>
  <r>
    <s v="Avinash Rathore"/>
    <x v="7"/>
    <x v="349"/>
    <n v="7"/>
    <n v="0.7142857142857143"/>
    <n v="5"/>
    <n v="11"/>
    <n v="457.54545454545456"/>
    <n v="2.2000000000000002"/>
    <n v="1006.6"/>
    <n v="5033"/>
  </r>
  <r>
    <s v="Avinash Rathore"/>
    <x v="7"/>
    <x v="350"/>
    <n v="16"/>
    <n v="0.6875"/>
    <n v="11"/>
    <n v="15"/>
    <n v="630.20000000000005"/>
    <n v="1.3636363636363635"/>
    <n v="859.36363636363637"/>
    <n v="9453"/>
  </r>
  <r>
    <s v="Avinash Rathore"/>
    <x v="7"/>
    <x v="351"/>
    <n v="17"/>
    <n v="0.70588235294117652"/>
    <n v="12"/>
    <n v="18"/>
    <n v="453.77777777777777"/>
    <n v="1.5"/>
    <n v="680.66666666666663"/>
    <n v="8168"/>
  </r>
  <r>
    <s v="Avinash Rathore"/>
    <x v="7"/>
    <x v="352"/>
    <n v="10"/>
    <n v="0.7"/>
    <n v="7"/>
    <n v="11"/>
    <n v="461.45454545454544"/>
    <n v="1.5714285714285714"/>
    <n v="725.14285714285711"/>
    <n v="5076"/>
  </r>
  <r>
    <s v="Avinash Rathore"/>
    <x v="7"/>
    <x v="353"/>
    <n v="13"/>
    <n v="0.69230769230769229"/>
    <n v="9"/>
    <n v="14"/>
    <n v="688.35714285714289"/>
    <n v="1.5555555555555556"/>
    <n v="1070.7777777777778"/>
    <n v="9637"/>
  </r>
  <r>
    <s v="Avinash Rathore"/>
    <x v="7"/>
    <x v="354"/>
    <n v="14"/>
    <n v="0.7142857142857143"/>
    <n v="10"/>
    <n v="13"/>
    <n v="502.15384615384613"/>
    <n v="1.3"/>
    <n v="652.79999999999995"/>
    <n v="6528"/>
  </r>
  <r>
    <s v="Avinash Rathore"/>
    <x v="7"/>
    <x v="355"/>
    <n v="9"/>
    <n v="0.66666666666666663"/>
    <n v="6"/>
    <n v="13"/>
    <n v="559.69230769230774"/>
    <n v="2.1666666666666665"/>
    <n v="1212.6666666666667"/>
    <n v="7276"/>
  </r>
  <r>
    <s v="Avinash Rathore"/>
    <x v="7"/>
    <x v="356"/>
    <n v="7"/>
    <n v="0.7142857142857143"/>
    <n v="5"/>
    <n v="7"/>
    <n v="551.85714285714289"/>
    <n v="1.4"/>
    <n v="772.6"/>
    <n v="3863"/>
  </r>
  <r>
    <s v="Avinash Rathore"/>
    <x v="7"/>
    <x v="357"/>
    <n v="19"/>
    <n v="0.73684210526315785"/>
    <n v="14"/>
    <n v="18"/>
    <n v="501.44444444444446"/>
    <n v="1.2857142857142858"/>
    <n v="644.71428571428567"/>
    <n v="9026"/>
  </r>
  <r>
    <s v="Avinash Rathore"/>
    <x v="7"/>
    <x v="358"/>
    <n v="13"/>
    <n v="0.69230769230769229"/>
    <n v="9"/>
    <n v="17"/>
    <n v="541.11764705882354"/>
    <n v="1.8888888888888888"/>
    <n v="1022.1111111111111"/>
    <n v="9199"/>
  </r>
  <r>
    <s v="Avinash Rathore"/>
    <x v="7"/>
    <x v="359"/>
    <n v="13"/>
    <n v="0.69230769230769229"/>
    <n v="9"/>
    <n v="12"/>
    <n v="510.25"/>
    <n v="1.3333333333333333"/>
    <n v="680.33333333333337"/>
    <n v="6123"/>
  </r>
  <r>
    <s v="Avinash Rathore"/>
    <x v="7"/>
    <x v="360"/>
    <n v="10"/>
    <n v="0.7"/>
    <n v="7"/>
    <n v="9"/>
    <n v="605.77777777777783"/>
    <n v="1.2857142857142858"/>
    <n v="778.85714285714289"/>
    <n v="5452"/>
  </r>
  <r>
    <s v="Avinash Rathore"/>
    <x v="7"/>
    <x v="361"/>
    <n v="12"/>
    <n v="0.66666666666666663"/>
    <n v="8"/>
    <n v="10"/>
    <n v="846.8"/>
    <n v="1.25"/>
    <n v="1058.5"/>
    <n v="8468"/>
  </r>
  <r>
    <s v="Avinash Rathore"/>
    <x v="7"/>
    <x v="362"/>
    <n v="10"/>
    <n v="0.7"/>
    <n v="7"/>
    <n v="9"/>
    <n v="545.33333333333337"/>
    <n v="1.2857142857142858"/>
    <n v="701.14285714285711"/>
    <n v="4908"/>
  </r>
  <r>
    <s v="Avinash Rathore"/>
    <x v="7"/>
    <x v="363"/>
    <n v="10"/>
    <n v="0.7"/>
    <n v="7"/>
    <n v="12"/>
    <n v="341.08333333333331"/>
    <n v="1.7142857142857142"/>
    <n v="584.71428571428567"/>
    <n v="4093"/>
  </r>
  <r>
    <s v="Avinash Rathore"/>
    <x v="7"/>
    <x v="364"/>
    <n v="12"/>
    <n v="0.75"/>
    <n v="9"/>
    <n v="19"/>
    <n v="733.10526315789468"/>
    <n v="2.1111111111111112"/>
    <n v="1547.6666666666667"/>
    <n v="13929"/>
  </r>
  <r>
    <s v="Avinash Rathore"/>
    <x v="7"/>
    <x v="365"/>
    <n v="13"/>
    <n v="0.69230769230769229"/>
    <n v="9"/>
    <n v="11"/>
    <n v="668.18181818181813"/>
    <n v="1.2222222222222223"/>
    <n v="816.66666666666663"/>
    <n v="7350"/>
  </r>
  <r>
    <s v="Avinash Rathore"/>
    <x v="8"/>
    <x v="183"/>
    <n v="28"/>
    <n v="0.7857142857142857"/>
    <n v="22"/>
    <n v="39"/>
    <n v="568.15384615384619"/>
    <n v="1.7727272727272727"/>
    <n v="1007.1818181818181"/>
    <n v="22158"/>
  </r>
  <r>
    <s v="Avinash Rathore"/>
    <x v="8"/>
    <x v="184"/>
    <n v="33"/>
    <n v="0.81818181818181823"/>
    <n v="27"/>
    <n v="60"/>
    <n v="441.66666666666669"/>
    <n v="2.2222222222222223"/>
    <n v="981.48148148148152"/>
    <n v="26500"/>
  </r>
  <r>
    <s v="Avinash Rathore"/>
    <x v="8"/>
    <x v="185"/>
    <n v="46"/>
    <n v="0.80434782608695654"/>
    <n v="37"/>
    <n v="86"/>
    <n v="494.96511627906978"/>
    <n v="2.3243243243243241"/>
    <n v="1150.4594594594594"/>
    <n v="42567"/>
  </r>
  <r>
    <s v="Avinash Rathore"/>
    <x v="8"/>
    <x v="186"/>
    <n v="44"/>
    <n v="0.81818181818181823"/>
    <n v="36"/>
    <n v="63"/>
    <n v="597.28571428571433"/>
    <n v="1.75"/>
    <n v="1045.25"/>
    <n v="37629"/>
  </r>
  <r>
    <s v="Avinash Rathore"/>
    <x v="8"/>
    <x v="187"/>
    <n v="43"/>
    <n v="0.83720930232558144"/>
    <n v="36"/>
    <n v="64"/>
    <n v="386.296875"/>
    <n v="1.7777777777777777"/>
    <n v="686.75"/>
    <n v="24723"/>
  </r>
  <r>
    <s v="Avinash Rathore"/>
    <x v="8"/>
    <x v="188"/>
    <n v="38"/>
    <n v="0.78947368421052633"/>
    <n v="30"/>
    <n v="46"/>
    <n v="556.89130434782612"/>
    <n v="1.5333333333333334"/>
    <n v="853.9"/>
    <n v="25617"/>
  </r>
  <r>
    <s v="Avinash Rathore"/>
    <x v="8"/>
    <x v="189"/>
    <n v="23"/>
    <n v="0.78260869565217395"/>
    <n v="18"/>
    <n v="33"/>
    <n v="535.06060606060601"/>
    <n v="1.8333333333333333"/>
    <n v="980.94444444444446"/>
    <n v="17657"/>
  </r>
  <r>
    <s v="Avinash Rathore"/>
    <x v="8"/>
    <x v="190"/>
    <n v="42"/>
    <n v="0.7857142857142857"/>
    <n v="33"/>
    <n v="60"/>
    <n v="477.35"/>
    <n v="1.8181818181818181"/>
    <n v="867.90909090909088"/>
    <n v="28641"/>
  </r>
  <r>
    <s v="Avinash Rathore"/>
    <x v="8"/>
    <x v="191"/>
    <n v="35"/>
    <n v="0.8"/>
    <n v="28"/>
    <n v="50"/>
    <n v="434.58"/>
    <n v="1.7857142857142858"/>
    <n v="776.03571428571433"/>
    <n v="21729"/>
  </r>
  <r>
    <s v="Avinash Rathore"/>
    <x v="8"/>
    <x v="192"/>
    <n v="42"/>
    <n v="0.80952380952380953"/>
    <n v="34"/>
    <n v="71"/>
    <n v="584.54929577464793"/>
    <n v="2.0882352941176472"/>
    <n v="1220.6764705882354"/>
    <n v="41503"/>
  </r>
  <r>
    <s v="Avinash Rathore"/>
    <x v="8"/>
    <x v="193"/>
    <n v="32"/>
    <n v="0.8125"/>
    <n v="26"/>
    <n v="53"/>
    <n v="490.84905660377359"/>
    <n v="2.0384615384615383"/>
    <n v="1000.5769230769231"/>
    <n v="26015"/>
  </r>
  <r>
    <s v="Avinash Rathore"/>
    <x v="8"/>
    <x v="194"/>
    <n v="28"/>
    <n v="0.7857142857142857"/>
    <n v="22"/>
    <n v="36"/>
    <n v="611.83333333333337"/>
    <n v="1.6363636363636365"/>
    <n v="1001.1818181818181"/>
    <n v="22026"/>
  </r>
  <r>
    <s v="Avinash Rathore"/>
    <x v="8"/>
    <x v="195"/>
    <n v="29"/>
    <n v="0.7931034482758621"/>
    <n v="23"/>
    <n v="39"/>
    <n v="575.48717948717945"/>
    <n v="1.6956521739130435"/>
    <n v="975.82608695652175"/>
    <n v="22444"/>
  </r>
  <r>
    <s v="Avinash Rathore"/>
    <x v="8"/>
    <x v="196"/>
    <n v="37"/>
    <n v="0.83783783783783783"/>
    <n v="31"/>
    <n v="55"/>
    <n v="494.07272727272726"/>
    <n v="1.7741935483870968"/>
    <n v="876.58064516129036"/>
    <n v="27174"/>
  </r>
  <r>
    <s v="Avinash Rathore"/>
    <x v="8"/>
    <x v="197"/>
    <n v="38"/>
    <n v="0.78947368421052633"/>
    <n v="30"/>
    <n v="67"/>
    <n v="524.64179104477614"/>
    <n v="2.2333333333333334"/>
    <n v="1171.7"/>
    <n v="35151"/>
  </r>
  <r>
    <s v="Avinash Rathore"/>
    <x v="8"/>
    <x v="198"/>
    <n v="30"/>
    <n v="0.8"/>
    <n v="24"/>
    <n v="58"/>
    <n v="541.56896551724139"/>
    <n v="2.4166666666666665"/>
    <n v="1308.7916666666667"/>
    <n v="31411"/>
  </r>
  <r>
    <s v="Avinash Rathore"/>
    <x v="8"/>
    <x v="199"/>
    <n v="34"/>
    <n v="0.79411764705882348"/>
    <n v="27"/>
    <n v="58"/>
    <n v="474.84482758620692"/>
    <n v="2.1481481481481484"/>
    <n v="1020.0370370370371"/>
    <n v="27541"/>
  </r>
  <r>
    <s v="Avinash Rathore"/>
    <x v="8"/>
    <x v="200"/>
    <n v="16"/>
    <n v="0.75"/>
    <n v="12"/>
    <n v="36"/>
    <n v="611.33333333333337"/>
    <n v="3"/>
    <n v="1834"/>
    <n v="22008"/>
  </r>
  <r>
    <s v="Avinash Rathore"/>
    <x v="8"/>
    <x v="201"/>
    <n v="10"/>
    <n v="0.6"/>
    <n v="6"/>
    <n v="17"/>
    <n v="794.05882352941171"/>
    <n v="2.8333333333333335"/>
    <n v="2249.8333333333335"/>
    <n v="13499"/>
  </r>
  <r>
    <s v="Avinash Rathore"/>
    <x v="8"/>
    <x v="202"/>
    <n v="15"/>
    <n v="0.8"/>
    <n v="12"/>
    <n v="41"/>
    <n v="584.39024390243901"/>
    <n v="3.4166666666666665"/>
    <n v="1996.6666666666667"/>
    <n v="23960"/>
  </r>
  <r>
    <s v="Avinash Rathore"/>
    <x v="8"/>
    <x v="203"/>
    <n v="13"/>
    <n v="0.61538461538461542"/>
    <n v="8"/>
    <n v="30"/>
    <n v="543.83333333333337"/>
    <n v="3.75"/>
    <n v="2039.375"/>
    <n v="16315"/>
  </r>
  <r>
    <s v="Avinash Rathore"/>
    <x v="8"/>
    <x v="204"/>
    <n v="19"/>
    <n v="0.68421052631578949"/>
    <n v="13"/>
    <n v="35"/>
    <n v="615.88571428571424"/>
    <n v="2.6923076923076925"/>
    <n v="1658.1538461538462"/>
    <n v="21556"/>
  </r>
  <r>
    <s v="Avinash Rathore"/>
    <x v="8"/>
    <x v="205"/>
    <n v="28"/>
    <n v="0.7857142857142857"/>
    <n v="22"/>
    <n v="48"/>
    <n v="660.29166666666663"/>
    <n v="2.1818181818181817"/>
    <n v="1440.6363636363637"/>
    <n v="31694"/>
  </r>
  <r>
    <s v="Avinash Rathore"/>
    <x v="8"/>
    <x v="206"/>
    <n v="16"/>
    <n v="0.75"/>
    <n v="12"/>
    <n v="42"/>
    <n v="631.92857142857144"/>
    <n v="3.5"/>
    <n v="2211.75"/>
    <n v="26541"/>
  </r>
  <r>
    <s v="Avinash Rathore"/>
    <x v="8"/>
    <x v="207"/>
    <n v="15"/>
    <n v="0.73333333333333328"/>
    <n v="11"/>
    <n v="28"/>
    <n v="792.57142857142856"/>
    <n v="2.5454545454545454"/>
    <n v="2017.4545454545455"/>
    <n v="22192"/>
  </r>
  <r>
    <s v="Avinash Rathore"/>
    <x v="8"/>
    <x v="208"/>
    <n v="11"/>
    <n v="0.72727272727272729"/>
    <n v="8"/>
    <n v="30"/>
    <n v="504.73333333333335"/>
    <n v="3.75"/>
    <n v="1892.75"/>
    <n v="15142"/>
  </r>
  <r>
    <s v="Avinash Rathore"/>
    <x v="8"/>
    <x v="209"/>
    <n v="13"/>
    <n v="0.76923076923076927"/>
    <n v="10"/>
    <n v="25"/>
    <n v="678.96"/>
    <n v="2.5"/>
    <n v="1697.4"/>
    <n v="16974"/>
  </r>
  <r>
    <s v="Avinash Rathore"/>
    <x v="8"/>
    <x v="210"/>
    <n v="20"/>
    <n v="0.7"/>
    <n v="14"/>
    <n v="32"/>
    <n v="603.34375"/>
    <n v="2.2857142857142856"/>
    <n v="1379.0714285714287"/>
    <n v="19307"/>
  </r>
  <r>
    <s v="Avinash Rathore"/>
    <x v="8"/>
    <x v="211"/>
    <n v="16"/>
    <n v="0.75"/>
    <n v="12"/>
    <n v="49"/>
    <n v="514.16326530612241"/>
    <n v="4.083333333333333"/>
    <n v="2099.5"/>
    <n v="25194"/>
  </r>
  <r>
    <s v="Avinash Rathore"/>
    <x v="8"/>
    <x v="212"/>
    <n v="17"/>
    <n v="0.76470588235294112"/>
    <n v="13"/>
    <n v="40"/>
    <n v="685.92499999999995"/>
    <n v="3.0769230769230771"/>
    <n v="2110.5384615384614"/>
    <n v="27437"/>
  </r>
  <r>
    <s v="Avinash Rathore"/>
    <x v="8"/>
    <x v="213"/>
    <n v="14"/>
    <n v="0.7142857142857143"/>
    <n v="10"/>
    <n v="32"/>
    <n v="772.46875"/>
    <n v="3.2"/>
    <n v="2471.9"/>
    <n v="24719"/>
  </r>
  <r>
    <s v="Avinash Rathore"/>
    <x v="8"/>
    <x v="214"/>
    <n v="18"/>
    <n v="0.72222222222222221"/>
    <n v="13"/>
    <n v="52"/>
    <n v="586.55769230769226"/>
    <n v="4"/>
    <n v="2346.2307692307691"/>
    <n v="30501"/>
  </r>
  <r>
    <s v="Avinash Rathore"/>
    <x v="8"/>
    <x v="215"/>
    <n v="16"/>
    <n v="0.6875"/>
    <n v="11"/>
    <n v="44"/>
    <n v="648.31818181818187"/>
    <n v="4"/>
    <n v="2593.2727272727275"/>
    <n v="28526"/>
  </r>
  <r>
    <s v="Avinash Rathore"/>
    <x v="8"/>
    <x v="216"/>
    <n v="13"/>
    <n v="0.69230769230769229"/>
    <n v="9"/>
    <n v="22"/>
    <n v="713.18181818181813"/>
    <n v="2.4444444444444446"/>
    <n v="1743.3333333333333"/>
    <n v="15690"/>
  </r>
  <r>
    <s v="Avinash Rathore"/>
    <x v="8"/>
    <x v="217"/>
    <n v="22"/>
    <n v="0.81818181818181823"/>
    <n v="18"/>
    <n v="23"/>
    <n v="439.78260869565219"/>
    <n v="1.2777777777777777"/>
    <n v="561.94444444444446"/>
    <n v="10115"/>
  </r>
  <r>
    <s v="Avinash Rathore"/>
    <x v="8"/>
    <x v="218"/>
    <n v="26"/>
    <n v="0.80769230769230771"/>
    <n v="21"/>
    <n v="42"/>
    <n v="519.28571428571433"/>
    <n v="2"/>
    <n v="1038.5714285714287"/>
    <n v="21810"/>
  </r>
  <r>
    <s v="Avinash Rathore"/>
    <x v="8"/>
    <x v="219"/>
    <n v="30"/>
    <n v="0.83333333333333337"/>
    <n v="25"/>
    <n v="46"/>
    <n v="557.52173913043475"/>
    <n v="1.84"/>
    <n v="1025.8399999999999"/>
    <n v="25646"/>
  </r>
  <r>
    <s v="Avinash Rathore"/>
    <x v="8"/>
    <x v="220"/>
    <n v="31"/>
    <n v="0.80645161290322576"/>
    <n v="25"/>
    <n v="39"/>
    <n v="583.74358974358972"/>
    <n v="1.56"/>
    <n v="910.64"/>
    <n v="22766"/>
  </r>
  <r>
    <s v="Avinash Rathore"/>
    <x v="8"/>
    <x v="221"/>
    <n v="27"/>
    <n v="0.77777777777777779"/>
    <n v="21"/>
    <n v="31"/>
    <n v="505"/>
    <n v="1.4761904761904763"/>
    <n v="745.47619047619048"/>
    <n v="15655"/>
  </r>
  <r>
    <s v="Avinash Rathore"/>
    <x v="8"/>
    <x v="222"/>
    <n v="17"/>
    <n v="0.82352941176470584"/>
    <n v="14"/>
    <n v="38"/>
    <n v="529.28947368421052"/>
    <n v="2.7142857142857144"/>
    <n v="1436.6428571428571"/>
    <n v="20113"/>
  </r>
  <r>
    <s v="Avinash Rathore"/>
    <x v="8"/>
    <x v="223"/>
    <n v="23"/>
    <n v="0.78260869565217395"/>
    <n v="18"/>
    <n v="25"/>
    <n v="844.36"/>
    <n v="1.3888888888888888"/>
    <n v="1172.7222222222222"/>
    <n v="21109"/>
  </r>
  <r>
    <s v="Avinash Rathore"/>
    <x v="8"/>
    <x v="224"/>
    <n v="22"/>
    <n v="0.77272727272727271"/>
    <n v="17"/>
    <n v="28"/>
    <n v="734.82142857142856"/>
    <n v="1.6470588235294117"/>
    <n v="1210.2941176470588"/>
    <n v="20575"/>
  </r>
  <r>
    <s v="Avinash Rathore"/>
    <x v="8"/>
    <x v="225"/>
    <n v="24"/>
    <n v="0.79166666666666663"/>
    <n v="19"/>
    <n v="35"/>
    <n v="613.88571428571424"/>
    <n v="1.8421052631578947"/>
    <n v="1130.8421052631579"/>
    <n v="21486"/>
  </r>
  <r>
    <s v="Avinash Rathore"/>
    <x v="8"/>
    <x v="226"/>
    <n v="18"/>
    <n v="0.83333333333333337"/>
    <n v="15"/>
    <n v="25"/>
    <n v="787.88"/>
    <n v="1.6666666666666667"/>
    <n v="1313.1333333333334"/>
    <n v="19697"/>
  </r>
  <r>
    <s v="Avinash Rathore"/>
    <x v="8"/>
    <x v="227"/>
    <n v="23"/>
    <n v="0.78260869565217395"/>
    <n v="18"/>
    <n v="30"/>
    <n v="755.9666666666667"/>
    <n v="1.6666666666666667"/>
    <n v="1259.9444444444443"/>
    <n v="22679"/>
  </r>
  <r>
    <s v="Avinash Rathore"/>
    <x v="8"/>
    <x v="228"/>
    <n v="28"/>
    <n v="0.8214285714285714"/>
    <n v="23"/>
    <n v="49"/>
    <n v="672.08163265306121"/>
    <n v="2.1304347826086958"/>
    <n v="1431.8260869565217"/>
    <n v="32932"/>
  </r>
  <r>
    <s v="Avinash Rathore"/>
    <x v="8"/>
    <x v="229"/>
    <n v="23"/>
    <n v="0.78260869565217395"/>
    <n v="18"/>
    <n v="38"/>
    <n v="549.31578947368416"/>
    <n v="2.1111111111111112"/>
    <n v="1159.6666666666667"/>
    <n v="20874"/>
  </r>
  <r>
    <s v="Avinash Rathore"/>
    <x v="8"/>
    <x v="230"/>
    <n v="31"/>
    <n v="0.80645161290322576"/>
    <n v="25"/>
    <n v="42"/>
    <n v="667.90476190476193"/>
    <n v="1.68"/>
    <n v="1122.08"/>
    <n v="28052"/>
  </r>
  <r>
    <s v="Avinash Rathore"/>
    <x v="8"/>
    <x v="231"/>
    <n v="20"/>
    <n v="0.8"/>
    <n v="16"/>
    <n v="24"/>
    <n v="726.75"/>
    <n v="1.5"/>
    <n v="1090.125"/>
    <n v="17442"/>
  </r>
  <r>
    <s v="Avinash Rathore"/>
    <x v="8"/>
    <x v="232"/>
    <n v="16"/>
    <n v="0.8125"/>
    <n v="13"/>
    <n v="28"/>
    <n v="586.25"/>
    <n v="2.1538461538461537"/>
    <n v="1262.6923076923076"/>
    <n v="16415"/>
  </r>
  <r>
    <s v="Avinash Rathore"/>
    <x v="8"/>
    <x v="233"/>
    <n v="20"/>
    <n v="0.75"/>
    <n v="15"/>
    <n v="39"/>
    <n v="537.74358974358972"/>
    <n v="2.6"/>
    <n v="1398.1333333333334"/>
    <n v="20972"/>
  </r>
  <r>
    <s v="Avinash Rathore"/>
    <x v="8"/>
    <x v="234"/>
    <n v="22"/>
    <n v="0.77272727272727271"/>
    <n v="17"/>
    <n v="30"/>
    <n v="725.73333333333335"/>
    <n v="1.7647058823529411"/>
    <n v="1280.7058823529412"/>
    <n v="21772"/>
  </r>
  <r>
    <s v="Avinash Rathore"/>
    <x v="8"/>
    <x v="235"/>
    <n v="24"/>
    <n v="0.75"/>
    <n v="18"/>
    <n v="31"/>
    <n v="668.0322580645161"/>
    <n v="1.7222222222222223"/>
    <n v="1150.5"/>
    <n v="20709"/>
  </r>
  <r>
    <s v="Avinash Rathore"/>
    <x v="8"/>
    <x v="236"/>
    <n v="16"/>
    <n v="0.75"/>
    <n v="12"/>
    <n v="19"/>
    <n v="627.36842105263156"/>
    <n v="1.5833333333333333"/>
    <n v="993.33333333333337"/>
    <n v="11920"/>
  </r>
  <r>
    <s v="Avinash Rathore"/>
    <x v="8"/>
    <x v="237"/>
    <n v="17"/>
    <n v="0.76470588235294112"/>
    <n v="13"/>
    <n v="22"/>
    <n v="635.36363636363637"/>
    <n v="1.6923076923076923"/>
    <n v="1075.2307692307693"/>
    <n v="13978"/>
  </r>
  <r>
    <s v="Avinash Rathore"/>
    <x v="8"/>
    <x v="238"/>
    <n v="23"/>
    <n v="0.78260869565217395"/>
    <n v="18"/>
    <n v="34"/>
    <n v="503.11764705882354"/>
    <n v="1.8888888888888888"/>
    <n v="950.33333333333337"/>
    <n v="17106"/>
  </r>
  <r>
    <s v="Avinash Rathore"/>
    <x v="8"/>
    <x v="239"/>
    <n v="24"/>
    <n v="0.79166666666666663"/>
    <n v="19"/>
    <n v="27"/>
    <n v="906.03703703703707"/>
    <n v="1.4210526315789473"/>
    <n v="1287.5263157894738"/>
    <n v="24463"/>
  </r>
  <r>
    <s v="Avinash Rathore"/>
    <x v="8"/>
    <x v="240"/>
    <n v="23"/>
    <n v="0.78260869565217395"/>
    <n v="18"/>
    <n v="32"/>
    <n v="660.03125"/>
    <n v="1.7777777777777777"/>
    <n v="1173.3888888888889"/>
    <n v="21121"/>
  </r>
  <r>
    <s v="Avinash Rathore"/>
    <x v="8"/>
    <x v="241"/>
    <n v="17"/>
    <n v="0.76470588235294112"/>
    <n v="13"/>
    <n v="30"/>
    <n v="645.0333333333333"/>
    <n v="2.3076923076923075"/>
    <n v="1488.5384615384614"/>
    <n v="19351"/>
  </r>
  <r>
    <s v="Avinash Rathore"/>
    <x v="8"/>
    <x v="242"/>
    <n v="26"/>
    <n v="0.76923076923076927"/>
    <n v="20"/>
    <n v="34"/>
    <n v="547.76470588235293"/>
    <n v="1.7"/>
    <n v="931.2"/>
    <n v="18624"/>
  </r>
  <r>
    <s v="Avinash Rathore"/>
    <x v="8"/>
    <x v="243"/>
    <n v="13"/>
    <n v="0.76923076923076927"/>
    <n v="10"/>
    <n v="20"/>
    <n v="641.35"/>
    <n v="2"/>
    <n v="1282.7"/>
    <n v="12827"/>
  </r>
  <r>
    <s v="Avinash Rathore"/>
    <x v="8"/>
    <x v="244"/>
    <n v="28"/>
    <n v="0.7857142857142857"/>
    <n v="22"/>
    <n v="43"/>
    <n v="525.46511627906978"/>
    <n v="1.9545454545454546"/>
    <n v="1027.0454545454545"/>
    <n v="22595"/>
  </r>
  <r>
    <s v="Avinash Rathore"/>
    <x v="8"/>
    <x v="245"/>
    <n v="21"/>
    <n v="0.80952380952380953"/>
    <n v="17"/>
    <n v="24"/>
    <n v="659.33333333333337"/>
    <n v="1.411764705882353"/>
    <n v="930.82352941176475"/>
    <n v="15824"/>
  </r>
  <r>
    <s v="Avinash Rathore"/>
    <x v="8"/>
    <x v="246"/>
    <n v="34"/>
    <n v="0.79411764705882348"/>
    <n v="27"/>
    <n v="46"/>
    <n v="583.1521739130435"/>
    <n v="1.7037037037037037"/>
    <n v="993.51851851851848"/>
    <n v="26825"/>
  </r>
  <r>
    <s v="Avinash Rathore"/>
    <x v="8"/>
    <x v="247"/>
    <n v="15"/>
    <n v="0.8"/>
    <n v="12"/>
    <n v="28"/>
    <n v="514.35714285714289"/>
    <n v="2.3333333333333335"/>
    <n v="1200.1666666666667"/>
    <n v="14402"/>
  </r>
  <r>
    <s v="Avinash Rathore"/>
    <x v="8"/>
    <x v="248"/>
    <n v="25"/>
    <n v="0.8"/>
    <n v="20"/>
    <n v="39"/>
    <n v="503.56410256410254"/>
    <n v="1.95"/>
    <n v="981.95"/>
    <n v="19639"/>
  </r>
  <r>
    <s v="Avinash Rathore"/>
    <x v="8"/>
    <x v="249"/>
    <n v="22"/>
    <n v="0.77272727272727271"/>
    <n v="17"/>
    <n v="36"/>
    <n v="785.05555555555554"/>
    <n v="2.1176470588235294"/>
    <n v="1662.4705882352941"/>
    <n v="28262"/>
  </r>
  <r>
    <s v="Avinash Rathore"/>
    <x v="8"/>
    <x v="250"/>
    <n v="18"/>
    <n v="0.77777777777777779"/>
    <n v="14"/>
    <n v="16"/>
    <n v="590.625"/>
    <n v="1.1428571428571428"/>
    <n v="675"/>
    <n v="9450"/>
  </r>
  <r>
    <s v="Avinash Rathore"/>
    <x v="8"/>
    <x v="251"/>
    <n v="16"/>
    <n v="0.8125"/>
    <n v="13"/>
    <n v="20"/>
    <n v="437.45"/>
    <n v="1.5384615384615385"/>
    <n v="673"/>
    <n v="8749"/>
  </r>
  <r>
    <s v="Avinash Rathore"/>
    <x v="8"/>
    <x v="252"/>
    <n v="24"/>
    <n v="0.79166666666666663"/>
    <n v="19"/>
    <n v="34"/>
    <n v="476.97058823529414"/>
    <n v="1.7894736842105263"/>
    <n v="853.52631578947364"/>
    <n v="16217"/>
  </r>
  <r>
    <s v="Avinash Rathore"/>
    <x v="8"/>
    <x v="253"/>
    <n v="32"/>
    <n v="0.78125"/>
    <n v="25"/>
    <n v="62"/>
    <n v="421.08064516129031"/>
    <n v="2.48"/>
    <n v="1044.28"/>
    <n v="26107"/>
  </r>
  <r>
    <s v="Avinash Rathore"/>
    <x v="8"/>
    <x v="254"/>
    <n v="29"/>
    <n v="0.7931034482758621"/>
    <n v="23"/>
    <n v="55"/>
    <n v="474.2"/>
    <n v="2.3913043478260869"/>
    <n v="1133.9565217391305"/>
    <n v="26081"/>
  </r>
  <r>
    <s v="Avinash Rathore"/>
    <x v="8"/>
    <x v="255"/>
    <n v="32"/>
    <n v="0.78125"/>
    <n v="25"/>
    <n v="62"/>
    <n v="509.45161290322579"/>
    <n v="2.48"/>
    <n v="1263.44"/>
    <n v="31586"/>
  </r>
  <r>
    <s v="Avinash Rathore"/>
    <x v="8"/>
    <x v="256"/>
    <n v="46"/>
    <n v="0.80434782608695654"/>
    <n v="37"/>
    <n v="65"/>
    <n v="388.01538461538462"/>
    <n v="1.7567567567567568"/>
    <n v="681.64864864864865"/>
    <n v="25221"/>
  </r>
  <r>
    <s v="Avinash Rathore"/>
    <x v="8"/>
    <x v="257"/>
    <n v="39"/>
    <n v="0.79487179487179482"/>
    <n v="31"/>
    <n v="56"/>
    <n v="491.21428571428572"/>
    <n v="1.8064516129032258"/>
    <n v="887.35483870967744"/>
    <n v="27508"/>
  </r>
  <r>
    <s v="Avinash Rathore"/>
    <x v="8"/>
    <x v="258"/>
    <n v="42"/>
    <n v="0.80952380952380953"/>
    <n v="34"/>
    <n v="62"/>
    <n v="519.17741935483866"/>
    <n v="1.8235294117647058"/>
    <n v="946.73529411764707"/>
    <n v="32189"/>
  </r>
  <r>
    <s v="Avinash Rathore"/>
    <x v="8"/>
    <x v="259"/>
    <n v="22"/>
    <n v="0.63636363636363635"/>
    <n v="14"/>
    <n v="30"/>
    <n v="608.56666666666672"/>
    <n v="2.1428571428571428"/>
    <n v="1304.0714285714287"/>
    <n v="18257"/>
  </r>
  <r>
    <s v="Avinash Rathore"/>
    <x v="8"/>
    <x v="260"/>
    <n v="25"/>
    <n v="0.8"/>
    <n v="20"/>
    <n v="34"/>
    <n v="402.3235294117647"/>
    <n v="1.7"/>
    <n v="683.95"/>
    <n v="13679"/>
  </r>
  <r>
    <s v="Avinash Rathore"/>
    <x v="8"/>
    <x v="261"/>
    <n v="28"/>
    <n v="0.7857142857142857"/>
    <n v="22"/>
    <n v="40"/>
    <n v="489.7"/>
    <n v="1.8181818181818181"/>
    <n v="890.36363636363637"/>
    <n v="19588"/>
  </r>
  <r>
    <s v="Avinash Rathore"/>
    <x v="8"/>
    <x v="262"/>
    <n v="49"/>
    <n v="0.81632653061224492"/>
    <n v="40"/>
    <n v="88"/>
    <n v="377.21590909090907"/>
    <n v="2.2000000000000002"/>
    <n v="829.875"/>
    <n v="33195"/>
  </r>
  <r>
    <s v="Avinash Rathore"/>
    <x v="8"/>
    <x v="263"/>
    <n v="43"/>
    <n v="0.81395348837209303"/>
    <n v="35"/>
    <n v="66"/>
    <n v="439.87878787878788"/>
    <n v="1.8857142857142857"/>
    <n v="829.48571428571427"/>
    <n v="29032"/>
  </r>
  <r>
    <s v="Avinash Rathore"/>
    <x v="8"/>
    <x v="264"/>
    <n v="31"/>
    <n v="0.80645161290322576"/>
    <n v="25"/>
    <n v="45"/>
    <n v="495.62222222222221"/>
    <n v="1.8"/>
    <n v="892.12"/>
    <n v="22303"/>
  </r>
  <r>
    <s v="Avinash Rathore"/>
    <x v="8"/>
    <x v="265"/>
    <n v="29"/>
    <n v="0.7931034482758621"/>
    <n v="23"/>
    <n v="48"/>
    <n v="534.79166666666663"/>
    <n v="2.0869565217391304"/>
    <n v="1116.0869565217392"/>
    <n v="25670"/>
  </r>
  <r>
    <s v="Avinash Rathore"/>
    <x v="8"/>
    <x v="266"/>
    <n v="35"/>
    <n v="0.8"/>
    <n v="28"/>
    <n v="72"/>
    <n v="487.08333333333331"/>
    <n v="2.5714285714285716"/>
    <n v="1252.5"/>
    <n v="35070"/>
  </r>
  <r>
    <s v="Avinash Rathore"/>
    <x v="8"/>
    <x v="267"/>
    <n v="28"/>
    <n v="0.8214285714285714"/>
    <n v="23"/>
    <n v="48"/>
    <n v="406.64583333333331"/>
    <n v="2.0869565217391304"/>
    <n v="848.6521739130435"/>
    <n v="19519"/>
  </r>
  <r>
    <s v="Avinash Rathore"/>
    <x v="8"/>
    <x v="268"/>
    <n v="26"/>
    <n v="0.76923076923076927"/>
    <n v="20"/>
    <n v="41"/>
    <n v="473.53658536585368"/>
    <n v="2.0499999999999998"/>
    <n v="970.75"/>
    <n v="19415"/>
  </r>
  <r>
    <s v="Avinash Rathore"/>
    <x v="8"/>
    <x v="269"/>
    <n v="48"/>
    <n v="0.79166666666666663"/>
    <n v="38"/>
    <n v="71"/>
    <n v="405.2957746478873"/>
    <n v="1.868421052631579"/>
    <n v="757.26315789473688"/>
    <n v="28776"/>
  </r>
  <r>
    <s v="Avinash Rathore"/>
    <x v="8"/>
    <x v="270"/>
    <n v="30"/>
    <n v="0.8"/>
    <n v="24"/>
    <n v="42"/>
    <n v="411.73809523809524"/>
    <n v="1.75"/>
    <n v="720.54166666666663"/>
    <n v="17293"/>
  </r>
  <r>
    <s v="Avinash Rathore"/>
    <x v="8"/>
    <x v="271"/>
    <n v="40"/>
    <n v="0.8"/>
    <n v="32"/>
    <n v="30"/>
    <n v="992.66666666666663"/>
    <n v="0.9375"/>
    <n v="930.625"/>
    <n v="29780"/>
  </r>
  <r>
    <s v="Avinash Rathore"/>
    <x v="8"/>
    <x v="272"/>
    <n v="37"/>
    <n v="0.81081081081081086"/>
    <n v="30"/>
    <n v="43"/>
    <n v="544.93023255813955"/>
    <n v="1.4333333333333333"/>
    <n v="781.06666666666672"/>
    <n v="23432"/>
  </r>
  <r>
    <s v="Avinash Rathore"/>
    <x v="8"/>
    <x v="273"/>
    <n v="27"/>
    <n v="0.77777777777777779"/>
    <n v="21"/>
    <n v="36"/>
    <n v="506.08333333333331"/>
    <n v="1.7142857142857142"/>
    <n v="867.57142857142856"/>
    <n v="18219"/>
  </r>
  <r>
    <s v="Avinash Rathore"/>
    <x v="8"/>
    <x v="274"/>
    <n v="31"/>
    <n v="0.80645161290322576"/>
    <n v="25"/>
    <n v="50"/>
    <n v="516.67999999999995"/>
    <n v="2"/>
    <n v="1033.3599999999999"/>
    <n v="25834"/>
  </r>
  <r>
    <s v="Avinash Rathore"/>
    <x v="8"/>
    <x v="275"/>
    <n v="26"/>
    <n v="0.76923076923076927"/>
    <n v="20"/>
    <n v="33"/>
    <n v="455.60606060606062"/>
    <n v="1.65"/>
    <n v="751.75"/>
    <n v="15035"/>
  </r>
  <r>
    <s v="Avinash Rathore"/>
    <x v="8"/>
    <x v="276"/>
    <n v="30"/>
    <n v="0.8"/>
    <n v="24"/>
    <n v="43"/>
    <n v="609.16279069767438"/>
    <n v="1.7916666666666667"/>
    <n v="1091.4166666666667"/>
    <n v="26194"/>
  </r>
  <r>
    <s v="Avinash Rathore"/>
    <x v="8"/>
    <x v="277"/>
    <n v="30"/>
    <n v="0.8"/>
    <n v="24"/>
    <n v="56"/>
    <n v="486.25"/>
    <n v="2.3333333333333335"/>
    <n v="1134.5833333333333"/>
    <n v="27230"/>
  </r>
  <r>
    <s v="Avinash Rathore"/>
    <x v="8"/>
    <x v="278"/>
    <n v="19"/>
    <n v="0.78947368421052633"/>
    <n v="15"/>
    <n v="21"/>
    <n v="648.14285714285711"/>
    <n v="1.4"/>
    <n v="907.4"/>
    <n v="13611"/>
  </r>
  <r>
    <s v="Avinash Rathore"/>
    <x v="8"/>
    <x v="279"/>
    <n v="43"/>
    <n v="0.81395348837209303"/>
    <n v="35"/>
    <n v="60"/>
    <n v="505.06666666666666"/>
    <n v="1.7142857142857142"/>
    <n v="865.82857142857142"/>
    <n v="30304"/>
  </r>
  <r>
    <s v="Avinash Rathore"/>
    <x v="8"/>
    <x v="280"/>
    <n v="35"/>
    <n v="0.8"/>
    <n v="28"/>
    <n v="55"/>
    <n v="656.9818181818182"/>
    <n v="1.9642857142857142"/>
    <n v="1290.5"/>
    <n v="36134"/>
  </r>
  <r>
    <s v="Avinash Rathore"/>
    <x v="8"/>
    <x v="281"/>
    <n v="33"/>
    <n v="0.78787878787878785"/>
    <n v="26"/>
    <n v="54"/>
    <n v="520.18518518518522"/>
    <n v="2.0769230769230771"/>
    <n v="1080.3846153846155"/>
    <n v="28090"/>
  </r>
  <r>
    <s v="Avinash Rathore"/>
    <x v="8"/>
    <x v="282"/>
    <n v="28"/>
    <n v="0.7857142857142857"/>
    <n v="22"/>
    <n v="60"/>
    <n v="505.18333333333334"/>
    <n v="2.7272727272727271"/>
    <n v="1377.7727272727273"/>
    <n v="30311"/>
  </r>
  <r>
    <s v="Avinash Rathore"/>
    <x v="8"/>
    <x v="283"/>
    <n v="35"/>
    <n v="0.8"/>
    <n v="28"/>
    <n v="73"/>
    <n v="427.46575342465752"/>
    <n v="2.6071428571428572"/>
    <n v="1114.4642857142858"/>
    <n v="31205"/>
  </r>
  <r>
    <s v="Avinash Rathore"/>
    <x v="8"/>
    <x v="284"/>
    <n v="37"/>
    <n v="0.78378378378378377"/>
    <n v="29"/>
    <n v="57"/>
    <n v="468.24561403508773"/>
    <n v="1.9655172413793103"/>
    <n v="920.34482758620686"/>
    <n v="26690"/>
  </r>
  <r>
    <s v="Avinash Rathore"/>
    <x v="8"/>
    <x v="285"/>
    <n v="42"/>
    <n v="0.7857142857142857"/>
    <n v="33"/>
    <n v="54"/>
    <n v="456.64814814814815"/>
    <n v="1.6363636363636365"/>
    <n v="747.24242424242425"/>
    <n v="24659"/>
  </r>
  <r>
    <s v="Avinash Rathore"/>
    <x v="8"/>
    <x v="286"/>
    <n v="26"/>
    <n v="0.80769230769230771"/>
    <n v="21"/>
    <n v="34"/>
    <n v="606.55882352941171"/>
    <n v="1.6190476190476191"/>
    <n v="982.04761904761904"/>
    <n v="20623"/>
  </r>
  <r>
    <s v="Avinash Rathore"/>
    <x v="8"/>
    <x v="287"/>
    <n v="24"/>
    <n v="0.79166666666666663"/>
    <n v="19"/>
    <n v="31"/>
    <n v="456.54838709677421"/>
    <n v="1.631578947368421"/>
    <n v="744.89473684210532"/>
    <n v="14153"/>
  </r>
  <r>
    <s v="Avinash Rathore"/>
    <x v="8"/>
    <x v="288"/>
    <n v="38"/>
    <n v="0.78947368421052633"/>
    <n v="30"/>
    <n v="54"/>
    <n v="509.55555555555554"/>
    <n v="1.8"/>
    <n v="917.2"/>
    <n v="27516"/>
  </r>
  <r>
    <s v="Avinash Rathore"/>
    <x v="8"/>
    <x v="289"/>
    <n v="36"/>
    <n v="0.80555555555555558"/>
    <n v="29"/>
    <n v="58"/>
    <n v="580.86206896551721"/>
    <n v="2"/>
    <n v="1161.7241379310344"/>
    <n v="33690"/>
  </r>
  <r>
    <s v="Avinash Rathore"/>
    <x v="8"/>
    <x v="290"/>
    <n v="40"/>
    <n v="0.75"/>
    <n v="30"/>
    <n v="56"/>
    <n v="542.26785714285711"/>
    <n v="1.8666666666666667"/>
    <n v="1012.2333333333333"/>
    <n v="30367"/>
  </r>
  <r>
    <s v="Avinash Rathore"/>
    <x v="8"/>
    <x v="291"/>
    <n v="34"/>
    <n v="0.79411764705882348"/>
    <n v="27"/>
    <n v="51"/>
    <n v="519.13725490196077"/>
    <n v="1.8888888888888888"/>
    <n v="980.59259259259261"/>
    <n v="26476"/>
  </r>
  <r>
    <s v="Avinash Rathore"/>
    <x v="8"/>
    <x v="292"/>
    <n v="24"/>
    <n v="0.79166666666666663"/>
    <n v="19"/>
    <n v="32"/>
    <n v="561.875"/>
    <n v="1.6842105263157894"/>
    <n v="946.31578947368416"/>
    <n v="17980"/>
  </r>
  <r>
    <s v="Avinash Rathore"/>
    <x v="8"/>
    <x v="293"/>
    <n v="33"/>
    <n v="0.81818181818181823"/>
    <n v="27"/>
    <n v="46"/>
    <n v="482.76086956521738"/>
    <n v="1.7037037037037037"/>
    <n v="822.48148148148152"/>
    <n v="22207"/>
  </r>
  <r>
    <s v="Avinash Rathore"/>
    <x v="8"/>
    <x v="294"/>
    <n v="25"/>
    <n v="0.8"/>
    <n v="20"/>
    <n v="34"/>
    <n v="526.64705882352939"/>
    <n v="1.7"/>
    <n v="895.3"/>
    <n v="17906"/>
  </r>
  <r>
    <s v="Avinash Rathore"/>
    <x v="8"/>
    <x v="295"/>
    <n v="26"/>
    <n v="0.76923076923076927"/>
    <n v="20"/>
    <n v="36"/>
    <n v="491.02777777777777"/>
    <n v="1.8"/>
    <n v="883.85"/>
    <n v="17677"/>
  </r>
  <r>
    <s v="Avinash Rathore"/>
    <x v="8"/>
    <x v="296"/>
    <n v="22"/>
    <n v="0.77272727272727271"/>
    <n v="17"/>
    <n v="39"/>
    <n v="540.20512820512818"/>
    <n v="2.2941176470588234"/>
    <n v="1239.2941176470588"/>
    <n v="21068"/>
  </r>
  <r>
    <s v="Avinash Rathore"/>
    <x v="8"/>
    <x v="297"/>
    <n v="30"/>
    <n v="0.8"/>
    <n v="24"/>
    <n v="52"/>
    <n v="512.80769230769226"/>
    <n v="2.1666666666666665"/>
    <n v="1111.0833333333333"/>
    <n v="26666"/>
  </r>
  <r>
    <s v="Avinash Rathore"/>
    <x v="8"/>
    <x v="298"/>
    <n v="27"/>
    <n v="0.77777777777777779"/>
    <n v="21"/>
    <n v="31"/>
    <n v="623.51612903225805"/>
    <n v="1.4761904761904763"/>
    <n v="920.42857142857144"/>
    <n v="19329"/>
  </r>
  <r>
    <s v="Avinash Rathore"/>
    <x v="8"/>
    <x v="299"/>
    <n v="16"/>
    <n v="0.75"/>
    <n v="12"/>
    <n v="17"/>
    <n v="654"/>
    <n v="1.4166666666666667"/>
    <n v="926.5"/>
    <n v="11118"/>
  </r>
  <r>
    <s v="Avinash Rathore"/>
    <x v="8"/>
    <x v="300"/>
    <n v="41"/>
    <n v="0.75609756097560976"/>
    <n v="31"/>
    <n v="47"/>
    <n v="504.25531914893617"/>
    <n v="1.5161290322580645"/>
    <n v="764.51612903225805"/>
    <n v="23700"/>
  </r>
  <r>
    <s v="Avinash Rathore"/>
    <x v="8"/>
    <x v="301"/>
    <n v="27"/>
    <n v="0.81481481481481477"/>
    <n v="22"/>
    <n v="40"/>
    <n v="511.47500000000002"/>
    <n v="1.8181818181818181"/>
    <n v="929.9545454545455"/>
    <n v="20459"/>
  </r>
  <r>
    <s v="Avinash Rathore"/>
    <x v="8"/>
    <x v="302"/>
    <n v="26"/>
    <n v="0.80769230769230771"/>
    <n v="21"/>
    <n v="28"/>
    <n v="617.07142857142856"/>
    <n v="1.3333333333333333"/>
    <n v="822.76190476190482"/>
    <n v="17278"/>
  </r>
  <r>
    <s v="Avinash Rathore"/>
    <x v="8"/>
    <x v="303"/>
    <n v="32"/>
    <n v="0.78125"/>
    <n v="25"/>
    <n v="46"/>
    <n v="549.89130434782612"/>
    <n v="1.84"/>
    <n v="1011.8"/>
    <n v="25295"/>
  </r>
  <r>
    <s v="Avinash Rathore"/>
    <x v="8"/>
    <x v="304"/>
    <n v="46"/>
    <n v="0.80434782608695654"/>
    <n v="37"/>
    <n v="62"/>
    <n v="575.56451612903231"/>
    <n v="1.6756756756756757"/>
    <n v="964.45945945945948"/>
    <n v="35685"/>
  </r>
  <r>
    <s v="Avinash Rathore"/>
    <x v="8"/>
    <x v="305"/>
    <n v="41"/>
    <n v="0.80487804878048785"/>
    <n v="33"/>
    <n v="58"/>
    <n v="442.72413793103448"/>
    <n v="1.7575757575757576"/>
    <n v="778.12121212121212"/>
    <n v="25678"/>
  </r>
  <r>
    <s v="Avinash Rathore"/>
    <x v="8"/>
    <x v="306"/>
    <n v="33"/>
    <n v="0.78787878787878785"/>
    <n v="26"/>
    <n v="51"/>
    <n v="634.82352941176475"/>
    <n v="1.9615384615384615"/>
    <n v="1245.2307692307693"/>
    <n v="32376"/>
  </r>
  <r>
    <s v="Avinash Rathore"/>
    <x v="8"/>
    <x v="307"/>
    <n v="45"/>
    <n v="0.8"/>
    <n v="36"/>
    <n v="66"/>
    <n v="446.43939393939394"/>
    <n v="1.8333333333333333"/>
    <n v="818.47222222222217"/>
    <n v="29465"/>
  </r>
  <r>
    <s v="Avinash Rathore"/>
    <x v="8"/>
    <x v="308"/>
    <n v="39"/>
    <n v="0.79487179487179482"/>
    <n v="31"/>
    <n v="54"/>
    <n v="482.88888888888891"/>
    <n v="1.7419354838709677"/>
    <n v="841.16129032258061"/>
    <n v="26076"/>
  </r>
  <r>
    <s v="Avinash Rathore"/>
    <x v="8"/>
    <x v="309"/>
    <n v="33"/>
    <n v="0.78787878787878785"/>
    <n v="26"/>
    <n v="48"/>
    <n v="481.14583333333331"/>
    <n v="1.8461538461538463"/>
    <n v="888.26923076923072"/>
    <n v="23095"/>
  </r>
  <r>
    <s v="Avinash Rathore"/>
    <x v="8"/>
    <x v="310"/>
    <n v="23"/>
    <n v="0.78260869565217395"/>
    <n v="18"/>
    <n v="50"/>
    <n v="372.56"/>
    <n v="2.7777777777777777"/>
    <n v="1034.8888888888889"/>
    <n v="18628"/>
  </r>
  <r>
    <s v="Avinash Rathore"/>
    <x v="8"/>
    <x v="311"/>
    <n v="28"/>
    <n v="0.7857142857142857"/>
    <n v="22"/>
    <n v="54"/>
    <n v="380.03703703703701"/>
    <n v="2.4545454545454546"/>
    <n v="932.81818181818187"/>
    <n v="20522"/>
  </r>
  <r>
    <s v="Avinash Rathore"/>
    <x v="8"/>
    <x v="312"/>
    <n v="39"/>
    <n v="0.79487179487179482"/>
    <n v="31"/>
    <n v="63"/>
    <n v="401.12698412698415"/>
    <n v="2.032258064516129"/>
    <n v="815.19354838709683"/>
    <n v="25271"/>
  </r>
  <r>
    <s v="Avinash Rathore"/>
    <x v="8"/>
    <x v="313"/>
    <n v="36"/>
    <n v="0.80555555555555558"/>
    <n v="29"/>
    <n v="52"/>
    <n v="504.46153846153845"/>
    <n v="1.7931034482758621"/>
    <n v="904.55172413793105"/>
    <n v="26232"/>
  </r>
  <r>
    <s v="Avinash Rathore"/>
    <x v="8"/>
    <x v="314"/>
    <n v="38"/>
    <n v="0.78947368421052633"/>
    <n v="30"/>
    <n v="62"/>
    <n v="397.14516129032256"/>
    <n v="2.0666666666666669"/>
    <n v="820.76666666666665"/>
    <n v="24623"/>
  </r>
  <r>
    <s v="Avinash Rathore"/>
    <x v="8"/>
    <x v="315"/>
    <n v="35"/>
    <n v="0.8"/>
    <n v="28"/>
    <n v="65"/>
    <n v="420.12307692307695"/>
    <n v="2.3214285714285716"/>
    <n v="975.28571428571433"/>
    <n v="27308"/>
  </r>
  <r>
    <s v="Avinash Rathore"/>
    <x v="8"/>
    <x v="316"/>
    <n v="54"/>
    <n v="0.81481481481481477"/>
    <n v="44"/>
    <n v="67"/>
    <n v="449.04477611940297"/>
    <n v="1.5227272727272727"/>
    <n v="683.77272727272725"/>
    <n v="30086"/>
  </r>
  <r>
    <s v="Avinash Rathore"/>
    <x v="8"/>
    <x v="317"/>
    <n v="80"/>
    <n v="0.8"/>
    <n v="64"/>
    <n v="133"/>
    <n v="437.68421052631578"/>
    <n v="2.078125"/>
    <n v="909.5625"/>
    <n v="58212"/>
  </r>
  <r>
    <s v="Avinash Rathore"/>
    <x v="8"/>
    <x v="318"/>
    <n v="79"/>
    <n v="0.79746835443037978"/>
    <n v="63"/>
    <n v="136"/>
    <n v="450.31617647058823"/>
    <n v="2.1587301587301586"/>
    <n v="972.11111111111109"/>
    <n v="61243"/>
  </r>
  <r>
    <s v="Avinash Rathore"/>
    <x v="8"/>
    <x v="319"/>
    <n v="58"/>
    <n v="0.81034482758620685"/>
    <n v="47"/>
    <n v="98"/>
    <n v="425.5"/>
    <n v="2.0851063829787235"/>
    <n v="887.21276595744678"/>
    <n v="41699"/>
  </r>
  <r>
    <s v="Avinash Rathore"/>
    <x v="8"/>
    <x v="320"/>
    <n v="20"/>
    <n v="0.8"/>
    <n v="16"/>
    <n v="27"/>
    <n v="415.88888888888891"/>
    <n v="1.6875"/>
    <n v="701.8125"/>
    <n v="11229"/>
  </r>
  <r>
    <s v="Avinash Rathore"/>
    <x v="8"/>
    <x v="321"/>
    <n v="26"/>
    <n v="0.80769230769230771"/>
    <n v="21"/>
    <n v="46"/>
    <n v="441.80434782608694"/>
    <n v="2.1904761904761907"/>
    <n v="967.76190476190482"/>
    <n v="20323"/>
  </r>
  <r>
    <s v="Avinash Rathore"/>
    <x v="8"/>
    <x v="322"/>
    <n v="21"/>
    <n v="0.80952380952380953"/>
    <n v="17"/>
    <n v="45"/>
    <n v="438.24444444444447"/>
    <n v="2.6470588235294117"/>
    <n v="1160.0588235294117"/>
    <n v="19721"/>
  </r>
  <r>
    <s v="Avinash Rathore"/>
    <x v="8"/>
    <x v="323"/>
    <n v="23"/>
    <n v="0.73913043478260865"/>
    <n v="17"/>
    <n v="51"/>
    <n v="415.25490196078431"/>
    <n v="3"/>
    <n v="1245.7647058823529"/>
    <n v="21178"/>
  </r>
  <r>
    <s v="Avinash Rathore"/>
    <x v="8"/>
    <x v="324"/>
    <n v="16"/>
    <n v="0.8125"/>
    <n v="13"/>
    <n v="25"/>
    <n v="565.96"/>
    <n v="1.9230769230769231"/>
    <n v="1088.3846153846155"/>
    <n v="14149"/>
  </r>
  <r>
    <s v="Avinash Rathore"/>
    <x v="8"/>
    <x v="325"/>
    <n v="21"/>
    <n v="0.80952380952380953"/>
    <n v="17"/>
    <n v="34"/>
    <n v="640.82352941176475"/>
    <n v="2"/>
    <n v="1281.6470588235295"/>
    <n v="21788"/>
  </r>
  <r>
    <s v="Avinash Rathore"/>
    <x v="8"/>
    <x v="326"/>
    <n v="9"/>
    <n v="0.77777777777777779"/>
    <n v="7"/>
    <n v="14"/>
    <n v="705.57142857142856"/>
    <n v="2"/>
    <n v="1411.1428571428571"/>
    <n v="9878"/>
  </r>
  <r>
    <s v="Avinash Rathore"/>
    <x v="8"/>
    <x v="327"/>
    <n v="19"/>
    <n v="0.73684210526315785"/>
    <n v="14"/>
    <n v="29"/>
    <n v="522.31034482758616"/>
    <n v="2.0714285714285716"/>
    <n v="1081.9285714285713"/>
    <n v="15147"/>
  </r>
  <r>
    <s v="Avinash Rathore"/>
    <x v="8"/>
    <x v="328"/>
    <n v="27"/>
    <n v="0.81481481481481477"/>
    <n v="22"/>
    <n v="41"/>
    <n v="464.19512195121951"/>
    <n v="1.8636363636363635"/>
    <n v="865.09090909090912"/>
    <n v="19032"/>
  </r>
  <r>
    <s v="Avinash Rathore"/>
    <x v="8"/>
    <x v="329"/>
    <n v="26"/>
    <n v="0.73076923076923073"/>
    <n v="19"/>
    <n v="36"/>
    <n v="557.63888888888891"/>
    <n v="1.8947368421052631"/>
    <n v="1056.578947368421"/>
    <n v="20075"/>
  </r>
  <r>
    <s v="Avinash Rathore"/>
    <x v="8"/>
    <x v="330"/>
    <n v="28"/>
    <n v="0.75"/>
    <n v="21"/>
    <n v="36"/>
    <n v="565.86111111111109"/>
    <n v="1.7142857142857142"/>
    <n v="970.04761904761904"/>
    <n v="20371"/>
  </r>
  <r>
    <s v="Avinash Rathore"/>
    <x v="8"/>
    <x v="331"/>
    <n v="25"/>
    <n v="0.8"/>
    <n v="20"/>
    <n v="55"/>
    <n v="418.6"/>
    <n v="2.75"/>
    <n v="1151.1500000000001"/>
    <n v="23023"/>
  </r>
  <r>
    <s v="Avinash Rathore"/>
    <x v="8"/>
    <x v="332"/>
    <n v="28"/>
    <n v="0.7857142857142857"/>
    <n v="22"/>
    <n v="45"/>
    <n v="432.93333333333334"/>
    <n v="2.0454545454545454"/>
    <n v="885.5454545454545"/>
    <n v="19482"/>
  </r>
  <r>
    <s v="Avinash Rathore"/>
    <x v="8"/>
    <x v="333"/>
    <n v="31"/>
    <n v="0.80645161290322576"/>
    <n v="25"/>
    <n v="55"/>
    <n v="529.20000000000005"/>
    <n v="2.2000000000000002"/>
    <n v="1164.24"/>
    <n v="29106"/>
  </r>
  <r>
    <s v="Avinash Rathore"/>
    <x v="8"/>
    <x v="334"/>
    <n v="24"/>
    <n v="0.79166666666666663"/>
    <n v="19"/>
    <n v="36"/>
    <n v="573.38888888888891"/>
    <n v="1.8947368421052631"/>
    <n v="1086.421052631579"/>
    <n v="20642"/>
  </r>
  <r>
    <s v="Avinash Rathore"/>
    <x v="8"/>
    <x v="335"/>
    <n v="12"/>
    <n v="0.75"/>
    <n v="9"/>
    <n v="14"/>
    <n v="532"/>
    <n v="1.5555555555555556"/>
    <n v="827.55555555555554"/>
    <n v="7448"/>
  </r>
  <r>
    <s v="Avinash Rathore"/>
    <x v="8"/>
    <x v="336"/>
    <n v="17"/>
    <n v="0.76470588235294112"/>
    <n v="13"/>
    <n v="22"/>
    <n v="533.68181818181813"/>
    <n v="1.6923076923076923"/>
    <n v="903.15384615384619"/>
    <n v="11741"/>
  </r>
  <r>
    <s v="Avinash Rathore"/>
    <x v="8"/>
    <x v="337"/>
    <n v="26"/>
    <n v="0.80769230769230771"/>
    <n v="21"/>
    <n v="48"/>
    <n v="458.75"/>
    <n v="2.2857142857142856"/>
    <n v="1048.5714285714287"/>
    <n v="22020"/>
  </r>
  <r>
    <s v="Avinash Rathore"/>
    <x v="8"/>
    <x v="338"/>
    <n v="33"/>
    <n v="0.78787878787878785"/>
    <n v="26"/>
    <n v="48"/>
    <n v="527.1875"/>
    <n v="1.8461538461538463"/>
    <n v="973.26923076923072"/>
    <n v="25305"/>
  </r>
  <r>
    <s v="Avinash Rathore"/>
    <x v="8"/>
    <x v="339"/>
    <n v="38"/>
    <n v="0.78947368421052633"/>
    <n v="30"/>
    <n v="52"/>
    <n v="529.92307692307691"/>
    <n v="1.7333333333333334"/>
    <n v="918.5333333333333"/>
    <n v="27556"/>
  </r>
  <r>
    <s v="Avinash Rathore"/>
    <x v="8"/>
    <x v="340"/>
    <n v="28"/>
    <n v="0.7857142857142857"/>
    <n v="22"/>
    <n v="40"/>
    <n v="473.3"/>
    <n v="1.8181818181818181"/>
    <n v="860.5454545454545"/>
    <n v="18932"/>
  </r>
  <r>
    <s v="Avinash Rathore"/>
    <x v="8"/>
    <x v="341"/>
    <n v="25"/>
    <n v="0.8"/>
    <n v="20"/>
    <n v="39"/>
    <n v="475.5128205128205"/>
    <n v="1.95"/>
    <n v="927.25"/>
    <n v="18545"/>
  </r>
  <r>
    <s v="Avinash Rathore"/>
    <x v="8"/>
    <x v="342"/>
    <n v="27"/>
    <n v="0.77777777777777779"/>
    <n v="21"/>
    <n v="38"/>
    <n v="573.0526315789474"/>
    <n v="1.8095238095238095"/>
    <n v="1036.952380952381"/>
    <n v="21776"/>
  </r>
  <r>
    <s v="Avinash Rathore"/>
    <x v="8"/>
    <x v="343"/>
    <n v="25"/>
    <n v="0.76"/>
    <n v="19"/>
    <n v="35"/>
    <n v="524.34285714285716"/>
    <n v="1.8421052631578947"/>
    <n v="965.89473684210532"/>
    <n v="18352"/>
  </r>
  <r>
    <s v="Avinash Rathore"/>
    <x v="8"/>
    <x v="344"/>
    <n v="34"/>
    <n v="0.79411764705882348"/>
    <n v="27"/>
    <n v="48"/>
    <n v="457.27083333333331"/>
    <n v="1.7777777777777777"/>
    <n v="812.92592592592598"/>
    <n v="21949"/>
  </r>
  <r>
    <s v="Avinash Rathore"/>
    <x v="8"/>
    <x v="345"/>
    <n v="28"/>
    <n v="0.7857142857142857"/>
    <n v="22"/>
    <n v="44"/>
    <n v="512.27272727272725"/>
    <n v="2"/>
    <n v="1024.5454545454545"/>
    <n v="22540"/>
  </r>
  <r>
    <s v="Avinash Rathore"/>
    <x v="8"/>
    <x v="346"/>
    <n v="42"/>
    <n v="0.7857142857142857"/>
    <n v="33"/>
    <n v="60"/>
    <n v="544.36666666666667"/>
    <n v="1.8181818181818181"/>
    <n v="989.75757575757575"/>
    <n v="32662"/>
  </r>
  <r>
    <s v="Avinash Rathore"/>
    <x v="8"/>
    <x v="347"/>
    <n v="23"/>
    <n v="0.78260869565217395"/>
    <n v="18"/>
    <n v="37"/>
    <n v="451.81081081081084"/>
    <n v="2.0555555555555554"/>
    <n v="928.72222222222217"/>
    <n v="16717"/>
  </r>
  <r>
    <s v="Avinash Rathore"/>
    <x v="8"/>
    <x v="348"/>
    <n v="16"/>
    <n v="0.8125"/>
    <n v="13"/>
    <n v="25"/>
    <n v="397.92"/>
    <n v="1.9230769230769231"/>
    <n v="765.23076923076928"/>
    <n v="9948"/>
  </r>
  <r>
    <s v="Avinash Rathore"/>
    <x v="8"/>
    <x v="349"/>
    <n v="26"/>
    <n v="0.80769230769230771"/>
    <n v="21"/>
    <n v="32"/>
    <n v="458.375"/>
    <n v="1.5238095238095237"/>
    <n v="698.47619047619048"/>
    <n v="14668"/>
  </r>
  <r>
    <s v="Avinash Rathore"/>
    <x v="8"/>
    <x v="350"/>
    <n v="17"/>
    <n v="0.76470588235294112"/>
    <n v="13"/>
    <n v="24"/>
    <n v="450.33333333333331"/>
    <n v="1.8461538461538463"/>
    <n v="831.38461538461536"/>
    <n v="10808"/>
  </r>
  <r>
    <s v="Avinash Rathore"/>
    <x v="8"/>
    <x v="351"/>
    <n v="24"/>
    <n v="0.83333333333333337"/>
    <n v="20"/>
    <n v="36"/>
    <n v="622.08333333333337"/>
    <n v="1.8"/>
    <n v="1119.75"/>
    <n v="22395"/>
  </r>
  <r>
    <s v="Avinash Rathore"/>
    <x v="8"/>
    <x v="352"/>
    <n v="34"/>
    <n v="0.76470588235294112"/>
    <n v="26"/>
    <n v="59"/>
    <n v="534.57627118644064"/>
    <n v="2.2692307692307692"/>
    <n v="1213.0769230769231"/>
    <n v="31540"/>
  </r>
  <r>
    <s v="Avinash Rathore"/>
    <x v="8"/>
    <x v="353"/>
    <n v="39"/>
    <n v="0.79487179487179482"/>
    <n v="31"/>
    <n v="64"/>
    <n v="504.3125"/>
    <n v="2.064516129032258"/>
    <n v="1041.1612903225807"/>
    <n v="32276"/>
  </r>
  <r>
    <s v="Avinash Rathore"/>
    <x v="8"/>
    <x v="354"/>
    <n v="24"/>
    <n v="0.79166666666666663"/>
    <n v="19"/>
    <n v="38"/>
    <n v="552.60526315789468"/>
    <n v="2"/>
    <n v="1105.2105263157894"/>
    <n v="20999"/>
  </r>
  <r>
    <s v="Avinash Rathore"/>
    <x v="8"/>
    <x v="355"/>
    <n v="18"/>
    <n v="0.77777777777777779"/>
    <n v="14"/>
    <n v="29"/>
    <n v="536.75862068965512"/>
    <n v="2.0714285714285716"/>
    <n v="1111.8571428571429"/>
    <n v="15566"/>
  </r>
  <r>
    <s v="Avinash Rathore"/>
    <x v="8"/>
    <x v="356"/>
    <n v="22"/>
    <n v="0.81818181818181823"/>
    <n v="18"/>
    <n v="30"/>
    <n v="503.13333333333333"/>
    <n v="1.6666666666666667"/>
    <n v="838.55555555555554"/>
    <n v="15094"/>
  </r>
  <r>
    <s v="Avinash Rathore"/>
    <x v="8"/>
    <x v="357"/>
    <n v="28"/>
    <n v="0.7857142857142857"/>
    <n v="22"/>
    <n v="36"/>
    <n v="585.08333333333337"/>
    <n v="1.6363636363636365"/>
    <n v="957.40909090909088"/>
    <n v="21063"/>
  </r>
  <r>
    <s v="Avinash Rathore"/>
    <x v="8"/>
    <x v="358"/>
    <n v="11"/>
    <n v="0.72727272727272729"/>
    <n v="8"/>
    <n v="17"/>
    <n v="605.47058823529414"/>
    <n v="2.125"/>
    <n v="1286.625"/>
    <n v="10293"/>
  </r>
  <r>
    <s v="Avinash Rathore"/>
    <x v="8"/>
    <x v="359"/>
    <n v="22"/>
    <n v="0.77272727272727271"/>
    <n v="17"/>
    <n v="34"/>
    <n v="602.02941176470586"/>
    <n v="2"/>
    <n v="1204.0588235294117"/>
    <n v="20469"/>
  </r>
  <r>
    <s v="Avinash Rathore"/>
    <x v="8"/>
    <x v="360"/>
    <n v="16"/>
    <n v="0.75"/>
    <n v="12"/>
    <n v="19"/>
    <n v="681"/>
    <n v="1.5833333333333333"/>
    <n v="1078.25"/>
    <n v="12939"/>
  </r>
  <r>
    <s v="Avinash Rathore"/>
    <x v="8"/>
    <x v="361"/>
    <n v="14"/>
    <n v="0.7142857142857143"/>
    <n v="10"/>
    <n v="25"/>
    <n v="691.2"/>
    <n v="2.5"/>
    <n v="1728"/>
    <n v="17280"/>
  </r>
  <r>
    <s v="Avinash Rathore"/>
    <x v="8"/>
    <x v="362"/>
    <n v="24"/>
    <n v="0.79166666666666663"/>
    <n v="19"/>
    <n v="37"/>
    <n v="612.72972972972968"/>
    <n v="1.9473684210526316"/>
    <n v="1193.2105263157894"/>
    <n v="22671"/>
  </r>
  <r>
    <s v="Avinash Rathore"/>
    <x v="8"/>
    <x v="363"/>
    <n v="22"/>
    <n v="0.72727272727272729"/>
    <n v="16"/>
    <n v="37"/>
    <n v="491.51351351351349"/>
    <n v="2.3125"/>
    <n v="1136.625"/>
    <n v="18186"/>
  </r>
  <r>
    <s v="Avinash Rathore"/>
    <x v="8"/>
    <x v="364"/>
    <n v="37"/>
    <n v="0.78378378378378377"/>
    <n v="29"/>
    <n v="55"/>
    <n v="511.76363636363635"/>
    <n v="1.896551724137931"/>
    <n v="970.58620689655174"/>
    <n v="28147"/>
  </r>
  <r>
    <s v="Avinash Rathore"/>
    <x v="8"/>
    <x v="365"/>
    <n v="33"/>
    <n v="0.78787878787878785"/>
    <n v="26"/>
    <n v="60"/>
    <n v="690.36666666666667"/>
    <n v="2.3076923076923075"/>
    <n v="1593.1538461538462"/>
    <n v="414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31802A-02F0-4B32-930E-372B531DB8C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A155" firstHeaderRow="1"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showAll="0"/>
    <pivotField showAll="0"/>
    <pivotField numFmtId="2" showAll="0"/>
    <pivotField showAll="0"/>
    <pivotField showAll="0"/>
    <pivotField showAll="0"/>
    <pivotField numFmtId="9" showAll="0"/>
    <pivotField showAll="0"/>
    <pivotField showAll="0"/>
    <pivotField showAll="0"/>
    <pivotField numFmtId="2" showAll="0"/>
    <pivotField showAll="0"/>
    <pivotField showAll="0"/>
    <pivotField showAll="0"/>
    <pivotField numFmtId="9" showAll="0"/>
    <pivotField showAll="0"/>
    <pivotField showAll="0"/>
    <pivotField numFmtId="1" showAll="0"/>
    <pivotField numFmtId="2" showAll="0"/>
    <pivotField numFmtId="1" showAll="0"/>
    <pivotField showAll="0"/>
    <pivotField showAll="0"/>
    <pivotField showAll="0"/>
    <pivotField showAll="0"/>
    <pivotField dataField="1"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Average of CY" fld="33" subtotal="average" baseField="1" baseItem="0" numFmtId="9"/>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ED8617-182E-40DD-9E55-6B68B38201E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7:C48"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dataField="1" showAll="0"/>
    <pivotField showAll="0"/>
    <pivotField showAll="0"/>
    <pivotField numFmtId="2" showAll="0"/>
    <pivotField showAll="0"/>
    <pivotField showAll="0"/>
    <pivotField showAll="0"/>
    <pivotField numFmtId="9" showAll="0"/>
    <pivotField dataField="1" showAll="0"/>
    <pivotField showAll="0"/>
    <pivotField showAll="0"/>
    <pivotField numFmtId="2" showAll="0"/>
    <pivotField showAll="0"/>
    <pivotField showAll="0"/>
    <pivotField showAll="0"/>
    <pivotField numFmtId="9" showAll="0"/>
    <pivotField dataField="1" showAll="0"/>
    <pivotField showAll="0"/>
    <pivotField numFmtId="1" showAll="0"/>
    <pivotField numFmtId="2" showAll="0"/>
    <pivotField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BILLS" fld="8" baseField="0" baseItem="0"/>
    <dataField name="This Year Target BILLS" fld="16" baseField="0" baseItem="0"/>
    <dataField name="This Year BILLS" fld="2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95165A-4C0D-4F8B-B69F-C1005C4E717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72:C173"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showAll="0"/>
    <pivotField showAll="0"/>
    <pivotField numFmtId="2" showAll="0"/>
    <pivotField showAll="0"/>
    <pivotField showAll="0"/>
    <pivotField showAll="0"/>
    <pivotField numFmtId="9" showAll="0"/>
    <pivotField showAll="0"/>
    <pivotField showAll="0"/>
    <pivotField showAll="0"/>
    <pivotField numFmtId="2" showAll="0"/>
    <pivotField showAll="0"/>
    <pivotField showAll="0"/>
    <pivotField showAll="0"/>
    <pivotField numFmtId="9" showAll="0"/>
    <pivotField showAll="0"/>
    <pivotField showAll="0"/>
    <pivotField numFmtId="1" showAll="0"/>
    <pivotField numFmtId="2" showAll="0"/>
    <pivotField numFmtId="1" showAll="0"/>
    <pivotField showAll="0"/>
    <pivotField dataField="1" showAll="0"/>
    <pivotField dataField="1" showAll="0"/>
    <pivotField dataField="1"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FLIPKART Sales" fld="30" baseField="1" baseItem="1"/>
    <dataField name="AMAZON Sales" fld="31" baseField="1" baseItem="1"/>
    <dataField name="SNAPDEAL Sales" fld="32" baseField="1" baseItem="1"/>
  </dataFields>
  <chartFormats count="6">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0"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6BA543-3199-4A2D-90BF-F5230B9605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4"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dataField="1" showAll="0"/>
    <pivotField showAll="0"/>
    <pivotField numFmtId="2" showAll="0"/>
    <pivotField showAll="0"/>
    <pivotField showAll="0"/>
    <pivotField showAll="0"/>
    <pivotField numFmtId="9" showAll="0"/>
    <pivotField showAll="0"/>
    <pivotField dataField="1" showAll="0"/>
    <pivotField showAll="0"/>
    <pivotField numFmtId="2" showAll="0"/>
    <pivotField showAll="0"/>
    <pivotField showAll="0"/>
    <pivotField showAll="0"/>
    <pivotField numFmtId="9" showAll="0"/>
    <pivotField showAll="0"/>
    <pivotField dataField="1" showAll="0"/>
    <pivotField numFmtId="1" showAll="0"/>
    <pivotField numFmtId="2" showAll="0"/>
    <pivotField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PAIR" fld="9" baseField="0" baseItem="0"/>
    <dataField name="This Year Target PAIR" fld="17" baseField="0" baseItem="0"/>
    <dataField name="This Year PAIR" fld="25"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313E31-4905-48D5-AEE9-F23BB1D55405}"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93:C194"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dataField="1" numFmtId="9" showAll="0"/>
    <pivotField showAll="0"/>
    <pivotField showAll="0"/>
    <pivotField showAll="0"/>
    <pivotField numFmtId="2" showAll="0"/>
    <pivotField showAll="0"/>
    <pivotField showAll="0"/>
    <pivotField showAll="0"/>
    <pivotField dataField="1" numFmtId="9" showAll="0"/>
    <pivotField showAll="0"/>
    <pivotField showAll="0"/>
    <pivotField showAll="0"/>
    <pivotField numFmtId="2" showAll="0"/>
    <pivotField showAll="0"/>
    <pivotField showAll="0"/>
    <pivotField showAll="0"/>
    <pivotField dataField="1" numFmtId="9" showAll="0"/>
    <pivotField showAll="0"/>
    <pivotField showAll="0"/>
    <pivotField numFmtId="1" showAll="0"/>
    <pivotField numFmtId="2" showAll="0"/>
    <pivotField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CONV%" fld="7" subtotal="average" baseField="1" baseItem="0"/>
    <dataField name="This Year Target CONV%" fld="15" subtotal="average" baseField="1" baseItem="0"/>
    <dataField name="This Year CONV%" fld="23" subtotal="average" baseField="1" baseItem="0"/>
  </dataFields>
  <formats count="1">
    <format dxfId="25">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AF79FA-C721-43DF-89C0-57C9D316F18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9:C90"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showAll="0"/>
    <pivotField dataField="1" showAll="0"/>
    <pivotField numFmtId="2" showAll="0"/>
    <pivotField showAll="0"/>
    <pivotField showAll="0"/>
    <pivotField showAll="0"/>
    <pivotField numFmtId="9" showAll="0"/>
    <pivotField showAll="0"/>
    <pivotField showAll="0"/>
    <pivotField dataField="1" showAll="0"/>
    <pivotField numFmtId="2" showAll="0"/>
    <pivotField showAll="0"/>
    <pivotField showAll="0"/>
    <pivotField showAll="0"/>
    <pivotField numFmtId="9" showAll="0"/>
    <pivotField showAll="0"/>
    <pivotField showAll="0"/>
    <pivotField dataField="1" numFmtId="1" showAll="0"/>
    <pivotField numFmtId="2" showAll="0"/>
    <pivotField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ASP" fld="10" subtotal="average" baseField="1" baseItem="0"/>
    <dataField name="This Year Target ASP" fld="18" subtotal="average" baseField="1" baseItem="0"/>
    <dataField name="This Year ASP" fld="26" subtotal="average" baseField="1"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0A1A0B-5D0A-456F-BE96-67A44A36888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1:C112"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showAll="0"/>
    <pivotField showAll="0"/>
    <pivotField dataField="1" numFmtId="2" showAll="0"/>
    <pivotField showAll="0"/>
    <pivotField showAll="0"/>
    <pivotField showAll="0"/>
    <pivotField numFmtId="9" showAll="0"/>
    <pivotField showAll="0"/>
    <pivotField showAll="0"/>
    <pivotField showAll="0"/>
    <pivotField dataField="1" numFmtId="2" showAll="0"/>
    <pivotField showAll="0"/>
    <pivotField showAll="0"/>
    <pivotField showAll="0"/>
    <pivotField numFmtId="9" showAll="0"/>
    <pivotField showAll="0"/>
    <pivotField showAll="0"/>
    <pivotField numFmtId="1" showAll="0"/>
    <pivotField dataField="1" numFmtId="2" showAll="0"/>
    <pivotField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UPT" fld="11" subtotal="average" baseField="1" baseItem="0"/>
    <dataField name="This Year Target UPT" fld="19" subtotal="average" baseField="1" baseItem="0"/>
    <dataField name="This Year UPT" fld="27" subtotal="average" baseField="1" baseItem="0"/>
  </dataFields>
  <formats count="1">
    <format dxfId="2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06373B-9291-49D8-81F8-EAA0BBBC11C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6:C27"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showAll="0"/>
    <pivotField showAll="0"/>
    <pivotField numFmtId="2" showAll="0"/>
    <pivotField showAll="0"/>
    <pivotField dataField="1" showAll="0"/>
    <pivotField showAll="0"/>
    <pivotField numFmtId="9" showAll="0"/>
    <pivotField showAll="0"/>
    <pivotField showAll="0"/>
    <pivotField showAll="0"/>
    <pivotField numFmtId="2" showAll="0"/>
    <pivotField showAll="0"/>
    <pivotField dataField="1" showAll="0"/>
    <pivotField showAll="0"/>
    <pivotField numFmtId="9" showAll="0"/>
    <pivotField showAll="0"/>
    <pivotField showAll="0"/>
    <pivotField numFmtId="1" showAll="0"/>
    <pivotField numFmtId="2" showAll="0"/>
    <pivotField numFmtId="1" showAll="0"/>
    <pivotField dataField="1"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VALUE" fld="13" baseField="0" baseItem="0"/>
    <dataField name="This Year Target VALUE" fld="21" baseField="0" baseItem="0"/>
    <dataField name="This Year VALUE" fld="2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E31DC8-DB67-4703-B4CA-D5FD6046C3A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2:C133"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dataField="1" showAll="0"/>
    <pivotField numFmtId="9" showAll="0"/>
    <pivotField showAll="0"/>
    <pivotField showAll="0"/>
    <pivotField showAll="0"/>
    <pivotField numFmtId="2" showAll="0"/>
    <pivotField showAll="0"/>
    <pivotField showAll="0"/>
    <pivotField dataField="1" showAll="0"/>
    <pivotField numFmtId="9" showAll="0"/>
    <pivotField showAll="0"/>
    <pivotField showAll="0"/>
    <pivotField showAll="0"/>
    <pivotField numFmtId="2" showAll="0"/>
    <pivotField showAll="0"/>
    <pivotField showAll="0"/>
    <pivotField dataField="1" showAll="0"/>
    <pivotField numFmtId="9" showAll="0"/>
    <pivotField showAll="0"/>
    <pivotField showAll="0"/>
    <pivotField numFmtId="1" showAll="0"/>
    <pivotField numFmtId="2" showAll="0"/>
    <pivotField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FF" fld="6" baseField="0" baseItem="0"/>
    <dataField name="This Year Target FF" fld="14" baseField="0" baseItem="0"/>
    <dataField name="This Year FF" fld="2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0D4879-B34F-4237-A435-68EDCCFB3F8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8:C69"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showAll="0"/>
    <pivotField showAll="0"/>
    <pivotField numFmtId="2" showAll="0"/>
    <pivotField dataField="1" showAll="0"/>
    <pivotField showAll="0"/>
    <pivotField showAll="0"/>
    <pivotField numFmtId="9" showAll="0"/>
    <pivotField showAll="0"/>
    <pivotField showAll="0"/>
    <pivotField showAll="0"/>
    <pivotField numFmtId="2" showAll="0"/>
    <pivotField dataField="1" showAll="0"/>
    <pivotField showAll="0"/>
    <pivotField showAll="0"/>
    <pivotField numFmtId="9" showAll="0"/>
    <pivotField showAll="0"/>
    <pivotField showAll="0"/>
    <pivotField numFmtId="1" showAll="0"/>
    <pivotField numFmtId="2" showAll="0"/>
    <pivotField dataField="1"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ABV" fld="12" subtotal="average" baseField="1" baseItem="0"/>
    <dataField name="This Year Target ABV" fld="20" subtotal="average" baseField="1" baseItem="0"/>
    <dataField name="This Year ABV" fld="28" subtotal="average" baseField="1"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700D38-E279-4C93-B50C-C548D8139DC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0:K38" firstHeaderRow="1" firstDataRow="2" firstDataCol="1"/>
  <pivotFields count="40">
    <pivotField showAll="0"/>
    <pivotField showAll="0"/>
    <pivotField axis="axisCol" showAll="0">
      <items count="19">
        <item m="1" x="9"/>
        <item m="1" x="10"/>
        <item m="1" x="11"/>
        <item m="1" x="12"/>
        <item m="1" x="13"/>
        <item m="1" x="14"/>
        <item m="1" x="15"/>
        <item m="1" x="16"/>
        <item m="1" x="17"/>
        <item x="0"/>
        <item x="1"/>
        <item x="2"/>
        <item x="3"/>
        <item x="4"/>
        <item x="5"/>
        <item x="6"/>
        <item x="7"/>
        <item x="8"/>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showAll="0"/>
    <pivotField showAll="0"/>
    <pivotField numFmtId="2" showAll="0"/>
    <pivotField showAll="0"/>
    <pivotField showAll="0"/>
    <pivotField showAll="0"/>
    <pivotField numFmtId="9" showAll="0"/>
    <pivotField showAll="0"/>
    <pivotField showAll="0"/>
    <pivotField showAll="0"/>
    <pivotField numFmtId="2" showAll="0"/>
    <pivotField showAll="0"/>
    <pivotField showAll="0"/>
    <pivotField showAll="0"/>
    <pivotField dataField="1" numFmtId="9" showAll="0"/>
    <pivotField showAll="0"/>
    <pivotField showAll="0"/>
    <pivotField numFmtId="1" showAll="0"/>
    <pivotField numFmtId="2" showAll="0"/>
    <pivotField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39"/>
  </rowFields>
  <rowItems count="7">
    <i>
      <x v="4"/>
    </i>
    <i>
      <x v="5"/>
    </i>
    <i>
      <x v="6"/>
    </i>
    <i>
      <x v="7"/>
    </i>
    <i>
      <x v="8"/>
    </i>
    <i>
      <x v="9"/>
    </i>
    <i t="grand">
      <x/>
    </i>
  </rowItems>
  <colFields count="1">
    <field x="2"/>
  </colFields>
  <colItems count="10">
    <i>
      <x v="9"/>
    </i>
    <i>
      <x v="10"/>
    </i>
    <i>
      <x v="11"/>
    </i>
    <i>
      <x v="12"/>
    </i>
    <i>
      <x v="13"/>
    </i>
    <i>
      <x v="14"/>
    </i>
    <i>
      <x v="15"/>
    </i>
    <i>
      <x v="16"/>
    </i>
    <i>
      <x v="17"/>
    </i>
    <i t="grand">
      <x/>
    </i>
  </colItems>
  <dataFields count="1">
    <dataField name="Average of TYA CONV%" fld="23" subtotal="average" baseField="39" baseItem="4" numFmtId="9"/>
  </dataFields>
  <formats count="1">
    <format dxfId="23">
      <pivotArea outline="0" collapsedLevelsAreSubtotals="1" fieldPosition="0"/>
    </format>
  </formats>
  <chartFormats count="1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773F17E-2F19-4F40-9EE4-4CAC6CEFBD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K11" firstHeaderRow="1" firstDataRow="2" firstDataCol="1"/>
  <pivotFields count="40">
    <pivotField showAll="0"/>
    <pivotField showAll="0"/>
    <pivotField axis="axisCol" showAll="0">
      <items count="19">
        <item m="1" x="9"/>
        <item m="1" x="10"/>
        <item m="1" x="11"/>
        <item m="1" x="12"/>
        <item m="1" x="13"/>
        <item m="1" x="14"/>
        <item m="1" x="15"/>
        <item m="1" x="16"/>
        <item m="1" x="17"/>
        <item x="0"/>
        <item x="1"/>
        <item x="2"/>
        <item x="3"/>
        <item x="4"/>
        <item x="5"/>
        <item x="6"/>
        <item x="7"/>
        <item x="8"/>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dataField="1" numFmtId="9" showAll="0"/>
    <pivotField showAll="0"/>
    <pivotField showAll="0"/>
    <pivotField showAll="0"/>
    <pivotField numFmtId="2" showAll="0"/>
    <pivotField showAll="0"/>
    <pivotField showAll="0"/>
    <pivotField showAll="0"/>
    <pivotField numFmtId="9" showAll="0"/>
    <pivotField showAll="0"/>
    <pivotField showAll="0"/>
    <pivotField showAll="0"/>
    <pivotField numFmtId="2" showAll="0"/>
    <pivotField showAll="0"/>
    <pivotField showAll="0"/>
    <pivotField showAll="0"/>
    <pivotField numFmtId="9" showAll="0"/>
    <pivotField showAll="0"/>
    <pivotField showAll="0"/>
    <pivotField numFmtId="1" showAll="0"/>
    <pivotField numFmtId="2" showAll="0"/>
    <pivotField numFmtId="1" showAll="0"/>
    <pivotField showAll="0"/>
    <pivotField showAll="0"/>
    <pivotField showAll="0"/>
    <pivotField showAll="0"/>
    <pivotField numFmtId="9"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7"/>
  </rowFields>
  <rowItems count="7">
    <i>
      <x v="4"/>
    </i>
    <i>
      <x v="5"/>
    </i>
    <i>
      <x v="6"/>
    </i>
    <i>
      <x v="7"/>
    </i>
    <i>
      <x v="8"/>
    </i>
    <i>
      <x v="9"/>
    </i>
    <i t="grand">
      <x/>
    </i>
  </rowItems>
  <colFields count="1">
    <field x="2"/>
  </colFields>
  <colItems count="10">
    <i>
      <x v="9"/>
    </i>
    <i>
      <x v="10"/>
    </i>
    <i>
      <x v="11"/>
    </i>
    <i>
      <x v="12"/>
    </i>
    <i>
      <x v="13"/>
    </i>
    <i>
      <x v="14"/>
    </i>
    <i>
      <x v="15"/>
    </i>
    <i>
      <x v="16"/>
    </i>
    <i>
      <x v="17"/>
    </i>
    <i t="grand">
      <x/>
    </i>
  </colItems>
  <dataFields count="1">
    <dataField name="Average of LY CONV%" fld="7" subtotal="average" baseField="37" baseItem="4" numFmtId="9"/>
  </dataFields>
  <formats count="1">
    <format dxfId="22">
      <pivotArea outline="0" collapsedLevelsAreSubtotals="1" fieldPosition="0"/>
    </format>
  </formats>
  <chartFormats count="1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65CAAA3-F9F0-4A2F-884F-B6195955D57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3:K71" firstHeaderRow="1" firstDataRow="2" firstDataCol="1"/>
  <pivotFields count="40">
    <pivotField showAll="0"/>
    <pivotField showAll="0"/>
    <pivotField axis="axisCol" showAll="0">
      <items count="19">
        <item m="1" x="9"/>
        <item m="1" x="10"/>
        <item m="1" x="11"/>
        <item m="1" x="12"/>
        <item m="1" x="13"/>
        <item m="1" x="14"/>
        <item m="1" x="15"/>
        <item m="1" x="16"/>
        <item m="1" x="17"/>
        <item x="0"/>
        <item x="1"/>
        <item x="2"/>
        <item x="3"/>
        <item x="4"/>
        <item x="5"/>
        <item x="6"/>
        <item x="7"/>
        <item x="8"/>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showAll="0"/>
    <pivotField showAll="0"/>
    <pivotField numFmtId="2" showAll="0"/>
    <pivotField showAll="0"/>
    <pivotField showAll="0"/>
    <pivotField showAll="0"/>
    <pivotField dataField="1" numFmtId="9" showAll="0"/>
    <pivotField showAll="0"/>
    <pivotField showAll="0"/>
    <pivotField showAll="0"/>
    <pivotField numFmtId="2" showAll="0"/>
    <pivotField showAll="0"/>
    <pivotField showAll="0"/>
    <pivotField showAll="0"/>
    <pivotField numFmtId="9" showAll="0"/>
    <pivotField showAll="0"/>
    <pivotField showAll="0"/>
    <pivotField numFmtId="1" showAll="0"/>
    <pivotField numFmtId="2" showAll="0"/>
    <pivotField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39"/>
  </rowFields>
  <rowItems count="7">
    <i>
      <x v="4"/>
    </i>
    <i>
      <x v="5"/>
    </i>
    <i>
      <x v="6"/>
    </i>
    <i>
      <x v="7"/>
    </i>
    <i>
      <x v="8"/>
    </i>
    <i>
      <x v="9"/>
    </i>
    <i t="grand">
      <x/>
    </i>
  </rowItems>
  <colFields count="1">
    <field x="2"/>
  </colFields>
  <colItems count="10">
    <i>
      <x v="9"/>
    </i>
    <i>
      <x v="10"/>
    </i>
    <i>
      <x v="11"/>
    </i>
    <i>
      <x v="12"/>
    </i>
    <i>
      <x v="13"/>
    </i>
    <i>
      <x v="14"/>
    </i>
    <i>
      <x v="15"/>
    </i>
    <i>
      <x v="16"/>
    </i>
    <i>
      <x v="17"/>
    </i>
    <i t="grand">
      <x/>
    </i>
  </colItems>
  <dataFields count="1">
    <dataField name="Average of TYT CONV%" fld="15" subtotal="average" baseField="39" baseItem="4" numFmtId="9"/>
  </dataFields>
  <formats count="1">
    <format dxfId="21">
      <pivotArea outline="0" collapsedLevelsAreSubtotals="1" fieldPosition="0"/>
    </format>
  </formats>
  <chartFormats count="1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605A3F-E160-4449-912E-B0DFD4832608}"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7:C8"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dataField="1" showAll="0"/>
    <pivotField showAll="0"/>
    <pivotField numFmtId="2" showAll="0"/>
    <pivotField showAll="0"/>
    <pivotField showAll="0"/>
    <pivotField showAll="0"/>
    <pivotField numFmtId="9" showAll="0"/>
    <pivotField showAll="0"/>
    <pivotField dataField="1" showAll="0"/>
    <pivotField showAll="0"/>
    <pivotField numFmtId="2" showAll="0"/>
    <pivotField showAll="0"/>
    <pivotField showAll="0"/>
    <pivotField showAll="0"/>
    <pivotField numFmtId="9" showAll="0"/>
    <pivotField showAll="0"/>
    <pivotField dataField="1" showAll="0"/>
    <pivotField numFmtId="1" showAll="0"/>
    <pivotField numFmtId="2" showAll="0"/>
    <pivotField numFmtId="1" showAll="0"/>
    <pivotField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Units" fld="9" baseField="0" baseItem="1"/>
    <dataField name="This Year Units Target" fld="17" baseField="0" baseItem="1"/>
    <dataField name="This Year Units" fld="25" baseField="0" baseItem="2"/>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E71DA84-116F-4873-B6B7-234FFAE4831C}"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92:B199" firstHeaderRow="1" firstDataRow="1" firstDataCol="1"/>
  <pivotFields count="13">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5">
        <item x="0"/>
        <item x="1"/>
        <item x="2"/>
        <item x="3"/>
        <item x="4"/>
        <item x="5"/>
        <item x="6"/>
        <item x="7"/>
        <item x="8"/>
        <item x="9"/>
        <item x="10"/>
        <item x="11"/>
        <item x="12"/>
        <item x="13"/>
        <item t="default"/>
      </items>
    </pivotField>
    <pivotField dataField="1" showAll="0"/>
    <pivotField numFmtId="9" showAll="0"/>
    <pivotField showAll="0"/>
    <pivotField showAll="0"/>
    <pivotField showAll="0"/>
    <pivotField numFmtId="2" showAll="0"/>
    <pivotField showAll="0"/>
    <pivotField showAll="0"/>
    <pivotField axis="axisRow" showAll="0">
      <items count="7">
        <item sd="0" x="0"/>
        <item sd="0" x="1"/>
        <item n="Q2" sd="0" x="2"/>
        <item n="Q3" sd="0" x="3"/>
        <item sd="0" x="4"/>
        <item sd="0" x="5"/>
        <item t="default"/>
      </items>
    </pivotField>
    <pivotField axis="axisRow" showAll="0">
      <items count="7">
        <item sd="0" x="0"/>
        <item x="1"/>
        <item sd="0" x="2"/>
        <item sd="0" x="3"/>
        <item x="4"/>
        <item sd="0" x="5"/>
        <item t="default"/>
      </items>
    </pivotField>
  </pivotFields>
  <rowFields count="2">
    <field x="12"/>
    <field x="11"/>
  </rowFields>
  <rowItems count="7">
    <i>
      <x v="1"/>
    </i>
    <i r="1">
      <x v="2"/>
    </i>
    <i r="1">
      <x v="3"/>
    </i>
    <i>
      <x v="4"/>
    </i>
    <i r="1">
      <x v="2"/>
    </i>
    <i r="1">
      <x v="3"/>
    </i>
    <i t="grand">
      <x/>
    </i>
  </rowItems>
  <colItems count="1">
    <i/>
  </colItems>
  <dataFields count="1">
    <dataField name="TOTAL FOOT FALL"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7C08779-3075-4067-A33F-3AB3236F3756}" name="PivotTable16" cacheId="0" applyNumberFormats="0" applyBorderFormats="0" applyFontFormats="0" applyPatternFormats="0" applyAlignmentFormats="0" applyWidthHeightFormats="1" dataCaption="Values" updatedVersion="8" minRefreshableVersion="3" colGrandTotals="0" itemPrintTitles="1" createdVersion="8" indent="0" compact="0" compactData="0" multipleFieldFilters="0" chartFormat="3">
  <location ref="A144:D154" firstHeaderRow="0" firstDataRow="1" firstDataCol="1"/>
  <pivotFields count="40">
    <pivotField compact="0" outline="0" showAll="0"/>
    <pivotField compact="0" outline="0" showAll="0"/>
    <pivotField axis="axisRow" compact="0" outline="0" showAll="0">
      <items count="19">
        <item m="1" x="9"/>
        <item m="1" x="10"/>
        <item m="1" x="11"/>
        <item m="1" x="12"/>
        <item m="1" x="13"/>
        <item m="1" x="14"/>
        <item m="1" x="15"/>
        <item m="1" x="16"/>
        <item m="1" x="17"/>
        <item x="0"/>
        <item x="1"/>
        <item x="2"/>
        <item x="3"/>
        <item x="4"/>
        <item x="5"/>
        <item x="6"/>
        <item x="7"/>
        <item x="8"/>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dataField="1" compact="0" outline="0" showAll="0"/>
    <pivotField compact="0" outline="0" showAll="0"/>
    <pivotField compact="0" numFmtId="1" outline="0" showAll="0"/>
    <pivotField compact="0" numFmtId="2" outline="0" showAll="0"/>
    <pivotField compact="0" numFmtId="1"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10">
    <i>
      <x v="9"/>
    </i>
    <i>
      <x v="10"/>
    </i>
    <i>
      <x v="11"/>
    </i>
    <i>
      <x v="12"/>
    </i>
    <i>
      <x v="13"/>
    </i>
    <i>
      <x v="14"/>
    </i>
    <i>
      <x v="15"/>
    </i>
    <i>
      <x v="16"/>
    </i>
    <i>
      <x v="17"/>
    </i>
    <i t="grand">
      <x/>
    </i>
  </rowItems>
  <colFields count="1">
    <field x="-2"/>
  </colFields>
  <colItems count="3">
    <i>
      <x/>
    </i>
    <i i="1">
      <x v="1"/>
    </i>
    <i i="2">
      <x v="2"/>
    </i>
  </colItems>
  <dataFields count="3">
    <dataField name="Last Year BILLS" fld="8" baseField="0" baseItem="0"/>
    <dataField name="This Year Target Bills" fld="16" baseField="0" baseItem="0"/>
    <dataField name="This Year Bills" fld="24" baseField="0" baseItem="0"/>
  </dataFields>
  <formats count="1">
    <format dxfId="19">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55AC544-B3FB-4AD7-86D7-A1E988B0267A}" name="PivotTable12"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
  <location ref="A50:C56" firstHeaderRow="0" firstDataRow="1" firstDataCol="1"/>
  <pivotFields count="40">
    <pivotField compact="0" outline="0" showAll="0"/>
    <pivotField compact="0" outline="0" showAll="0"/>
    <pivotField compact="0" outline="0" showAll="0">
      <items count="19">
        <item m="1" x="9"/>
        <item x="2"/>
        <item m="1" x="10"/>
        <item x="8"/>
        <item x="1"/>
        <item m="1" x="11"/>
        <item m="1" x="12"/>
        <item m="1" x="13"/>
        <item x="3"/>
        <item m="1" x="14"/>
        <item x="5"/>
        <item m="1" x="15"/>
        <item x="7"/>
        <item x="0"/>
        <item m="1" x="16"/>
        <item x="4"/>
        <item x="6"/>
        <item m="1" x="17"/>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dataField="1"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dataField="1" compact="0" outline="0" showAll="0"/>
    <pivotField compact="0" numFmtId="1" outline="0" showAll="0"/>
    <pivotField compact="0" numFmtId="2" outline="0" showAll="0"/>
    <pivotField compact="0" numFmtId="1"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axis="axisRow" compact="0" outline="0" showAll="0" defaultSubtotal="0">
      <items count="14">
        <item x="0"/>
        <item x="1"/>
        <item x="2"/>
        <item x="3"/>
        <item x="4"/>
        <item x="5"/>
        <item x="6"/>
        <item x="7"/>
        <item x="8"/>
        <item x="9"/>
        <item x="10"/>
        <item x="11"/>
        <item x="12"/>
        <item x="13"/>
      </items>
    </pivotField>
  </pivotFields>
  <rowFields count="1">
    <field x="39"/>
  </rowFields>
  <rowItems count="6">
    <i>
      <x v="4"/>
    </i>
    <i>
      <x v="5"/>
    </i>
    <i>
      <x v="6"/>
    </i>
    <i>
      <x v="7"/>
    </i>
    <i>
      <x v="8"/>
    </i>
    <i>
      <x v="9"/>
    </i>
  </rowItems>
  <colFields count="1">
    <field x="-2"/>
  </colFields>
  <colItems count="2">
    <i>
      <x/>
    </i>
    <i i="1">
      <x v="1"/>
    </i>
  </colItems>
  <dataFields count="2">
    <dataField name="This Year Units" fld="25" baseField="39" baseItem="4"/>
    <dataField name="Last Year Units" fld="9" baseField="39" baseItem="4"/>
  </dataFields>
  <formats count="1">
    <format dxfId="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AC96460-5458-48E7-881E-800BAA5D5871}" name="PivotTable7" cacheId="0" applyNumberFormats="0" applyBorderFormats="0" applyFontFormats="0" applyPatternFormats="0" applyAlignmentFormats="0" applyWidthHeightFormats="1" dataCaption="Values" updatedVersion="8" minRefreshableVersion="3" colGrandTotals="0" itemPrintTitles="1" createdVersion="8" indent="0" compact="0" compactData="0" multipleFieldFilters="0" chartFormat="1">
  <location ref="A118:D128" firstHeaderRow="0" firstDataRow="1" firstDataCol="1"/>
  <pivotFields count="40">
    <pivotField compact="0" outline="0" showAll="0"/>
    <pivotField compact="0" outline="0" showAll="0"/>
    <pivotField axis="axisRow" compact="0" outline="0" showAll="0">
      <items count="19">
        <item m="1" x="9"/>
        <item m="1" x="10"/>
        <item m="1" x="11"/>
        <item m="1" x="12"/>
        <item m="1" x="13"/>
        <item m="1" x="14"/>
        <item m="1" x="15"/>
        <item m="1" x="16"/>
        <item m="1" x="17"/>
        <item x="0"/>
        <item x="1"/>
        <item x="2"/>
        <item x="3"/>
        <item x="4"/>
        <item x="5"/>
        <item x="6"/>
        <item x="7"/>
        <item x="8"/>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numFmtId="1" outline="0" showAll="0"/>
    <pivotField compact="0" numFmtId="2" outline="0" showAll="0"/>
    <pivotField compact="0" numFmtId="1" outline="0" showAll="0"/>
    <pivotField compact="0" outline="0" showAll="0"/>
    <pivotField dataField="1" compact="0" outline="0" showAll="0"/>
    <pivotField dataField="1" compact="0" outline="0" showAll="0"/>
    <pivotField dataField="1"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10">
    <i>
      <x v="9"/>
    </i>
    <i>
      <x v="10"/>
    </i>
    <i>
      <x v="11"/>
    </i>
    <i>
      <x v="12"/>
    </i>
    <i>
      <x v="13"/>
    </i>
    <i>
      <x v="14"/>
    </i>
    <i>
      <x v="15"/>
    </i>
    <i>
      <x v="16"/>
    </i>
    <i>
      <x v="17"/>
    </i>
    <i t="grand">
      <x/>
    </i>
  </rowItems>
  <colFields count="1">
    <field x="-2"/>
  </colFields>
  <colItems count="3">
    <i>
      <x/>
    </i>
    <i i="1">
      <x v="1"/>
    </i>
    <i i="2">
      <x v="2"/>
    </i>
  </colItems>
  <dataFields count="3">
    <dataField name="FLIPKART Sales" fld="30" baseField="2" baseItem="9"/>
    <dataField name="AMAZON Sales" fld="31" baseField="2" baseItem="9"/>
    <dataField name="SNAPDEAL Sales" fld="32" baseField="2" baseItem="9"/>
  </dataFields>
  <formats count="1">
    <format dxfId="17">
      <pivotArea outline="0" collapsedLevelsAreSubtotals="1" fieldPosition="0"/>
    </format>
  </formats>
  <chartFormats count="3">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A7AC892-EA9E-498A-A626-87636E5CA93B}" name="PivotTable11"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
  <location ref="A27:C33" firstHeaderRow="0" firstDataRow="1" firstDataCol="1"/>
  <pivotFields count="40">
    <pivotField compact="0" outline="0" showAll="0"/>
    <pivotField compact="0" outline="0" showAll="0"/>
    <pivotField compact="0" outline="0" showAll="0">
      <items count="19">
        <item m="1" x="9"/>
        <item x="2"/>
        <item m="1" x="10"/>
        <item x="8"/>
        <item x="1"/>
        <item m="1" x="11"/>
        <item m="1" x="12"/>
        <item m="1" x="13"/>
        <item x="3"/>
        <item m="1" x="14"/>
        <item x="5"/>
        <item m="1" x="15"/>
        <item x="7"/>
        <item x="0"/>
        <item m="1" x="16"/>
        <item x="4"/>
        <item x="6"/>
        <item m="1" x="17"/>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dataField="1"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numFmtId="1" outline="0" showAll="0"/>
    <pivotField compact="0" numFmtId="2" outline="0" showAll="0"/>
    <pivotField compact="0" numFmtId="1" outline="0" showAll="0"/>
    <pivotField dataField="1"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axis="axisRow" compact="0" outline="0" showAll="0" defaultSubtotal="0">
      <items count="14">
        <item x="0"/>
        <item x="1"/>
        <item x="2"/>
        <item x="3"/>
        <item x="4"/>
        <item x="5"/>
        <item x="6"/>
        <item x="7"/>
        <item x="8"/>
        <item x="9"/>
        <item x="10"/>
        <item x="11"/>
        <item x="12"/>
        <item x="13"/>
      </items>
    </pivotField>
  </pivotFields>
  <rowFields count="1">
    <field x="39"/>
  </rowFields>
  <rowItems count="6">
    <i>
      <x v="4"/>
    </i>
    <i>
      <x v="5"/>
    </i>
    <i>
      <x v="6"/>
    </i>
    <i>
      <x v="7"/>
    </i>
    <i>
      <x v="8"/>
    </i>
    <i>
      <x v="9"/>
    </i>
  </rowItems>
  <colFields count="1">
    <field x="-2"/>
  </colFields>
  <colItems count="2">
    <i>
      <x/>
    </i>
    <i i="1">
      <x v="1"/>
    </i>
  </colItems>
  <dataFields count="2">
    <dataField name="This Year Value" fld="29" baseField="0" baseItem="0"/>
    <dataField name="Last Year Value" fld="13" baseField="0" baseItem="0"/>
  </dataFields>
  <formats count="1">
    <format dxfId="1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3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D572D36-7BAB-4673-92D4-97B0C4E27765}"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6:B253" firstHeaderRow="1" firstDataRow="1" firstDataCol="1"/>
  <pivotFields count="13">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5">
        <item x="0"/>
        <item x="1"/>
        <item x="2"/>
        <item x="3"/>
        <item x="4"/>
        <item x="5"/>
        <item x="6"/>
        <item x="7"/>
        <item x="8"/>
        <item x="9"/>
        <item x="10"/>
        <item x="11"/>
        <item x="12"/>
        <item x="13"/>
        <item t="default"/>
      </items>
    </pivotField>
    <pivotField showAll="0"/>
    <pivotField numFmtId="9" showAll="0"/>
    <pivotField showAll="0"/>
    <pivotField showAll="0"/>
    <pivotField showAll="0"/>
    <pivotField dataField="1" numFmtId="2" showAll="0"/>
    <pivotField showAll="0"/>
    <pivotField showAll="0"/>
    <pivotField axis="axisRow" showAll="0">
      <items count="7">
        <item sd="0" x="0"/>
        <item sd="0" x="1"/>
        <item sd="0" x="2"/>
        <item sd="0" x="3"/>
        <item sd="0" x="4"/>
        <item sd="0" x="5"/>
        <item t="default"/>
      </items>
    </pivotField>
    <pivotField axis="axisRow" showAll="0">
      <items count="7">
        <item sd="0" x="0"/>
        <item x="1"/>
        <item sd="0" x="2"/>
        <item sd="0" x="3"/>
        <item x="4"/>
        <item sd="0" x="5"/>
        <item t="default"/>
      </items>
    </pivotField>
  </pivotFields>
  <rowFields count="2">
    <field x="12"/>
    <field x="11"/>
  </rowFields>
  <rowItems count="7">
    <i>
      <x v="1"/>
    </i>
    <i r="1">
      <x v="2"/>
    </i>
    <i r="1">
      <x v="3"/>
    </i>
    <i>
      <x v="4"/>
    </i>
    <i r="1">
      <x v="2"/>
    </i>
    <i r="1">
      <x v="3"/>
    </i>
    <i t="grand">
      <x/>
    </i>
  </rowItems>
  <colItems count="1">
    <i/>
  </colItems>
  <dataFields count="1">
    <dataField name="Unit Per Transaction" fld="8" subtotal="average" baseField="12" baseItem="1" numFmtId="165"/>
  </dataFields>
  <formats count="2">
    <format dxfId="47">
      <pivotArea outline="0" collapsedLevelsAreSubtotals="1" fieldPosition="0"/>
    </format>
    <format dxfId="4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C4904C3-8E52-4E12-ABAE-34066078DD98}" name="PivotTable10"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
  <location ref="A90:C99" firstHeaderRow="0" firstDataRow="1" firstDataCol="1"/>
  <pivotFields count="40">
    <pivotField compact="0" outline="0" showAll="0"/>
    <pivotField compact="0" outline="0" showAll="0"/>
    <pivotField axis="axisRow" compact="0" outline="0" showAll="0">
      <items count="19">
        <item m="1" x="9"/>
        <item m="1" x="10"/>
        <item m="1" x="11"/>
        <item m="1" x="12"/>
        <item m="1" x="13"/>
        <item m="1" x="14"/>
        <item m="1" x="15"/>
        <item m="1" x="16"/>
        <item m="1" x="17"/>
        <item x="0"/>
        <item x="1"/>
        <item x="2"/>
        <item x="3"/>
        <item x="4"/>
        <item x="5"/>
        <item x="6"/>
        <item x="7"/>
        <item x="8"/>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dataField="1"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dataField="1" compact="0" outline="0" showAll="0"/>
    <pivotField compact="0" numFmtId="1" outline="0" showAll="0"/>
    <pivotField compact="0" numFmtId="2" outline="0" showAll="0"/>
    <pivotField compact="0" numFmtId="1"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9">
    <i>
      <x v="9"/>
    </i>
    <i>
      <x v="10"/>
    </i>
    <i>
      <x v="11"/>
    </i>
    <i>
      <x v="12"/>
    </i>
    <i>
      <x v="13"/>
    </i>
    <i>
      <x v="14"/>
    </i>
    <i>
      <x v="15"/>
    </i>
    <i>
      <x v="16"/>
    </i>
    <i>
      <x v="17"/>
    </i>
  </rowItems>
  <colFields count="1">
    <field x="-2"/>
  </colFields>
  <colItems count="2">
    <i>
      <x/>
    </i>
    <i i="1">
      <x v="1"/>
    </i>
  </colItems>
  <dataFields count="2">
    <dataField name="This Year Units" fld="25" baseField="2" baseItem="9"/>
    <dataField name="This Year Target Units" fld="17" baseField="2" baseItem="9"/>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E886040-419E-4440-86EC-086567E0DD79}" name="PivotTable9"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
  <location ref="A40:C46" firstHeaderRow="0" firstDataRow="1" firstDataCol="1"/>
  <pivotFields count="40">
    <pivotField compact="0" outline="0" showAll="0"/>
    <pivotField compact="0" outline="0" showAll="0"/>
    <pivotField compact="0" outline="0" showAll="0">
      <items count="19">
        <item m="1" x="9"/>
        <item x="2"/>
        <item m="1" x="10"/>
        <item x="8"/>
        <item x="1"/>
        <item m="1" x="11"/>
        <item m="1" x="12"/>
        <item m="1" x="13"/>
        <item x="3"/>
        <item m="1" x="14"/>
        <item x="5"/>
        <item m="1" x="15"/>
        <item x="7"/>
        <item x="0"/>
        <item m="1" x="16"/>
        <item x="4"/>
        <item x="6"/>
        <item m="1" x="17"/>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dataField="1"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dataField="1" compact="0" outline="0" showAll="0"/>
    <pivotField compact="0" numFmtId="1" outline="0" showAll="0"/>
    <pivotField compact="0" numFmtId="2" outline="0" showAll="0"/>
    <pivotField compact="0" numFmtId="1"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axis="axisRow" compact="0" outline="0" showAll="0" defaultSubtotal="0">
      <items count="14">
        <item x="0"/>
        <item x="1"/>
        <item x="2"/>
        <item x="3"/>
        <item x="4"/>
        <item x="5"/>
        <item x="6"/>
        <item x="7"/>
        <item x="8"/>
        <item x="9"/>
        <item x="10"/>
        <item x="11"/>
        <item x="12"/>
        <item x="13"/>
      </items>
    </pivotField>
  </pivotFields>
  <rowFields count="1">
    <field x="39"/>
  </rowFields>
  <rowItems count="6">
    <i>
      <x v="4"/>
    </i>
    <i>
      <x v="5"/>
    </i>
    <i>
      <x v="6"/>
    </i>
    <i>
      <x v="7"/>
    </i>
    <i>
      <x v="8"/>
    </i>
    <i>
      <x v="9"/>
    </i>
  </rowItems>
  <colFields count="1">
    <field x="-2"/>
  </colFields>
  <colItems count="2">
    <i>
      <x/>
    </i>
    <i i="1">
      <x v="1"/>
    </i>
  </colItems>
  <dataFields count="2">
    <dataField name="This Year Units" fld="25" baseField="39" baseItem="4"/>
    <dataField name="This Year Target Units" fld="17" baseField="39" baseItem="4"/>
  </dataFields>
  <formats count="1">
    <format dxfId="1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2736B01-ECB8-4ED5-BEBD-5E62D61519B1}" name="PivotTable13"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
  <location ref="A75:C84" firstHeaderRow="0" firstDataRow="1" firstDataCol="1"/>
  <pivotFields count="40">
    <pivotField compact="0" outline="0" showAll="0"/>
    <pivotField compact="0" outline="0" showAll="0"/>
    <pivotField axis="axisRow" compact="0" outline="0" showAll="0">
      <items count="19">
        <item m="1" x="9"/>
        <item m="1" x="10"/>
        <item m="1" x="11"/>
        <item m="1" x="12"/>
        <item m="1" x="13"/>
        <item m="1" x="14"/>
        <item m="1" x="15"/>
        <item m="1" x="16"/>
        <item m="1" x="17"/>
        <item x="0"/>
        <item x="1"/>
        <item x="2"/>
        <item x="3"/>
        <item x="4"/>
        <item x="5"/>
        <item x="6"/>
        <item x="7"/>
        <item x="8"/>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dataField="1"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numFmtId="1" outline="0" showAll="0"/>
    <pivotField compact="0" numFmtId="2" outline="0" showAll="0"/>
    <pivotField compact="0" numFmtId="1" outline="0" showAll="0"/>
    <pivotField dataField="1"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9">
    <i>
      <x v="9"/>
    </i>
    <i>
      <x v="10"/>
    </i>
    <i>
      <x v="11"/>
    </i>
    <i>
      <x v="12"/>
    </i>
    <i>
      <x v="13"/>
    </i>
    <i>
      <x v="14"/>
    </i>
    <i>
      <x v="15"/>
    </i>
    <i>
      <x v="16"/>
    </i>
    <i>
      <x v="17"/>
    </i>
  </rowItems>
  <colFields count="1">
    <field x="-2"/>
  </colFields>
  <colItems count="2">
    <i>
      <x/>
    </i>
    <i i="1">
      <x v="1"/>
    </i>
  </colItems>
  <dataFields count="2">
    <dataField name="This Year Value" fld="29" baseField="0" baseItem="0"/>
    <dataField name="Last Year Value" fld="13" baseField="0" baseItem="0"/>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3684CE1-B1F9-434C-9FB9-73F024832BFE}"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82:B189" firstHeaderRow="1" firstDataRow="1" firstDataCol="1"/>
  <pivotFields count="13">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5">
        <item x="0"/>
        <item x="1"/>
        <item x="2"/>
        <item x="3"/>
        <item x="4"/>
        <item x="5"/>
        <item x="6"/>
        <item x="7"/>
        <item x="8"/>
        <item x="9"/>
        <item x="10"/>
        <item x="11"/>
        <item x="12"/>
        <item x="13"/>
        <item t="default"/>
      </items>
    </pivotField>
    <pivotField showAll="0"/>
    <pivotField numFmtId="9" showAll="0"/>
    <pivotField showAll="0"/>
    <pivotField dataField="1" showAll="0"/>
    <pivotField showAll="0"/>
    <pivotField numFmtId="2" showAll="0"/>
    <pivotField showAll="0"/>
    <pivotField showAll="0"/>
    <pivotField axis="axisRow" showAll="0">
      <items count="7">
        <item sd="0" x="0"/>
        <item sd="0" x="1"/>
        <item n="Q2" sd="0" x="2"/>
        <item n="Q3" sd="0" x="3"/>
        <item sd="0" x="4"/>
        <item sd="0" x="5"/>
        <item t="default"/>
      </items>
    </pivotField>
    <pivotField axis="axisRow" showAll="0">
      <items count="7">
        <item sd="0" x="0"/>
        <item x="1"/>
        <item sd="0" x="2"/>
        <item sd="0" x="3"/>
        <item x="4"/>
        <item sd="0" x="5"/>
        <item t="default"/>
      </items>
    </pivotField>
  </pivotFields>
  <rowFields count="2">
    <field x="12"/>
    <field x="11"/>
  </rowFields>
  <rowItems count="7">
    <i>
      <x v="1"/>
    </i>
    <i r="1">
      <x v="2"/>
    </i>
    <i r="1">
      <x v="3"/>
    </i>
    <i>
      <x v="4"/>
    </i>
    <i r="1">
      <x v="2"/>
    </i>
    <i r="1">
      <x v="3"/>
    </i>
    <i t="grand">
      <x/>
    </i>
  </rowItems>
  <colItems count="1">
    <i/>
  </colItems>
  <dataFields count="1">
    <dataField name="TOTAL UNITS" fld="6" baseField="12" baseItem="1"/>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1" count="1" selected="0">
            <x v="2"/>
          </reference>
          <reference field="12" count="1" selected="0">
            <x v="1"/>
          </reference>
        </references>
      </pivotArea>
    </chartFormat>
    <chartFormat chart="2" format="2">
      <pivotArea type="data" outline="0" fieldPosition="0">
        <references count="3">
          <reference field="4294967294" count="1" selected="0">
            <x v="0"/>
          </reference>
          <reference field="11" count="1" selected="0">
            <x v="3"/>
          </reference>
          <reference field="12" count="1" selected="0">
            <x v="4"/>
          </reference>
        </references>
      </pivotArea>
    </chartFormat>
    <chartFormat chart="2" format="3">
      <pivotArea type="data" outline="0" fieldPosition="0">
        <references count="3">
          <reference field="4294967294" count="1" selected="0">
            <x v="0"/>
          </reference>
          <reference field="11" count="1" selected="0">
            <x v="2"/>
          </reference>
          <reference field="12" count="1" selected="0">
            <x v="4"/>
          </reference>
        </references>
      </pivotArea>
    </chartFormat>
    <chartFormat chart="2" format="4">
      <pivotArea type="data" outline="0" fieldPosition="0">
        <references count="3">
          <reference field="4294967294" count="1" selected="0">
            <x v="0"/>
          </reference>
          <reference field="11" count="1" selected="0">
            <x v="3"/>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A35E3FF-F165-4321-9A26-E2643B4218D3}"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C2" firstHeaderRow="0" firstDataRow="1" firstDataCol="0"/>
  <pivotFields count="40">
    <pivotField showAll="0"/>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umFmtId="164"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showAll="0"/>
    <pivotField showAll="0"/>
    <pivotField numFmtId="9" showAll="0"/>
    <pivotField showAll="0"/>
    <pivotField showAll="0"/>
    <pivotField showAll="0"/>
    <pivotField numFmtId="2" showAll="0"/>
    <pivotField showAll="0"/>
    <pivotField dataField="1" showAll="0"/>
    <pivotField showAll="0"/>
    <pivotField numFmtId="9" showAll="0"/>
    <pivotField showAll="0"/>
    <pivotField showAll="0"/>
    <pivotField showAll="0"/>
    <pivotField numFmtId="2" showAll="0"/>
    <pivotField showAll="0"/>
    <pivotField dataField="1" showAll="0"/>
    <pivotField showAll="0"/>
    <pivotField numFmtId="9" showAll="0"/>
    <pivotField showAll="0"/>
    <pivotField showAll="0"/>
    <pivotField numFmtId="1" showAll="0"/>
    <pivotField numFmtId="2" showAll="0"/>
    <pivotField numFmtId="1" showAll="0"/>
    <pivotField dataField="1" showAll="0"/>
    <pivotField showAll="0"/>
    <pivotField showAll="0"/>
    <pivotField showAll="0"/>
    <pivotField numFmtId="9"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dataFields count="3">
    <dataField name="Last Year Value" fld="13" baseField="0" baseItem="0"/>
    <dataField name="This Year Value Target" fld="21" baseField="0" baseItem="0"/>
    <dataField name="This Year Value" fld="29"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FE870D3-A759-4D0A-9996-CFDEC7CBE346}"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4:B231" firstHeaderRow="1" firstDataRow="1" firstDataCol="1"/>
  <pivotFields count="13">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5">
        <item x="0"/>
        <item x="1"/>
        <item x="2"/>
        <item x="3"/>
        <item x="4"/>
        <item x="5"/>
        <item x="6"/>
        <item x="7"/>
        <item x="8"/>
        <item x="9"/>
        <item x="10"/>
        <item x="11"/>
        <item x="12"/>
        <item x="13"/>
        <item t="default"/>
      </items>
    </pivotField>
    <pivotField showAll="0"/>
    <pivotField numFmtId="9" showAll="0"/>
    <pivotField showAll="0"/>
    <pivotField showAll="0"/>
    <pivotField showAll="0"/>
    <pivotField numFmtId="2" showAll="0"/>
    <pivotField dataField="1" showAll="0"/>
    <pivotField showAll="0"/>
    <pivotField axis="axisRow" showAll="0">
      <items count="7">
        <item sd="0" x="0"/>
        <item sd="0" x="1"/>
        <item sd="0" x="2"/>
        <item sd="0" x="3"/>
        <item sd="0" x="4"/>
        <item sd="0" x="5"/>
        <item t="default"/>
      </items>
    </pivotField>
    <pivotField axis="axisRow" showAll="0">
      <items count="7">
        <item sd="0" x="0"/>
        <item x="1"/>
        <item sd="0" x="2"/>
        <item sd="0" x="3"/>
        <item x="4"/>
        <item sd="0" x="5"/>
        <item t="default"/>
      </items>
    </pivotField>
  </pivotFields>
  <rowFields count="2">
    <field x="12"/>
    <field x="11"/>
  </rowFields>
  <rowItems count="7">
    <i>
      <x v="1"/>
    </i>
    <i r="1">
      <x v="2"/>
    </i>
    <i r="1">
      <x v="3"/>
    </i>
    <i>
      <x v="4"/>
    </i>
    <i r="1">
      <x v="2"/>
    </i>
    <i r="1">
      <x v="3"/>
    </i>
    <i t="grand">
      <x/>
    </i>
  </rowItems>
  <colItems count="1">
    <i/>
  </colItems>
  <dataFields count="1">
    <dataField name="Average Bill Value" fld="9" subtotal="average" baseField="12" baseItem="1" numFmtId="1"/>
  </dataFields>
  <formats count="2">
    <format dxfId="49">
      <pivotArea outline="0" collapsedLevelsAreSubtotals="1" fieldPosition="0"/>
    </format>
    <format dxfId="4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5B185B7-4199-40E8-941C-6BB4A08F274C}" name="PivotTable1" cacheId="0" applyNumberFormats="0" applyBorderFormats="0" applyFontFormats="0" applyPatternFormats="0" applyAlignmentFormats="0" applyWidthHeightFormats="1" dataCaption="Values" updatedVersion="8" minRefreshableVersion="3" colGrandTotals="0" itemPrintTitles="1" createdVersion="8" indent="0" compact="0" compactData="0" multipleFieldFilters="0" chartFormat="4">
  <location ref="A158:B168" firstHeaderRow="1" firstDataRow="1" firstDataCol="1"/>
  <pivotFields count="40">
    <pivotField compact="0" outline="0" showAll="0"/>
    <pivotField compact="0" outline="0" showAll="0"/>
    <pivotField axis="axisRow" compact="0" outline="0" showAll="0">
      <items count="19">
        <item m="1" x="9"/>
        <item m="1" x="10"/>
        <item m="1" x="11"/>
        <item m="1" x="12"/>
        <item m="1" x="13"/>
        <item m="1" x="14"/>
        <item m="1" x="15"/>
        <item m="1" x="16"/>
        <item m="1" x="17"/>
        <item x="0"/>
        <item x="1"/>
        <item x="2"/>
        <item x="3"/>
        <item x="4"/>
        <item x="5"/>
        <item x="6"/>
        <item x="7"/>
        <item x="8"/>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numFmtId="1" outline="0" showAll="0"/>
    <pivotField compact="0" numFmtId="2" outline="0" showAll="0"/>
    <pivotField compact="0" numFmtId="1" outline="0" showAll="0"/>
    <pivotField dataField="1"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10">
    <i>
      <x v="9"/>
    </i>
    <i>
      <x v="10"/>
    </i>
    <i>
      <x v="11"/>
    </i>
    <i>
      <x v="12"/>
    </i>
    <i>
      <x v="13"/>
    </i>
    <i>
      <x v="14"/>
    </i>
    <i>
      <x v="15"/>
    </i>
    <i>
      <x v="16"/>
    </i>
    <i>
      <x v="17"/>
    </i>
    <i t="grand">
      <x/>
    </i>
  </rowItems>
  <colItems count="1">
    <i/>
  </colItems>
  <dataFields count="1">
    <dataField name="Sum of TYA VALUE" fld="29" showDataAs="percentOfTotal" baseField="2" baseItem="0" numFmtId="10"/>
  </dataFields>
  <formats count="2">
    <format dxfId="10">
      <pivotArea outline="0" collapsedLevelsAreSubtotals="1" fieldPosition="0"/>
    </format>
    <format dxfId="11">
      <pivotArea outline="0" fieldPosition="0">
        <references count="1">
          <reference field="4294967294" count="1">
            <x v="0"/>
          </reference>
        </references>
      </pivotArea>
    </format>
  </formats>
  <chartFormats count="1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5"/>
          </reference>
        </references>
      </pivotArea>
    </chartFormat>
    <chartFormat chart="3" format="2">
      <pivotArea type="data" outline="0" fieldPosition="0">
        <references count="2">
          <reference field="4294967294" count="1" selected="0">
            <x v="0"/>
          </reference>
          <reference field="2" count="1" selected="0">
            <x v="8"/>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 chart="3" format="6">
      <pivotArea type="data" outline="0" fieldPosition="0">
        <references count="2">
          <reference field="4294967294" count="1" selected="0">
            <x v="0"/>
          </reference>
          <reference field="2" count="1" selected="0">
            <x v="3"/>
          </reference>
        </references>
      </pivotArea>
    </chartFormat>
    <chartFormat chart="3" format="7">
      <pivotArea type="data" outline="0" fieldPosition="0">
        <references count="2">
          <reference field="4294967294" count="1" selected="0">
            <x v="0"/>
          </reference>
          <reference field="2" count="1" selected="0">
            <x v="4"/>
          </reference>
        </references>
      </pivotArea>
    </chartFormat>
    <chartFormat chart="3" format="8">
      <pivotArea type="data" outline="0" fieldPosition="0">
        <references count="2">
          <reference field="4294967294" count="1" selected="0">
            <x v="0"/>
          </reference>
          <reference field="2" count="1" selected="0">
            <x v="7"/>
          </reference>
        </references>
      </pivotArea>
    </chartFormat>
    <chartFormat chart="3" format="9">
      <pivotArea type="data" outline="0" fieldPosition="0">
        <references count="2">
          <reference field="4294967294" count="1" selected="0">
            <x v="0"/>
          </reference>
          <reference field="2" count="1" selected="0">
            <x v="6"/>
          </reference>
        </references>
      </pivotArea>
    </chartFormat>
    <chartFormat chart="3" format="10">
      <pivotArea type="data" outline="0" fieldPosition="0">
        <references count="2">
          <reference field="4294967294" count="1" selected="0">
            <x v="0"/>
          </reference>
          <reference field="2" count="1" selected="0">
            <x v="10"/>
          </reference>
        </references>
      </pivotArea>
    </chartFormat>
    <chartFormat chart="3" format="11">
      <pivotArea type="data" outline="0" fieldPosition="0">
        <references count="2">
          <reference field="4294967294" count="1" selected="0">
            <x v="0"/>
          </reference>
          <reference field="2" count="1" selected="0">
            <x v="11"/>
          </reference>
        </references>
      </pivotArea>
    </chartFormat>
    <chartFormat chart="3" format="12">
      <pivotArea type="data" outline="0" fieldPosition="0">
        <references count="2">
          <reference field="4294967294" count="1" selected="0">
            <x v="0"/>
          </reference>
          <reference field="2" count="1" selected="0">
            <x v="12"/>
          </reference>
        </references>
      </pivotArea>
    </chartFormat>
    <chartFormat chart="3" format="13">
      <pivotArea type="data" outline="0" fieldPosition="0">
        <references count="2">
          <reference field="4294967294" count="1" selected="0">
            <x v="0"/>
          </reference>
          <reference field="2" count="1" selected="0">
            <x v="13"/>
          </reference>
        </references>
      </pivotArea>
    </chartFormat>
    <chartFormat chart="3" format="14">
      <pivotArea type="data" outline="0" fieldPosition="0">
        <references count="2">
          <reference field="4294967294" count="1" selected="0">
            <x v="0"/>
          </reference>
          <reference field="2" count="1" selected="0">
            <x v="14"/>
          </reference>
        </references>
      </pivotArea>
    </chartFormat>
    <chartFormat chart="3" format="15">
      <pivotArea type="data" outline="0" fieldPosition="0">
        <references count="2">
          <reference field="4294967294" count="1" selected="0">
            <x v="0"/>
          </reference>
          <reference field="2" count="1" selected="0">
            <x v="15"/>
          </reference>
        </references>
      </pivotArea>
    </chartFormat>
    <chartFormat chart="3" format="16">
      <pivotArea type="data" outline="0" fieldPosition="0">
        <references count="2">
          <reference field="4294967294" count="1" selected="0">
            <x v="0"/>
          </reference>
          <reference field="2" count="1" selected="0">
            <x v="16"/>
          </reference>
        </references>
      </pivotArea>
    </chartFormat>
    <chartFormat chart="3" format="17">
      <pivotArea type="data" outline="0" fieldPosition="0">
        <references count="2">
          <reference field="4294967294" count="1" selected="0">
            <x v="0"/>
          </reference>
          <reference field="2" count="1" selected="0">
            <x v="17"/>
          </reference>
        </references>
      </pivotArea>
    </chartFormat>
    <chartFormat chart="3" format="18">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D26ED1C-B0E1-4DF4-9DF8-BBA258AC81EB}"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5:B242" firstHeaderRow="1" firstDataRow="1" firstDataCol="1"/>
  <pivotFields count="13">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5">
        <item x="0"/>
        <item x="1"/>
        <item x="2"/>
        <item x="3"/>
        <item x="4"/>
        <item x="5"/>
        <item x="6"/>
        <item x="7"/>
        <item x="8"/>
        <item x="9"/>
        <item x="10"/>
        <item x="11"/>
        <item x="12"/>
        <item x="13"/>
        <item t="default"/>
      </items>
    </pivotField>
    <pivotField showAll="0"/>
    <pivotField numFmtId="9" showAll="0"/>
    <pivotField showAll="0"/>
    <pivotField showAll="0"/>
    <pivotField dataField="1" showAll="0"/>
    <pivotField numFmtId="2" showAll="0"/>
    <pivotField showAll="0"/>
    <pivotField showAll="0"/>
    <pivotField axis="axisRow" showAll="0">
      <items count="7">
        <item sd="0" x="0"/>
        <item sd="0" x="1"/>
        <item sd="0" x="2"/>
        <item sd="0" x="3"/>
        <item sd="0" x="4"/>
        <item sd="0" x="5"/>
        <item t="default"/>
      </items>
    </pivotField>
    <pivotField axis="axisRow" showAll="0">
      <items count="7">
        <item sd="0" x="0"/>
        <item x="1"/>
        <item sd="0" x="2"/>
        <item sd="0" x="3"/>
        <item x="4"/>
        <item sd="0" x="5"/>
        <item t="default"/>
      </items>
    </pivotField>
  </pivotFields>
  <rowFields count="2">
    <field x="12"/>
    <field x="11"/>
  </rowFields>
  <rowItems count="7">
    <i>
      <x v="1"/>
    </i>
    <i r="1">
      <x v="2"/>
    </i>
    <i r="1">
      <x v="3"/>
    </i>
    <i>
      <x v="4"/>
    </i>
    <i r="1">
      <x v="2"/>
    </i>
    <i r="1">
      <x v="3"/>
    </i>
    <i t="grand">
      <x/>
    </i>
  </rowItems>
  <colItems count="1">
    <i/>
  </colItems>
  <dataFields count="1">
    <dataField name="Average Selling Price" fld="7" subtotal="average" baseField="12" baseItem="1" numFmtId="1"/>
  </dataFields>
  <formats count="2">
    <format dxfId="51">
      <pivotArea outline="0" collapsedLevelsAreSubtotals="1" fieldPosition="0"/>
    </format>
    <format dxfId="5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52EFCBD-09FD-4AEE-B461-CA481A23B33C}" name="PivotTable6"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
  <location ref="A62:C71" firstHeaderRow="0" firstDataRow="1" firstDataCol="1"/>
  <pivotFields count="40">
    <pivotField compact="0" outline="0" showAll="0"/>
    <pivotField compact="0" outline="0" showAll="0"/>
    <pivotField axis="axisRow" compact="0" outline="0" showAll="0">
      <items count="19">
        <item m="1" x="9"/>
        <item m="1" x="10"/>
        <item m="1" x="11"/>
        <item m="1" x="12"/>
        <item m="1" x="13"/>
        <item m="1" x="14"/>
        <item m="1" x="15"/>
        <item m="1" x="16"/>
        <item m="1" x="17"/>
        <item x="0"/>
        <item x="1"/>
        <item x="2"/>
        <item x="3"/>
        <item x="4"/>
        <item x="5"/>
        <item x="6"/>
        <item x="7"/>
        <item x="8"/>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dataField="1" compact="0" outline="0" showAll="0"/>
    <pivotField compact="0" outline="0" showAll="0"/>
    <pivotField compact="0" numFmtId="9" outline="0" showAll="0"/>
    <pivotField compact="0" outline="0" showAll="0"/>
    <pivotField compact="0" outline="0" showAll="0"/>
    <pivotField compact="0" numFmtId="1" outline="0" showAll="0"/>
    <pivotField compact="0" numFmtId="2" outline="0" showAll="0"/>
    <pivotField compact="0" numFmtId="1" outline="0" showAll="0"/>
    <pivotField dataField="1"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9">
    <i>
      <x v="9"/>
    </i>
    <i>
      <x v="10"/>
    </i>
    <i>
      <x v="11"/>
    </i>
    <i>
      <x v="12"/>
    </i>
    <i>
      <x v="13"/>
    </i>
    <i>
      <x v="14"/>
    </i>
    <i>
      <x v="15"/>
    </i>
    <i>
      <x v="16"/>
    </i>
    <i>
      <x v="17"/>
    </i>
  </rowItems>
  <colFields count="1">
    <field x="-2"/>
  </colFields>
  <colItems count="2">
    <i>
      <x/>
    </i>
    <i i="1">
      <x v="1"/>
    </i>
  </colItems>
  <dataFields count="2">
    <dataField name="This Year Value" fld="29" baseField="0" baseItem="0"/>
    <dataField name="This Year Target Value" fld="21" baseField="0" baseItem="0"/>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E5280D1-13B0-44E2-BB63-A10587202BA5}"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
  <location ref="A18:C24" firstHeaderRow="0" firstDataRow="1" firstDataCol="1"/>
  <pivotFields count="40">
    <pivotField compact="0" outline="0" showAll="0"/>
    <pivotField compact="0" outline="0" showAll="0"/>
    <pivotField compact="0" outline="0" showAll="0">
      <items count="19">
        <item m="1" x="9"/>
        <item x="2"/>
        <item m="1" x="10"/>
        <item x="8"/>
        <item x="1"/>
        <item m="1" x="11"/>
        <item m="1" x="12"/>
        <item m="1" x="13"/>
        <item x="3"/>
        <item m="1" x="14"/>
        <item x="5"/>
        <item m="1" x="15"/>
        <item x="7"/>
        <item x="0"/>
        <item m="1" x="16"/>
        <item x="4"/>
        <item x="6"/>
        <item m="1" x="17"/>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dataField="1" compact="0" outline="0" showAll="0"/>
    <pivotField compact="0" outline="0" showAll="0"/>
    <pivotField compact="0" numFmtId="9" outline="0" showAll="0"/>
    <pivotField compact="0" outline="0" showAll="0"/>
    <pivotField compact="0" outline="0" showAll="0"/>
    <pivotField compact="0" numFmtId="1" outline="0" showAll="0"/>
    <pivotField compact="0" numFmtId="2" outline="0" showAll="0"/>
    <pivotField compact="0" numFmtId="1" outline="0" showAll="0"/>
    <pivotField dataField="1"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axis="axisRow" compact="0" outline="0" showAll="0" defaultSubtotal="0">
      <items count="14">
        <item x="0"/>
        <item x="1"/>
        <item x="2"/>
        <item x="3"/>
        <item x="4"/>
        <item x="5"/>
        <item x="6"/>
        <item x="7"/>
        <item x="8"/>
        <item x="9"/>
        <item x="10"/>
        <item x="11"/>
        <item x="12"/>
        <item x="13"/>
      </items>
    </pivotField>
  </pivotFields>
  <rowFields count="1">
    <field x="39"/>
  </rowFields>
  <rowItems count="6">
    <i>
      <x v="4"/>
    </i>
    <i>
      <x v="5"/>
    </i>
    <i>
      <x v="6"/>
    </i>
    <i>
      <x v="7"/>
    </i>
    <i>
      <x v="8"/>
    </i>
    <i>
      <x v="9"/>
    </i>
  </rowItems>
  <colFields count="1">
    <field x="-2"/>
  </colFields>
  <colItems count="2">
    <i>
      <x/>
    </i>
    <i i="1">
      <x v="1"/>
    </i>
  </colItems>
  <dataFields count="2">
    <dataField name="This Year Value" fld="29" baseField="0" baseItem="0"/>
    <dataField name="This Year Target Value" fld="21" baseField="0" baseItem="0"/>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67C0CC5-028D-4DBE-B7B0-05ABD4C50C91}"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4:B221" firstHeaderRow="1" firstDataRow="1" firstDataCol="1"/>
  <pivotFields count="13">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5">
        <item x="0"/>
        <item x="1"/>
        <item x="2"/>
        <item x="3"/>
        <item x="4"/>
        <item x="5"/>
        <item x="6"/>
        <item x="7"/>
        <item x="8"/>
        <item x="9"/>
        <item x="10"/>
        <item x="11"/>
        <item x="12"/>
        <item x="13"/>
        <item t="default"/>
      </items>
    </pivotField>
    <pivotField showAll="0"/>
    <pivotField dataField="1" numFmtId="9" showAll="0"/>
    <pivotField showAll="0"/>
    <pivotField showAll="0"/>
    <pivotField showAll="0"/>
    <pivotField numFmtId="2" showAll="0"/>
    <pivotField showAll="0"/>
    <pivotField showAll="0"/>
    <pivotField axis="axisRow" showAll="0">
      <items count="7">
        <item sd="0" x="0"/>
        <item sd="0" x="1"/>
        <item sd="0" x="2"/>
        <item sd="0" x="3"/>
        <item sd="0" x="4"/>
        <item sd="0" x="5"/>
        <item t="default"/>
      </items>
    </pivotField>
    <pivotField axis="axisRow" showAll="0">
      <items count="7">
        <item sd="0" x="0"/>
        <item x="1"/>
        <item sd="0" x="2"/>
        <item sd="0" x="3"/>
        <item x="4"/>
        <item sd="0" x="5"/>
        <item t="default"/>
      </items>
    </pivotField>
  </pivotFields>
  <rowFields count="2">
    <field x="12"/>
    <field x="11"/>
  </rowFields>
  <rowItems count="7">
    <i>
      <x v="1"/>
    </i>
    <i r="1">
      <x v="2"/>
    </i>
    <i r="1">
      <x v="3"/>
    </i>
    <i>
      <x v="4"/>
    </i>
    <i r="1">
      <x v="2"/>
    </i>
    <i r="1">
      <x v="3"/>
    </i>
    <i t="grand">
      <x/>
    </i>
  </rowItems>
  <colItems count="1">
    <i/>
  </colItems>
  <dataFields count="1">
    <dataField name="Average CONV%" fld="4" subtotal="average" baseField="12" baseItem="1" numFmtId="9"/>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76965FA-A509-4484-A449-2491547317D2}"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03:B210" firstHeaderRow="1" firstDataRow="1" firstDataCol="1"/>
  <pivotFields count="13">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5">
        <item x="0"/>
        <item x="1"/>
        <item x="2"/>
        <item x="3"/>
        <item x="4"/>
        <item x="5"/>
        <item x="6"/>
        <item x="7"/>
        <item x="8"/>
        <item x="9"/>
        <item x="10"/>
        <item x="11"/>
        <item x="12"/>
        <item x="13"/>
        <item t="default"/>
      </items>
    </pivotField>
    <pivotField showAll="0"/>
    <pivotField numFmtId="9" showAll="0"/>
    <pivotField dataField="1" showAll="0"/>
    <pivotField showAll="0"/>
    <pivotField showAll="0"/>
    <pivotField numFmtId="2" showAll="0"/>
    <pivotField showAll="0"/>
    <pivotField showAll="0"/>
    <pivotField axis="axisRow" showAll="0">
      <items count="7">
        <item sd="0" x="0"/>
        <item sd="0" x="1"/>
        <item sd="0" x="2"/>
        <item sd="0" x="3"/>
        <item sd="0" x="4"/>
        <item sd="0" x="5"/>
        <item t="default"/>
      </items>
    </pivotField>
    <pivotField axis="axisRow" showAll="0">
      <items count="7">
        <item sd="0" x="0"/>
        <item x="1"/>
        <item sd="0" x="2"/>
        <item sd="0" x="3"/>
        <item x="4"/>
        <item sd="0" x="5"/>
        <item t="default"/>
      </items>
    </pivotField>
  </pivotFields>
  <rowFields count="2">
    <field x="12"/>
    <field x="11"/>
  </rowFields>
  <rowItems count="7">
    <i>
      <x v="1"/>
    </i>
    <i r="1">
      <x v="2"/>
    </i>
    <i r="1">
      <x v="3"/>
    </i>
    <i>
      <x v="4"/>
    </i>
    <i r="1">
      <x v="2"/>
    </i>
    <i r="1">
      <x v="3"/>
    </i>
    <i t="grand">
      <x/>
    </i>
  </rowItems>
  <colItems count="1">
    <i/>
  </colItems>
  <dataFields count="1">
    <dataField name="TOTAL NO. OF BILL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591B1FD-032C-4F8D-A53C-3025E508AC1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71:B178" firstHeaderRow="1" firstDataRow="1" firstDataCol="1"/>
  <pivotFields count="13">
    <pivotField showAll="0"/>
    <pivotField showAll="0">
      <items count="19">
        <item m="1" x="9"/>
        <item x="2"/>
        <item m="1" x="10"/>
        <item x="8"/>
        <item x="1"/>
        <item m="1" x="11"/>
        <item m="1" x="12"/>
        <item m="1" x="13"/>
        <item x="3"/>
        <item m="1" x="14"/>
        <item x="5"/>
        <item m="1" x="15"/>
        <item x="7"/>
        <item x="0"/>
        <item m="1" x="16"/>
        <item x="4"/>
        <item x="6"/>
        <item m="1" x="17"/>
        <item t="default"/>
      </items>
    </pivotField>
    <pivotField numFmtId="164" showAll="0">
      <items count="15">
        <item x="0"/>
        <item x="1"/>
        <item x="2"/>
        <item x="3"/>
        <item x="4"/>
        <item x="5"/>
        <item x="6"/>
        <item x="7"/>
        <item x="8"/>
        <item x="9"/>
        <item x="10"/>
        <item x="11"/>
        <item x="12"/>
        <item x="13"/>
        <item t="default"/>
      </items>
    </pivotField>
    <pivotField showAll="0"/>
    <pivotField numFmtId="9" showAll="0"/>
    <pivotField showAll="0"/>
    <pivotField showAll="0"/>
    <pivotField showAll="0"/>
    <pivotField numFmtId="2" showAll="0"/>
    <pivotField showAll="0"/>
    <pivotField dataField="1" showAll="0"/>
    <pivotField axis="axisRow" showAll="0">
      <items count="7">
        <item sd="0" x="0"/>
        <item sd="0" x="1"/>
        <item n="Q2" sd="0" x="2"/>
        <item n="Q3" sd="0" x="3"/>
        <item sd="0" x="4"/>
        <item sd="0" x="5"/>
        <item t="default"/>
      </items>
    </pivotField>
    <pivotField axis="axisRow" showAll="0">
      <items count="7">
        <item sd="0" x="0"/>
        <item n="19" x="1"/>
        <item sd="0" x="2"/>
        <item sd="0" x="3"/>
        <item n="22" x="4"/>
        <item sd="0" x="5"/>
        <item t="default"/>
      </items>
    </pivotField>
  </pivotFields>
  <rowFields count="2">
    <field x="12"/>
    <field x="11"/>
  </rowFields>
  <rowItems count="7">
    <i>
      <x v="1"/>
    </i>
    <i r="1">
      <x v="2"/>
    </i>
    <i r="1">
      <x v="3"/>
    </i>
    <i>
      <x v="4"/>
    </i>
    <i r="1">
      <x v="2"/>
    </i>
    <i r="1">
      <x v="3"/>
    </i>
    <i t="grand">
      <x/>
    </i>
  </rowItems>
  <colItems count="1">
    <i/>
  </colItems>
  <dataFields count="1">
    <dataField name="TOTAL VALUE" fld="10" baseField="0" baseItem="0"/>
  </dataFields>
  <chartFormats count="6">
    <chartFormat chart="0"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3">
          <reference field="4294967294" count="1" selected="0">
            <x v="0"/>
          </reference>
          <reference field="11" count="1" selected="0">
            <x v="3"/>
          </reference>
          <reference field="12" count="1" selected="0">
            <x v="1"/>
          </reference>
        </references>
      </pivotArea>
    </chartFormat>
    <chartFormat chart="10" format="2">
      <pivotArea type="data" outline="0" fieldPosition="0">
        <references count="3">
          <reference field="4294967294" count="1" selected="0">
            <x v="0"/>
          </reference>
          <reference field="11" count="1" selected="0">
            <x v="2"/>
          </reference>
          <reference field="12" count="1" selected="0">
            <x v="1"/>
          </reference>
        </references>
      </pivotArea>
    </chartFormat>
    <chartFormat chart="10" format="3">
      <pivotArea type="data" outline="0" fieldPosition="0">
        <references count="3">
          <reference field="4294967294" count="1" selected="0">
            <x v="0"/>
          </reference>
          <reference field="11" count="1" selected="0">
            <x v="3"/>
          </reference>
          <reference field="12" count="1" selected="0">
            <x v="4"/>
          </reference>
        </references>
      </pivotArea>
    </chartFormat>
    <chartFormat chart="10" format="4">
      <pivotArea type="data" outline="0" fieldPosition="0">
        <references count="3">
          <reference field="4294967294" count="1" selected="0">
            <x v="0"/>
          </reference>
          <reference field="11" count="1" selected="0">
            <x v="2"/>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7A055F7-F4EF-4A1C-BE92-1E88272FEE17}" name="PivotTable15" cacheId="0" applyNumberFormats="0" applyBorderFormats="0" applyFontFormats="0" applyPatternFormats="0" applyAlignmentFormats="0" applyWidthHeightFormats="1" dataCaption="Values" updatedVersion="8" minRefreshableVersion="3" colGrandTotals="0" itemPrintTitles="1" createdVersion="8" indent="0" compact="0" compactData="0" multipleFieldFilters="0" chartFormat="2">
  <location ref="A131:D141" firstHeaderRow="0" firstDataRow="1" firstDataCol="1"/>
  <pivotFields count="40">
    <pivotField compact="0" outline="0" showAll="0"/>
    <pivotField compact="0" outline="0" showAll="0"/>
    <pivotField axis="axisRow" compact="0" outline="0" showAll="0">
      <items count="19">
        <item m="1" x="9"/>
        <item m="1" x="10"/>
        <item m="1" x="11"/>
        <item m="1" x="12"/>
        <item m="1" x="13"/>
        <item m="1" x="14"/>
        <item m="1" x="15"/>
        <item m="1" x="16"/>
        <item m="1" x="17"/>
        <item x="0"/>
        <item x="1"/>
        <item x="2"/>
        <item x="3"/>
        <item x="4"/>
        <item x="5"/>
        <item x="6"/>
        <item x="7"/>
        <item x="8"/>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dataField="1"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dataField="1"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dataField="1" compact="0" outline="0" showAll="0"/>
    <pivotField compact="0" numFmtId="9" outline="0" showAll="0"/>
    <pivotField compact="0" outline="0" showAll="0"/>
    <pivotField compact="0" outline="0" showAll="0"/>
    <pivotField compact="0" numFmtId="1" outline="0" showAll="0"/>
    <pivotField compact="0" numFmtId="2" outline="0" showAll="0"/>
    <pivotField compact="0" numFmtId="1"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10">
    <i>
      <x v="9"/>
    </i>
    <i>
      <x v="10"/>
    </i>
    <i>
      <x v="11"/>
    </i>
    <i>
      <x v="12"/>
    </i>
    <i>
      <x v="13"/>
    </i>
    <i>
      <x v="14"/>
    </i>
    <i>
      <x v="15"/>
    </i>
    <i>
      <x v="16"/>
    </i>
    <i>
      <x v="17"/>
    </i>
    <i t="grand">
      <x/>
    </i>
  </rowItems>
  <colFields count="1">
    <field x="-2"/>
  </colFields>
  <colItems count="3">
    <i>
      <x/>
    </i>
    <i i="1">
      <x v="1"/>
    </i>
    <i i="2">
      <x v="2"/>
    </i>
  </colItems>
  <dataFields count="3">
    <dataField name="Last Year FF" fld="6" baseField="0" baseItem="0"/>
    <dataField name="This Year Target FF" fld="14" baseField="0" baseItem="0"/>
    <dataField name="This Year FF" fld="22" baseField="0" baseItem="0"/>
  </dataFields>
  <formats count="1">
    <format dxfId="7">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6664889-09DF-42E9-8A4D-9DEF0F2F110C}" name="PivotTable14"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
  <location ref="A103:C112" firstHeaderRow="0" firstDataRow="1" firstDataCol="1"/>
  <pivotFields count="40">
    <pivotField compact="0" outline="0" showAll="0"/>
    <pivotField compact="0" outline="0" showAll="0"/>
    <pivotField axis="axisRow" compact="0" outline="0" showAll="0">
      <items count="19">
        <item m="1" x="9"/>
        <item m="1" x="10"/>
        <item m="1" x="11"/>
        <item m="1" x="12"/>
        <item m="1" x="13"/>
        <item m="1" x="14"/>
        <item m="1" x="15"/>
        <item m="1" x="16"/>
        <item m="1" x="17"/>
        <item x="0"/>
        <item x="1"/>
        <item x="2"/>
        <item x="3"/>
        <item x="4"/>
        <item x="5"/>
        <item x="6"/>
        <item x="7"/>
        <item x="8"/>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numFmtId="164" outline="0" showAll="0">
      <items count="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howAll="0"/>
    <pivotField compact="0" outline="0" showAll="0"/>
    <pivotField compact="0" numFmtId="9" outline="0" showAll="0"/>
    <pivotField compact="0" outline="0" showAll="0"/>
    <pivotField dataField="1"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numFmtId="9" outline="0" showAll="0"/>
    <pivotField compact="0" outline="0" showAll="0"/>
    <pivotField dataField="1" compact="0" outline="0" showAll="0"/>
    <pivotField compact="0" numFmtId="1" outline="0" showAll="0"/>
    <pivotField compact="0" numFmtId="2" outline="0" showAll="0"/>
    <pivotField compact="0" numFmtId="1"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9">
    <i>
      <x v="9"/>
    </i>
    <i>
      <x v="10"/>
    </i>
    <i>
      <x v="11"/>
    </i>
    <i>
      <x v="12"/>
    </i>
    <i>
      <x v="13"/>
    </i>
    <i>
      <x v="14"/>
    </i>
    <i>
      <x v="15"/>
    </i>
    <i>
      <x v="16"/>
    </i>
    <i>
      <x v="17"/>
    </i>
  </rowItems>
  <colFields count="1">
    <field x="-2"/>
  </colFields>
  <colItems count="2">
    <i>
      <x/>
    </i>
    <i i="1">
      <x v="1"/>
    </i>
  </colItems>
  <dataFields count="2">
    <dataField name="This Year Units" fld="25" baseField="2" baseItem="9"/>
    <dataField name="Last Year Units" fld="9" baseField="2" baseItem="9"/>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1" xr10:uid="{AD3B690F-EF88-4D62-8D9C-C358022DBDEE}" sourceName="STORE">
  <pivotTables>
    <pivotTable tabId="7" name="PivotTable5"/>
    <pivotTable tabId="7" name="PivotTable17"/>
    <pivotTable tabId="7" name="PivotTable19"/>
    <pivotTable tabId="7" name="PivotTable20"/>
    <pivotTable tabId="7" name="PivotTable21"/>
    <pivotTable tabId="7" name="PivotTable22"/>
    <pivotTable tabId="7" name="PivotTable23"/>
    <pivotTable tabId="7" name="PivotTable24"/>
  </pivotTables>
  <data>
    <tabular pivotCacheId="58687950">
      <items count="18">
        <i x="2" s="1"/>
        <i x="8" s="1"/>
        <i x="1" s="1"/>
        <i x="3" s="1"/>
        <i x="5" s="1"/>
        <i x="7" s="1"/>
        <i x="0" s="1"/>
        <i x="4" s="1"/>
        <i x="6" s="1"/>
        <i x="9" s="1" nd="1"/>
        <i x="10" s="1" nd="1"/>
        <i x="11" s="1" nd="1"/>
        <i x="12" s="1" nd="1"/>
        <i x="13" s="1" nd="1"/>
        <i x="14" s="1" nd="1"/>
        <i x="15" s="1" nd="1"/>
        <i x="16" s="1" nd="1"/>
        <i x="1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9B7AEB8C-54D1-4B13-9644-6842A01F7B1E}" sourceName="Quarters">
  <pivotTables>
    <pivotTable tabId="7" name="PivotTable5"/>
    <pivotTable tabId="7" name="PivotTable17"/>
    <pivotTable tabId="7" name="PivotTable19"/>
    <pivotTable tabId="7" name="PivotTable20"/>
    <pivotTable tabId="7" name="PivotTable21"/>
    <pivotTable tabId="7" name="PivotTable22"/>
    <pivotTable tabId="7" name="PivotTable23"/>
    <pivotTable tabId="7" name="PivotTable24"/>
  </pivotTables>
  <data>
    <tabular pivotCacheId="58687950">
      <items count="6">
        <i x="2" s="1"/>
        <i x="3" s="1"/>
        <i x="0" s="1" nd="1"/>
        <i x="5" s="1" nd="1"/>
        <i x="1" s="1" nd="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A3EDE9D-E20B-468B-BBC0-434856321C80}" sourceName="Years">
  <pivotTables>
    <pivotTable tabId="7" name="PivotTable17"/>
    <pivotTable tabId="7" name="PivotTable19"/>
    <pivotTable tabId="7" name="PivotTable20"/>
    <pivotTable tabId="7" name="PivotTable21"/>
    <pivotTable tabId="7" name="PivotTable22"/>
    <pivotTable tabId="7" name="PivotTable23"/>
    <pivotTable tabId="7" name="PivotTable24"/>
    <pivotTable tabId="7" name="PivotTable5"/>
  </pivotTables>
  <data>
    <tabular pivotCacheId="58687950">
      <items count="6">
        <i x="1" s="1"/>
        <i x="4" s="1"/>
        <i x="0" s="1" nd="1"/>
        <i x="5" s="1" nd="1"/>
        <i x="2"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F45E8AB9-4E43-478E-BE38-6592975F7955}" sourceName="STORE">
  <pivotTables>
    <pivotTable tabId="7" name="PivotTable4"/>
    <pivotTable tabId="5" name="PivotTable1"/>
    <pivotTable tabId="5" name="PivotTable10"/>
    <pivotTable tabId="5" name="PivotTable2"/>
    <pivotTable tabId="5" name="PivotTable33"/>
    <pivotTable tabId="5" name="PivotTable4"/>
    <pivotTable tabId="5" name="PivotTable5"/>
    <pivotTable tabId="5" name="PivotTable6"/>
    <pivotTable tabId="5" name="PivotTable7"/>
    <pivotTable tabId="5" name="PivotTable8"/>
    <pivotTable tabId="5" name="PivotTable9"/>
    <pivotTable tabId="3" name="PivotTable1"/>
    <pivotTable tabId="3" name="PivotTable2"/>
    <pivotTable tabId="3" name="PivotTable3"/>
    <pivotTable tabId="7" name="PivotTable1"/>
    <pivotTable tabId="7" name="PivotTable10"/>
    <pivotTable tabId="7" name="PivotTable11"/>
    <pivotTable tabId="7" name="PivotTable12"/>
    <pivotTable tabId="7" name="PivotTable13"/>
    <pivotTable tabId="7" name="PivotTable14"/>
    <pivotTable tabId="7" name="PivotTable15"/>
    <pivotTable tabId="7" name="PivotTable16"/>
    <pivotTable tabId="7" name="PivotTable3"/>
    <pivotTable tabId="7" name="PivotTable6"/>
    <pivotTable tabId="7" name="PivotTable7"/>
    <pivotTable tabId="7" name="PivotTable8"/>
    <pivotTable tabId="7" name="PivotTable9"/>
  </pivotTables>
  <data>
    <tabular pivotCacheId="188095768">
      <items count="18">
        <i x="2" s="1"/>
        <i x="8" s="1"/>
        <i x="1" s="1"/>
        <i x="3" s="1"/>
        <i x="5" s="1"/>
        <i x="7" s="1"/>
        <i x="0" s="1"/>
        <i x="4" s="1"/>
        <i x="6" s="1"/>
        <i x="9" s="1" nd="1"/>
        <i x="10" s="1" nd="1"/>
        <i x="11" s="1" nd="1"/>
        <i x="12" s="1" nd="1"/>
        <i x="13" s="1" nd="1"/>
        <i x="14" s="1" nd="1"/>
        <i x="15" s="1" nd="1"/>
        <i x="16" s="1" nd="1"/>
        <i x="17"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2019_20" xr10:uid="{A6439A1A-8F7F-4ED6-95DE-E8A8453629DA}" sourceName="Months (2019-20)">
  <pivotTables>
    <pivotTable tabId="7" name="PivotTable4"/>
    <pivotTable tabId="5" name="PivotTable1"/>
    <pivotTable tabId="5" name="PivotTable10"/>
    <pivotTable tabId="5" name="PivotTable2"/>
    <pivotTable tabId="5" name="PivotTable33"/>
    <pivotTable tabId="5" name="PivotTable4"/>
    <pivotTable tabId="5" name="PivotTable5"/>
    <pivotTable tabId="5" name="PivotTable6"/>
    <pivotTable tabId="5" name="PivotTable7"/>
    <pivotTable tabId="5" name="PivotTable8"/>
    <pivotTable tabId="5" name="PivotTable9"/>
    <pivotTable tabId="3" name="PivotTable1"/>
    <pivotTable tabId="3" name="PivotTable2"/>
    <pivotTable tabId="3" name="PivotTable3"/>
    <pivotTable tabId="7" name="PivotTable1"/>
    <pivotTable tabId="7" name="PivotTable10"/>
    <pivotTable tabId="7" name="PivotTable11"/>
    <pivotTable tabId="7" name="PivotTable12"/>
    <pivotTable tabId="7" name="PivotTable13"/>
    <pivotTable tabId="7" name="PivotTable14"/>
    <pivotTable tabId="7" name="PivotTable15"/>
    <pivotTable tabId="7" name="PivotTable16"/>
    <pivotTable tabId="7" name="PivotTable3"/>
    <pivotTable tabId="7" name="PivotTable6"/>
    <pivotTable tabId="7" name="PivotTable7"/>
    <pivotTable tabId="7" name="PivotTable8"/>
    <pivotTable tabId="7" name="PivotTable9"/>
  </pivotTables>
  <data>
    <tabular pivotCacheId="188095768">
      <items count="14">
        <i x="4" s="1"/>
        <i x="5" s="1"/>
        <i x="6" s="1"/>
        <i x="7" s="1"/>
        <i x="8" s="1"/>
        <i x="9" s="1"/>
        <i x="1" s="1" nd="1"/>
        <i x="2" s="1" nd="1"/>
        <i x="3"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2022_23" xr10:uid="{D34C27BD-3396-48B1-B8B9-4991EBA5D7A5}" sourceName="Months (2022-23)">
  <pivotTables>
    <pivotTable tabId="7" name="PivotTable4"/>
    <pivotTable tabId="5" name="PivotTable1"/>
    <pivotTable tabId="5" name="PivotTable10"/>
    <pivotTable tabId="5" name="PivotTable2"/>
    <pivotTable tabId="5" name="PivotTable33"/>
    <pivotTable tabId="5" name="PivotTable4"/>
    <pivotTable tabId="5" name="PivotTable5"/>
    <pivotTable tabId="5" name="PivotTable6"/>
    <pivotTable tabId="5" name="PivotTable7"/>
    <pivotTable tabId="5" name="PivotTable8"/>
    <pivotTable tabId="5" name="PivotTable9"/>
    <pivotTable tabId="3" name="PivotTable1"/>
    <pivotTable tabId="3" name="PivotTable2"/>
    <pivotTable tabId="3" name="PivotTable3"/>
    <pivotTable tabId="7" name="PivotTable1"/>
    <pivotTable tabId="7" name="PivotTable10"/>
    <pivotTable tabId="7" name="PivotTable11"/>
    <pivotTable tabId="7" name="PivotTable12"/>
    <pivotTable tabId="7" name="PivotTable13"/>
    <pivotTable tabId="7" name="PivotTable14"/>
    <pivotTable tabId="7" name="PivotTable15"/>
    <pivotTable tabId="7" name="PivotTable16"/>
    <pivotTable tabId="7" name="PivotTable3"/>
    <pivotTable tabId="7" name="PivotTable6"/>
    <pivotTable tabId="7" name="PivotTable7"/>
    <pivotTable tabId="7" name="PivotTable8"/>
    <pivotTable tabId="7" name="PivotTable9"/>
  </pivotTables>
  <data>
    <tabular pivotCacheId="188095768">
      <items count="14">
        <i x="4" s="1"/>
        <i x="5" s="1"/>
        <i x="6" s="1"/>
        <i x="7" s="1"/>
        <i x="8" s="1"/>
        <i x="9" s="1"/>
        <i x="1" s="1" nd="1"/>
        <i x="2" s="1" nd="1"/>
        <i x="3"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1" xr10:uid="{D900FD0E-0F6F-447F-9005-BA6EB1CC1920}" cache="Slicer_STORE1" caption="STORE" style="SlicerBlackBeauty" rowHeight="234950"/>
  <slicer name="Quarters" xr10:uid="{58E8FDD8-973D-4442-A6BC-4231511D8BD3}" cache="Slicer_Quarters" caption="Quarters" columnCount="2" style="SlicerBlackBeauty" rowHeight="234950"/>
  <slicer name="Years" xr10:uid="{991981BB-0EC6-4D2A-9ADB-AA697E344033}" cache="Slicer_Years" caption="Years" columnCount="2" style="SlicerBlackBeauty" rowHeight="234950"/>
  <slicer name="STORE" xr10:uid="{80256DD1-2E4A-4682-9245-1A6F66EA3CBE}" cache="Slicer_STORE" caption="STORE" columnCount="2" style="SlicerBlackBeauty" rowHeight="234950"/>
  <slicer name="Months (2019-20)" xr10:uid="{EF5B69F6-EAD7-4439-A98C-87C622AB3F6E}" cache="Slicer_Months__2019_20" caption="Months (2019-20)" columnCount="2" style="SlicerBlackBeauty" rowHeight="234950"/>
  <slicer name="Months (2022-23)" xr10:uid="{0581FA9E-9C38-49BC-819D-DE542A08F7F6}" cache="Slicer_Months__2022_23" caption="Months (2022-23)" columnCount="2" style="SlicerBlackBeaut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18" Type="http://schemas.openxmlformats.org/officeDocument/2006/relationships/pivotTable" Target="../pivotTables/pivotTable31.xml"/><Relationship Id="rId3" Type="http://schemas.openxmlformats.org/officeDocument/2006/relationships/pivotTable" Target="../pivotTables/pivotTable16.xml"/><Relationship Id="rId21" Type="http://schemas.openxmlformats.org/officeDocument/2006/relationships/pivotTable" Target="../pivotTables/pivotTable34.xml"/><Relationship Id="rId7" Type="http://schemas.openxmlformats.org/officeDocument/2006/relationships/pivotTable" Target="../pivotTables/pivotTable20.xml"/><Relationship Id="rId12" Type="http://schemas.openxmlformats.org/officeDocument/2006/relationships/pivotTable" Target="../pivotTables/pivotTable25.xml"/><Relationship Id="rId17" Type="http://schemas.openxmlformats.org/officeDocument/2006/relationships/pivotTable" Target="../pivotTables/pivotTable30.xml"/><Relationship Id="rId2" Type="http://schemas.openxmlformats.org/officeDocument/2006/relationships/pivotTable" Target="../pivotTables/pivotTable15.xml"/><Relationship Id="rId16" Type="http://schemas.openxmlformats.org/officeDocument/2006/relationships/pivotTable" Target="../pivotTables/pivotTable29.xml"/><Relationship Id="rId20" Type="http://schemas.openxmlformats.org/officeDocument/2006/relationships/pivotTable" Target="../pivotTables/pivotTable33.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24" Type="http://schemas.openxmlformats.org/officeDocument/2006/relationships/drawing" Target="../drawings/drawing3.xml"/><Relationship Id="rId5" Type="http://schemas.openxmlformats.org/officeDocument/2006/relationships/pivotTable" Target="../pivotTables/pivotTable18.xml"/><Relationship Id="rId15" Type="http://schemas.openxmlformats.org/officeDocument/2006/relationships/pivotTable" Target="../pivotTables/pivotTable28.xml"/><Relationship Id="rId23" Type="http://schemas.openxmlformats.org/officeDocument/2006/relationships/printerSettings" Target="../printerSettings/printerSettings2.bin"/><Relationship Id="rId10" Type="http://schemas.openxmlformats.org/officeDocument/2006/relationships/pivotTable" Target="../pivotTables/pivotTable23.xml"/><Relationship Id="rId19" Type="http://schemas.openxmlformats.org/officeDocument/2006/relationships/pivotTable" Target="../pivotTables/pivotTable32.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 Id="rId22" Type="http://schemas.openxmlformats.org/officeDocument/2006/relationships/pivotTable" Target="../pivotTables/pivotTable35.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4.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89646-0848-4E0E-92CC-59DC0AC167C5}">
  <sheetPr>
    <tabColor rgb="FF92D050"/>
  </sheetPr>
  <dimension ref="A3:C194"/>
  <sheetViews>
    <sheetView workbookViewId="0">
      <selection activeCell="I192" sqref="I192"/>
    </sheetView>
  </sheetViews>
  <sheetFormatPr defaultRowHeight="14.4" x14ac:dyDescent="0.3"/>
  <cols>
    <col min="1" max="1" width="12.33203125" bestFit="1" customWidth="1"/>
    <col min="2" max="2" width="18.33203125" bestFit="1" customWidth="1"/>
    <col min="3" max="3" width="12.33203125" bestFit="1" customWidth="1"/>
    <col min="4" max="4" width="14.77734375" bestFit="1" customWidth="1"/>
  </cols>
  <sheetData>
    <row r="3" spans="1:3" x14ac:dyDescent="0.3">
      <c r="A3" t="s">
        <v>94</v>
      </c>
      <c r="B3" t="s">
        <v>95</v>
      </c>
      <c r="C3" t="s">
        <v>96</v>
      </c>
    </row>
    <row r="4" spans="1:3" x14ac:dyDescent="0.3">
      <c r="A4">
        <v>61641</v>
      </c>
      <c r="B4">
        <v>66158.192088119118</v>
      </c>
      <c r="C4">
        <v>69990</v>
      </c>
    </row>
    <row r="26" spans="1:3" x14ac:dyDescent="0.3">
      <c r="A26" t="s">
        <v>97</v>
      </c>
      <c r="B26" t="s">
        <v>98</v>
      </c>
      <c r="C26" t="s">
        <v>99</v>
      </c>
    </row>
    <row r="27" spans="1:3" x14ac:dyDescent="0.3">
      <c r="A27">
        <v>30421641</v>
      </c>
      <c r="B27">
        <v>39590000</v>
      </c>
      <c r="C27">
        <v>39503481</v>
      </c>
    </row>
    <row r="47" spans="1:3" x14ac:dyDescent="0.3">
      <c r="A47" t="s">
        <v>70</v>
      </c>
      <c r="B47" t="s">
        <v>100</v>
      </c>
      <c r="C47" t="s">
        <v>101</v>
      </c>
    </row>
    <row r="48" spans="1:3" x14ac:dyDescent="0.3">
      <c r="A48">
        <v>38559</v>
      </c>
      <c r="B48">
        <v>40538.376370865117</v>
      </c>
      <c r="C48">
        <v>38202</v>
      </c>
    </row>
    <row r="68" spans="1:3" x14ac:dyDescent="0.3">
      <c r="A68" t="s">
        <v>102</v>
      </c>
      <c r="B68" t="s">
        <v>103</v>
      </c>
      <c r="C68" t="s">
        <v>104</v>
      </c>
    </row>
    <row r="69" spans="1:3" x14ac:dyDescent="0.3">
      <c r="A69">
        <v>614.29859156024395</v>
      </c>
      <c r="B69">
        <v>966.20656529164592</v>
      </c>
      <c r="C69">
        <v>1039.0522008626897</v>
      </c>
    </row>
    <row r="89" spans="1:3" x14ac:dyDescent="0.3">
      <c r="A89" t="s">
        <v>105</v>
      </c>
      <c r="B89" t="s">
        <v>106</v>
      </c>
      <c r="C89" t="s">
        <v>107</v>
      </c>
    </row>
    <row r="90" spans="1:3" x14ac:dyDescent="0.3">
      <c r="A90">
        <v>388.7764501059807</v>
      </c>
      <c r="B90">
        <v>593.14873043106479</v>
      </c>
      <c r="C90">
        <v>576.15235701469328</v>
      </c>
    </row>
    <row r="111" spans="1:3" x14ac:dyDescent="0.3">
      <c r="A111" t="s">
        <v>108</v>
      </c>
      <c r="B111" t="s">
        <v>109</v>
      </c>
      <c r="C111" t="s">
        <v>110</v>
      </c>
    </row>
    <row r="112" spans="1:3" x14ac:dyDescent="0.3">
      <c r="A112" s="65">
        <v>1.2394600902577761</v>
      </c>
      <c r="B112" s="65">
        <v>1.6276557187363088</v>
      </c>
      <c r="C112" s="65">
        <v>1.8303808327032178</v>
      </c>
    </row>
    <row r="132" spans="1:3" x14ac:dyDescent="0.3">
      <c r="A132" t="s">
        <v>67</v>
      </c>
      <c r="B132" t="s">
        <v>68</v>
      </c>
      <c r="C132" t="s">
        <v>69</v>
      </c>
    </row>
    <row r="133" spans="1:3" x14ac:dyDescent="0.3">
      <c r="A133">
        <v>56898.000000000036</v>
      </c>
      <c r="B133">
        <v>55957.470164518512</v>
      </c>
      <c r="C133">
        <v>51188</v>
      </c>
    </row>
    <row r="154" spans="1:1" x14ac:dyDescent="0.3">
      <c r="A154" t="s">
        <v>58</v>
      </c>
    </row>
    <row r="155" spans="1:1" x14ac:dyDescent="0.3">
      <c r="A155" s="62">
        <v>1.1278375141228481</v>
      </c>
    </row>
    <row r="161" spans="1:3" x14ac:dyDescent="0.3">
      <c r="A161" s="66" t="s">
        <v>149</v>
      </c>
      <c r="B161" s="66" t="s">
        <v>59</v>
      </c>
    </row>
    <row r="162" spans="1:3" x14ac:dyDescent="0.3">
      <c r="A162" t="s">
        <v>127</v>
      </c>
      <c r="B162" s="62">
        <v>1.25</v>
      </c>
    </row>
    <row r="166" spans="1:3" x14ac:dyDescent="0.3">
      <c r="A166" s="66" t="s">
        <v>149</v>
      </c>
      <c r="B166" s="66" t="s">
        <v>60</v>
      </c>
    </row>
    <row r="167" spans="1:3" x14ac:dyDescent="0.3">
      <c r="A167" t="s">
        <v>127</v>
      </c>
      <c r="B167" s="62">
        <v>0.25</v>
      </c>
    </row>
    <row r="172" spans="1:3" x14ac:dyDescent="0.3">
      <c r="A172" t="s">
        <v>150</v>
      </c>
      <c r="B172" t="s">
        <v>151</v>
      </c>
      <c r="C172" t="s">
        <v>152</v>
      </c>
    </row>
    <row r="173" spans="1:3" x14ac:dyDescent="0.3">
      <c r="A173">
        <v>999384</v>
      </c>
      <c r="B173">
        <v>594336</v>
      </c>
      <c r="C173">
        <v>347893</v>
      </c>
    </row>
    <row r="193" spans="1:3" x14ac:dyDescent="0.3">
      <c r="A193" t="s">
        <v>111</v>
      </c>
      <c r="B193" t="s">
        <v>112</v>
      </c>
      <c r="C193" t="s">
        <v>113</v>
      </c>
    </row>
    <row r="194" spans="1:3" x14ac:dyDescent="0.3">
      <c r="A194" s="62">
        <v>0.52733628182073322</v>
      </c>
      <c r="B194" s="62">
        <v>0.71950257598573553</v>
      </c>
      <c r="C194" s="62">
        <v>0.74164795715077692</v>
      </c>
    </row>
  </sheetData>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L1945"/>
  <sheetViews>
    <sheetView workbookViewId="0">
      <pane xSplit="6" ySplit="2" topLeftCell="G3" activePane="bottomRight" state="frozen"/>
      <selection pane="topRight" activeCell="H1" sqref="H1"/>
      <selection pane="bottomLeft" activeCell="A3" sqref="A3"/>
      <selection pane="bottomRight" activeCell="Z3" sqref="Z3"/>
    </sheetView>
  </sheetViews>
  <sheetFormatPr defaultColWidth="10.33203125" defaultRowHeight="13.8" x14ac:dyDescent="0.3"/>
  <cols>
    <col min="1" max="1" width="5.33203125" style="46" bestFit="1" customWidth="1"/>
    <col min="2" max="2" width="14.109375" style="46" bestFit="1" customWidth="1"/>
    <col min="3" max="3" width="12.44140625" style="46" customWidth="1"/>
    <col min="4" max="5" width="10.44140625" style="46" bestFit="1" customWidth="1"/>
    <col min="6" max="6" width="7.109375" style="46" customWidth="1"/>
    <col min="7" max="7" width="6.109375" style="45" bestFit="1" customWidth="1"/>
    <col min="8" max="8" width="9.21875" style="45" bestFit="1" customWidth="1"/>
    <col min="9" max="9" width="7.33203125" style="45" bestFit="1" customWidth="1"/>
    <col min="10" max="10" width="8" style="45" bestFit="1" customWidth="1"/>
    <col min="11" max="11" width="6.21875" style="45" bestFit="1" customWidth="1"/>
    <col min="12" max="12" width="6.33203125" style="45" bestFit="1" customWidth="1"/>
    <col min="13" max="13" width="6.5546875" style="45" bestFit="1" customWidth="1"/>
    <col min="14" max="14" width="8.33203125" style="45" bestFit="1" customWidth="1"/>
    <col min="15" max="15" width="6" style="53" bestFit="1" customWidth="1"/>
    <col min="16" max="16" width="10.21875" style="53" bestFit="1" customWidth="1"/>
    <col min="17" max="17" width="8.33203125" style="53" bestFit="1" customWidth="1"/>
    <col min="18" max="18" width="9" style="53" bestFit="1" customWidth="1"/>
    <col min="19" max="19" width="7.21875" style="53" bestFit="1" customWidth="1"/>
    <col min="20" max="20" width="7.33203125" style="53" bestFit="1" customWidth="1"/>
    <col min="21" max="21" width="7.5546875" style="53" bestFit="1" customWidth="1"/>
    <col min="22" max="22" width="9.33203125" style="53" bestFit="1" customWidth="1"/>
    <col min="23" max="23" width="6.21875" style="53" bestFit="1" customWidth="1"/>
    <col min="24" max="24" width="10.44140625" style="53" bestFit="1" customWidth="1"/>
    <col min="25" max="25" width="8.5546875" style="53" bestFit="1" customWidth="1"/>
    <col min="26" max="26" width="8.21875" style="53" bestFit="1" customWidth="1"/>
    <col min="27" max="27" width="7.44140625" style="53" bestFit="1" customWidth="1"/>
    <col min="28" max="28" width="7.5546875" style="53" bestFit="1" customWidth="1"/>
    <col min="29" max="29" width="7.77734375" style="53" bestFit="1" customWidth="1"/>
    <col min="30" max="30" width="9.5546875" style="53" bestFit="1" customWidth="1"/>
    <col min="31" max="31" width="8" style="45" bestFit="1" customWidth="1"/>
    <col min="32" max="33" width="9.109375" style="45" bestFit="1" customWidth="1"/>
    <col min="34" max="34" width="10.33203125" style="45" bestFit="1" customWidth="1"/>
    <col min="35" max="36" width="10.5546875" style="45" bestFit="1" customWidth="1"/>
    <col min="37" max="16384" width="10.33203125" style="45"/>
  </cols>
  <sheetData>
    <row r="1" spans="1:38" s="6" customFormat="1" ht="17.25" customHeight="1" x14ac:dyDescent="0.3">
      <c r="A1" s="1"/>
      <c r="B1" s="1"/>
      <c r="C1" s="1"/>
      <c r="D1" s="1"/>
      <c r="E1" s="1"/>
      <c r="F1" s="1"/>
      <c r="G1" s="99" t="s">
        <v>0</v>
      </c>
      <c r="H1" s="99"/>
      <c r="I1" s="99"/>
      <c r="J1" s="99"/>
      <c r="K1" s="99"/>
      <c r="L1" s="99"/>
      <c r="M1" s="99"/>
      <c r="N1" s="99"/>
      <c r="O1" s="100" t="s">
        <v>1</v>
      </c>
      <c r="P1" s="100"/>
      <c r="Q1" s="100"/>
      <c r="R1" s="100"/>
      <c r="S1" s="100"/>
      <c r="T1" s="100"/>
      <c r="U1" s="100"/>
      <c r="V1" s="100"/>
      <c r="W1" s="100" t="s">
        <v>2</v>
      </c>
      <c r="X1" s="100"/>
      <c r="Y1" s="100"/>
      <c r="Z1" s="100"/>
      <c r="AA1" s="100"/>
      <c r="AB1" s="100"/>
      <c r="AC1" s="100"/>
      <c r="AD1" s="100"/>
      <c r="AE1" s="7"/>
      <c r="AF1" s="7"/>
      <c r="AG1" s="7"/>
      <c r="AH1" s="98"/>
      <c r="AI1" s="98"/>
      <c r="AJ1" s="5"/>
      <c r="AK1" s="96"/>
    </row>
    <row r="2" spans="1:38" s="6" customFormat="1" ht="12" customHeight="1" x14ac:dyDescent="0.3">
      <c r="A2" s="90" t="s">
        <v>3</v>
      </c>
      <c r="B2" s="90" t="s">
        <v>149</v>
      </c>
      <c r="C2" s="90" t="s">
        <v>4</v>
      </c>
      <c r="D2" s="90" t="s">
        <v>16</v>
      </c>
      <c r="E2" s="90" t="s">
        <v>17</v>
      </c>
      <c r="F2" s="90" t="s">
        <v>5</v>
      </c>
      <c r="G2" s="91" t="s">
        <v>18</v>
      </c>
      <c r="H2" s="91" t="s">
        <v>19</v>
      </c>
      <c r="I2" s="91" t="s">
        <v>20</v>
      </c>
      <c r="J2" s="91" t="s">
        <v>154</v>
      </c>
      <c r="K2" s="91" t="s">
        <v>21</v>
      </c>
      <c r="L2" s="91" t="s">
        <v>22</v>
      </c>
      <c r="M2" s="91" t="s">
        <v>23</v>
      </c>
      <c r="N2" s="91" t="s">
        <v>24</v>
      </c>
      <c r="O2" s="92" t="s">
        <v>25</v>
      </c>
      <c r="P2" s="92" t="s">
        <v>26</v>
      </c>
      <c r="Q2" s="92" t="s">
        <v>27</v>
      </c>
      <c r="R2" s="92" t="s">
        <v>155</v>
      </c>
      <c r="S2" s="92" t="s">
        <v>28</v>
      </c>
      <c r="T2" s="92" t="s">
        <v>29</v>
      </c>
      <c r="U2" s="92" t="s">
        <v>30</v>
      </c>
      <c r="V2" s="92" t="s">
        <v>31</v>
      </c>
      <c r="W2" s="93" t="s">
        <v>32</v>
      </c>
      <c r="X2" s="93" t="s">
        <v>33</v>
      </c>
      <c r="Y2" s="93" t="s">
        <v>34</v>
      </c>
      <c r="Z2" s="93" t="s">
        <v>156</v>
      </c>
      <c r="AA2" s="93" t="s">
        <v>35</v>
      </c>
      <c r="AB2" s="93" t="s">
        <v>36</v>
      </c>
      <c r="AC2" s="93" t="s">
        <v>37</v>
      </c>
      <c r="AD2" s="93" t="s">
        <v>38</v>
      </c>
      <c r="AE2" s="94" t="s">
        <v>146</v>
      </c>
      <c r="AF2" s="94" t="s">
        <v>147</v>
      </c>
      <c r="AG2" s="94" t="s">
        <v>148</v>
      </c>
      <c r="AH2" s="95" t="s">
        <v>6</v>
      </c>
      <c r="AI2" s="95" t="s">
        <v>7</v>
      </c>
      <c r="AJ2" s="95" t="s">
        <v>8</v>
      </c>
      <c r="AK2" s="96"/>
    </row>
    <row r="3" spans="1:38" s="6" customFormat="1" x14ac:dyDescent="0.3">
      <c r="A3" s="10" t="s">
        <v>137</v>
      </c>
      <c r="B3" s="11" t="s">
        <v>127</v>
      </c>
      <c r="C3" s="11" t="s">
        <v>128</v>
      </c>
      <c r="D3" s="54">
        <v>43556</v>
      </c>
      <c r="E3" s="54">
        <v>44652</v>
      </c>
      <c r="F3" s="11" t="s">
        <v>15</v>
      </c>
      <c r="G3" s="12">
        <v>28.716728624535335</v>
      </c>
      <c r="H3" s="13">
        <v>0.6611433305716653</v>
      </c>
      <c r="I3" s="12">
        <v>18.985873605948086</v>
      </c>
      <c r="J3" s="14">
        <v>32</v>
      </c>
      <c r="K3" s="12">
        <v>418.96875</v>
      </c>
      <c r="L3" s="15">
        <v>1.685463659147858</v>
      </c>
      <c r="M3" s="12">
        <v>706.15660244360413</v>
      </c>
      <c r="N3" s="14">
        <v>13407</v>
      </c>
      <c r="O3" s="16">
        <v>34</v>
      </c>
      <c r="P3" s="17">
        <v>0.71403479701739858</v>
      </c>
      <c r="Q3" s="16">
        <v>24</v>
      </c>
      <c r="R3" s="16">
        <v>45</v>
      </c>
      <c r="S3" s="16">
        <v>683.02571623465212</v>
      </c>
      <c r="T3" s="18">
        <v>1.875</v>
      </c>
      <c r="U3" s="16">
        <v>1281.382948421053</v>
      </c>
      <c r="V3" s="16">
        <v>31000</v>
      </c>
      <c r="W3" s="16">
        <v>37</v>
      </c>
      <c r="X3" s="19">
        <v>0.70270270270270274</v>
      </c>
      <c r="Y3" s="20">
        <v>26</v>
      </c>
      <c r="Z3" s="20">
        <v>40</v>
      </c>
      <c r="AA3" s="16">
        <v>570.25</v>
      </c>
      <c r="AB3" s="18">
        <v>1.5384615384615385</v>
      </c>
      <c r="AC3" s="16">
        <v>877.30769230769226</v>
      </c>
      <c r="AD3" s="20">
        <v>22810</v>
      </c>
      <c r="AE3" s="14">
        <v>-1748</v>
      </c>
      <c r="AF3" s="14">
        <v>5897</v>
      </c>
      <c r="AG3" s="14">
        <v>-649</v>
      </c>
      <c r="AH3" s="21">
        <v>0.73580645161290326</v>
      </c>
      <c r="AI3" s="21">
        <v>1.701350041023346</v>
      </c>
      <c r="AJ3" s="21">
        <v>0.70135004102334597</v>
      </c>
      <c r="AK3" s="96"/>
      <c r="AL3" s="58"/>
    </row>
    <row r="4" spans="1:38" s="6" customFormat="1" x14ac:dyDescent="0.3">
      <c r="A4" s="10" t="s">
        <v>137</v>
      </c>
      <c r="B4" s="11" t="s">
        <v>127</v>
      </c>
      <c r="C4" s="11" t="s">
        <v>128</v>
      </c>
      <c r="D4" s="54">
        <v>43557</v>
      </c>
      <c r="E4" s="54">
        <v>44653</v>
      </c>
      <c r="F4" s="11" t="s">
        <v>9</v>
      </c>
      <c r="G4" s="12">
        <v>52.049070631970253</v>
      </c>
      <c r="H4" s="13">
        <v>0.6611433305716653</v>
      </c>
      <c r="I4" s="12">
        <v>34.411895910780665</v>
      </c>
      <c r="J4" s="14">
        <v>58</v>
      </c>
      <c r="K4" s="12">
        <v>615.48275862068965</v>
      </c>
      <c r="L4" s="15">
        <v>1.68546365914787</v>
      </c>
      <c r="M4" s="12">
        <v>1037.3738224872527</v>
      </c>
      <c r="N4" s="14">
        <v>35698</v>
      </c>
      <c r="O4" s="16">
        <v>36</v>
      </c>
      <c r="P4" s="17">
        <v>0.71403479701739858</v>
      </c>
      <c r="Q4" s="16">
        <v>26</v>
      </c>
      <c r="R4" s="16">
        <v>48</v>
      </c>
      <c r="S4" s="16">
        <v>683.02571623465212</v>
      </c>
      <c r="T4" s="18">
        <v>1.8461538461538463</v>
      </c>
      <c r="U4" s="16">
        <v>1281.382948421053</v>
      </c>
      <c r="V4" s="16">
        <v>33000</v>
      </c>
      <c r="W4" s="16">
        <v>49</v>
      </c>
      <c r="X4" s="19">
        <v>0.69387755102040816</v>
      </c>
      <c r="Y4" s="20">
        <v>34</v>
      </c>
      <c r="Z4" s="20">
        <v>72</v>
      </c>
      <c r="AA4" s="16">
        <v>612.18055555555554</v>
      </c>
      <c r="AB4" s="18">
        <v>2.1176470588235294</v>
      </c>
      <c r="AC4" s="16">
        <v>1296.3823529411766</v>
      </c>
      <c r="AD4" s="20">
        <v>44077</v>
      </c>
      <c r="AE4" s="14">
        <v>2398</v>
      </c>
      <c r="AF4" s="14">
        <v>2871</v>
      </c>
      <c r="AG4" s="14"/>
      <c r="AH4" s="21">
        <v>1.3356666666666666</v>
      </c>
      <c r="AI4" s="21">
        <v>1.2347190318785366</v>
      </c>
      <c r="AJ4" s="21">
        <v>0.2347190318785366</v>
      </c>
      <c r="AK4" s="96"/>
    </row>
    <row r="5" spans="1:38" s="6" customFormat="1" x14ac:dyDescent="0.3">
      <c r="A5" s="10" t="s">
        <v>137</v>
      </c>
      <c r="B5" s="11" t="s">
        <v>127</v>
      </c>
      <c r="C5" s="11" t="s">
        <v>128</v>
      </c>
      <c r="D5" s="54">
        <v>43558</v>
      </c>
      <c r="E5" s="54">
        <v>44654</v>
      </c>
      <c r="F5" s="11" t="s">
        <v>10</v>
      </c>
      <c r="G5" s="12">
        <v>107.68773234200742</v>
      </c>
      <c r="H5" s="13">
        <v>0.6611433305716653</v>
      </c>
      <c r="I5" s="12">
        <v>71.197026022304826</v>
      </c>
      <c r="J5" s="14">
        <v>120</v>
      </c>
      <c r="K5" s="12">
        <v>512.5333333333333</v>
      </c>
      <c r="L5" s="15">
        <v>1.6854636591478698</v>
      </c>
      <c r="M5" s="12">
        <v>863.85630743525485</v>
      </c>
      <c r="N5" s="14">
        <v>61504</v>
      </c>
      <c r="O5" s="16">
        <v>73</v>
      </c>
      <c r="P5" s="17">
        <v>0.71403479701739858</v>
      </c>
      <c r="Q5" s="16">
        <v>52</v>
      </c>
      <c r="R5" s="16">
        <v>98</v>
      </c>
      <c r="S5" s="16">
        <v>683.02571623465212</v>
      </c>
      <c r="T5" s="18">
        <v>1.8846153846153846</v>
      </c>
      <c r="U5" s="16">
        <v>1281.382948421053</v>
      </c>
      <c r="V5" s="16">
        <v>67000</v>
      </c>
      <c r="W5" s="16">
        <v>72</v>
      </c>
      <c r="X5" s="19">
        <v>0.70833333333333337</v>
      </c>
      <c r="Y5" s="20">
        <v>51</v>
      </c>
      <c r="Z5" s="20">
        <v>101</v>
      </c>
      <c r="AA5" s="16">
        <v>608.47524752475249</v>
      </c>
      <c r="AB5" s="18">
        <v>1.9803921568627452</v>
      </c>
      <c r="AC5" s="16">
        <v>1205.0196078431372</v>
      </c>
      <c r="AD5" s="20">
        <v>61456</v>
      </c>
      <c r="AE5" s="14">
        <v>672</v>
      </c>
      <c r="AF5" s="14"/>
      <c r="AG5" s="14"/>
      <c r="AH5" s="21">
        <v>0.91725373134328358</v>
      </c>
      <c r="AI5" s="21">
        <v>0.99921956295525494</v>
      </c>
      <c r="AJ5" s="21">
        <v>-7.804370447450572E-4</v>
      </c>
      <c r="AK5" s="96"/>
    </row>
    <row r="6" spans="1:38" s="6" customFormat="1" x14ac:dyDescent="0.3">
      <c r="A6" s="10" t="s">
        <v>137</v>
      </c>
      <c r="B6" s="11" t="s">
        <v>127</v>
      </c>
      <c r="C6" s="11" t="s">
        <v>128</v>
      </c>
      <c r="D6" s="54">
        <v>43559</v>
      </c>
      <c r="E6" s="54">
        <v>44655</v>
      </c>
      <c r="F6" s="11" t="s">
        <v>11</v>
      </c>
      <c r="G6" s="12">
        <v>61.023048327137545</v>
      </c>
      <c r="H6" s="13">
        <v>0.6611433305716653</v>
      </c>
      <c r="I6" s="12">
        <v>40.344981412639406</v>
      </c>
      <c r="J6" s="14">
        <v>68</v>
      </c>
      <c r="K6" s="12">
        <v>433.38235294117646</v>
      </c>
      <c r="L6" s="15">
        <v>1.6854636591478696</v>
      </c>
      <c r="M6" s="12">
        <v>730.45020639834877</v>
      </c>
      <c r="N6" s="14">
        <v>29470</v>
      </c>
      <c r="O6" s="16">
        <v>31</v>
      </c>
      <c r="P6" s="17">
        <v>0.71403479701739858</v>
      </c>
      <c r="Q6" s="16">
        <v>22</v>
      </c>
      <c r="R6" s="16">
        <v>41</v>
      </c>
      <c r="S6" s="16">
        <v>683.02571623465212</v>
      </c>
      <c r="T6" s="18">
        <v>1.8636363636363635</v>
      </c>
      <c r="U6" s="16">
        <v>1281.382948421053</v>
      </c>
      <c r="V6" s="16">
        <v>28000</v>
      </c>
      <c r="W6" s="16">
        <v>30</v>
      </c>
      <c r="X6" s="19">
        <v>0.7</v>
      </c>
      <c r="Y6" s="20">
        <v>21</v>
      </c>
      <c r="Z6" s="20">
        <v>44</v>
      </c>
      <c r="AA6" s="16">
        <v>728.7045454545455</v>
      </c>
      <c r="AB6" s="18">
        <v>2.0952380952380953</v>
      </c>
      <c r="AC6" s="16">
        <v>1526.8095238095239</v>
      </c>
      <c r="AD6" s="20">
        <v>32063</v>
      </c>
      <c r="AE6" s="14">
        <v>2841</v>
      </c>
      <c r="AF6" s="14">
        <v>12740</v>
      </c>
      <c r="AG6" s="14">
        <v>-3028</v>
      </c>
      <c r="AH6" s="21">
        <v>1.1451071428571429</v>
      </c>
      <c r="AI6" s="21">
        <v>1.0879877841873091</v>
      </c>
      <c r="AJ6" s="21">
        <v>8.7987784187309126E-2</v>
      </c>
      <c r="AK6" s="96"/>
    </row>
    <row r="7" spans="1:38" s="6" customFormat="1" x14ac:dyDescent="0.3">
      <c r="A7" s="10" t="s">
        <v>137</v>
      </c>
      <c r="B7" s="11" t="s">
        <v>127</v>
      </c>
      <c r="C7" s="11" t="s">
        <v>128</v>
      </c>
      <c r="D7" s="54">
        <v>43560</v>
      </c>
      <c r="E7" s="54">
        <v>44656</v>
      </c>
      <c r="F7" s="11" t="s">
        <v>12</v>
      </c>
      <c r="G7" s="12">
        <v>33.20371747211896</v>
      </c>
      <c r="H7" s="13">
        <v>0.6611433305716653</v>
      </c>
      <c r="I7" s="12">
        <v>21.952416356877325</v>
      </c>
      <c r="J7" s="14">
        <v>37</v>
      </c>
      <c r="K7" s="12">
        <v>501.32432432432432</v>
      </c>
      <c r="L7" s="15">
        <v>1.6854636591478696</v>
      </c>
      <c r="M7" s="12">
        <v>844.963930095509</v>
      </c>
      <c r="N7" s="14">
        <v>18549</v>
      </c>
      <c r="O7" s="16">
        <v>31</v>
      </c>
      <c r="P7" s="17">
        <v>0.71403479701739858</v>
      </c>
      <c r="Q7" s="16">
        <v>22</v>
      </c>
      <c r="R7" s="16">
        <v>41</v>
      </c>
      <c r="S7" s="16">
        <v>683.02571623465212</v>
      </c>
      <c r="T7" s="18">
        <v>1.8636363636363635</v>
      </c>
      <c r="U7" s="16">
        <v>1281.382948421053</v>
      </c>
      <c r="V7" s="16">
        <v>28000</v>
      </c>
      <c r="W7" s="16">
        <v>29</v>
      </c>
      <c r="X7" s="19">
        <v>0.72413793103448276</v>
      </c>
      <c r="Y7" s="20">
        <v>21</v>
      </c>
      <c r="Z7" s="20">
        <v>40</v>
      </c>
      <c r="AA7" s="16">
        <v>726.32500000000005</v>
      </c>
      <c r="AB7" s="18">
        <v>1.9047619047619047</v>
      </c>
      <c r="AC7" s="16">
        <v>1383.4761904761904</v>
      </c>
      <c r="AD7" s="20">
        <v>29053</v>
      </c>
      <c r="AE7" s="14"/>
      <c r="AF7" s="14">
        <v>2347</v>
      </c>
      <c r="AG7" s="14"/>
      <c r="AH7" s="21">
        <v>1.037607142857143</v>
      </c>
      <c r="AI7" s="21">
        <v>1.566283896706022</v>
      </c>
      <c r="AJ7" s="21">
        <v>0.56628389670602186</v>
      </c>
      <c r="AK7" s="96"/>
    </row>
    <row r="8" spans="1:38" s="6" customFormat="1" x14ac:dyDescent="0.3">
      <c r="A8" s="10" t="s">
        <v>137</v>
      </c>
      <c r="B8" s="11" t="s">
        <v>127</v>
      </c>
      <c r="C8" s="11" t="s">
        <v>128</v>
      </c>
      <c r="D8" s="54">
        <v>43561</v>
      </c>
      <c r="E8" s="54">
        <v>44657</v>
      </c>
      <c r="F8" s="11" t="s">
        <v>13</v>
      </c>
      <c r="G8" s="12">
        <v>61.023048327137545</v>
      </c>
      <c r="H8" s="13">
        <v>0.6611433305716653</v>
      </c>
      <c r="I8" s="12">
        <v>40.344981412639406</v>
      </c>
      <c r="J8" s="14">
        <v>68</v>
      </c>
      <c r="K8" s="12">
        <v>441.98529411764707</v>
      </c>
      <c r="L8" s="15">
        <v>1.6854636591478696</v>
      </c>
      <c r="M8" s="12">
        <v>744.9501511130768</v>
      </c>
      <c r="N8" s="14">
        <v>30055</v>
      </c>
      <c r="O8" s="16">
        <v>28</v>
      </c>
      <c r="P8" s="17">
        <v>0.71403479701739858</v>
      </c>
      <c r="Q8" s="16">
        <v>20</v>
      </c>
      <c r="R8" s="16">
        <v>38</v>
      </c>
      <c r="S8" s="16">
        <v>683.02571623465212</v>
      </c>
      <c r="T8" s="18">
        <v>1.9</v>
      </c>
      <c r="U8" s="16">
        <v>1281.382948421053</v>
      </c>
      <c r="V8" s="16">
        <v>26000</v>
      </c>
      <c r="W8" s="16">
        <v>38</v>
      </c>
      <c r="X8" s="19">
        <v>0.71052631578947367</v>
      </c>
      <c r="Y8" s="20">
        <v>27</v>
      </c>
      <c r="Z8" s="20">
        <v>50</v>
      </c>
      <c r="AA8" s="16">
        <v>576.16</v>
      </c>
      <c r="AB8" s="18">
        <v>1.8518518518518519</v>
      </c>
      <c r="AC8" s="16">
        <v>1066.962962962963</v>
      </c>
      <c r="AD8" s="20">
        <v>28808</v>
      </c>
      <c r="AE8" s="14">
        <v>1938</v>
      </c>
      <c r="AF8" s="14">
        <v>3222</v>
      </c>
      <c r="AG8" s="14">
        <v>999</v>
      </c>
      <c r="AH8" s="21">
        <v>1.1080000000000001</v>
      </c>
      <c r="AI8" s="21">
        <v>0.9585093994343703</v>
      </c>
      <c r="AJ8" s="21">
        <v>-4.1490600565629678E-2</v>
      </c>
      <c r="AK8" s="96"/>
    </row>
    <row r="9" spans="1:38" s="6" customFormat="1" x14ac:dyDescent="0.3">
      <c r="A9" s="10" t="s">
        <v>137</v>
      </c>
      <c r="B9" s="11" t="s">
        <v>127</v>
      </c>
      <c r="C9" s="11" t="s">
        <v>128</v>
      </c>
      <c r="D9" s="54">
        <v>43562</v>
      </c>
      <c r="E9" s="54">
        <v>44658</v>
      </c>
      <c r="F9" s="11" t="s">
        <v>14</v>
      </c>
      <c r="G9" s="12">
        <v>39.485501858736058</v>
      </c>
      <c r="H9" s="13">
        <v>0.6611433305716653</v>
      </c>
      <c r="I9" s="12">
        <v>26.105576208178437</v>
      </c>
      <c r="J9" s="14">
        <v>44</v>
      </c>
      <c r="K9" s="12">
        <v>568.0454545454545</v>
      </c>
      <c r="L9" s="15">
        <v>1.6854636591478698</v>
      </c>
      <c r="M9" s="12">
        <v>957.41997038049669</v>
      </c>
      <c r="N9" s="14">
        <v>24994</v>
      </c>
      <c r="O9" s="16">
        <v>29</v>
      </c>
      <c r="P9" s="17">
        <v>0.71403479701739858</v>
      </c>
      <c r="Q9" s="16">
        <v>21</v>
      </c>
      <c r="R9" s="16">
        <v>40</v>
      </c>
      <c r="S9" s="16">
        <v>683.02571623465212</v>
      </c>
      <c r="T9" s="18">
        <v>1.9047619047619047</v>
      </c>
      <c r="U9" s="16">
        <v>1281.382948421053</v>
      </c>
      <c r="V9" s="16">
        <v>27000</v>
      </c>
      <c r="W9" s="16">
        <v>32</v>
      </c>
      <c r="X9" s="19">
        <v>0.71875</v>
      </c>
      <c r="Y9" s="20">
        <v>23</v>
      </c>
      <c r="Z9" s="20">
        <v>40</v>
      </c>
      <c r="AA9" s="16">
        <v>601.85</v>
      </c>
      <c r="AB9" s="18">
        <v>1.7391304347826086</v>
      </c>
      <c r="AC9" s="16">
        <v>1046.695652173913</v>
      </c>
      <c r="AD9" s="20">
        <v>24074</v>
      </c>
      <c r="AE9" s="14">
        <v>1837</v>
      </c>
      <c r="AF9" s="14">
        <v>999</v>
      </c>
      <c r="AG9" s="14"/>
      <c r="AH9" s="21">
        <v>0.89162962962962966</v>
      </c>
      <c r="AI9" s="21">
        <v>0.96319116587981113</v>
      </c>
      <c r="AJ9" s="21">
        <v>-3.6808834120188844E-2</v>
      </c>
      <c r="AK9" s="96"/>
    </row>
    <row r="10" spans="1:38" s="6" customFormat="1" x14ac:dyDescent="0.3">
      <c r="A10" s="10" t="s">
        <v>137</v>
      </c>
      <c r="B10" s="11" t="s">
        <v>127</v>
      </c>
      <c r="C10" s="11" t="s">
        <v>128</v>
      </c>
      <c r="D10" s="54">
        <v>43563</v>
      </c>
      <c r="E10" s="54">
        <v>44659</v>
      </c>
      <c r="F10" s="11" t="s">
        <v>15</v>
      </c>
      <c r="G10" s="12">
        <v>55.638661710037169</v>
      </c>
      <c r="H10" s="13">
        <v>0.6611433305716653</v>
      </c>
      <c r="I10" s="12">
        <v>36.785130111524161</v>
      </c>
      <c r="J10" s="14">
        <v>62</v>
      </c>
      <c r="K10" s="12">
        <v>518.62903225806451</v>
      </c>
      <c r="L10" s="15">
        <v>1.6854636591478698</v>
      </c>
      <c r="M10" s="12">
        <v>874.13038644999597</v>
      </c>
      <c r="N10" s="14">
        <v>32155</v>
      </c>
      <c r="O10" s="16">
        <v>28</v>
      </c>
      <c r="P10" s="17">
        <v>0.71403479701739858</v>
      </c>
      <c r="Q10" s="16">
        <v>20</v>
      </c>
      <c r="R10" s="16">
        <v>37</v>
      </c>
      <c r="S10" s="16">
        <v>683.02571623465212</v>
      </c>
      <c r="T10" s="18">
        <v>1.85</v>
      </c>
      <c r="U10" s="16">
        <v>1281.382948421053</v>
      </c>
      <c r="V10" s="16">
        <v>25000</v>
      </c>
      <c r="W10" s="16">
        <v>33</v>
      </c>
      <c r="X10" s="19">
        <v>0.72727272727272729</v>
      </c>
      <c r="Y10" s="20">
        <v>24</v>
      </c>
      <c r="Z10" s="20">
        <v>40</v>
      </c>
      <c r="AA10" s="16">
        <v>509.875</v>
      </c>
      <c r="AB10" s="18">
        <v>1.6666666666666667</v>
      </c>
      <c r="AC10" s="16">
        <v>849.79166666666663</v>
      </c>
      <c r="AD10" s="20">
        <v>20395</v>
      </c>
      <c r="AE10" s="14"/>
      <c r="AF10" s="14"/>
      <c r="AG10" s="14"/>
      <c r="AH10" s="21">
        <v>0.81579999999999997</v>
      </c>
      <c r="AI10" s="21">
        <v>0.63427149743430256</v>
      </c>
      <c r="AJ10" s="21">
        <v>-0.36572850256569739</v>
      </c>
      <c r="AK10" s="96"/>
    </row>
    <row r="11" spans="1:38" s="6" customFormat="1" x14ac:dyDescent="0.3">
      <c r="A11" s="10" t="s">
        <v>137</v>
      </c>
      <c r="B11" s="11" t="s">
        <v>127</v>
      </c>
      <c r="C11" s="11" t="s">
        <v>128</v>
      </c>
      <c r="D11" s="54">
        <v>43564</v>
      </c>
      <c r="E11" s="54">
        <v>44660</v>
      </c>
      <c r="F11" s="11" t="s">
        <v>9</v>
      </c>
      <c r="G11" s="12">
        <v>88.842379182156137</v>
      </c>
      <c r="H11" s="13">
        <v>0.6611433305716653</v>
      </c>
      <c r="I11" s="12">
        <v>58.73754646840149</v>
      </c>
      <c r="J11" s="14">
        <v>99</v>
      </c>
      <c r="K11" s="12">
        <v>565.38383838383834</v>
      </c>
      <c r="L11" s="15">
        <v>1.6854636591478696</v>
      </c>
      <c r="M11" s="12">
        <v>952.93391306549199</v>
      </c>
      <c r="N11" s="14">
        <v>55973</v>
      </c>
      <c r="O11" s="16">
        <v>34</v>
      </c>
      <c r="P11" s="17">
        <v>0.71403479701739858</v>
      </c>
      <c r="Q11" s="16">
        <v>24</v>
      </c>
      <c r="R11" s="16">
        <v>45</v>
      </c>
      <c r="S11" s="16">
        <v>683.02571623465212</v>
      </c>
      <c r="T11" s="18">
        <v>1.875</v>
      </c>
      <c r="U11" s="16">
        <v>1281.382948421053</v>
      </c>
      <c r="V11" s="16">
        <v>31000</v>
      </c>
      <c r="W11" s="16">
        <v>31</v>
      </c>
      <c r="X11" s="19">
        <v>0.70967741935483875</v>
      </c>
      <c r="Y11" s="20">
        <v>22</v>
      </c>
      <c r="Z11" s="20">
        <v>47</v>
      </c>
      <c r="AA11" s="16">
        <v>719.34042553191489</v>
      </c>
      <c r="AB11" s="18">
        <v>2.1363636363636362</v>
      </c>
      <c r="AC11" s="16">
        <v>1536.7727272727273</v>
      </c>
      <c r="AD11" s="20">
        <v>33809</v>
      </c>
      <c r="AE11" s="14">
        <v>1473</v>
      </c>
      <c r="AF11" s="14">
        <v>1792</v>
      </c>
      <c r="AG11" s="14">
        <v>4085</v>
      </c>
      <c r="AH11" s="21">
        <v>1.0906129032258065</v>
      </c>
      <c r="AI11" s="21">
        <v>0.604023368409769</v>
      </c>
      <c r="AJ11" s="21">
        <v>-0.395976631590231</v>
      </c>
      <c r="AK11" s="96"/>
    </row>
    <row r="12" spans="1:38" s="6" customFormat="1" x14ac:dyDescent="0.3">
      <c r="A12" s="10" t="s">
        <v>137</v>
      </c>
      <c r="B12" s="11" t="s">
        <v>127</v>
      </c>
      <c r="C12" s="11" t="s">
        <v>128</v>
      </c>
      <c r="D12" s="54">
        <v>43565</v>
      </c>
      <c r="E12" s="54">
        <v>44661</v>
      </c>
      <c r="F12" s="11" t="s">
        <v>10</v>
      </c>
      <c r="G12" s="12">
        <v>149.86542750929368</v>
      </c>
      <c r="H12" s="13">
        <v>0.6611433305716653</v>
      </c>
      <c r="I12" s="12">
        <v>99.082527881040889</v>
      </c>
      <c r="J12" s="14">
        <v>167</v>
      </c>
      <c r="K12" s="12">
        <v>488.56886227544908</v>
      </c>
      <c r="L12" s="15">
        <v>1.6854636591478698</v>
      </c>
      <c r="M12" s="12">
        <v>823.46506235649008</v>
      </c>
      <c r="N12" s="14">
        <v>81591</v>
      </c>
      <c r="O12" s="16">
        <v>71</v>
      </c>
      <c r="P12" s="17">
        <v>0.71403479701739858</v>
      </c>
      <c r="Q12" s="16">
        <v>51</v>
      </c>
      <c r="R12" s="16">
        <v>95</v>
      </c>
      <c r="S12" s="16">
        <v>683.02571623465212</v>
      </c>
      <c r="T12" s="18">
        <v>1.8627450980392157</v>
      </c>
      <c r="U12" s="16">
        <v>1281.382948421053</v>
      </c>
      <c r="V12" s="16">
        <v>65000</v>
      </c>
      <c r="W12" s="16">
        <v>77</v>
      </c>
      <c r="X12" s="19">
        <v>0.7142857142857143</v>
      </c>
      <c r="Y12" s="20">
        <v>55</v>
      </c>
      <c r="Z12" s="20">
        <v>103</v>
      </c>
      <c r="AA12" s="16">
        <v>628.52427184466023</v>
      </c>
      <c r="AB12" s="18">
        <v>1.8727272727272728</v>
      </c>
      <c r="AC12" s="16">
        <v>1177.0545454545454</v>
      </c>
      <c r="AD12" s="20">
        <v>64738</v>
      </c>
      <c r="AE12" s="14"/>
      <c r="AF12" s="14"/>
      <c r="AG12" s="14"/>
      <c r="AH12" s="21">
        <v>0.99596923076923072</v>
      </c>
      <c r="AI12" s="21">
        <v>0.79344535549264017</v>
      </c>
      <c r="AJ12" s="21">
        <v>-0.20655464450735989</v>
      </c>
      <c r="AK12" s="96"/>
    </row>
    <row r="13" spans="1:38" s="6" customFormat="1" x14ac:dyDescent="0.3">
      <c r="A13" s="10" t="s">
        <v>137</v>
      </c>
      <c r="B13" s="11" t="s">
        <v>127</v>
      </c>
      <c r="C13" s="11" t="s">
        <v>128</v>
      </c>
      <c r="D13" s="54">
        <v>43566</v>
      </c>
      <c r="E13" s="54">
        <v>44662</v>
      </c>
      <c r="F13" s="11" t="s">
        <v>11</v>
      </c>
      <c r="G13" s="12">
        <v>68.202230483271379</v>
      </c>
      <c r="H13" s="13">
        <v>0.6611433305716653</v>
      </c>
      <c r="I13" s="12">
        <v>45.091449814126399</v>
      </c>
      <c r="J13" s="14">
        <v>76</v>
      </c>
      <c r="K13" s="12">
        <v>496.06578947368422</v>
      </c>
      <c r="L13" s="15">
        <v>1.6854636591478696</v>
      </c>
      <c r="M13" s="12">
        <v>836.10086070439252</v>
      </c>
      <c r="N13" s="14">
        <v>37701</v>
      </c>
      <c r="O13" s="16">
        <v>25</v>
      </c>
      <c r="P13" s="17">
        <v>0.71403479701739858</v>
      </c>
      <c r="Q13" s="16">
        <v>18</v>
      </c>
      <c r="R13" s="16">
        <v>34</v>
      </c>
      <c r="S13" s="16">
        <v>683.02571623465212</v>
      </c>
      <c r="T13" s="18">
        <v>1.8888888888888888</v>
      </c>
      <c r="U13" s="16">
        <v>1281.382948421053</v>
      </c>
      <c r="V13" s="16">
        <v>23000</v>
      </c>
      <c r="W13" s="16">
        <v>39</v>
      </c>
      <c r="X13" s="19">
        <v>0.71794871794871795</v>
      </c>
      <c r="Y13" s="20">
        <v>28</v>
      </c>
      <c r="Z13" s="20">
        <v>52</v>
      </c>
      <c r="AA13" s="16">
        <v>709.90384615384619</v>
      </c>
      <c r="AB13" s="18">
        <v>1.8571428571428572</v>
      </c>
      <c r="AC13" s="16">
        <v>1318.3928571428571</v>
      </c>
      <c r="AD13" s="20">
        <v>36915</v>
      </c>
      <c r="AE13" s="14">
        <v>672</v>
      </c>
      <c r="AF13" s="14">
        <v>15</v>
      </c>
      <c r="AG13" s="14">
        <v>910</v>
      </c>
      <c r="AH13" s="21">
        <v>1.605</v>
      </c>
      <c r="AI13" s="21">
        <v>0.97915174663802018</v>
      </c>
      <c r="AJ13" s="21">
        <v>-2.0848253361979787E-2</v>
      </c>
      <c r="AK13" s="96"/>
    </row>
    <row r="14" spans="1:38" s="6" customFormat="1" x14ac:dyDescent="0.3">
      <c r="A14" s="10" t="s">
        <v>137</v>
      </c>
      <c r="B14" s="11" t="s">
        <v>127</v>
      </c>
      <c r="C14" s="11" t="s">
        <v>128</v>
      </c>
      <c r="D14" s="54">
        <v>43567</v>
      </c>
      <c r="E14" s="54">
        <v>44663</v>
      </c>
      <c r="F14" s="11" t="s">
        <v>12</v>
      </c>
      <c r="G14" s="12">
        <v>16.153159851301115</v>
      </c>
      <c r="H14" s="13">
        <v>0.6611433305716653</v>
      </c>
      <c r="I14" s="12">
        <v>10.679553903345726</v>
      </c>
      <c r="J14" s="14">
        <v>18</v>
      </c>
      <c r="K14" s="12">
        <v>828.22222222222217</v>
      </c>
      <c r="L14" s="15">
        <v>1.6854636591478696</v>
      </c>
      <c r="M14" s="12">
        <v>1395.9384572542467</v>
      </c>
      <c r="N14" s="14">
        <v>14908</v>
      </c>
      <c r="O14" s="16">
        <v>22</v>
      </c>
      <c r="P14" s="17">
        <v>0.71403479701739858</v>
      </c>
      <c r="Q14" s="16">
        <v>16</v>
      </c>
      <c r="R14" s="16">
        <v>31</v>
      </c>
      <c r="S14" s="16">
        <v>683.02571623465212</v>
      </c>
      <c r="T14" s="18">
        <v>1.9375</v>
      </c>
      <c r="U14" s="16">
        <v>1281.382948421053</v>
      </c>
      <c r="V14" s="16">
        <v>21000</v>
      </c>
      <c r="W14" s="16">
        <v>27</v>
      </c>
      <c r="X14" s="19">
        <v>0.70370370370370372</v>
      </c>
      <c r="Y14" s="20">
        <v>19</v>
      </c>
      <c r="Z14" s="20">
        <v>38</v>
      </c>
      <c r="AA14" s="16">
        <v>535.86842105263156</v>
      </c>
      <c r="AB14" s="18">
        <v>2</v>
      </c>
      <c r="AC14" s="16">
        <v>1071.7368421052631</v>
      </c>
      <c r="AD14" s="20">
        <v>20363</v>
      </c>
      <c r="AE14" s="14">
        <v>2047</v>
      </c>
      <c r="AF14" s="14">
        <v>2383</v>
      </c>
      <c r="AG14" s="14">
        <v>1563</v>
      </c>
      <c r="AH14" s="21">
        <v>0.96966666666666668</v>
      </c>
      <c r="AI14" s="21">
        <v>1.3659109203112423</v>
      </c>
      <c r="AJ14" s="21">
        <v>0.36591092031124228</v>
      </c>
      <c r="AK14" s="96"/>
    </row>
    <row r="15" spans="1:38" s="6" customFormat="1" x14ac:dyDescent="0.3">
      <c r="A15" s="10" t="s">
        <v>137</v>
      </c>
      <c r="B15" s="11" t="s">
        <v>127</v>
      </c>
      <c r="C15" s="11" t="s">
        <v>128</v>
      </c>
      <c r="D15" s="54">
        <v>43568</v>
      </c>
      <c r="E15" s="54">
        <v>44664</v>
      </c>
      <c r="F15" s="11" t="s">
        <v>13</v>
      </c>
      <c r="G15" s="12">
        <v>28.716728624535314</v>
      </c>
      <c r="H15" s="13">
        <v>0.6611433305716653</v>
      </c>
      <c r="I15" s="12">
        <v>18.985873605947955</v>
      </c>
      <c r="J15" s="14">
        <v>32</v>
      </c>
      <c r="K15" s="12">
        <v>685.59375</v>
      </c>
      <c r="L15" s="15">
        <v>1.6854636591478698</v>
      </c>
      <c r="M15" s="12">
        <v>1155.5433505639098</v>
      </c>
      <c r="N15" s="14">
        <v>21939</v>
      </c>
      <c r="O15" s="16">
        <v>27</v>
      </c>
      <c r="P15" s="17">
        <v>0.71403479701739858</v>
      </c>
      <c r="Q15" s="16">
        <v>19</v>
      </c>
      <c r="R15" s="16">
        <v>35</v>
      </c>
      <c r="S15" s="16">
        <v>683.02571623465212</v>
      </c>
      <c r="T15" s="18">
        <v>1.8421052631578947</v>
      </c>
      <c r="U15" s="16">
        <v>1281.382948421053</v>
      </c>
      <c r="V15" s="16">
        <v>24000</v>
      </c>
      <c r="W15" s="16">
        <v>40</v>
      </c>
      <c r="X15" s="19">
        <v>0.7</v>
      </c>
      <c r="Y15" s="20">
        <v>28</v>
      </c>
      <c r="Z15" s="20">
        <v>43</v>
      </c>
      <c r="AA15" s="16">
        <v>735.88372093023258</v>
      </c>
      <c r="AB15" s="18">
        <v>1.5357142857142858</v>
      </c>
      <c r="AC15" s="16">
        <v>1130.1071428571429</v>
      </c>
      <c r="AD15" s="20">
        <v>31643</v>
      </c>
      <c r="AE15" s="14"/>
      <c r="AF15" s="14"/>
      <c r="AG15" s="14"/>
      <c r="AH15" s="21">
        <v>1.3184583333333333</v>
      </c>
      <c r="AI15" s="21">
        <v>1.4423173344272757</v>
      </c>
      <c r="AJ15" s="21">
        <v>0.44231733442727561</v>
      </c>
      <c r="AK15" s="96"/>
    </row>
    <row r="16" spans="1:38" s="6" customFormat="1" x14ac:dyDescent="0.3">
      <c r="A16" s="10" t="s">
        <v>137</v>
      </c>
      <c r="B16" s="11" t="s">
        <v>127</v>
      </c>
      <c r="C16" s="11" t="s">
        <v>128</v>
      </c>
      <c r="D16" s="54">
        <v>43569</v>
      </c>
      <c r="E16" s="54">
        <v>44665</v>
      </c>
      <c r="F16" s="11" t="s">
        <v>14</v>
      </c>
      <c r="G16" s="12">
        <v>23.332342007434946</v>
      </c>
      <c r="H16" s="13">
        <v>0.6611433305716653</v>
      </c>
      <c r="I16" s="12">
        <v>15.426022304832715</v>
      </c>
      <c r="J16" s="14">
        <v>26</v>
      </c>
      <c r="K16" s="12">
        <v>597.84615384615381</v>
      </c>
      <c r="L16" s="15">
        <v>1.6854636591478696</v>
      </c>
      <c r="M16" s="12">
        <v>1007.6479660690186</v>
      </c>
      <c r="N16" s="14">
        <v>15544</v>
      </c>
      <c r="O16" s="16">
        <v>22</v>
      </c>
      <c r="P16" s="17">
        <v>0.71403479701739858</v>
      </c>
      <c r="Q16" s="16">
        <v>16</v>
      </c>
      <c r="R16" s="16">
        <v>31</v>
      </c>
      <c r="S16" s="16">
        <v>683.02571623465212</v>
      </c>
      <c r="T16" s="18">
        <v>1.9375</v>
      </c>
      <c r="U16" s="16">
        <v>1281.382948421053</v>
      </c>
      <c r="V16" s="16">
        <v>21000</v>
      </c>
      <c r="W16" s="16">
        <v>51</v>
      </c>
      <c r="X16" s="19">
        <v>0.70588235294117652</v>
      </c>
      <c r="Y16" s="20">
        <v>36</v>
      </c>
      <c r="Z16" s="20">
        <v>73</v>
      </c>
      <c r="AA16" s="16">
        <v>577.39726027397262</v>
      </c>
      <c r="AB16" s="18">
        <v>2.0277777777777777</v>
      </c>
      <c r="AC16" s="16">
        <v>1170.8333333333333</v>
      </c>
      <c r="AD16" s="20">
        <v>42150</v>
      </c>
      <c r="AE16" s="14">
        <v>2730</v>
      </c>
      <c r="AF16" s="14">
        <v>157</v>
      </c>
      <c r="AG16" s="14">
        <v>1359</v>
      </c>
      <c r="AH16" s="21">
        <v>2.0071428571428571</v>
      </c>
      <c r="AI16" s="21">
        <v>2.7116572310859497</v>
      </c>
      <c r="AJ16" s="21">
        <v>1.7116572310859495</v>
      </c>
      <c r="AK16" s="96"/>
    </row>
    <row r="17" spans="1:37" s="6" customFormat="1" x14ac:dyDescent="0.3">
      <c r="A17" s="10" t="s">
        <v>137</v>
      </c>
      <c r="B17" s="11" t="s">
        <v>127</v>
      </c>
      <c r="C17" s="11" t="s">
        <v>128</v>
      </c>
      <c r="D17" s="54">
        <v>43570</v>
      </c>
      <c r="E17" s="54">
        <v>44666</v>
      </c>
      <c r="F17" s="11" t="s">
        <v>15</v>
      </c>
      <c r="G17" s="12">
        <v>24.229739776951671</v>
      </c>
      <c r="H17" s="13">
        <v>0.6611433305716653</v>
      </c>
      <c r="I17" s="12">
        <v>16.019330855018588</v>
      </c>
      <c r="J17" s="14">
        <v>27</v>
      </c>
      <c r="K17" s="12">
        <v>810.33333333333337</v>
      </c>
      <c r="L17" s="15">
        <v>1.6854636591478696</v>
      </c>
      <c r="M17" s="12">
        <v>1365.7873851294903</v>
      </c>
      <c r="N17" s="14">
        <v>21879</v>
      </c>
      <c r="O17" s="16">
        <v>43</v>
      </c>
      <c r="P17" s="17">
        <v>0.71403479701739858</v>
      </c>
      <c r="Q17" s="16">
        <v>31</v>
      </c>
      <c r="R17" s="16">
        <v>59</v>
      </c>
      <c r="S17" s="16">
        <v>683.02571623465212</v>
      </c>
      <c r="T17" s="18">
        <v>1.903225806451613</v>
      </c>
      <c r="U17" s="16">
        <v>1281.382948421053</v>
      </c>
      <c r="V17" s="16">
        <v>40000</v>
      </c>
      <c r="W17" s="16">
        <v>36</v>
      </c>
      <c r="X17" s="19">
        <v>0.69444444444444442</v>
      </c>
      <c r="Y17" s="20">
        <v>25</v>
      </c>
      <c r="Z17" s="20">
        <v>61</v>
      </c>
      <c r="AA17" s="16">
        <v>637.36065573770497</v>
      </c>
      <c r="AB17" s="18">
        <v>2.44</v>
      </c>
      <c r="AC17" s="16">
        <v>1555.16</v>
      </c>
      <c r="AD17" s="20">
        <v>38879</v>
      </c>
      <c r="AE17" s="14">
        <v>3239</v>
      </c>
      <c r="AF17" s="14">
        <v>-629</v>
      </c>
      <c r="AG17" s="14"/>
      <c r="AH17" s="21">
        <v>0.97197500000000003</v>
      </c>
      <c r="AI17" s="21">
        <v>1.777000777000777</v>
      </c>
      <c r="AJ17" s="21">
        <v>0.77700077700077697</v>
      </c>
      <c r="AK17" s="96"/>
    </row>
    <row r="18" spans="1:37" s="6" customFormat="1" x14ac:dyDescent="0.3">
      <c r="A18" s="10" t="s">
        <v>137</v>
      </c>
      <c r="B18" s="11" t="s">
        <v>127</v>
      </c>
      <c r="C18" s="11" t="s">
        <v>128</v>
      </c>
      <c r="D18" s="54">
        <v>43571</v>
      </c>
      <c r="E18" s="54">
        <v>44667</v>
      </c>
      <c r="F18" s="11" t="s">
        <v>9</v>
      </c>
      <c r="G18" s="12">
        <v>17.050557620817845</v>
      </c>
      <c r="H18" s="13">
        <v>0.6611433305716653</v>
      </c>
      <c r="I18" s="12">
        <v>11.2728624535316</v>
      </c>
      <c r="J18" s="14">
        <v>19</v>
      </c>
      <c r="K18" s="12">
        <v>632.68421052631584</v>
      </c>
      <c r="L18" s="15">
        <v>1.6854636591478696</v>
      </c>
      <c r="M18" s="12">
        <v>1066.3662445587652</v>
      </c>
      <c r="N18" s="14">
        <v>12021</v>
      </c>
      <c r="O18" s="16">
        <v>43</v>
      </c>
      <c r="P18" s="17">
        <v>0.71403479701739858</v>
      </c>
      <c r="Q18" s="16">
        <v>31</v>
      </c>
      <c r="R18" s="16">
        <v>59</v>
      </c>
      <c r="S18" s="16">
        <v>683.02571623465212</v>
      </c>
      <c r="T18" s="18">
        <v>1.903225806451613</v>
      </c>
      <c r="U18" s="16">
        <v>1281.382948421053</v>
      </c>
      <c r="V18" s="16">
        <v>40000</v>
      </c>
      <c r="W18" s="16">
        <v>37</v>
      </c>
      <c r="X18" s="19">
        <v>0.70270270270270274</v>
      </c>
      <c r="Y18" s="20">
        <v>26</v>
      </c>
      <c r="Z18" s="20">
        <v>45</v>
      </c>
      <c r="AA18" s="16">
        <v>475.44444444444446</v>
      </c>
      <c r="AB18" s="18">
        <v>1.7307692307692308</v>
      </c>
      <c r="AC18" s="16">
        <v>822.88461538461536</v>
      </c>
      <c r="AD18" s="20">
        <v>21395</v>
      </c>
      <c r="AE18" s="14">
        <v>1</v>
      </c>
      <c r="AF18" s="14">
        <v>468</v>
      </c>
      <c r="AG18" s="14">
        <v>-809</v>
      </c>
      <c r="AH18" s="21">
        <v>0.53487499999999999</v>
      </c>
      <c r="AI18" s="21">
        <v>1.7798020131436652</v>
      </c>
      <c r="AJ18" s="21">
        <v>0.77980201314366526</v>
      </c>
      <c r="AK18" s="96"/>
    </row>
    <row r="19" spans="1:37" s="6" customFormat="1" x14ac:dyDescent="0.3">
      <c r="A19" s="10" t="s">
        <v>137</v>
      </c>
      <c r="B19" s="11" t="s">
        <v>127</v>
      </c>
      <c r="C19" s="11" t="s">
        <v>128</v>
      </c>
      <c r="D19" s="54">
        <v>43572</v>
      </c>
      <c r="E19" s="54">
        <v>44668</v>
      </c>
      <c r="F19" s="11" t="s">
        <v>10</v>
      </c>
      <c r="G19" s="12">
        <v>41.280297397769516</v>
      </c>
      <c r="H19" s="13">
        <v>0.6611433305716653</v>
      </c>
      <c r="I19" s="12">
        <v>27.292193308550186</v>
      </c>
      <c r="J19" s="14">
        <v>46</v>
      </c>
      <c r="K19" s="12">
        <v>600.97826086956525</v>
      </c>
      <c r="L19" s="15">
        <v>1.6854636591478698</v>
      </c>
      <c r="M19" s="12">
        <v>1012.9270186335403</v>
      </c>
      <c r="N19" s="14">
        <v>27645</v>
      </c>
      <c r="O19" s="16">
        <v>55</v>
      </c>
      <c r="P19" s="17">
        <v>0.71403479701739858</v>
      </c>
      <c r="Q19" s="16">
        <v>39</v>
      </c>
      <c r="R19" s="16">
        <v>73</v>
      </c>
      <c r="S19" s="16">
        <v>683.02571623465212</v>
      </c>
      <c r="T19" s="18">
        <v>1.8717948717948718</v>
      </c>
      <c r="U19" s="16">
        <v>1281.382948421053</v>
      </c>
      <c r="V19" s="16">
        <v>50000</v>
      </c>
      <c r="W19" s="16">
        <v>64</v>
      </c>
      <c r="X19" s="19">
        <v>0.703125</v>
      </c>
      <c r="Y19" s="20">
        <v>45</v>
      </c>
      <c r="Z19" s="20">
        <v>80</v>
      </c>
      <c r="AA19" s="16">
        <v>597.72500000000002</v>
      </c>
      <c r="AB19" s="18">
        <v>1.7777777777777777</v>
      </c>
      <c r="AC19" s="16">
        <v>1062.6222222222223</v>
      </c>
      <c r="AD19" s="20">
        <v>47818</v>
      </c>
      <c r="AE19" s="14"/>
      <c r="AF19" s="14">
        <v>2861</v>
      </c>
      <c r="AG19" s="14">
        <v>749</v>
      </c>
      <c r="AH19" s="21">
        <v>0.95635999999999999</v>
      </c>
      <c r="AI19" s="21">
        <v>1.7297160426840297</v>
      </c>
      <c r="AJ19" s="21">
        <v>0.72971604268402968</v>
      </c>
      <c r="AK19" s="96"/>
    </row>
    <row r="20" spans="1:37" s="6" customFormat="1" x14ac:dyDescent="0.3">
      <c r="A20" s="10" t="s">
        <v>137</v>
      </c>
      <c r="B20" s="11" t="s">
        <v>127</v>
      </c>
      <c r="C20" s="11" t="s">
        <v>128</v>
      </c>
      <c r="D20" s="54">
        <v>43573</v>
      </c>
      <c r="E20" s="54">
        <v>44669</v>
      </c>
      <c r="F20" s="11" t="s">
        <v>11</v>
      </c>
      <c r="G20" s="12">
        <v>15.255762081784386</v>
      </c>
      <c r="H20" s="13">
        <v>0.6611433305716653</v>
      </c>
      <c r="I20" s="12">
        <v>10.086245353159851</v>
      </c>
      <c r="J20" s="14">
        <v>17</v>
      </c>
      <c r="K20" s="12">
        <v>640.29411764705878</v>
      </c>
      <c r="L20" s="15">
        <v>1.6854636591478696</v>
      </c>
      <c r="M20" s="12">
        <v>1079.1924664602684</v>
      </c>
      <c r="N20" s="14">
        <v>10885</v>
      </c>
      <c r="O20" s="16">
        <v>22</v>
      </c>
      <c r="P20" s="17">
        <v>0.71403479701739858</v>
      </c>
      <c r="Q20" s="16">
        <v>16</v>
      </c>
      <c r="R20" s="16">
        <v>29</v>
      </c>
      <c r="S20" s="16">
        <v>683.02571623465212</v>
      </c>
      <c r="T20" s="18">
        <v>1.8125</v>
      </c>
      <c r="U20" s="16">
        <v>1281.382948421053</v>
      </c>
      <c r="V20" s="16">
        <v>20000</v>
      </c>
      <c r="W20" s="16">
        <v>18</v>
      </c>
      <c r="X20" s="19">
        <v>0.72222222222222221</v>
      </c>
      <c r="Y20" s="20">
        <v>13</v>
      </c>
      <c r="Z20" s="20">
        <v>25</v>
      </c>
      <c r="AA20" s="16">
        <v>790.56</v>
      </c>
      <c r="AB20" s="18">
        <v>1.9230769230769231</v>
      </c>
      <c r="AC20" s="16">
        <v>1520.3076923076924</v>
      </c>
      <c r="AD20" s="20">
        <v>19764</v>
      </c>
      <c r="AE20" s="14">
        <v>1833</v>
      </c>
      <c r="AF20" s="14">
        <v>958</v>
      </c>
      <c r="AG20" s="14">
        <v>1549</v>
      </c>
      <c r="AH20" s="21">
        <v>0.98819999999999997</v>
      </c>
      <c r="AI20" s="21">
        <v>1.8157096922370235</v>
      </c>
      <c r="AJ20" s="21">
        <v>0.81570969223702339</v>
      </c>
      <c r="AK20" s="96"/>
    </row>
    <row r="21" spans="1:37" s="6" customFormat="1" x14ac:dyDescent="0.3">
      <c r="A21" s="10" t="s">
        <v>137</v>
      </c>
      <c r="B21" s="11" t="s">
        <v>127</v>
      </c>
      <c r="C21" s="11" t="s">
        <v>128</v>
      </c>
      <c r="D21" s="54">
        <v>43574</v>
      </c>
      <c r="E21" s="54">
        <v>44670</v>
      </c>
      <c r="F21" s="11" t="s">
        <v>12</v>
      </c>
      <c r="G21" s="12">
        <v>21.537546468401487</v>
      </c>
      <c r="H21" s="13">
        <v>0.6611433305716653</v>
      </c>
      <c r="I21" s="12">
        <v>14.239405204460967</v>
      </c>
      <c r="J21" s="14">
        <v>24</v>
      </c>
      <c r="K21" s="12">
        <v>506.125</v>
      </c>
      <c r="L21" s="15">
        <v>1.6854636591478696</v>
      </c>
      <c r="M21" s="12">
        <v>853.05529448621553</v>
      </c>
      <c r="N21" s="14">
        <v>12147</v>
      </c>
      <c r="O21" s="16">
        <v>21</v>
      </c>
      <c r="P21" s="17">
        <v>0.71403479701739858</v>
      </c>
      <c r="Q21" s="16">
        <v>15</v>
      </c>
      <c r="R21" s="16">
        <v>28</v>
      </c>
      <c r="S21" s="16">
        <v>683.02571623465212</v>
      </c>
      <c r="T21" s="18">
        <v>1.8666666666666667</v>
      </c>
      <c r="U21" s="16">
        <v>1281.382948421053</v>
      </c>
      <c r="V21" s="16">
        <v>19000</v>
      </c>
      <c r="W21" s="16">
        <v>27</v>
      </c>
      <c r="X21" s="19">
        <v>0.70370370370370372</v>
      </c>
      <c r="Y21" s="20">
        <v>19</v>
      </c>
      <c r="Z21" s="20">
        <v>26</v>
      </c>
      <c r="AA21" s="16">
        <v>844.23076923076928</v>
      </c>
      <c r="AB21" s="18">
        <v>1.368421052631579</v>
      </c>
      <c r="AC21" s="16">
        <v>1155.2631578947369</v>
      </c>
      <c r="AD21" s="20">
        <v>21950</v>
      </c>
      <c r="AE21" s="14"/>
      <c r="AF21" s="14">
        <v>899</v>
      </c>
      <c r="AG21" s="14"/>
      <c r="AH21" s="21">
        <v>1.1552631578947368</v>
      </c>
      <c r="AI21" s="21">
        <v>1.8070305425207871</v>
      </c>
      <c r="AJ21" s="21">
        <v>0.80703054252078699</v>
      </c>
      <c r="AK21" s="96"/>
    </row>
    <row r="22" spans="1:37" s="6" customFormat="1" x14ac:dyDescent="0.3">
      <c r="A22" s="10" t="s">
        <v>137</v>
      </c>
      <c r="B22" s="11" t="s">
        <v>127</v>
      </c>
      <c r="C22" s="11" t="s">
        <v>128</v>
      </c>
      <c r="D22" s="54">
        <v>43575</v>
      </c>
      <c r="E22" s="54">
        <v>44671</v>
      </c>
      <c r="F22" s="11" t="s">
        <v>13</v>
      </c>
      <c r="G22" s="12">
        <v>12.563568773234199</v>
      </c>
      <c r="H22" s="13">
        <v>0.6611433305716653</v>
      </c>
      <c r="I22" s="12">
        <v>8.3063197026022291</v>
      </c>
      <c r="J22" s="14">
        <v>14</v>
      </c>
      <c r="K22" s="12">
        <v>860</v>
      </c>
      <c r="L22" s="15">
        <v>1.68546365914787</v>
      </c>
      <c r="M22" s="12">
        <v>1449.4987468671682</v>
      </c>
      <c r="N22" s="14">
        <v>12040</v>
      </c>
      <c r="O22" s="16">
        <v>21</v>
      </c>
      <c r="P22" s="17">
        <v>0.71403479701739858</v>
      </c>
      <c r="Q22" s="16">
        <v>15</v>
      </c>
      <c r="R22" s="16">
        <v>28</v>
      </c>
      <c r="S22" s="16">
        <v>683.02571623465212</v>
      </c>
      <c r="T22" s="18">
        <v>1.8666666666666667</v>
      </c>
      <c r="U22" s="16">
        <v>1281.382948421053</v>
      </c>
      <c r="V22" s="16">
        <v>19000</v>
      </c>
      <c r="W22" s="16">
        <v>17</v>
      </c>
      <c r="X22" s="19">
        <v>0.70588235294117652</v>
      </c>
      <c r="Y22" s="20">
        <v>12</v>
      </c>
      <c r="Z22" s="20">
        <v>25</v>
      </c>
      <c r="AA22" s="16">
        <v>817.96</v>
      </c>
      <c r="AB22" s="18">
        <v>2.0833333333333335</v>
      </c>
      <c r="AC22" s="16">
        <v>1704.0833333333333</v>
      </c>
      <c r="AD22" s="20">
        <v>20449</v>
      </c>
      <c r="AE22" s="14">
        <v>2499</v>
      </c>
      <c r="AF22" s="14">
        <v>1839</v>
      </c>
      <c r="AG22" s="14"/>
      <c r="AH22" s="21">
        <v>1.0762631578947368</v>
      </c>
      <c r="AI22" s="21">
        <v>1.6984219269102989</v>
      </c>
      <c r="AJ22" s="21">
        <v>0.69842192691029903</v>
      </c>
      <c r="AK22" s="96"/>
    </row>
    <row r="23" spans="1:37" s="6" customFormat="1" x14ac:dyDescent="0.3">
      <c r="A23" s="10" t="s">
        <v>137</v>
      </c>
      <c r="B23" s="11" t="s">
        <v>127</v>
      </c>
      <c r="C23" s="11" t="s">
        <v>128</v>
      </c>
      <c r="D23" s="54">
        <v>43576</v>
      </c>
      <c r="E23" s="54">
        <v>44672</v>
      </c>
      <c r="F23" s="11" t="s">
        <v>14</v>
      </c>
      <c r="G23" s="12">
        <v>20.640148698884758</v>
      </c>
      <c r="H23" s="13">
        <v>0.6611433305716653</v>
      </c>
      <c r="I23" s="12">
        <v>13.646096654275093</v>
      </c>
      <c r="J23" s="14">
        <v>23</v>
      </c>
      <c r="K23" s="12">
        <v>770.47826086956525</v>
      </c>
      <c r="L23" s="15">
        <v>1.6854636591478698</v>
      </c>
      <c r="M23" s="12">
        <v>1298.6131088591044</v>
      </c>
      <c r="N23" s="14">
        <v>17721</v>
      </c>
      <c r="O23" s="16">
        <v>21</v>
      </c>
      <c r="P23" s="17">
        <v>0.71403479701739858</v>
      </c>
      <c r="Q23" s="16">
        <v>15</v>
      </c>
      <c r="R23" s="16">
        <v>28</v>
      </c>
      <c r="S23" s="16">
        <v>683.02571623465212</v>
      </c>
      <c r="T23" s="18">
        <v>1.8666666666666667</v>
      </c>
      <c r="U23" s="16">
        <v>1281.382948421053</v>
      </c>
      <c r="V23" s="16">
        <v>19000</v>
      </c>
      <c r="W23" s="16">
        <v>23</v>
      </c>
      <c r="X23" s="19">
        <v>0.69565217391304346</v>
      </c>
      <c r="Y23" s="20">
        <v>16</v>
      </c>
      <c r="Z23" s="20">
        <v>22</v>
      </c>
      <c r="AA23" s="16">
        <v>950.22727272727275</v>
      </c>
      <c r="AB23" s="18">
        <v>1.375</v>
      </c>
      <c r="AC23" s="16">
        <v>1306.5625</v>
      </c>
      <c r="AD23" s="20">
        <v>20905</v>
      </c>
      <c r="AE23" s="14"/>
      <c r="AF23" s="14"/>
      <c r="AG23" s="14"/>
      <c r="AH23" s="21">
        <v>1.1002631578947368</v>
      </c>
      <c r="AI23" s="21">
        <v>1.1796738333051182</v>
      </c>
      <c r="AJ23" s="21">
        <v>0.17967383330511821</v>
      </c>
      <c r="AK23" s="96"/>
    </row>
    <row r="24" spans="1:37" s="6" customFormat="1" x14ac:dyDescent="0.3">
      <c r="A24" s="10" t="s">
        <v>137</v>
      </c>
      <c r="B24" s="11" t="s">
        <v>127</v>
      </c>
      <c r="C24" s="11" t="s">
        <v>128</v>
      </c>
      <c r="D24" s="54">
        <v>43577</v>
      </c>
      <c r="E24" s="54">
        <v>44673</v>
      </c>
      <c r="F24" s="11" t="s">
        <v>15</v>
      </c>
      <c r="G24" s="12">
        <v>28.716728624535314</v>
      </c>
      <c r="H24" s="13">
        <v>0.6611433305716653</v>
      </c>
      <c r="I24" s="12">
        <v>18.985873605947955</v>
      </c>
      <c r="J24" s="14">
        <v>32</v>
      </c>
      <c r="K24" s="12">
        <v>672.15625</v>
      </c>
      <c r="L24" s="15">
        <v>1.6854636591478698</v>
      </c>
      <c r="M24" s="12">
        <v>1132.8949326441102</v>
      </c>
      <c r="N24" s="14">
        <v>21509</v>
      </c>
      <c r="O24" s="16">
        <v>21</v>
      </c>
      <c r="P24" s="17">
        <v>0.71403479701739858</v>
      </c>
      <c r="Q24" s="16">
        <v>15</v>
      </c>
      <c r="R24" s="16">
        <v>28</v>
      </c>
      <c r="S24" s="16">
        <v>683.02571623465212</v>
      </c>
      <c r="T24" s="18">
        <v>1.8666666666666667</v>
      </c>
      <c r="U24" s="16">
        <v>1281.382948421053</v>
      </c>
      <c r="V24" s="16">
        <v>19000</v>
      </c>
      <c r="W24" s="16">
        <v>52</v>
      </c>
      <c r="X24" s="19">
        <v>0.71153846153846156</v>
      </c>
      <c r="Y24" s="20">
        <v>37</v>
      </c>
      <c r="Z24" s="20">
        <v>57</v>
      </c>
      <c r="AA24" s="16">
        <v>706.22807017543857</v>
      </c>
      <c r="AB24" s="18">
        <v>1.5405405405405406</v>
      </c>
      <c r="AC24" s="16">
        <v>1087.9729729729729</v>
      </c>
      <c r="AD24" s="20">
        <v>40255</v>
      </c>
      <c r="AE24" s="14">
        <v>-688</v>
      </c>
      <c r="AF24" s="14">
        <v>81</v>
      </c>
      <c r="AG24" s="14"/>
      <c r="AH24" s="21">
        <v>2.1186842105263159</v>
      </c>
      <c r="AI24" s="21">
        <v>1.8715421451485426</v>
      </c>
      <c r="AJ24" s="21">
        <v>0.87154214514854245</v>
      </c>
      <c r="AK24" s="96"/>
    </row>
    <row r="25" spans="1:37" s="6" customFormat="1" x14ac:dyDescent="0.3">
      <c r="A25" s="10" t="s">
        <v>137</v>
      </c>
      <c r="B25" s="11" t="s">
        <v>127</v>
      </c>
      <c r="C25" s="11" t="s">
        <v>128</v>
      </c>
      <c r="D25" s="54">
        <v>43578</v>
      </c>
      <c r="E25" s="54">
        <v>44674</v>
      </c>
      <c r="F25" s="11" t="s">
        <v>9</v>
      </c>
      <c r="G25" s="12">
        <v>15.255762081784386</v>
      </c>
      <c r="H25" s="13">
        <v>0.6611433305716653</v>
      </c>
      <c r="I25" s="12">
        <v>10.086245353159851</v>
      </c>
      <c r="J25" s="14">
        <v>17</v>
      </c>
      <c r="K25" s="12">
        <v>497.88235294117646</v>
      </c>
      <c r="L25" s="15">
        <v>1.6854636591478696</v>
      </c>
      <c r="M25" s="12">
        <v>839.16261241338634</v>
      </c>
      <c r="N25" s="14">
        <v>8464</v>
      </c>
      <c r="O25" s="16">
        <v>42</v>
      </c>
      <c r="P25" s="17">
        <v>0.71403479701739858</v>
      </c>
      <c r="Q25" s="16">
        <v>30</v>
      </c>
      <c r="R25" s="16">
        <v>56</v>
      </c>
      <c r="S25" s="16">
        <v>683.02571623465212</v>
      </c>
      <c r="T25" s="18">
        <v>1.8666666666666667</v>
      </c>
      <c r="U25" s="16">
        <v>1281.382948421053</v>
      </c>
      <c r="V25" s="16">
        <v>38000</v>
      </c>
      <c r="W25" s="16">
        <v>29</v>
      </c>
      <c r="X25" s="19">
        <v>0.68965517241379315</v>
      </c>
      <c r="Y25" s="20">
        <v>20</v>
      </c>
      <c r="Z25" s="20">
        <v>37</v>
      </c>
      <c r="AA25" s="16">
        <v>634.94594594594594</v>
      </c>
      <c r="AB25" s="18">
        <v>1.85</v>
      </c>
      <c r="AC25" s="16">
        <v>1174.6500000000001</v>
      </c>
      <c r="AD25" s="20">
        <v>23493</v>
      </c>
      <c r="AE25" s="14">
        <v>3096</v>
      </c>
      <c r="AF25" s="14">
        <v>1029</v>
      </c>
      <c r="AG25" s="14"/>
      <c r="AH25" s="21">
        <v>0.6182368421052632</v>
      </c>
      <c r="AI25" s="21">
        <v>2.7756379962192819</v>
      </c>
      <c r="AJ25" s="21">
        <v>1.7756379962192816</v>
      </c>
      <c r="AK25" s="96"/>
    </row>
    <row r="26" spans="1:37" s="6" customFormat="1" x14ac:dyDescent="0.3">
      <c r="A26" s="10" t="s">
        <v>137</v>
      </c>
      <c r="B26" s="11" t="s">
        <v>127</v>
      </c>
      <c r="C26" s="11" t="s">
        <v>128</v>
      </c>
      <c r="D26" s="54">
        <v>43579</v>
      </c>
      <c r="E26" s="54">
        <v>44675</v>
      </c>
      <c r="F26" s="11" t="s">
        <v>10</v>
      </c>
      <c r="G26" s="12">
        <v>51.15167286245353</v>
      </c>
      <c r="H26" s="13">
        <v>0.6611433305716653</v>
      </c>
      <c r="I26" s="12">
        <v>33.818587360594798</v>
      </c>
      <c r="J26" s="14">
        <v>57</v>
      </c>
      <c r="K26" s="12">
        <v>582.12280701754389</v>
      </c>
      <c r="L26" s="15">
        <v>1.6854636591478696</v>
      </c>
      <c r="M26" s="12">
        <v>981.14683638921861</v>
      </c>
      <c r="N26" s="14">
        <v>33181</v>
      </c>
      <c r="O26" s="16">
        <v>56</v>
      </c>
      <c r="P26" s="17">
        <v>0.71403479701739858</v>
      </c>
      <c r="Q26" s="16">
        <v>40</v>
      </c>
      <c r="R26" s="16">
        <v>75</v>
      </c>
      <c r="S26" s="16">
        <v>683.02571623465212</v>
      </c>
      <c r="T26" s="18">
        <v>1.875</v>
      </c>
      <c r="U26" s="16">
        <v>1281.382948421053</v>
      </c>
      <c r="V26" s="16">
        <v>51000</v>
      </c>
      <c r="W26" s="16">
        <v>57</v>
      </c>
      <c r="X26" s="19">
        <v>0.7192982456140351</v>
      </c>
      <c r="Y26" s="20">
        <v>41</v>
      </c>
      <c r="Z26" s="20">
        <v>75</v>
      </c>
      <c r="AA26" s="16">
        <v>591.82666666666671</v>
      </c>
      <c r="AB26" s="18">
        <v>1.8292682926829269</v>
      </c>
      <c r="AC26" s="16">
        <v>1082.6097560975609</v>
      </c>
      <c r="AD26" s="20">
        <v>44387</v>
      </c>
      <c r="AE26" s="14"/>
      <c r="AF26" s="14"/>
      <c r="AG26" s="14"/>
      <c r="AH26" s="21">
        <v>0.87033333333333329</v>
      </c>
      <c r="AI26" s="21">
        <v>1.3377233959193515</v>
      </c>
      <c r="AJ26" s="21">
        <v>0.33772339591935141</v>
      </c>
      <c r="AK26" s="96"/>
    </row>
    <row r="27" spans="1:37" s="6" customFormat="1" x14ac:dyDescent="0.3">
      <c r="A27" s="10" t="s">
        <v>137</v>
      </c>
      <c r="B27" s="11" t="s">
        <v>127</v>
      </c>
      <c r="C27" s="11" t="s">
        <v>128</v>
      </c>
      <c r="D27" s="54">
        <v>43580</v>
      </c>
      <c r="E27" s="54">
        <v>44676</v>
      </c>
      <c r="F27" s="11" t="s">
        <v>11</v>
      </c>
      <c r="G27" s="12">
        <v>18.845353159851303</v>
      </c>
      <c r="H27" s="13">
        <v>0.6611433305716653</v>
      </c>
      <c r="I27" s="12">
        <v>12.459479553903346</v>
      </c>
      <c r="J27" s="14">
        <v>21</v>
      </c>
      <c r="K27" s="12">
        <v>521.57142857142856</v>
      </c>
      <c r="L27" s="15">
        <v>1.6854636591478696</v>
      </c>
      <c r="M27" s="12">
        <v>879.0896885069817</v>
      </c>
      <c r="N27" s="14">
        <v>10953</v>
      </c>
      <c r="O27" s="16">
        <v>22</v>
      </c>
      <c r="P27" s="17">
        <v>0.71403479701739858</v>
      </c>
      <c r="Q27" s="16">
        <v>16</v>
      </c>
      <c r="R27" s="16">
        <v>29</v>
      </c>
      <c r="S27" s="16">
        <v>683.02571623465212</v>
      </c>
      <c r="T27" s="18">
        <v>1.8125</v>
      </c>
      <c r="U27" s="16">
        <v>1281.382948421053</v>
      </c>
      <c r="V27" s="16">
        <v>20000</v>
      </c>
      <c r="W27" s="16">
        <v>12</v>
      </c>
      <c r="X27" s="19">
        <v>0.66666666666666663</v>
      </c>
      <c r="Y27" s="20">
        <v>8</v>
      </c>
      <c r="Z27" s="20">
        <v>23</v>
      </c>
      <c r="AA27" s="16">
        <v>804.60869565217388</v>
      </c>
      <c r="AB27" s="18">
        <v>2.875</v>
      </c>
      <c r="AC27" s="16">
        <v>2313.25</v>
      </c>
      <c r="AD27" s="20">
        <v>18506</v>
      </c>
      <c r="AE27" s="14">
        <v>3097</v>
      </c>
      <c r="AF27" s="14">
        <v>5157</v>
      </c>
      <c r="AG27" s="14">
        <v>1997</v>
      </c>
      <c r="AH27" s="21">
        <v>0.92530000000000001</v>
      </c>
      <c r="AI27" s="21">
        <v>1.6895827627134119</v>
      </c>
      <c r="AJ27" s="21">
        <v>0.6895827627134119</v>
      </c>
      <c r="AK27" s="96"/>
    </row>
    <row r="28" spans="1:37" s="6" customFormat="1" x14ac:dyDescent="0.3">
      <c r="A28" s="10" t="s">
        <v>137</v>
      </c>
      <c r="B28" s="11" t="s">
        <v>127</v>
      </c>
      <c r="C28" s="11" t="s">
        <v>128</v>
      </c>
      <c r="D28" s="54">
        <v>43581</v>
      </c>
      <c r="E28" s="54">
        <v>44677</v>
      </c>
      <c r="F28" s="11" t="s">
        <v>12</v>
      </c>
      <c r="G28" s="12">
        <v>17.050557620817845</v>
      </c>
      <c r="H28" s="13">
        <v>0.6611433305716653</v>
      </c>
      <c r="I28" s="12">
        <v>11.2728624535316</v>
      </c>
      <c r="J28" s="14">
        <v>19</v>
      </c>
      <c r="K28" s="12">
        <v>728.52631578947364</v>
      </c>
      <c r="L28" s="15">
        <v>1.6854636591478696</v>
      </c>
      <c r="M28" s="12">
        <v>1227.9046299960426</v>
      </c>
      <c r="N28" s="14">
        <v>13842</v>
      </c>
      <c r="O28" s="16">
        <v>21</v>
      </c>
      <c r="P28" s="17">
        <v>0.71403479701739858</v>
      </c>
      <c r="Q28" s="16">
        <v>15</v>
      </c>
      <c r="R28" s="16">
        <v>28</v>
      </c>
      <c r="S28" s="16">
        <v>683.02571623465212</v>
      </c>
      <c r="T28" s="18">
        <v>1.8666666666666667</v>
      </c>
      <c r="U28" s="16">
        <v>1281.382948421053</v>
      </c>
      <c r="V28" s="16">
        <v>19000</v>
      </c>
      <c r="W28" s="16">
        <v>15</v>
      </c>
      <c r="X28" s="19">
        <v>0.73333333333333328</v>
      </c>
      <c r="Y28" s="20">
        <v>11</v>
      </c>
      <c r="Z28" s="20">
        <v>17</v>
      </c>
      <c r="AA28" s="16">
        <v>869.41176470588232</v>
      </c>
      <c r="AB28" s="18">
        <v>1.5454545454545454</v>
      </c>
      <c r="AC28" s="16">
        <v>1343.6363636363637</v>
      </c>
      <c r="AD28" s="20">
        <v>14780</v>
      </c>
      <c r="AE28" s="14"/>
      <c r="AF28" s="14"/>
      <c r="AG28" s="14"/>
      <c r="AH28" s="21">
        <v>0.77789473684210531</v>
      </c>
      <c r="AI28" s="21">
        <v>1.0677647738766074</v>
      </c>
      <c r="AJ28" s="21">
        <v>6.7764773876607426E-2</v>
      </c>
      <c r="AK28" s="96"/>
    </row>
    <row r="29" spans="1:37" s="6" customFormat="1" x14ac:dyDescent="0.3">
      <c r="A29" s="10" t="s">
        <v>137</v>
      </c>
      <c r="B29" s="11" t="s">
        <v>127</v>
      </c>
      <c r="C29" s="11" t="s">
        <v>128</v>
      </c>
      <c r="D29" s="54">
        <v>43582</v>
      </c>
      <c r="E29" s="54">
        <v>44678</v>
      </c>
      <c r="F29" s="11" t="s">
        <v>13</v>
      </c>
      <c r="G29" s="12">
        <v>32.306319702602231</v>
      </c>
      <c r="H29" s="13">
        <v>0.6611433305716653</v>
      </c>
      <c r="I29" s="12">
        <v>21.359107806691451</v>
      </c>
      <c r="J29" s="14">
        <v>36</v>
      </c>
      <c r="K29" s="12">
        <v>688.30555555555554</v>
      </c>
      <c r="L29" s="15">
        <v>1.6854636591478696</v>
      </c>
      <c r="M29" s="12">
        <v>1160.1140002784739</v>
      </c>
      <c r="N29" s="14">
        <v>24779</v>
      </c>
      <c r="O29" s="16">
        <v>21</v>
      </c>
      <c r="P29" s="17">
        <v>0.71403479701739858</v>
      </c>
      <c r="Q29" s="16">
        <v>15</v>
      </c>
      <c r="R29" s="16">
        <v>28</v>
      </c>
      <c r="S29" s="16">
        <v>683.02571623465212</v>
      </c>
      <c r="T29" s="18">
        <v>1.8666666666666667</v>
      </c>
      <c r="U29" s="16">
        <v>1281.382948421053</v>
      </c>
      <c r="V29" s="16">
        <v>19000</v>
      </c>
      <c r="W29" s="16">
        <v>17</v>
      </c>
      <c r="X29" s="19">
        <v>0.70588235294117652</v>
      </c>
      <c r="Y29" s="20">
        <v>12</v>
      </c>
      <c r="Z29" s="20">
        <v>28</v>
      </c>
      <c r="AA29" s="16">
        <v>597.78571428571433</v>
      </c>
      <c r="AB29" s="18">
        <v>2.3333333333333335</v>
      </c>
      <c r="AC29" s="16">
        <v>1394.8333333333333</v>
      </c>
      <c r="AD29" s="20">
        <v>16738</v>
      </c>
      <c r="AE29" s="14">
        <v>2447</v>
      </c>
      <c r="AF29" s="14">
        <v>4652</v>
      </c>
      <c r="AG29" s="14">
        <v>599</v>
      </c>
      <c r="AH29" s="21">
        <v>0.88094736842105259</v>
      </c>
      <c r="AI29" s="21">
        <v>0.67549134347633077</v>
      </c>
      <c r="AJ29" s="21">
        <v>-0.32450865652366923</v>
      </c>
      <c r="AK29" s="96"/>
    </row>
    <row r="30" spans="1:37" s="6" customFormat="1" x14ac:dyDescent="0.3">
      <c r="A30" s="10" t="s">
        <v>137</v>
      </c>
      <c r="B30" s="11" t="s">
        <v>127</v>
      </c>
      <c r="C30" s="11" t="s">
        <v>128</v>
      </c>
      <c r="D30" s="54">
        <v>43583</v>
      </c>
      <c r="E30" s="54">
        <v>44679</v>
      </c>
      <c r="F30" s="11" t="s">
        <v>14</v>
      </c>
      <c r="G30" s="12">
        <v>18.845353159851303</v>
      </c>
      <c r="H30" s="13">
        <v>0.6611433305716653</v>
      </c>
      <c r="I30" s="12">
        <v>12.459479553903346</v>
      </c>
      <c r="J30" s="14">
        <v>21</v>
      </c>
      <c r="K30" s="12">
        <v>521.52380952380952</v>
      </c>
      <c r="L30" s="15">
        <v>1.6854636591478696</v>
      </c>
      <c r="M30" s="12">
        <v>879.00942833273655</v>
      </c>
      <c r="N30" s="14">
        <v>10952</v>
      </c>
      <c r="O30" s="16">
        <v>21</v>
      </c>
      <c r="P30" s="17">
        <v>0.71403479701739858</v>
      </c>
      <c r="Q30" s="16">
        <v>15</v>
      </c>
      <c r="R30" s="16">
        <v>28</v>
      </c>
      <c r="S30" s="16">
        <v>683.02571623465212</v>
      </c>
      <c r="T30" s="18">
        <v>1.8666666666666667</v>
      </c>
      <c r="U30" s="16">
        <v>1281.382948421053</v>
      </c>
      <c r="V30" s="16">
        <v>19000</v>
      </c>
      <c r="W30" s="16">
        <v>30</v>
      </c>
      <c r="X30" s="19">
        <v>0.7</v>
      </c>
      <c r="Y30" s="20">
        <v>21</v>
      </c>
      <c r="Z30" s="20">
        <v>26</v>
      </c>
      <c r="AA30" s="16">
        <v>745.84615384615381</v>
      </c>
      <c r="AB30" s="18">
        <v>1.2380952380952381</v>
      </c>
      <c r="AC30" s="16">
        <v>923.42857142857144</v>
      </c>
      <c r="AD30" s="20">
        <v>19392</v>
      </c>
      <c r="AE30" s="14"/>
      <c r="AF30" s="14">
        <v>1121</v>
      </c>
      <c r="AG30" s="14"/>
      <c r="AH30" s="21">
        <v>1.0206315789473683</v>
      </c>
      <c r="AI30" s="21">
        <v>1.7706355003652301</v>
      </c>
      <c r="AJ30" s="21">
        <v>0.7706355003652301</v>
      </c>
      <c r="AK30" s="96"/>
    </row>
    <row r="31" spans="1:37" s="6" customFormat="1" x14ac:dyDescent="0.3">
      <c r="A31" s="10" t="s">
        <v>137</v>
      </c>
      <c r="B31" s="11" t="s">
        <v>127</v>
      </c>
      <c r="C31" s="11" t="s">
        <v>128</v>
      </c>
      <c r="D31" s="54">
        <v>43584</v>
      </c>
      <c r="E31" s="54">
        <v>44680</v>
      </c>
      <c r="F31" s="11" t="s">
        <v>15</v>
      </c>
      <c r="G31" s="12">
        <v>24.229739776951671</v>
      </c>
      <c r="H31" s="13">
        <v>0.6611433305716653</v>
      </c>
      <c r="I31" s="12">
        <v>16.019330855018588</v>
      </c>
      <c r="J31" s="14">
        <v>27</v>
      </c>
      <c r="K31" s="12">
        <v>706.7037037037037</v>
      </c>
      <c r="L31" s="15">
        <v>1.6854636591478696</v>
      </c>
      <c r="M31" s="12">
        <v>1191.1234103777963</v>
      </c>
      <c r="N31" s="14">
        <v>19081</v>
      </c>
      <c r="O31" s="16">
        <v>20</v>
      </c>
      <c r="P31" s="17">
        <v>0.71403479701739858</v>
      </c>
      <c r="Q31" s="16">
        <v>14</v>
      </c>
      <c r="R31" s="16">
        <v>26</v>
      </c>
      <c r="S31" s="16">
        <v>683.02571623465212</v>
      </c>
      <c r="T31" s="18">
        <v>1.8571428571428572</v>
      </c>
      <c r="U31" s="16">
        <v>1281.382948421053</v>
      </c>
      <c r="V31" s="16">
        <v>18000</v>
      </c>
      <c r="W31" s="16">
        <v>28</v>
      </c>
      <c r="X31" s="19">
        <v>0.7142857142857143</v>
      </c>
      <c r="Y31" s="20">
        <v>20</v>
      </c>
      <c r="Z31" s="20">
        <v>34</v>
      </c>
      <c r="AA31" s="16">
        <v>897.91176470588232</v>
      </c>
      <c r="AB31" s="18">
        <v>1.7</v>
      </c>
      <c r="AC31" s="16">
        <v>1526.45</v>
      </c>
      <c r="AD31" s="20">
        <v>30529</v>
      </c>
      <c r="AE31" s="14"/>
      <c r="AF31" s="14">
        <v>4061</v>
      </c>
      <c r="AG31" s="14">
        <v>1461</v>
      </c>
      <c r="AH31" s="21">
        <v>1.6960555555555556</v>
      </c>
      <c r="AI31" s="21">
        <v>1.5999685551071747</v>
      </c>
      <c r="AJ31" s="21">
        <v>0.59996855510717473</v>
      </c>
      <c r="AK31" s="96"/>
    </row>
    <row r="32" spans="1:37" s="6" customFormat="1" x14ac:dyDescent="0.3">
      <c r="A32" s="10" t="s">
        <v>137</v>
      </c>
      <c r="B32" s="11" t="s">
        <v>127</v>
      </c>
      <c r="C32" s="11" t="s">
        <v>128</v>
      </c>
      <c r="D32" s="54">
        <v>43585</v>
      </c>
      <c r="E32" s="54">
        <v>44681</v>
      </c>
      <c r="F32" s="11" t="s">
        <v>9</v>
      </c>
      <c r="G32" s="12">
        <v>34.101115241635689</v>
      </c>
      <c r="H32" s="13">
        <v>0.6611433305716653</v>
      </c>
      <c r="I32" s="12">
        <v>22.5457249070632</v>
      </c>
      <c r="J32" s="14">
        <v>38</v>
      </c>
      <c r="K32" s="12">
        <v>690.10526315789468</v>
      </c>
      <c r="L32" s="15">
        <v>1.6854636591478696</v>
      </c>
      <c r="M32" s="12">
        <v>1163.1473420393086</v>
      </c>
      <c r="N32" s="14">
        <v>26224</v>
      </c>
      <c r="O32" s="16">
        <v>46</v>
      </c>
      <c r="P32" s="17">
        <v>0.71403479701739858</v>
      </c>
      <c r="Q32" s="16">
        <v>33</v>
      </c>
      <c r="R32" s="16">
        <v>61</v>
      </c>
      <c r="S32" s="16">
        <v>683.02571623465212</v>
      </c>
      <c r="T32" s="18">
        <v>1.8484848484848484</v>
      </c>
      <c r="U32" s="16">
        <v>1281.382948421053</v>
      </c>
      <c r="V32" s="16">
        <v>42000</v>
      </c>
      <c r="W32" s="16">
        <v>17</v>
      </c>
      <c r="X32" s="19">
        <v>0.70588235294117652</v>
      </c>
      <c r="Y32" s="20">
        <v>12</v>
      </c>
      <c r="Z32" s="20">
        <v>21</v>
      </c>
      <c r="AA32" s="16">
        <v>754.14285714285711</v>
      </c>
      <c r="AB32" s="18">
        <v>1.75</v>
      </c>
      <c r="AC32" s="16">
        <v>1319.75</v>
      </c>
      <c r="AD32" s="20">
        <v>15837</v>
      </c>
      <c r="AE32" s="14"/>
      <c r="AF32" s="14">
        <v>839</v>
      </c>
      <c r="AG32" s="14"/>
      <c r="AH32" s="21">
        <v>0.37707142857142856</v>
      </c>
      <c r="AI32" s="21">
        <v>0.60391244661378884</v>
      </c>
      <c r="AJ32" s="21">
        <v>-0.3960875533862111</v>
      </c>
      <c r="AK32" s="96"/>
    </row>
    <row r="33" spans="1:37" s="6" customFormat="1" x14ac:dyDescent="0.3">
      <c r="A33" s="10" t="s">
        <v>137</v>
      </c>
      <c r="B33" s="10" t="s">
        <v>127</v>
      </c>
      <c r="C33" s="10" t="s">
        <v>128</v>
      </c>
      <c r="D33" s="54">
        <v>43586</v>
      </c>
      <c r="E33" s="54">
        <v>44682</v>
      </c>
      <c r="F33" s="11" t="s">
        <v>10</v>
      </c>
      <c r="G33" s="12">
        <v>62.98218829516513</v>
      </c>
      <c r="H33" s="13">
        <v>0.6785714285714286</v>
      </c>
      <c r="I33" s="12">
        <v>42.737913486004913</v>
      </c>
      <c r="J33" s="14">
        <v>68</v>
      </c>
      <c r="K33" s="12">
        <v>798.67647058823525</v>
      </c>
      <c r="L33" s="15">
        <v>1.5910931174089133</v>
      </c>
      <c r="M33" s="12">
        <v>1270.7686353893837</v>
      </c>
      <c r="N33" s="14">
        <v>54310</v>
      </c>
      <c r="O33" s="16">
        <v>69.299881419300107</v>
      </c>
      <c r="P33" s="17">
        <v>0.7301428571428572</v>
      </c>
      <c r="Q33" s="16">
        <v>50.598813419148982</v>
      </c>
      <c r="R33" s="16">
        <v>77.709329883536014</v>
      </c>
      <c r="S33" s="16">
        <v>772.10806076854328</v>
      </c>
      <c r="T33" s="18">
        <v>1.5357935222672066</v>
      </c>
      <c r="U33" s="16">
        <v>1185.7985582186234</v>
      </c>
      <c r="V33" s="16">
        <v>60000</v>
      </c>
      <c r="W33" s="20">
        <v>69</v>
      </c>
      <c r="X33" s="19">
        <v>0.69565217391304346</v>
      </c>
      <c r="Y33" s="20">
        <v>48</v>
      </c>
      <c r="Z33" s="20">
        <v>86</v>
      </c>
      <c r="AA33" s="16">
        <v>583.43023255813955</v>
      </c>
      <c r="AB33" s="18">
        <v>1.7916666666666667</v>
      </c>
      <c r="AC33" s="16">
        <v>1045.3125</v>
      </c>
      <c r="AD33" s="20">
        <v>50175</v>
      </c>
      <c r="AE33" s="14"/>
      <c r="AF33" s="14"/>
      <c r="AG33" s="14"/>
      <c r="AH33" s="21">
        <v>0.83625000000000005</v>
      </c>
      <c r="AI33" s="21">
        <v>0.92386300865402315</v>
      </c>
      <c r="AJ33" s="21">
        <v>-7.6136991345976804E-2</v>
      </c>
      <c r="AK33" s="96"/>
    </row>
    <row r="34" spans="1:37" s="6" customFormat="1" x14ac:dyDescent="0.3">
      <c r="A34" s="10" t="s">
        <v>137</v>
      </c>
      <c r="B34" s="10" t="s">
        <v>127</v>
      </c>
      <c r="C34" s="10" t="s">
        <v>128</v>
      </c>
      <c r="D34" s="54">
        <v>43587</v>
      </c>
      <c r="E34" s="54">
        <v>44683</v>
      </c>
      <c r="F34" s="11" t="s">
        <v>11</v>
      </c>
      <c r="G34" s="12">
        <v>22.229007633587788</v>
      </c>
      <c r="H34" s="13">
        <v>0.6785714285714286</v>
      </c>
      <c r="I34" s="12">
        <v>15.083969465648856</v>
      </c>
      <c r="J34" s="14">
        <v>24</v>
      </c>
      <c r="K34" s="12">
        <v>723.16666666666663</v>
      </c>
      <c r="L34" s="15">
        <v>1.5910931174089067</v>
      </c>
      <c r="M34" s="12">
        <v>1150.6255060728745</v>
      </c>
      <c r="N34" s="14">
        <v>17356</v>
      </c>
      <c r="O34" s="16">
        <v>31.184946638685052</v>
      </c>
      <c r="P34" s="17">
        <v>0.7301428571428572</v>
      </c>
      <c r="Q34" s="16">
        <v>22.769466038617043</v>
      </c>
      <c r="R34" s="16">
        <v>34.969198447591204</v>
      </c>
      <c r="S34" s="16">
        <v>772.10806076854328</v>
      </c>
      <c r="T34" s="18">
        <v>1.5357935222672063</v>
      </c>
      <c r="U34" s="16">
        <v>1185.7985582186234</v>
      </c>
      <c r="V34" s="16">
        <v>27000</v>
      </c>
      <c r="W34" s="20">
        <v>20</v>
      </c>
      <c r="X34" s="19">
        <v>0.7</v>
      </c>
      <c r="Y34" s="20">
        <v>14</v>
      </c>
      <c r="Z34" s="20">
        <v>24</v>
      </c>
      <c r="AA34" s="16">
        <v>962.91666666666663</v>
      </c>
      <c r="AB34" s="18">
        <v>1.7142857142857142</v>
      </c>
      <c r="AC34" s="16">
        <v>1650.7142857142858</v>
      </c>
      <c r="AD34" s="20">
        <v>23110</v>
      </c>
      <c r="AE34" s="14">
        <v>849</v>
      </c>
      <c r="AF34" s="14">
        <v>75</v>
      </c>
      <c r="AG34" s="14">
        <v>3511</v>
      </c>
      <c r="AH34" s="21">
        <v>0.85592592592592598</v>
      </c>
      <c r="AI34" s="21">
        <v>1.3315280018437428</v>
      </c>
      <c r="AJ34" s="21">
        <v>0.33152800184374281</v>
      </c>
      <c r="AK34" s="96"/>
    </row>
    <row r="35" spans="1:37" s="6" customFormat="1" x14ac:dyDescent="0.3">
      <c r="A35" s="10" t="s">
        <v>137</v>
      </c>
      <c r="B35" s="10" t="s">
        <v>127</v>
      </c>
      <c r="C35" s="10" t="s">
        <v>128</v>
      </c>
      <c r="D35" s="54">
        <v>43588</v>
      </c>
      <c r="E35" s="54">
        <v>44684</v>
      </c>
      <c r="F35" s="11" t="s">
        <v>12</v>
      </c>
      <c r="G35" s="12">
        <v>32.417302798982192</v>
      </c>
      <c r="H35" s="13">
        <v>0.6785714285714286</v>
      </c>
      <c r="I35" s="12">
        <v>21.997455470737915</v>
      </c>
      <c r="J35" s="14">
        <v>35</v>
      </c>
      <c r="K35" s="12">
        <v>630.48571428571427</v>
      </c>
      <c r="L35" s="15">
        <v>1.5910931174089067</v>
      </c>
      <c r="M35" s="12">
        <v>1003.1614806246384</v>
      </c>
      <c r="N35" s="14">
        <v>22067</v>
      </c>
      <c r="O35" s="16">
        <v>28.874950591375047</v>
      </c>
      <c r="P35" s="17">
        <v>0.7301428571428572</v>
      </c>
      <c r="Q35" s="16">
        <v>21.082838924645412</v>
      </c>
      <c r="R35" s="16">
        <v>32.378887451473339</v>
      </c>
      <c r="S35" s="16">
        <v>772.10806076854328</v>
      </c>
      <c r="T35" s="18">
        <v>1.5357935222672063</v>
      </c>
      <c r="U35" s="16">
        <v>1185.7985582186234</v>
      </c>
      <c r="V35" s="16">
        <v>25000</v>
      </c>
      <c r="W35" s="20">
        <v>18</v>
      </c>
      <c r="X35" s="19">
        <v>0.72222222222222221</v>
      </c>
      <c r="Y35" s="20">
        <v>13</v>
      </c>
      <c r="Z35" s="20">
        <v>27</v>
      </c>
      <c r="AA35" s="16">
        <v>711.66666666666663</v>
      </c>
      <c r="AB35" s="18">
        <v>2.0769230769230771</v>
      </c>
      <c r="AC35" s="16">
        <v>1478.0769230769231</v>
      </c>
      <c r="AD35" s="20">
        <v>19215</v>
      </c>
      <c r="AE35" s="14">
        <v>522</v>
      </c>
      <c r="AF35" s="14">
        <v>5321</v>
      </c>
      <c r="AG35" s="14"/>
      <c r="AH35" s="21">
        <v>0.76859999999999995</v>
      </c>
      <c r="AI35" s="21">
        <v>0.87075723931662663</v>
      </c>
      <c r="AJ35" s="21">
        <v>-0.12924276068337337</v>
      </c>
      <c r="AK35" s="96"/>
    </row>
    <row r="36" spans="1:37" s="6" customFormat="1" x14ac:dyDescent="0.3">
      <c r="A36" s="10" t="s">
        <v>137</v>
      </c>
      <c r="B36" s="10" t="s">
        <v>127</v>
      </c>
      <c r="C36" s="10" t="s">
        <v>128</v>
      </c>
      <c r="D36" s="54">
        <v>43589</v>
      </c>
      <c r="E36" s="54">
        <v>44685</v>
      </c>
      <c r="F36" s="11" t="s">
        <v>13</v>
      </c>
      <c r="G36" s="12">
        <v>27.78625954198473</v>
      </c>
      <c r="H36" s="13">
        <v>0.6785714285714286</v>
      </c>
      <c r="I36" s="12">
        <v>18.854961832061068</v>
      </c>
      <c r="J36" s="14">
        <v>30</v>
      </c>
      <c r="K36" s="12">
        <v>569.20000000000005</v>
      </c>
      <c r="L36" s="15">
        <v>1.5910931174089069</v>
      </c>
      <c r="M36" s="12">
        <v>905.65020242914977</v>
      </c>
      <c r="N36" s="14">
        <v>17076</v>
      </c>
      <c r="O36" s="16">
        <v>28.874950591375047</v>
      </c>
      <c r="P36" s="17">
        <v>0.7301428571428572</v>
      </c>
      <c r="Q36" s="16">
        <v>21.082838924645412</v>
      </c>
      <c r="R36" s="16">
        <v>32.378887451473339</v>
      </c>
      <c r="S36" s="16">
        <v>772.10806076854328</v>
      </c>
      <c r="T36" s="18">
        <v>1.5357935222672063</v>
      </c>
      <c r="U36" s="16">
        <v>1185.7985582186234</v>
      </c>
      <c r="V36" s="16">
        <v>25000</v>
      </c>
      <c r="W36" s="20">
        <v>17</v>
      </c>
      <c r="X36" s="19">
        <v>0.70588235294117652</v>
      </c>
      <c r="Y36" s="20">
        <v>12</v>
      </c>
      <c r="Z36" s="20">
        <v>19</v>
      </c>
      <c r="AA36" s="16">
        <v>660.10526315789468</v>
      </c>
      <c r="AB36" s="18">
        <v>1.5833333333333333</v>
      </c>
      <c r="AC36" s="16">
        <v>1045.1666666666667</v>
      </c>
      <c r="AD36" s="20">
        <v>12542</v>
      </c>
      <c r="AE36" s="14"/>
      <c r="AF36" s="14">
        <v>839</v>
      </c>
      <c r="AG36" s="14">
        <v>749</v>
      </c>
      <c r="AH36" s="21">
        <v>0.50168000000000001</v>
      </c>
      <c r="AI36" s="21">
        <v>0.73448114312485357</v>
      </c>
      <c r="AJ36" s="21">
        <v>-0.26551885687514643</v>
      </c>
      <c r="AK36" s="96"/>
    </row>
    <row r="37" spans="1:37" s="6" customFormat="1" x14ac:dyDescent="0.3">
      <c r="A37" s="10" t="s">
        <v>137</v>
      </c>
      <c r="B37" s="10" t="s">
        <v>127</v>
      </c>
      <c r="C37" s="10" t="s">
        <v>128</v>
      </c>
      <c r="D37" s="54">
        <v>43590</v>
      </c>
      <c r="E37" s="54">
        <v>44686</v>
      </c>
      <c r="F37" s="11" t="s">
        <v>14</v>
      </c>
      <c r="G37" s="12">
        <v>25.933842239185747</v>
      </c>
      <c r="H37" s="13">
        <v>0.6785714285714286</v>
      </c>
      <c r="I37" s="12">
        <v>17.59796437659033</v>
      </c>
      <c r="J37" s="14">
        <v>28</v>
      </c>
      <c r="K37" s="12">
        <v>532.21428571428567</v>
      </c>
      <c r="L37" s="15">
        <v>1.5910931174089069</v>
      </c>
      <c r="M37" s="12">
        <v>846.80248698669755</v>
      </c>
      <c r="N37" s="14">
        <v>14902</v>
      </c>
      <c r="O37" s="16">
        <v>28.874950591375047</v>
      </c>
      <c r="P37" s="17">
        <v>0.7301428571428572</v>
      </c>
      <c r="Q37" s="16">
        <v>21.082838924645412</v>
      </c>
      <c r="R37" s="16">
        <v>32.378887451473339</v>
      </c>
      <c r="S37" s="16">
        <v>772.10806076854328</v>
      </c>
      <c r="T37" s="18">
        <v>1.5357935222672063</v>
      </c>
      <c r="U37" s="16">
        <v>1185.7985582186234</v>
      </c>
      <c r="V37" s="16">
        <v>25000</v>
      </c>
      <c r="W37" s="20">
        <v>16</v>
      </c>
      <c r="X37" s="19">
        <v>0.6875</v>
      </c>
      <c r="Y37" s="20">
        <v>11</v>
      </c>
      <c r="Z37" s="20">
        <v>17</v>
      </c>
      <c r="AA37" s="16">
        <v>934.41176470588232</v>
      </c>
      <c r="AB37" s="18">
        <v>1.5454545454545454</v>
      </c>
      <c r="AC37" s="16">
        <v>1444.090909090909</v>
      </c>
      <c r="AD37" s="20">
        <v>15885</v>
      </c>
      <c r="AE37" s="14"/>
      <c r="AF37" s="14"/>
      <c r="AG37" s="14"/>
      <c r="AH37" s="21">
        <v>0.63539999999999996</v>
      </c>
      <c r="AI37" s="21">
        <v>1.0659643000939472</v>
      </c>
      <c r="AJ37" s="21">
        <v>6.5964300093947117E-2</v>
      </c>
      <c r="AK37" s="96"/>
    </row>
    <row r="38" spans="1:37" s="6" customFormat="1" x14ac:dyDescent="0.3">
      <c r="A38" s="10" t="s">
        <v>137</v>
      </c>
      <c r="B38" s="10" t="s">
        <v>127</v>
      </c>
      <c r="C38" s="10" t="s">
        <v>128</v>
      </c>
      <c r="D38" s="54">
        <v>43591</v>
      </c>
      <c r="E38" s="54">
        <v>44687</v>
      </c>
      <c r="F38" s="11" t="s">
        <v>15</v>
      </c>
      <c r="G38" s="12">
        <v>35.195928753180659</v>
      </c>
      <c r="H38" s="13">
        <v>0.6785714285714286</v>
      </c>
      <c r="I38" s="12">
        <v>23.882951653944019</v>
      </c>
      <c r="J38" s="14">
        <v>38</v>
      </c>
      <c r="K38" s="12">
        <v>694.68421052631584</v>
      </c>
      <c r="L38" s="15">
        <v>1.5910931174089069</v>
      </c>
      <c r="M38" s="12">
        <v>1105.3072661410613</v>
      </c>
      <c r="N38" s="14">
        <v>26398</v>
      </c>
      <c r="O38" s="16">
        <v>28.874950591375047</v>
      </c>
      <c r="P38" s="17">
        <v>0.7301428571428572</v>
      </c>
      <c r="Q38" s="16">
        <v>21.082838924645412</v>
      </c>
      <c r="R38" s="16">
        <v>32.378887451473339</v>
      </c>
      <c r="S38" s="16">
        <v>772.10806076854328</v>
      </c>
      <c r="T38" s="18">
        <v>1.5357935222672063</v>
      </c>
      <c r="U38" s="16">
        <v>1185.7985582186234</v>
      </c>
      <c r="V38" s="16">
        <v>25000</v>
      </c>
      <c r="W38" s="20">
        <v>27</v>
      </c>
      <c r="X38" s="19">
        <v>0.70370370370370372</v>
      </c>
      <c r="Y38" s="20">
        <v>19</v>
      </c>
      <c r="Z38" s="20">
        <v>27</v>
      </c>
      <c r="AA38" s="16">
        <v>732.37037037037032</v>
      </c>
      <c r="AB38" s="18">
        <v>1.4210526315789473</v>
      </c>
      <c r="AC38" s="16">
        <v>1040.7368421052631</v>
      </c>
      <c r="AD38" s="20">
        <v>19774</v>
      </c>
      <c r="AE38" s="14"/>
      <c r="AF38" s="14"/>
      <c r="AG38" s="14"/>
      <c r="AH38" s="21">
        <v>0.79096</v>
      </c>
      <c r="AI38" s="21">
        <v>0.74907189938631713</v>
      </c>
      <c r="AJ38" s="21">
        <v>-0.25092810061368287</v>
      </c>
      <c r="AK38" s="96"/>
    </row>
    <row r="39" spans="1:37" s="6" customFormat="1" x14ac:dyDescent="0.3">
      <c r="A39" s="10" t="s">
        <v>137</v>
      </c>
      <c r="B39" s="10" t="s">
        <v>127</v>
      </c>
      <c r="C39" s="10" t="s">
        <v>128</v>
      </c>
      <c r="D39" s="54">
        <v>43592</v>
      </c>
      <c r="E39" s="54">
        <v>44688</v>
      </c>
      <c r="F39" s="11" t="s">
        <v>9</v>
      </c>
      <c r="G39" s="12">
        <v>44.458015267175576</v>
      </c>
      <c r="H39" s="13">
        <v>0.6785714285714286</v>
      </c>
      <c r="I39" s="12">
        <v>30.167938931297712</v>
      </c>
      <c r="J39" s="14">
        <v>48</v>
      </c>
      <c r="K39" s="12">
        <v>746.79166666666663</v>
      </c>
      <c r="L39" s="15">
        <v>1.5910931174089067</v>
      </c>
      <c r="M39" s="12">
        <v>1188.2150809716597</v>
      </c>
      <c r="N39" s="14">
        <v>35846</v>
      </c>
      <c r="O39" s="16">
        <v>34.649940709650053</v>
      </c>
      <c r="P39" s="17">
        <v>0.7301428571428572</v>
      </c>
      <c r="Q39" s="16">
        <v>25.299406709574491</v>
      </c>
      <c r="R39" s="16">
        <v>38.854664941768007</v>
      </c>
      <c r="S39" s="16">
        <v>772.10806076854328</v>
      </c>
      <c r="T39" s="18">
        <v>1.5357935222672066</v>
      </c>
      <c r="U39" s="16">
        <v>1185.7985582186234</v>
      </c>
      <c r="V39" s="16">
        <v>30000</v>
      </c>
      <c r="W39" s="20">
        <v>13</v>
      </c>
      <c r="X39" s="19">
        <v>0.69230769230769229</v>
      </c>
      <c r="Y39" s="20">
        <v>9</v>
      </c>
      <c r="Z39" s="20">
        <v>23</v>
      </c>
      <c r="AA39" s="16">
        <v>719.91304347826087</v>
      </c>
      <c r="AB39" s="18">
        <v>2.5555555555555554</v>
      </c>
      <c r="AC39" s="16">
        <v>1839.7777777777778</v>
      </c>
      <c r="AD39" s="20">
        <v>16558</v>
      </c>
      <c r="AE39" s="14">
        <v>3787</v>
      </c>
      <c r="AF39" s="14">
        <v>2118</v>
      </c>
      <c r="AG39" s="14">
        <v>559</v>
      </c>
      <c r="AH39" s="21">
        <v>0.55193333333333339</v>
      </c>
      <c r="AI39" s="21">
        <v>0.46192043742677008</v>
      </c>
      <c r="AJ39" s="21">
        <v>-0.53807956257322997</v>
      </c>
      <c r="AK39" s="96"/>
    </row>
    <row r="40" spans="1:37" s="6" customFormat="1" x14ac:dyDescent="0.3">
      <c r="A40" s="10" t="s">
        <v>137</v>
      </c>
      <c r="B40" s="10" t="s">
        <v>127</v>
      </c>
      <c r="C40" s="10" t="s">
        <v>128</v>
      </c>
      <c r="D40" s="54">
        <v>43593</v>
      </c>
      <c r="E40" s="54">
        <v>44689</v>
      </c>
      <c r="F40" s="11" t="s">
        <v>10</v>
      </c>
      <c r="G40" s="12">
        <v>60.203562340966918</v>
      </c>
      <c r="H40" s="13">
        <v>0.6785714285714286</v>
      </c>
      <c r="I40" s="12">
        <v>40.852417302798983</v>
      </c>
      <c r="J40" s="14">
        <v>65</v>
      </c>
      <c r="K40" s="12">
        <v>638.35384615384612</v>
      </c>
      <c r="L40" s="15">
        <v>1.5910931174089069</v>
      </c>
      <c r="M40" s="12">
        <v>1015.6804110868887</v>
      </c>
      <c r="N40" s="14">
        <v>41493</v>
      </c>
      <c r="O40" s="16">
        <v>46.199920946200074</v>
      </c>
      <c r="P40" s="17">
        <v>0.7301428571428572</v>
      </c>
      <c r="Q40" s="16">
        <v>33.732542279432657</v>
      </c>
      <c r="R40" s="16">
        <v>51.806219922357343</v>
      </c>
      <c r="S40" s="16">
        <v>772.10806076854328</v>
      </c>
      <c r="T40" s="18">
        <v>1.5357935222672066</v>
      </c>
      <c r="U40" s="16">
        <v>1185.7985582186234</v>
      </c>
      <c r="V40" s="16">
        <v>40000</v>
      </c>
      <c r="W40" s="20">
        <v>46</v>
      </c>
      <c r="X40" s="19">
        <v>0.69565217391304346</v>
      </c>
      <c r="Y40" s="20">
        <v>32</v>
      </c>
      <c r="Z40" s="20">
        <v>56</v>
      </c>
      <c r="AA40" s="16">
        <v>817.94642857142856</v>
      </c>
      <c r="AB40" s="18">
        <v>1.75</v>
      </c>
      <c r="AC40" s="16">
        <v>1431.40625</v>
      </c>
      <c r="AD40" s="20">
        <v>45805</v>
      </c>
      <c r="AE40" s="14"/>
      <c r="AF40" s="14"/>
      <c r="AG40" s="14"/>
      <c r="AH40" s="21">
        <v>1.1451249999999999</v>
      </c>
      <c r="AI40" s="21">
        <v>1.1039211433253802</v>
      </c>
      <c r="AJ40" s="21">
        <v>0.10392114332538019</v>
      </c>
      <c r="AK40" s="96"/>
    </row>
    <row r="41" spans="1:37" s="6" customFormat="1" x14ac:dyDescent="0.3">
      <c r="A41" s="10" t="s">
        <v>137</v>
      </c>
      <c r="B41" s="10" t="s">
        <v>127</v>
      </c>
      <c r="C41" s="10" t="s">
        <v>128</v>
      </c>
      <c r="D41" s="54">
        <v>43594</v>
      </c>
      <c r="E41" s="54">
        <v>44690</v>
      </c>
      <c r="F41" s="11" t="s">
        <v>11</v>
      </c>
      <c r="G41" s="12">
        <v>39.826972010178118</v>
      </c>
      <c r="H41" s="13">
        <v>0.6785714285714286</v>
      </c>
      <c r="I41" s="12">
        <v>27.025445292620866</v>
      </c>
      <c r="J41" s="14">
        <v>43</v>
      </c>
      <c r="K41" s="12">
        <v>733.04651162790697</v>
      </c>
      <c r="L41" s="15">
        <v>1.5910931174089069</v>
      </c>
      <c r="M41" s="12">
        <v>1166.3452593917709</v>
      </c>
      <c r="N41" s="14">
        <v>31521</v>
      </c>
      <c r="O41" s="16">
        <v>23.099960473100037</v>
      </c>
      <c r="P41" s="17">
        <v>0.7301428571428572</v>
      </c>
      <c r="Q41" s="16">
        <v>16.866271139716329</v>
      </c>
      <c r="R41" s="16">
        <v>25.903109961178671</v>
      </c>
      <c r="S41" s="16">
        <v>772.10806076854328</v>
      </c>
      <c r="T41" s="18">
        <v>1.5357935222672066</v>
      </c>
      <c r="U41" s="16">
        <v>1185.7985582186234</v>
      </c>
      <c r="V41" s="16">
        <v>20000</v>
      </c>
      <c r="W41" s="20">
        <v>17</v>
      </c>
      <c r="X41" s="19">
        <v>0.70588235294117652</v>
      </c>
      <c r="Y41" s="20">
        <v>12</v>
      </c>
      <c r="Z41" s="20">
        <v>19</v>
      </c>
      <c r="AA41" s="16">
        <v>984.42105263157896</v>
      </c>
      <c r="AB41" s="18">
        <v>1.5833333333333333</v>
      </c>
      <c r="AC41" s="16">
        <v>1558.6666666666667</v>
      </c>
      <c r="AD41" s="20">
        <v>18704</v>
      </c>
      <c r="AE41" s="14">
        <v>1948</v>
      </c>
      <c r="AF41" s="14">
        <v>450</v>
      </c>
      <c r="AG41" s="14">
        <v>1433</v>
      </c>
      <c r="AH41" s="21">
        <v>0.93520000000000003</v>
      </c>
      <c r="AI41" s="21">
        <v>0.59338218965134359</v>
      </c>
      <c r="AJ41" s="21">
        <v>-0.40661781034865646</v>
      </c>
      <c r="AK41" s="96"/>
    </row>
    <row r="42" spans="1:37" s="6" customFormat="1" x14ac:dyDescent="0.3">
      <c r="A42" s="10" t="s">
        <v>137</v>
      </c>
      <c r="B42" s="10" t="s">
        <v>127</v>
      </c>
      <c r="C42" s="10" t="s">
        <v>128</v>
      </c>
      <c r="D42" s="54">
        <v>43595</v>
      </c>
      <c r="E42" s="54">
        <v>44691</v>
      </c>
      <c r="F42" s="11" t="s">
        <v>12</v>
      </c>
      <c r="G42" s="12">
        <v>27.78625954198473</v>
      </c>
      <c r="H42" s="13">
        <v>0.6785714285714286</v>
      </c>
      <c r="I42" s="12">
        <v>18.854961832061068</v>
      </c>
      <c r="J42" s="14">
        <v>30</v>
      </c>
      <c r="K42" s="12">
        <v>652.86666666666667</v>
      </c>
      <c r="L42" s="15">
        <v>1.5910931174089069</v>
      </c>
      <c r="M42" s="12">
        <v>1038.7716599190283</v>
      </c>
      <c r="N42" s="14">
        <v>19586</v>
      </c>
      <c r="O42" s="16">
        <v>23.099960473100037</v>
      </c>
      <c r="P42" s="17">
        <v>0.7301428571428572</v>
      </c>
      <c r="Q42" s="16">
        <v>16.866271139716329</v>
      </c>
      <c r="R42" s="16">
        <v>25.903109961178671</v>
      </c>
      <c r="S42" s="16">
        <v>772.10806076854328</v>
      </c>
      <c r="T42" s="18">
        <v>1.5357935222672066</v>
      </c>
      <c r="U42" s="16">
        <v>1185.7985582186234</v>
      </c>
      <c r="V42" s="16">
        <v>20000</v>
      </c>
      <c r="W42" s="20">
        <v>20</v>
      </c>
      <c r="X42" s="19">
        <v>0.7</v>
      </c>
      <c r="Y42" s="20">
        <v>14</v>
      </c>
      <c r="Z42" s="20">
        <v>22</v>
      </c>
      <c r="AA42" s="16">
        <v>993.59090909090912</v>
      </c>
      <c r="AB42" s="18">
        <v>1.5714285714285714</v>
      </c>
      <c r="AC42" s="16">
        <v>1561.3571428571429</v>
      </c>
      <c r="AD42" s="20">
        <v>21859</v>
      </c>
      <c r="AE42" s="14">
        <v>929</v>
      </c>
      <c r="AF42" s="14">
        <v>406</v>
      </c>
      <c r="AG42" s="14"/>
      <c r="AH42" s="21">
        <v>1.0929500000000001</v>
      </c>
      <c r="AI42" s="21">
        <v>1.1160522822424181</v>
      </c>
      <c r="AJ42" s="21">
        <v>0.11605228224241805</v>
      </c>
      <c r="AK42" s="96"/>
    </row>
    <row r="43" spans="1:37" s="6" customFormat="1" x14ac:dyDescent="0.3">
      <c r="A43" s="10" t="s">
        <v>137</v>
      </c>
      <c r="B43" s="10" t="s">
        <v>127</v>
      </c>
      <c r="C43" s="10" t="s">
        <v>128</v>
      </c>
      <c r="D43" s="54">
        <v>43596</v>
      </c>
      <c r="E43" s="54">
        <v>44692</v>
      </c>
      <c r="F43" s="11" t="s">
        <v>13</v>
      </c>
      <c r="G43" s="12">
        <v>34.269720101781175</v>
      </c>
      <c r="H43" s="13">
        <v>0.6785714285714286</v>
      </c>
      <c r="I43" s="12">
        <v>23.254452926208653</v>
      </c>
      <c r="J43" s="14">
        <v>37</v>
      </c>
      <c r="K43" s="12">
        <v>616.62162162162167</v>
      </c>
      <c r="L43" s="15">
        <v>1.5910931174089067</v>
      </c>
      <c r="M43" s="12">
        <v>981.10241820768124</v>
      </c>
      <c r="N43" s="14">
        <v>22815</v>
      </c>
      <c r="O43" s="16">
        <v>23.099960473100037</v>
      </c>
      <c r="P43" s="17">
        <v>0.7301428571428572</v>
      </c>
      <c r="Q43" s="16">
        <v>16.866271139716329</v>
      </c>
      <c r="R43" s="16">
        <v>25.903109961178671</v>
      </c>
      <c r="S43" s="16">
        <v>772.10806076854328</v>
      </c>
      <c r="T43" s="18">
        <v>1.5357935222672066</v>
      </c>
      <c r="U43" s="16">
        <v>1185.7985582186234</v>
      </c>
      <c r="V43" s="16">
        <v>20000</v>
      </c>
      <c r="W43" s="20">
        <v>31</v>
      </c>
      <c r="X43" s="19">
        <v>0.70967741935483875</v>
      </c>
      <c r="Y43" s="20">
        <v>22</v>
      </c>
      <c r="Z43" s="20">
        <v>42</v>
      </c>
      <c r="AA43" s="16">
        <v>677.97619047619048</v>
      </c>
      <c r="AB43" s="18">
        <v>1.9090909090909092</v>
      </c>
      <c r="AC43" s="16">
        <v>1294.3181818181818</v>
      </c>
      <c r="AD43" s="20">
        <v>28475</v>
      </c>
      <c r="AE43" s="14">
        <v>749</v>
      </c>
      <c r="AF43" s="14">
        <v>-2572</v>
      </c>
      <c r="AG43" s="14">
        <v>3149</v>
      </c>
      <c r="AH43" s="21">
        <v>1.4237500000000001</v>
      </c>
      <c r="AI43" s="21">
        <v>1.2480824019285557</v>
      </c>
      <c r="AJ43" s="21">
        <v>0.24808240192855577</v>
      </c>
      <c r="AK43" s="96"/>
    </row>
    <row r="44" spans="1:37" s="6" customFormat="1" x14ac:dyDescent="0.3">
      <c r="A44" s="10" t="s">
        <v>137</v>
      </c>
      <c r="B44" s="10" t="s">
        <v>127</v>
      </c>
      <c r="C44" s="10" t="s">
        <v>128</v>
      </c>
      <c r="D44" s="54">
        <v>43597</v>
      </c>
      <c r="E44" s="54">
        <v>44693</v>
      </c>
      <c r="F44" s="11" t="s">
        <v>14</v>
      </c>
      <c r="G44" s="12">
        <v>30.564885496183205</v>
      </c>
      <c r="H44" s="13">
        <v>0.6785714285714286</v>
      </c>
      <c r="I44" s="12">
        <v>20.740458015267176</v>
      </c>
      <c r="J44" s="14">
        <v>33</v>
      </c>
      <c r="K44" s="12">
        <v>550.4848484848485</v>
      </c>
      <c r="L44" s="15">
        <v>1.5910931174089069</v>
      </c>
      <c r="M44" s="12">
        <v>875.87265366212728</v>
      </c>
      <c r="N44" s="14">
        <v>18166</v>
      </c>
      <c r="O44" s="16">
        <v>23.099960473100037</v>
      </c>
      <c r="P44" s="17">
        <v>0.7301428571428572</v>
      </c>
      <c r="Q44" s="16">
        <v>16.866271139716329</v>
      </c>
      <c r="R44" s="16">
        <v>25.903109961178671</v>
      </c>
      <c r="S44" s="16">
        <v>772.10806076854328</v>
      </c>
      <c r="T44" s="18">
        <v>1.5357935222672066</v>
      </c>
      <c r="U44" s="16">
        <v>1185.7985582186234</v>
      </c>
      <c r="V44" s="16">
        <v>20000</v>
      </c>
      <c r="W44" s="20">
        <v>19</v>
      </c>
      <c r="X44" s="19">
        <v>0.68421052631578949</v>
      </c>
      <c r="Y44" s="20">
        <v>13</v>
      </c>
      <c r="Z44" s="20">
        <v>23</v>
      </c>
      <c r="AA44" s="16">
        <v>659.78260869565213</v>
      </c>
      <c r="AB44" s="18">
        <v>1.7692307692307692</v>
      </c>
      <c r="AC44" s="16">
        <v>1167.3076923076924</v>
      </c>
      <c r="AD44" s="20">
        <v>15175</v>
      </c>
      <c r="AE44" s="14">
        <v>1248</v>
      </c>
      <c r="AF44" s="14">
        <v>1898</v>
      </c>
      <c r="AG44" s="14"/>
      <c r="AH44" s="21">
        <v>0.75875000000000004</v>
      </c>
      <c r="AI44" s="21">
        <v>0.83535175602774414</v>
      </c>
      <c r="AJ44" s="21">
        <v>-0.16464824397225586</v>
      </c>
      <c r="AK44" s="96"/>
    </row>
    <row r="45" spans="1:37" s="6" customFormat="1" x14ac:dyDescent="0.3">
      <c r="A45" s="10" t="s">
        <v>137</v>
      </c>
      <c r="B45" s="10" t="s">
        <v>127</v>
      </c>
      <c r="C45" s="10" t="s">
        <v>128</v>
      </c>
      <c r="D45" s="54">
        <v>43598</v>
      </c>
      <c r="E45" s="54">
        <v>44694</v>
      </c>
      <c r="F45" s="11" t="s">
        <v>15</v>
      </c>
      <c r="G45" s="12">
        <v>36.122137404580151</v>
      </c>
      <c r="H45" s="13">
        <v>0.6785714285714286</v>
      </c>
      <c r="I45" s="12">
        <v>24.511450381679388</v>
      </c>
      <c r="J45" s="14">
        <v>39</v>
      </c>
      <c r="K45" s="12">
        <v>596.9487179487179</v>
      </c>
      <c r="L45" s="15">
        <v>1.5910931174089069</v>
      </c>
      <c r="M45" s="12">
        <v>949.80099657427593</v>
      </c>
      <c r="N45" s="14">
        <v>23281</v>
      </c>
      <c r="O45" s="16">
        <v>23.099960473100037</v>
      </c>
      <c r="P45" s="17">
        <v>0.7301428571428572</v>
      </c>
      <c r="Q45" s="16">
        <v>16.866271139716329</v>
      </c>
      <c r="R45" s="16">
        <v>25.903109961178671</v>
      </c>
      <c r="S45" s="16">
        <v>772.10806076854328</v>
      </c>
      <c r="T45" s="18">
        <v>1.5357935222672066</v>
      </c>
      <c r="U45" s="16">
        <v>1185.7985582186234</v>
      </c>
      <c r="V45" s="16">
        <v>20000</v>
      </c>
      <c r="W45" s="20">
        <v>13</v>
      </c>
      <c r="X45" s="19">
        <v>0.69230769230769229</v>
      </c>
      <c r="Y45" s="20">
        <v>9</v>
      </c>
      <c r="Z45" s="20">
        <v>23</v>
      </c>
      <c r="AA45" s="16">
        <v>760.56521739130437</v>
      </c>
      <c r="AB45" s="18">
        <v>2.5555555555555554</v>
      </c>
      <c r="AC45" s="16">
        <v>1943.6666666666667</v>
      </c>
      <c r="AD45" s="20">
        <v>17493</v>
      </c>
      <c r="AE45" s="14"/>
      <c r="AF45" s="14"/>
      <c r="AG45" s="14"/>
      <c r="AH45" s="21">
        <v>0.87465000000000004</v>
      </c>
      <c r="AI45" s="21">
        <v>0.75138524977449417</v>
      </c>
      <c r="AJ45" s="21">
        <v>-0.24861475022550578</v>
      </c>
      <c r="AK45" s="96"/>
    </row>
    <row r="46" spans="1:37" s="6" customFormat="1" x14ac:dyDescent="0.3">
      <c r="A46" s="10" t="s">
        <v>137</v>
      </c>
      <c r="B46" s="10" t="s">
        <v>127</v>
      </c>
      <c r="C46" s="10" t="s">
        <v>128</v>
      </c>
      <c r="D46" s="54">
        <v>43599</v>
      </c>
      <c r="E46" s="54">
        <v>44695</v>
      </c>
      <c r="F46" s="11" t="s">
        <v>9</v>
      </c>
      <c r="G46" s="12">
        <v>22.229007633587788</v>
      </c>
      <c r="H46" s="13">
        <v>0.6785714285714286</v>
      </c>
      <c r="I46" s="12">
        <v>15.083969465648856</v>
      </c>
      <c r="J46" s="14">
        <v>24</v>
      </c>
      <c r="K46" s="12">
        <v>665.25</v>
      </c>
      <c r="L46" s="15">
        <v>1.5910931174089067</v>
      </c>
      <c r="M46" s="12">
        <v>1058.4746963562752</v>
      </c>
      <c r="N46" s="14">
        <v>15966</v>
      </c>
      <c r="O46" s="16">
        <v>34.649940709650053</v>
      </c>
      <c r="P46" s="17">
        <v>0.7301428571428572</v>
      </c>
      <c r="Q46" s="16">
        <v>25.299406709574491</v>
      </c>
      <c r="R46" s="16">
        <v>38.854664941768007</v>
      </c>
      <c r="S46" s="16">
        <v>772.10806076854328</v>
      </c>
      <c r="T46" s="18">
        <v>1.5357935222672066</v>
      </c>
      <c r="U46" s="16">
        <v>1185.7985582186234</v>
      </c>
      <c r="V46" s="16">
        <v>30000</v>
      </c>
      <c r="W46" s="20">
        <v>24</v>
      </c>
      <c r="X46" s="19">
        <v>0.70833333333333337</v>
      </c>
      <c r="Y46" s="20">
        <v>17</v>
      </c>
      <c r="Z46" s="20">
        <v>26</v>
      </c>
      <c r="AA46" s="16">
        <v>679.19230769230774</v>
      </c>
      <c r="AB46" s="18">
        <v>1.5294117647058822</v>
      </c>
      <c r="AC46" s="16">
        <v>1038.7647058823529</v>
      </c>
      <c r="AD46" s="20">
        <v>17659</v>
      </c>
      <c r="AE46" s="14"/>
      <c r="AF46" s="14">
        <v>2847</v>
      </c>
      <c r="AG46" s="14"/>
      <c r="AH46" s="21">
        <v>0.58863333333333334</v>
      </c>
      <c r="AI46" s="21">
        <v>1.1060378303895779</v>
      </c>
      <c r="AJ46" s="21">
        <v>0.10603783038957786</v>
      </c>
      <c r="AK46" s="96"/>
    </row>
    <row r="47" spans="1:37" s="6" customFormat="1" x14ac:dyDescent="0.3">
      <c r="A47" s="10" t="s">
        <v>137</v>
      </c>
      <c r="B47" s="10" t="s">
        <v>127</v>
      </c>
      <c r="C47" s="10" t="s">
        <v>128</v>
      </c>
      <c r="D47" s="54">
        <v>43600</v>
      </c>
      <c r="E47" s="54">
        <v>44696</v>
      </c>
      <c r="F47" s="11" t="s">
        <v>10</v>
      </c>
      <c r="G47" s="12">
        <v>46.310432569974552</v>
      </c>
      <c r="H47" s="13">
        <v>0.6785714285714286</v>
      </c>
      <c r="I47" s="12">
        <v>31.424936386768447</v>
      </c>
      <c r="J47" s="14">
        <v>50</v>
      </c>
      <c r="K47" s="12">
        <v>779.1</v>
      </c>
      <c r="L47" s="15">
        <v>1.5910931174089069</v>
      </c>
      <c r="M47" s="12">
        <v>1239.6206477732794</v>
      </c>
      <c r="N47" s="14">
        <v>38955</v>
      </c>
      <c r="O47" s="16">
        <v>46.199920946200074</v>
      </c>
      <c r="P47" s="17">
        <v>0.7301428571428572</v>
      </c>
      <c r="Q47" s="16">
        <v>33.732542279432657</v>
      </c>
      <c r="R47" s="16">
        <v>51.806219922357343</v>
      </c>
      <c r="S47" s="16">
        <v>772.10806076854328</v>
      </c>
      <c r="T47" s="18">
        <v>1.5357935222672066</v>
      </c>
      <c r="U47" s="16">
        <v>1185.7985582186234</v>
      </c>
      <c r="V47" s="16">
        <v>40000</v>
      </c>
      <c r="W47" s="20">
        <v>38</v>
      </c>
      <c r="X47" s="19">
        <v>0.71052631578947367</v>
      </c>
      <c r="Y47" s="20">
        <v>27</v>
      </c>
      <c r="Z47" s="20">
        <v>34</v>
      </c>
      <c r="AA47" s="16">
        <v>894.41176470588232</v>
      </c>
      <c r="AB47" s="18">
        <v>1.2592592592592593</v>
      </c>
      <c r="AC47" s="16">
        <v>1126.2962962962963</v>
      </c>
      <c r="AD47" s="20">
        <v>30410</v>
      </c>
      <c r="AE47" s="14"/>
      <c r="AF47" s="14"/>
      <c r="AG47" s="14"/>
      <c r="AH47" s="21">
        <v>0.76024999999999998</v>
      </c>
      <c r="AI47" s="21">
        <v>0.78064433320498006</v>
      </c>
      <c r="AJ47" s="21">
        <v>-0.21935566679501989</v>
      </c>
      <c r="AK47" s="96"/>
    </row>
    <row r="48" spans="1:37" s="6" customFormat="1" x14ac:dyDescent="0.3">
      <c r="A48" s="10" t="s">
        <v>137</v>
      </c>
      <c r="B48" s="10" t="s">
        <v>127</v>
      </c>
      <c r="C48" s="10" t="s">
        <v>128</v>
      </c>
      <c r="D48" s="54">
        <v>43601</v>
      </c>
      <c r="E48" s="54">
        <v>44697</v>
      </c>
      <c r="F48" s="11" t="s">
        <v>11</v>
      </c>
      <c r="G48" s="12">
        <v>30.564885496183205</v>
      </c>
      <c r="H48" s="13">
        <v>0.6785714285714286</v>
      </c>
      <c r="I48" s="12">
        <v>20.740458015267176</v>
      </c>
      <c r="J48" s="14">
        <v>33</v>
      </c>
      <c r="K48" s="12">
        <v>620.15151515151513</v>
      </c>
      <c r="L48" s="15">
        <v>1.5910931174089069</v>
      </c>
      <c r="M48" s="12">
        <v>986.7188075082812</v>
      </c>
      <c r="N48" s="14">
        <v>20465</v>
      </c>
      <c r="O48" s="16">
        <v>23.099960473100037</v>
      </c>
      <c r="P48" s="17">
        <v>0.7301428571428572</v>
      </c>
      <c r="Q48" s="16">
        <v>16.866271139716329</v>
      </c>
      <c r="R48" s="16">
        <v>25.903109961178671</v>
      </c>
      <c r="S48" s="16">
        <v>772.10806076854328</v>
      </c>
      <c r="T48" s="18">
        <v>1.5357935222672066</v>
      </c>
      <c r="U48" s="16">
        <v>1185.7985582186234</v>
      </c>
      <c r="V48" s="16">
        <v>20000</v>
      </c>
      <c r="W48" s="20">
        <v>33</v>
      </c>
      <c r="X48" s="19">
        <v>0.72727272727272729</v>
      </c>
      <c r="Y48" s="20">
        <v>24</v>
      </c>
      <c r="Z48" s="20">
        <v>23</v>
      </c>
      <c r="AA48" s="16">
        <v>792.08695652173913</v>
      </c>
      <c r="AB48" s="18">
        <v>0.95833333333333337</v>
      </c>
      <c r="AC48" s="16">
        <v>759.08333333333337</v>
      </c>
      <c r="AD48" s="20">
        <v>18218</v>
      </c>
      <c r="AE48" s="14">
        <v>1329</v>
      </c>
      <c r="AF48" s="14">
        <v>3396</v>
      </c>
      <c r="AG48" s="14">
        <v>549</v>
      </c>
      <c r="AH48" s="21">
        <v>0.91090000000000004</v>
      </c>
      <c r="AI48" s="21">
        <v>0.89020278524309793</v>
      </c>
      <c r="AJ48" s="21">
        <v>-0.10979721475690203</v>
      </c>
      <c r="AK48" s="96"/>
    </row>
    <row r="49" spans="1:37" s="6" customFormat="1" x14ac:dyDescent="0.3">
      <c r="A49" s="10" t="s">
        <v>137</v>
      </c>
      <c r="B49" s="10" t="s">
        <v>127</v>
      </c>
      <c r="C49" s="10" t="s">
        <v>128</v>
      </c>
      <c r="D49" s="54">
        <v>43602</v>
      </c>
      <c r="E49" s="54">
        <v>44698</v>
      </c>
      <c r="F49" s="11" t="s">
        <v>12</v>
      </c>
      <c r="G49" s="12">
        <v>32.417302798982192</v>
      </c>
      <c r="H49" s="13">
        <v>0.6785714285714286</v>
      </c>
      <c r="I49" s="12">
        <v>21.997455470737915</v>
      </c>
      <c r="J49" s="14">
        <v>35</v>
      </c>
      <c r="K49" s="12">
        <v>632.57142857142856</v>
      </c>
      <c r="L49" s="15">
        <v>1.5910931174089067</v>
      </c>
      <c r="M49" s="12">
        <v>1006.4800462695199</v>
      </c>
      <c r="N49" s="14">
        <v>22140</v>
      </c>
      <c r="O49" s="16">
        <v>23.099960473100037</v>
      </c>
      <c r="P49" s="17">
        <v>0.7301428571428572</v>
      </c>
      <c r="Q49" s="16">
        <v>16.866271139716329</v>
      </c>
      <c r="R49" s="16">
        <v>25.903109961178671</v>
      </c>
      <c r="S49" s="16">
        <v>772.10806076854328</v>
      </c>
      <c r="T49" s="18">
        <v>1.5357935222672066</v>
      </c>
      <c r="U49" s="16">
        <v>1185.7985582186234</v>
      </c>
      <c r="V49" s="16">
        <v>20000</v>
      </c>
      <c r="W49" s="20">
        <v>16</v>
      </c>
      <c r="X49" s="19">
        <v>0.6875</v>
      </c>
      <c r="Y49" s="20">
        <v>11</v>
      </c>
      <c r="Z49" s="20">
        <v>16</v>
      </c>
      <c r="AA49" s="16">
        <v>911.875</v>
      </c>
      <c r="AB49" s="18">
        <v>1.4545454545454546</v>
      </c>
      <c r="AC49" s="16">
        <v>1326.3636363636363</v>
      </c>
      <c r="AD49" s="20">
        <v>14590</v>
      </c>
      <c r="AE49" s="14">
        <v>1210</v>
      </c>
      <c r="AF49" s="14">
        <v>699</v>
      </c>
      <c r="AG49" s="14"/>
      <c r="AH49" s="21">
        <v>0.72950000000000004</v>
      </c>
      <c r="AI49" s="21">
        <v>0.65898825654923221</v>
      </c>
      <c r="AJ49" s="21">
        <v>-0.34101174345076785</v>
      </c>
      <c r="AK49" s="96"/>
    </row>
    <row r="50" spans="1:37" s="6" customFormat="1" x14ac:dyDescent="0.3">
      <c r="A50" s="10" t="s">
        <v>137</v>
      </c>
      <c r="B50" s="10" t="s">
        <v>127</v>
      </c>
      <c r="C50" s="10" t="s">
        <v>128</v>
      </c>
      <c r="D50" s="54">
        <v>43603</v>
      </c>
      <c r="E50" s="54">
        <v>44699</v>
      </c>
      <c r="F50" s="11" t="s">
        <v>13</v>
      </c>
      <c r="G50" s="12">
        <v>20.376590330788805</v>
      </c>
      <c r="H50" s="13">
        <v>0.6785714285714286</v>
      </c>
      <c r="I50" s="12">
        <v>13.826972010178118</v>
      </c>
      <c r="J50" s="14">
        <v>22</v>
      </c>
      <c r="K50" s="12">
        <v>600.4545454545455</v>
      </c>
      <c r="L50" s="15">
        <v>1.5910931174089069</v>
      </c>
      <c r="M50" s="12">
        <v>955.37909458962088</v>
      </c>
      <c r="N50" s="14">
        <v>13210</v>
      </c>
      <c r="O50" s="16">
        <v>23.099960473100037</v>
      </c>
      <c r="P50" s="17">
        <v>0.7301428571428572</v>
      </c>
      <c r="Q50" s="16">
        <v>16.866271139716329</v>
      </c>
      <c r="R50" s="16">
        <v>25.903109961178671</v>
      </c>
      <c r="S50" s="16">
        <v>772.10806076854328</v>
      </c>
      <c r="T50" s="18">
        <v>1.5357935222672066</v>
      </c>
      <c r="U50" s="16">
        <v>1185.7985582186234</v>
      </c>
      <c r="V50" s="16">
        <v>20000</v>
      </c>
      <c r="W50" s="20">
        <v>7</v>
      </c>
      <c r="X50" s="19">
        <v>0.7142857142857143</v>
      </c>
      <c r="Y50" s="20">
        <v>5</v>
      </c>
      <c r="Z50" s="20">
        <v>9</v>
      </c>
      <c r="AA50" s="16">
        <v>968</v>
      </c>
      <c r="AB50" s="18">
        <v>1.8</v>
      </c>
      <c r="AC50" s="16">
        <v>1742.4</v>
      </c>
      <c r="AD50" s="20">
        <v>8712</v>
      </c>
      <c r="AE50" s="14">
        <v>599</v>
      </c>
      <c r="AF50" s="14">
        <v>2578</v>
      </c>
      <c r="AG50" s="14">
        <v>549</v>
      </c>
      <c r="AH50" s="21">
        <v>0.43559999999999999</v>
      </c>
      <c r="AI50" s="21">
        <v>0.65950037850113552</v>
      </c>
      <c r="AJ50" s="21">
        <v>-0.34049962149886448</v>
      </c>
      <c r="AK50" s="96"/>
    </row>
    <row r="51" spans="1:37" s="6" customFormat="1" x14ac:dyDescent="0.3">
      <c r="A51" s="10" t="s">
        <v>137</v>
      </c>
      <c r="B51" s="10" t="s">
        <v>127</v>
      </c>
      <c r="C51" s="10" t="s">
        <v>128</v>
      </c>
      <c r="D51" s="54">
        <v>43604</v>
      </c>
      <c r="E51" s="54">
        <v>44700</v>
      </c>
      <c r="F51" s="11" t="s">
        <v>14</v>
      </c>
      <c r="G51" s="12">
        <v>25.933842239185747</v>
      </c>
      <c r="H51" s="13">
        <v>0.6785714285714286</v>
      </c>
      <c r="I51" s="12">
        <v>17.59796437659033</v>
      </c>
      <c r="J51" s="14">
        <v>28</v>
      </c>
      <c r="K51" s="12">
        <v>548.85714285714289</v>
      </c>
      <c r="L51" s="15">
        <v>1.5910931174089069</v>
      </c>
      <c r="M51" s="12">
        <v>873.28282244071727</v>
      </c>
      <c r="N51" s="14">
        <v>15368</v>
      </c>
      <c r="O51" s="16">
        <v>23.099960473100037</v>
      </c>
      <c r="P51" s="17">
        <v>0.7301428571428572</v>
      </c>
      <c r="Q51" s="16">
        <v>16.866271139716329</v>
      </c>
      <c r="R51" s="16">
        <v>25.903109961178671</v>
      </c>
      <c r="S51" s="16">
        <v>772.10806076854328</v>
      </c>
      <c r="T51" s="18">
        <v>1.5357935222672066</v>
      </c>
      <c r="U51" s="16">
        <v>1185.7985582186234</v>
      </c>
      <c r="V51" s="16">
        <v>20000</v>
      </c>
      <c r="W51" s="20">
        <v>30</v>
      </c>
      <c r="X51" s="19">
        <v>0.7</v>
      </c>
      <c r="Y51" s="20">
        <v>21</v>
      </c>
      <c r="Z51" s="20">
        <v>35</v>
      </c>
      <c r="AA51" s="16">
        <v>751.91428571428571</v>
      </c>
      <c r="AB51" s="18">
        <v>1.6666666666666667</v>
      </c>
      <c r="AC51" s="16">
        <v>1253.1904761904761</v>
      </c>
      <c r="AD51" s="20">
        <v>26317</v>
      </c>
      <c r="AE51" s="14"/>
      <c r="AF51" s="14"/>
      <c r="AG51" s="14"/>
      <c r="AH51" s="21">
        <v>1.31585</v>
      </c>
      <c r="AI51" s="21">
        <v>1.7124544508068715</v>
      </c>
      <c r="AJ51" s="21">
        <v>0.71245445080687142</v>
      </c>
      <c r="AK51" s="96"/>
    </row>
    <row r="52" spans="1:37" s="6" customFormat="1" x14ac:dyDescent="0.3">
      <c r="A52" s="10" t="s">
        <v>137</v>
      </c>
      <c r="B52" s="10" t="s">
        <v>127</v>
      </c>
      <c r="C52" s="10" t="s">
        <v>128</v>
      </c>
      <c r="D52" s="54">
        <v>43605</v>
      </c>
      <c r="E52" s="54">
        <v>44701</v>
      </c>
      <c r="F52" s="11" t="s">
        <v>15</v>
      </c>
      <c r="G52" s="12">
        <v>37.048346055979643</v>
      </c>
      <c r="H52" s="13">
        <v>0.6785714285714286</v>
      </c>
      <c r="I52" s="12">
        <v>25.139949109414758</v>
      </c>
      <c r="J52" s="14">
        <v>40</v>
      </c>
      <c r="K52" s="12">
        <v>690.72500000000002</v>
      </c>
      <c r="L52" s="15">
        <v>1.5910931174089069</v>
      </c>
      <c r="M52" s="12">
        <v>1099.0077935222673</v>
      </c>
      <c r="N52" s="14">
        <v>27629</v>
      </c>
      <c r="O52" s="16">
        <v>23.099960473100037</v>
      </c>
      <c r="P52" s="17">
        <v>0.7301428571428572</v>
      </c>
      <c r="Q52" s="16">
        <v>16.866271139716329</v>
      </c>
      <c r="R52" s="16">
        <v>25.903109961178671</v>
      </c>
      <c r="S52" s="16">
        <v>772.10806076854328</v>
      </c>
      <c r="T52" s="18">
        <v>1.5357935222672066</v>
      </c>
      <c r="U52" s="16">
        <v>1185.7985582186234</v>
      </c>
      <c r="V52" s="16">
        <v>20000</v>
      </c>
      <c r="W52" s="20">
        <v>18</v>
      </c>
      <c r="X52" s="19">
        <v>0.72222222222222221</v>
      </c>
      <c r="Y52" s="20">
        <v>13</v>
      </c>
      <c r="Z52" s="20">
        <v>23</v>
      </c>
      <c r="AA52" s="16">
        <v>746.73913043478262</v>
      </c>
      <c r="AB52" s="18">
        <v>1.7692307692307692</v>
      </c>
      <c r="AC52" s="16">
        <v>1321.1538461538462</v>
      </c>
      <c r="AD52" s="20">
        <v>17175</v>
      </c>
      <c r="AE52" s="14">
        <v>1948</v>
      </c>
      <c r="AF52" s="14"/>
      <c r="AG52" s="14"/>
      <c r="AH52" s="21">
        <v>0.85875000000000001</v>
      </c>
      <c r="AI52" s="21">
        <v>0.62162944731984504</v>
      </c>
      <c r="AJ52" s="21">
        <v>-0.3783705526801549</v>
      </c>
      <c r="AK52" s="96"/>
    </row>
    <row r="53" spans="1:37" s="6" customFormat="1" x14ac:dyDescent="0.3">
      <c r="A53" s="10" t="s">
        <v>137</v>
      </c>
      <c r="B53" s="10" t="s">
        <v>127</v>
      </c>
      <c r="C53" s="10" t="s">
        <v>128</v>
      </c>
      <c r="D53" s="54">
        <v>43606</v>
      </c>
      <c r="E53" s="54">
        <v>44702</v>
      </c>
      <c r="F53" s="11" t="s">
        <v>9</v>
      </c>
      <c r="G53" s="12">
        <v>39.826972010178118</v>
      </c>
      <c r="H53" s="13">
        <v>0.6785714285714286</v>
      </c>
      <c r="I53" s="12">
        <v>27.025445292620866</v>
      </c>
      <c r="J53" s="14">
        <v>43</v>
      </c>
      <c r="K53" s="12">
        <v>782.83720930232562</v>
      </c>
      <c r="L53" s="15">
        <v>1.5910931174089069</v>
      </c>
      <c r="M53" s="12">
        <v>1245.5668957725261</v>
      </c>
      <c r="N53" s="14">
        <v>33662</v>
      </c>
      <c r="O53" s="16">
        <v>34.649940709650053</v>
      </c>
      <c r="P53" s="17">
        <v>0.7301428571428572</v>
      </c>
      <c r="Q53" s="16">
        <v>25.299406709574491</v>
      </c>
      <c r="R53" s="16">
        <v>38.854664941768007</v>
      </c>
      <c r="S53" s="16">
        <v>772.10806076854328</v>
      </c>
      <c r="T53" s="18">
        <v>1.5357935222672066</v>
      </c>
      <c r="U53" s="16">
        <v>1185.7985582186234</v>
      </c>
      <c r="V53" s="16">
        <v>30000</v>
      </c>
      <c r="W53" s="20">
        <v>17</v>
      </c>
      <c r="X53" s="19">
        <v>0.70588235294117652</v>
      </c>
      <c r="Y53" s="20">
        <v>12</v>
      </c>
      <c r="Z53" s="20">
        <v>23</v>
      </c>
      <c r="AA53" s="16">
        <v>791.3478260869565</v>
      </c>
      <c r="AB53" s="18">
        <v>1.9166666666666667</v>
      </c>
      <c r="AC53" s="16">
        <v>1516.75</v>
      </c>
      <c r="AD53" s="20">
        <v>18201</v>
      </c>
      <c r="AE53" s="14"/>
      <c r="AF53" s="14"/>
      <c r="AG53" s="14"/>
      <c r="AH53" s="21">
        <v>0.60670000000000002</v>
      </c>
      <c r="AI53" s="21">
        <v>0.54069871071237596</v>
      </c>
      <c r="AJ53" s="21">
        <v>-0.45930128928762404</v>
      </c>
      <c r="AK53" s="96"/>
    </row>
    <row r="54" spans="1:37" s="6" customFormat="1" x14ac:dyDescent="0.3">
      <c r="A54" s="10" t="s">
        <v>137</v>
      </c>
      <c r="B54" s="10" t="s">
        <v>127</v>
      </c>
      <c r="C54" s="10" t="s">
        <v>128</v>
      </c>
      <c r="D54" s="54">
        <v>43607</v>
      </c>
      <c r="E54" s="54">
        <v>44703</v>
      </c>
      <c r="F54" s="11" t="s">
        <v>10</v>
      </c>
      <c r="G54" s="12">
        <v>70.391857506361319</v>
      </c>
      <c r="H54" s="13">
        <v>0.6785714285714286</v>
      </c>
      <c r="I54" s="12">
        <v>47.765903307888038</v>
      </c>
      <c r="J54" s="14">
        <v>76</v>
      </c>
      <c r="K54" s="12">
        <v>656.75</v>
      </c>
      <c r="L54" s="15">
        <v>1.5910931174089069</v>
      </c>
      <c r="M54" s="12">
        <v>1044.9504048582996</v>
      </c>
      <c r="N54" s="14">
        <v>49913</v>
      </c>
      <c r="O54" s="16">
        <v>46.199920946200074</v>
      </c>
      <c r="P54" s="17">
        <v>0.7301428571428572</v>
      </c>
      <c r="Q54" s="16">
        <v>33.732542279432657</v>
      </c>
      <c r="R54" s="16">
        <v>51.806219922357343</v>
      </c>
      <c r="S54" s="16">
        <v>772.10806076854328</v>
      </c>
      <c r="T54" s="18">
        <v>1.5357935222672066</v>
      </c>
      <c r="U54" s="16">
        <v>1185.7985582186234</v>
      </c>
      <c r="V54" s="16">
        <v>40000</v>
      </c>
      <c r="W54" s="20">
        <v>31</v>
      </c>
      <c r="X54" s="19">
        <v>0.70967741935483875</v>
      </c>
      <c r="Y54" s="20">
        <v>22</v>
      </c>
      <c r="Z54" s="20">
        <v>38</v>
      </c>
      <c r="AA54" s="16">
        <v>761.42105263157896</v>
      </c>
      <c r="AB54" s="18">
        <v>1.7272727272727273</v>
      </c>
      <c r="AC54" s="16">
        <v>1315.1818181818182</v>
      </c>
      <c r="AD54" s="20">
        <v>28934</v>
      </c>
      <c r="AE54" s="14"/>
      <c r="AF54" s="14"/>
      <c r="AG54" s="14"/>
      <c r="AH54" s="21">
        <v>0.72335000000000005</v>
      </c>
      <c r="AI54" s="21">
        <v>0.57968865826538174</v>
      </c>
      <c r="AJ54" s="21">
        <v>-0.42031134173461826</v>
      </c>
      <c r="AK54" s="96"/>
    </row>
    <row r="55" spans="1:37" s="6" customFormat="1" x14ac:dyDescent="0.3">
      <c r="A55" s="10" t="s">
        <v>137</v>
      </c>
      <c r="B55" s="10" t="s">
        <v>127</v>
      </c>
      <c r="C55" s="10" t="s">
        <v>128</v>
      </c>
      <c r="D55" s="54">
        <v>43608</v>
      </c>
      <c r="E55" s="54">
        <v>44704</v>
      </c>
      <c r="F55" s="11" t="s">
        <v>11</v>
      </c>
      <c r="G55" s="12">
        <v>13.893129770992365</v>
      </c>
      <c r="H55" s="13">
        <v>0.6785714285714286</v>
      </c>
      <c r="I55" s="12">
        <v>9.4274809160305342</v>
      </c>
      <c r="J55" s="14">
        <v>15</v>
      </c>
      <c r="K55" s="12">
        <v>458.86666666666667</v>
      </c>
      <c r="L55" s="15">
        <v>1.5910931174089069</v>
      </c>
      <c r="M55" s="12">
        <v>730.09959514170043</v>
      </c>
      <c r="N55" s="14">
        <v>6883</v>
      </c>
      <c r="O55" s="16">
        <v>23.099960473100037</v>
      </c>
      <c r="P55" s="17">
        <v>0.7301428571428572</v>
      </c>
      <c r="Q55" s="16">
        <v>16.866271139716329</v>
      </c>
      <c r="R55" s="16">
        <v>25.903109961178671</v>
      </c>
      <c r="S55" s="16">
        <v>772.10806076854328</v>
      </c>
      <c r="T55" s="18">
        <v>1.5357935222672066</v>
      </c>
      <c r="U55" s="16">
        <v>1185.7985582186234</v>
      </c>
      <c r="V55" s="16">
        <v>20000</v>
      </c>
      <c r="W55" s="20">
        <v>16</v>
      </c>
      <c r="X55" s="19">
        <v>0.75</v>
      </c>
      <c r="Y55" s="20">
        <v>12</v>
      </c>
      <c r="Z55" s="20">
        <v>24</v>
      </c>
      <c r="AA55" s="16">
        <v>729.375</v>
      </c>
      <c r="AB55" s="18">
        <v>2</v>
      </c>
      <c r="AC55" s="16">
        <v>1458.75</v>
      </c>
      <c r="AD55" s="20">
        <v>17505</v>
      </c>
      <c r="AE55" s="14">
        <v>2047</v>
      </c>
      <c r="AF55" s="14">
        <v>1069</v>
      </c>
      <c r="AG55" s="14">
        <v>549</v>
      </c>
      <c r="AH55" s="21">
        <v>0.87524999999999997</v>
      </c>
      <c r="AI55" s="21">
        <v>2.5432224320790353</v>
      </c>
      <c r="AJ55" s="21">
        <v>1.5432224320790353</v>
      </c>
      <c r="AK55" s="96"/>
    </row>
    <row r="56" spans="1:37" s="6" customFormat="1" x14ac:dyDescent="0.3">
      <c r="A56" s="10" t="s">
        <v>137</v>
      </c>
      <c r="B56" s="10" t="s">
        <v>127</v>
      </c>
      <c r="C56" s="10" t="s">
        <v>128</v>
      </c>
      <c r="D56" s="54">
        <v>43609</v>
      </c>
      <c r="E56" s="54">
        <v>44705</v>
      </c>
      <c r="F56" s="11" t="s">
        <v>12</v>
      </c>
      <c r="G56" s="12">
        <v>15.745547073791348</v>
      </c>
      <c r="H56" s="13">
        <v>0.6785714285714286</v>
      </c>
      <c r="I56" s="12">
        <v>10.684478371501273</v>
      </c>
      <c r="J56" s="14">
        <v>17</v>
      </c>
      <c r="K56" s="12">
        <v>710.41176470588232</v>
      </c>
      <c r="L56" s="15">
        <v>1.5910931174089069</v>
      </c>
      <c r="M56" s="12">
        <v>1130.3312693498451</v>
      </c>
      <c r="N56" s="14">
        <v>12077</v>
      </c>
      <c r="O56" s="16">
        <v>23.099960473100037</v>
      </c>
      <c r="P56" s="17">
        <v>0.7301428571428572</v>
      </c>
      <c r="Q56" s="16">
        <v>16.866271139716329</v>
      </c>
      <c r="R56" s="16">
        <v>25.903109961178671</v>
      </c>
      <c r="S56" s="16">
        <v>772.10806076854328</v>
      </c>
      <c r="T56" s="18">
        <v>1.5357935222672066</v>
      </c>
      <c r="U56" s="16">
        <v>1185.7985582186234</v>
      </c>
      <c r="V56" s="16">
        <v>20000</v>
      </c>
      <c r="W56" s="20">
        <v>20</v>
      </c>
      <c r="X56" s="19">
        <v>0.7</v>
      </c>
      <c r="Y56" s="20">
        <v>14</v>
      </c>
      <c r="Z56" s="20">
        <v>25</v>
      </c>
      <c r="AA56" s="16">
        <v>766.2</v>
      </c>
      <c r="AB56" s="18">
        <v>1.7857142857142858</v>
      </c>
      <c r="AC56" s="16">
        <v>1368.2142857142858</v>
      </c>
      <c r="AD56" s="20">
        <v>19155</v>
      </c>
      <c r="AE56" s="14"/>
      <c r="AF56" s="14"/>
      <c r="AG56" s="14"/>
      <c r="AH56" s="21">
        <v>0.95774999999999999</v>
      </c>
      <c r="AI56" s="21">
        <v>1.5860727001738844</v>
      </c>
      <c r="AJ56" s="21">
        <v>0.58607270017388424</v>
      </c>
      <c r="AK56" s="96"/>
    </row>
    <row r="57" spans="1:37" s="6" customFormat="1" x14ac:dyDescent="0.3">
      <c r="A57" s="10" t="s">
        <v>137</v>
      </c>
      <c r="B57" s="10" t="s">
        <v>127</v>
      </c>
      <c r="C57" s="10" t="s">
        <v>128</v>
      </c>
      <c r="D57" s="54">
        <v>43610</v>
      </c>
      <c r="E57" s="54">
        <v>44706</v>
      </c>
      <c r="F57" s="11" t="s">
        <v>13</v>
      </c>
      <c r="G57" s="12">
        <v>25.007633587786255</v>
      </c>
      <c r="H57" s="13">
        <v>0.6785714285714286</v>
      </c>
      <c r="I57" s="12">
        <v>16.96946564885496</v>
      </c>
      <c r="J57" s="14">
        <v>27</v>
      </c>
      <c r="K57" s="12">
        <v>448.77777777777777</v>
      </c>
      <c r="L57" s="15">
        <v>1.5910931174089069</v>
      </c>
      <c r="M57" s="12">
        <v>714.04723346828621</v>
      </c>
      <c r="N57" s="14">
        <v>12117</v>
      </c>
      <c r="O57" s="16">
        <v>23.099960473100037</v>
      </c>
      <c r="P57" s="17">
        <v>0.7301428571428572</v>
      </c>
      <c r="Q57" s="16">
        <v>16.866271139716329</v>
      </c>
      <c r="R57" s="16">
        <v>25.903109961178671</v>
      </c>
      <c r="S57" s="16">
        <v>772.10806076854328</v>
      </c>
      <c r="T57" s="18">
        <v>1.5357935222672066</v>
      </c>
      <c r="U57" s="16">
        <v>1185.7985582186234</v>
      </c>
      <c r="V57" s="16">
        <v>20000</v>
      </c>
      <c r="W57" s="20">
        <v>26</v>
      </c>
      <c r="X57" s="19">
        <v>0.69230769230769229</v>
      </c>
      <c r="Y57" s="20">
        <v>18</v>
      </c>
      <c r="Z57" s="20">
        <v>32</v>
      </c>
      <c r="AA57" s="16">
        <v>784.5625</v>
      </c>
      <c r="AB57" s="18">
        <v>1.7777777777777777</v>
      </c>
      <c r="AC57" s="16">
        <v>1394.7777777777778</v>
      </c>
      <c r="AD57" s="20">
        <v>25106</v>
      </c>
      <c r="AE57" s="14">
        <v>2279</v>
      </c>
      <c r="AF57" s="14">
        <v>1763</v>
      </c>
      <c r="AG57" s="14">
        <v>579</v>
      </c>
      <c r="AH57" s="21">
        <v>1.2553000000000001</v>
      </c>
      <c r="AI57" s="21">
        <v>2.0719650078402245</v>
      </c>
      <c r="AJ57" s="21">
        <v>1.0719650078402245</v>
      </c>
      <c r="AK57" s="96"/>
    </row>
    <row r="58" spans="1:37" s="6" customFormat="1" x14ac:dyDescent="0.3">
      <c r="A58" s="10" t="s">
        <v>137</v>
      </c>
      <c r="B58" s="10" t="s">
        <v>127</v>
      </c>
      <c r="C58" s="10" t="s">
        <v>128</v>
      </c>
      <c r="D58" s="54">
        <v>43611</v>
      </c>
      <c r="E58" s="54">
        <v>44707</v>
      </c>
      <c r="F58" s="11" t="s">
        <v>14</v>
      </c>
      <c r="G58" s="12">
        <v>30.564885496183205</v>
      </c>
      <c r="H58" s="13">
        <v>0.6785714285714286</v>
      </c>
      <c r="I58" s="12">
        <v>20.740458015267176</v>
      </c>
      <c r="J58" s="14">
        <v>33</v>
      </c>
      <c r="K58" s="12">
        <v>464.12121212121212</v>
      </c>
      <c r="L58" s="15">
        <v>1.5910931174089069</v>
      </c>
      <c r="M58" s="12">
        <v>738.46006624953986</v>
      </c>
      <c r="N58" s="14">
        <v>15316</v>
      </c>
      <c r="O58" s="16">
        <v>23.099960473100037</v>
      </c>
      <c r="P58" s="17">
        <v>0.7301428571428572</v>
      </c>
      <c r="Q58" s="16">
        <v>16.866271139716329</v>
      </c>
      <c r="R58" s="16">
        <v>25.903109961178671</v>
      </c>
      <c r="S58" s="16">
        <v>772.10806076854328</v>
      </c>
      <c r="T58" s="18">
        <v>1.5357935222672066</v>
      </c>
      <c r="U58" s="16">
        <v>1185.7985582186234</v>
      </c>
      <c r="V58" s="16">
        <v>20000</v>
      </c>
      <c r="W58" s="20">
        <v>12</v>
      </c>
      <c r="X58" s="19">
        <v>0.66666666666666663</v>
      </c>
      <c r="Y58" s="20">
        <v>8</v>
      </c>
      <c r="Z58" s="20">
        <v>12</v>
      </c>
      <c r="AA58" s="16">
        <v>688.41666666666663</v>
      </c>
      <c r="AB58" s="18">
        <v>1.5</v>
      </c>
      <c r="AC58" s="16">
        <v>1032.625</v>
      </c>
      <c r="AD58" s="20">
        <v>8261</v>
      </c>
      <c r="AE58" s="14">
        <v>849</v>
      </c>
      <c r="AF58" s="14">
        <v>974</v>
      </c>
      <c r="AG58" s="14"/>
      <c r="AH58" s="21">
        <v>0.41304999999999997</v>
      </c>
      <c r="AI58" s="21">
        <v>0.53937059284408462</v>
      </c>
      <c r="AJ58" s="21">
        <v>-0.46062940715591538</v>
      </c>
      <c r="AK58" s="96"/>
    </row>
    <row r="59" spans="1:37" s="6" customFormat="1" x14ac:dyDescent="0.3">
      <c r="A59" s="10" t="s">
        <v>137</v>
      </c>
      <c r="B59" s="10" t="s">
        <v>127</v>
      </c>
      <c r="C59" s="10" t="s">
        <v>128</v>
      </c>
      <c r="D59" s="54">
        <v>43612</v>
      </c>
      <c r="E59" s="54">
        <v>44708</v>
      </c>
      <c r="F59" s="11" t="s">
        <v>15</v>
      </c>
      <c r="G59" s="12">
        <v>33.343511450381676</v>
      </c>
      <c r="H59" s="13">
        <v>0.6785714285714286</v>
      </c>
      <c r="I59" s="12">
        <v>22.625954198473281</v>
      </c>
      <c r="J59" s="14">
        <v>36</v>
      </c>
      <c r="K59" s="12">
        <v>628.88888888888891</v>
      </c>
      <c r="L59" s="15">
        <v>1.5910931174089069</v>
      </c>
      <c r="M59" s="12">
        <v>1000.6207827260459</v>
      </c>
      <c r="N59" s="14">
        <v>22640</v>
      </c>
      <c r="O59" s="16">
        <v>23.099960473100037</v>
      </c>
      <c r="P59" s="17">
        <v>0.7301428571428572</v>
      </c>
      <c r="Q59" s="16">
        <v>16.866271139716329</v>
      </c>
      <c r="R59" s="16">
        <v>25.903109961178671</v>
      </c>
      <c r="S59" s="16">
        <v>772.10806076854328</v>
      </c>
      <c r="T59" s="18">
        <v>1.5357935222672066</v>
      </c>
      <c r="U59" s="16">
        <v>1185.7985582186234</v>
      </c>
      <c r="V59" s="16">
        <v>20000</v>
      </c>
      <c r="W59" s="20">
        <v>21</v>
      </c>
      <c r="X59" s="19">
        <v>0.7142857142857143</v>
      </c>
      <c r="Y59" s="20">
        <v>15</v>
      </c>
      <c r="Z59" s="20">
        <v>20</v>
      </c>
      <c r="AA59" s="16">
        <v>960.55</v>
      </c>
      <c r="AB59" s="18">
        <v>1.3333333333333333</v>
      </c>
      <c r="AC59" s="16">
        <v>1280.7333333333333</v>
      </c>
      <c r="AD59" s="20">
        <v>19211</v>
      </c>
      <c r="AE59" s="14"/>
      <c r="AF59" s="14">
        <v>1599</v>
      </c>
      <c r="AG59" s="14"/>
      <c r="AH59" s="21">
        <v>0.96055000000000001</v>
      </c>
      <c r="AI59" s="21">
        <v>0.84854240282685511</v>
      </c>
      <c r="AJ59" s="21">
        <v>-0.15145759717314489</v>
      </c>
      <c r="AK59" s="96"/>
    </row>
    <row r="60" spans="1:37" s="6" customFormat="1" x14ac:dyDescent="0.3">
      <c r="A60" s="10" t="s">
        <v>137</v>
      </c>
      <c r="B60" s="10" t="s">
        <v>127</v>
      </c>
      <c r="C60" s="10" t="s">
        <v>128</v>
      </c>
      <c r="D60" s="54">
        <v>43613</v>
      </c>
      <c r="E60" s="54">
        <v>44709</v>
      </c>
      <c r="F60" s="11" t="s">
        <v>9</v>
      </c>
      <c r="G60" s="12">
        <v>27.78625954198473</v>
      </c>
      <c r="H60" s="13">
        <v>0.6785714285714286</v>
      </c>
      <c r="I60" s="12">
        <v>18.854961832061068</v>
      </c>
      <c r="J60" s="14">
        <v>30</v>
      </c>
      <c r="K60" s="12">
        <v>666.63333333333333</v>
      </c>
      <c r="L60" s="15">
        <v>1.5910931174089069</v>
      </c>
      <c r="M60" s="12">
        <v>1060.6757085020242</v>
      </c>
      <c r="N60" s="14">
        <v>19999</v>
      </c>
      <c r="O60" s="16">
        <v>32.339944662340052</v>
      </c>
      <c r="P60" s="17">
        <v>0.7301428571428572</v>
      </c>
      <c r="Q60" s="16">
        <v>23.612779595602859</v>
      </c>
      <c r="R60" s="16">
        <v>36.264353945650136</v>
      </c>
      <c r="S60" s="16">
        <v>772.10806076854328</v>
      </c>
      <c r="T60" s="18">
        <v>1.5357935222672063</v>
      </c>
      <c r="U60" s="16">
        <v>1185.7985582186234</v>
      </c>
      <c r="V60" s="16">
        <v>28000</v>
      </c>
      <c r="W60" s="20">
        <v>15</v>
      </c>
      <c r="X60" s="19">
        <v>0.66666666666666663</v>
      </c>
      <c r="Y60" s="20">
        <v>10</v>
      </c>
      <c r="Z60" s="20">
        <v>16</v>
      </c>
      <c r="AA60" s="16">
        <v>872.8125</v>
      </c>
      <c r="AB60" s="18">
        <v>1.6</v>
      </c>
      <c r="AC60" s="16">
        <v>1396.5</v>
      </c>
      <c r="AD60" s="20">
        <v>13965</v>
      </c>
      <c r="AE60" s="14">
        <v>2559</v>
      </c>
      <c r="AF60" s="14">
        <v>1873</v>
      </c>
      <c r="AG60" s="14"/>
      <c r="AH60" s="21">
        <v>0.49875000000000003</v>
      </c>
      <c r="AI60" s="21">
        <v>0.69828491424571226</v>
      </c>
      <c r="AJ60" s="21">
        <v>-0.30171508575428774</v>
      </c>
      <c r="AK60" s="96"/>
    </row>
    <row r="61" spans="1:37" s="6" customFormat="1" x14ac:dyDescent="0.3">
      <c r="A61" s="10" t="s">
        <v>137</v>
      </c>
      <c r="B61" s="10" t="s">
        <v>127</v>
      </c>
      <c r="C61" s="10" t="s">
        <v>128</v>
      </c>
      <c r="D61" s="54">
        <v>43614</v>
      </c>
      <c r="E61" s="54">
        <v>44710</v>
      </c>
      <c r="F61" s="11" t="s">
        <v>10</v>
      </c>
      <c r="G61" s="12">
        <v>50.941475826972002</v>
      </c>
      <c r="H61" s="13">
        <v>0.6785714285714286</v>
      </c>
      <c r="I61" s="12">
        <v>34.56743002544529</v>
      </c>
      <c r="J61" s="14">
        <v>55</v>
      </c>
      <c r="K61" s="12">
        <v>626.9636363636364</v>
      </c>
      <c r="L61" s="15">
        <v>1.5910931174089069</v>
      </c>
      <c r="M61" s="12">
        <v>997.55752668384253</v>
      </c>
      <c r="N61" s="14">
        <v>34483</v>
      </c>
      <c r="O61" s="16">
        <v>40.424930827925067</v>
      </c>
      <c r="P61" s="17">
        <v>0.7301428571428572</v>
      </c>
      <c r="Q61" s="16">
        <v>29.515974494503574</v>
      </c>
      <c r="R61" s="16">
        <v>45.330442432062675</v>
      </c>
      <c r="S61" s="16">
        <v>772.10806076854328</v>
      </c>
      <c r="T61" s="18">
        <v>1.5357935222672066</v>
      </c>
      <c r="U61" s="16">
        <v>1185.7985582186234</v>
      </c>
      <c r="V61" s="16">
        <v>35000</v>
      </c>
      <c r="W61" s="20">
        <v>38</v>
      </c>
      <c r="X61" s="19">
        <v>0.68421052631578949</v>
      </c>
      <c r="Y61" s="20">
        <v>26</v>
      </c>
      <c r="Z61" s="20">
        <v>35</v>
      </c>
      <c r="AA61" s="16">
        <v>714.57142857142856</v>
      </c>
      <c r="AB61" s="18">
        <v>1.3461538461538463</v>
      </c>
      <c r="AC61" s="16">
        <v>961.92307692307691</v>
      </c>
      <c r="AD61" s="20">
        <v>25010</v>
      </c>
      <c r="AE61" s="14"/>
      <c r="AF61" s="14"/>
      <c r="AG61" s="14"/>
      <c r="AH61" s="21">
        <v>0.71457142857142852</v>
      </c>
      <c r="AI61" s="21">
        <v>0.72528492300553893</v>
      </c>
      <c r="AJ61" s="21">
        <v>-0.27471507699446102</v>
      </c>
      <c r="AK61" s="96"/>
    </row>
    <row r="62" spans="1:37" s="6" customFormat="1" x14ac:dyDescent="0.3">
      <c r="A62" s="10" t="s">
        <v>137</v>
      </c>
      <c r="B62" s="10" t="s">
        <v>127</v>
      </c>
      <c r="C62" s="10" t="s">
        <v>128</v>
      </c>
      <c r="D62" s="54">
        <v>43615</v>
      </c>
      <c r="E62" s="54">
        <v>44711</v>
      </c>
      <c r="F62" s="11" t="s">
        <v>11</v>
      </c>
      <c r="G62" s="12">
        <v>41.679389312977101</v>
      </c>
      <c r="H62" s="13">
        <v>0.6785714285714286</v>
      </c>
      <c r="I62" s="12">
        <v>28.282442748091604</v>
      </c>
      <c r="J62" s="14">
        <v>45</v>
      </c>
      <c r="K62" s="12">
        <v>589.75555555555559</v>
      </c>
      <c r="L62" s="15">
        <v>1.5910931174089069</v>
      </c>
      <c r="M62" s="12">
        <v>938.3560053981106</v>
      </c>
      <c r="N62" s="14">
        <v>26539</v>
      </c>
      <c r="O62" s="16">
        <v>23.099960473100037</v>
      </c>
      <c r="P62" s="17">
        <v>0.7301428571428572</v>
      </c>
      <c r="Q62" s="16">
        <v>16.866271139716329</v>
      </c>
      <c r="R62" s="16">
        <v>25.903109961178671</v>
      </c>
      <c r="S62" s="16">
        <v>772.10806076854328</v>
      </c>
      <c r="T62" s="18">
        <v>1.5357935222672066</v>
      </c>
      <c r="U62" s="16">
        <v>1185.7985582186234</v>
      </c>
      <c r="V62" s="16">
        <v>20000</v>
      </c>
      <c r="W62" s="20">
        <v>21</v>
      </c>
      <c r="X62" s="19">
        <v>0.7142857142857143</v>
      </c>
      <c r="Y62" s="20">
        <v>15</v>
      </c>
      <c r="Z62" s="20">
        <v>22</v>
      </c>
      <c r="AA62" s="16">
        <v>543.90909090909088</v>
      </c>
      <c r="AB62" s="18">
        <v>1.4666666666666666</v>
      </c>
      <c r="AC62" s="16">
        <v>797.73333333333335</v>
      </c>
      <c r="AD62" s="20">
        <v>11966</v>
      </c>
      <c r="AE62" s="14"/>
      <c r="AF62" s="14"/>
      <c r="AG62" s="14"/>
      <c r="AH62" s="21">
        <v>0.59830000000000005</v>
      </c>
      <c r="AI62" s="21">
        <v>0.45088360526018312</v>
      </c>
      <c r="AJ62" s="21">
        <v>-0.54911639473981688</v>
      </c>
      <c r="AK62" s="96"/>
    </row>
    <row r="63" spans="1:37" s="6" customFormat="1" x14ac:dyDescent="0.3">
      <c r="A63" s="10" t="s">
        <v>137</v>
      </c>
      <c r="B63" s="10" t="s">
        <v>127</v>
      </c>
      <c r="C63" s="10" t="s">
        <v>128</v>
      </c>
      <c r="D63" s="54">
        <v>43616</v>
      </c>
      <c r="E63" s="54">
        <v>44712</v>
      </c>
      <c r="F63" s="11" t="s">
        <v>12</v>
      </c>
      <c r="G63" s="12">
        <v>48.162849872773528</v>
      </c>
      <c r="H63" s="13">
        <v>0.6785714285714286</v>
      </c>
      <c r="I63" s="12">
        <v>32.681933842239182</v>
      </c>
      <c r="J63" s="14">
        <v>52</v>
      </c>
      <c r="K63" s="12">
        <v>619.13461538461536</v>
      </c>
      <c r="L63" s="15">
        <v>1.5910931174089071</v>
      </c>
      <c r="M63" s="12">
        <v>985.10082528807231</v>
      </c>
      <c r="N63" s="14">
        <v>32195</v>
      </c>
      <c r="O63" s="16">
        <v>23.099960473100037</v>
      </c>
      <c r="P63" s="17">
        <v>0.7301428571428572</v>
      </c>
      <c r="Q63" s="16">
        <v>16.866271139716329</v>
      </c>
      <c r="R63" s="16">
        <v>25.903109961178671</v>
      </c>
      <c r="S63" s="16">
        <v>772.10806076854328</v>
      </c>
      <c r="T63" s="18">
        <v>1.5357935222672066</v>
      </c>
      <c r="U63" s="16">
        <v>1185.7985582186234</v>
      </c>
      <c r="V63" s="16">
        <v>20000</v>
      </c>
      <c r="W63" s="20">
        <v>13</v>
      </c>
      <c r="X63" s="19">
        <v>0.69230769230769229</v>
      </c>
      <c r="Y63" s="20">
        <v>9</v>
      </c>
      <c r="Z63" s="20">
        <v>17</v>
      </c>
      <c r="AA63" s="16">
        <v>938.23529411764707</v>
      </c>
      <c r="AB63" s="18">
        <v>1.8888888888888888</v>
      </c>
      <c r="AC63" s="16">
        <v>1772.2222222222222</v>
      </c>
      <c r="AD63" s="20">
        <v>15950</v>
      </c>
      <c r="AE63" s="14"/>
      <c r="AF63" s="14">
        <v>749</v>
      </c>
      <c r="AG63" s="14"/>
      <c r="AH63" s="21">
        <v>0.79749999999999999</v>
      </c>
      <c r="AI63" s="21">
        <v>0.49541854325205775</v>
      </c>
      <c r="AJ63" s="21">
        <v>-0.50458145674794219</v>
      </c>
      <c r="AK63" s="96"/>
    </row>
    <row r="64" spans="1:37" s="6" customFormat="1" x14ac:dyDescent="0.3">
      <c r="A64" s="10" t="s">
        <v>137</v>
      </c>
      <c r="B64" s="22" t="s">
        <v>127</v>
      </c>
      <c r="C64" s="22" t="s">
        <v>128</v>
      </c>
      <c r="D64" s="56">
        <v>43617</v>
      </c>
      <c r="E64" s="56">
        <v>44713</v>
      </c>
      <c r="F64" s="11" t="s">
        <v>13</v>
      </c>
      <c r="G64" s="23">
        <v>47</v>
      </c>
      <c r="H64" s="24">
        <v>0.66814159292035402</v>
      </c>
      <c r="I64" s="23">
        <v>32</v>
      </c>
      <c r="J64" s="23">
        <v>52</v>
      </c>
      <c r="K64" s="23">
        <v>592.36034115138591</v>
      </c>
      <c r="L64" s="25">
        <v>1.6487795035018555</v>
      </c>
      <c r="M64" s="23">
        <v>919.92384105960264</v>
      </c>
      <c r="N64" s="23">
        <v>29013</v>
      </c>
      <c r="O64" s="26">
        <v>25</v>
      </c>
      <c r="P64" s="27">
        <v>0.72159292035398237</v>
      </c>
      <c r="Q64" s="26">
        <v>18</v>
      </c>
      <c r="R64" s="26">
        <v>30</v>
      </c>
      <c r="S64" s="28">
        <v>724.56150644202182</v>
      </c>
      <c r="T64" s="29">
        <v>1.6666666666666667</v>
      </c>
      <c r="U64" s="28">
        <v>1237.0304243708611</v>
      </c>
      <c r="V64" s="26">
        <v>22000</v>
      </c>
      <c r="W64" s="20">
        <v>17</v>
      </c>
      <c r="X64" s="19">
        <v>0.70588235294117652</v>
      </c>
      <c r="Y64" s="20">
        <v>12</v>
      </c>
      <c r="Z64" s="20">
        <v>18</v>
      </c>
      <c r="AA64" s="16">
        <v>794.27777777777783</v>
      </c>
      <c r="AB64" s="18">
        <v>1.5</v>
      </c>
      <c r="AC64" s="16">
        <v>1191.4166666666667</v>
      </c>
      <c r="AD64" s="20">
        <v>14297</v>
      </c>
      <c r="AE64" s="14"/>
      <c r="AF64" s="14"/>
      <c r="AG64" s="14"/>
      <c r="AH64" s="21">
        <v>0.64986363636363631</v>
      </c>
      <c r="AI64" s="21">
        <v>0.49277909902457517</v>
      </c>
      <c r="AJ64" s="21">
        <v>-0.50722090097542483</v>
      </c>
      <c r="AK64" s="96"/>
    </row>
    <row r="65" spans="1:37" s="6" customFormat="1" x14ac:dyDescent="0.3">
      <c r="A65" s="10" t="s">
        <v>137</v>
      </c>
      <c r="B65" s="22" t="s">
        <v>127</v>
      </c>
      <c r="C65" s="22" t="s">
        <v>128</v>
      </c>
      <c r="D65" s="56">
        <v>43618</v>
      </c>
      <c r="E65" s="56">
        <v>44714</v>
      </c>
      <c r="F65" s="11" t="s">
        <v>14</v>
      </c>
      <c r="G65" s="23">
        <v>41</v>
      </c>
      <c r="H65" s="24">
        <v>0.66814159292035402</v>
      </c>
      <c r="I65" s="23">
        <v>27</v>
      </c>
      <c r="J65" s="23">
        <v>34</v>
      </c>
      <c r="K65" s="23">
        <v>592.36034115138591</v>
      </c>
      <c r="L65" s="25">
        <v>1.2436346161441945</v>
      </c>
      <c r="M65" s="23">
        <v>919.92384105960264</v>
      </c>
      <c r="N65" s="23">
        <v>25150</v>
      </c>
      <c r="O65" s="26">
        <v>25</v>
      </c>
      <c r="P65" s="27">
        <v>0.72159292035398237</v>
      </c>
      <c r="Q65" s="26">
        <v>18</v>
      </c>
      <c r="R65" s="26">
        <v>30</v>
      </c>
      <c r="S65" s="28">
        <v>724.56150644202182</v>
      </c>
      <c r="T65" s="29">
        <v>1.6666666666666667</v>
      </c>
      <c r="U65" s="28">
        <v>1237.0304243708611</v>
      </c>
      <c r="V65" s="26">
        <v>22000</v>
      </c>
      <c r="W65" s="20">
        <v>24</v>
      </c>
      <c r="X65" s="19">
        <v>0.66666666666666663</v>
      </c>
      <c r="Y65" s="20">
        <v>16</v>
      </c>
      <c r="Z65" s="20">
        <v>19</v>
      </c>
      <c r="AA65" s="16">
        <v>842.31578947368416</v>
      </c>
      <c r="AB65" s="18">
        <v>1.1875</v>
      </c>
      <c r="AC65" s="16">
        <v>1000.25</v>
      </c>
      <c r="AD65" s="20">
        <v>16004</v>
      </c>
      <c r="AE65" s="14"/>
      <c r="AF65" s="14">
        <v>809</v>
      </c>
      <c r="AG65" s="14">
        <v>560</v>
      </c>
      <c r="AH65" s="21">
        <v>0.72745454545454546</v>
      </c>
      <c r="AI65" s="21">
        <v>0.63634194831013913</v>
      </c>
      <c r="AJ65" s="21">
        <v>-0.36365805168986082</v>
      </c>
      <c r="AK65" s="96"/>
    </row>
    <row r="66" spans="1:37" s="6" customFormat="1" x14ac:dyDescent="0.3">
      <c r="A66" s="10" t="s">
        <v>137</v>
      </c>
      <c r="B66" s="22" t="s">
        <v>127</v>
      </c>
      <c r="C66" s="22" t="s">
        <v>128</v>
      </c>
      <c r="D66" s="56">
        <v>43619</v>
      </c>
      <c r="E66" s="56">
        <v>44715</v>
      </c>
      <c r="F66" s="11" t="s">
        <v>15</v>
      </c>
      <c r="G66" s="23">
        <v>38</v>
      </c>
      <c r="H66" s="24">
        <v>0.66814159292035402</v>
      </c>
      <c r="I66" s="23">
        <v>26</v>
      </c>
      <c r="J66" s="23">
        <v>30</v>
      </c>
      <c r="K66" s="23">
        <v>592.36034115138591</v>
      </c>
      <c r="L66" s="25">
        <v>1.1717779904801324</v>
      </c>
      <c r="M66" s="23">
        <v>919.92384105960264</v>
      </c>
      <c r="N66" s="23">
        <v>23552</v>
      </c>
      <c r="O66" s="26">
        <v>25</v>
      </c>
      <c r="P66" s="27">
        <v>0.72159292035398237</v>
      </c>
      <c r="Q66" s="26">
        <v>18</v>
      </c>
      <c r="R66" s="26">
        <v>30</v>
      </c>
      <c r="S66" s="28">
        <v>724.56150644202182</v>
      </c>
      <c r="T66" s="29">
        <v>1.6666666666666667</v>
      </c>
      <c r="U66" s="28">
        <v>1237.0304243708611</v>
      </c>
      <c r="V66" s="26">
        <v>22000</v>
      </c>
      <c r="W66" s="20">
        <v>23</v>
      </c>
      <c r="X66" s="19">
        <v>0.69565217391304346</v>
      </c>
      <c r="Y66" s="20">
        <v>16</v>
      </c>
      <c r="Z66" s="20">
        <v>19</v>
      </c>
      <c r="AA66" s="16">
        <v>898.84210526315792</v>
      </c>
      <c r="AB66" s="18">
        <v>1.1875</v>
      </c>
      <c r="AC66" s="16">
        <v>1067.375</v>
      </c>
      <c r="AD66" s="20">
        <v>17078</v>
      </c>
      <c r="AE66" s="14">
        <v>77</v>
      </c>
      <c r="AF66" s="14">
        <v>3129</v>
      </c>
      <c r="AG66" s="14"/>
      <c r="AH66" s="21">
        <v>0.77627272727272723</v>
      </c>
      <c r="AI66" s="21">
        <v>0.72511888586956519</v>
      </c>
      <c r="AJ66" s="21">
        <v>-0.27488111413043476</v>
      </c>
      <c r="AK66" s="96"/>
    </row>
    <row r="67" spans="1:37" s="6" customFormat="1" x14ac:dyDescent="0.3">
      <c r="A67" s="10" t="s">
        <v>137</v>
      </c>
      <c r="B67" s="22" t="s">
        <v>127</v>
      </c>
      <c r="C67" s="22" t="s">
        <v>128</v>
      </c>
      <c r="D67" s="56">
        <v>43620</v>
      </c>
      <c r="E67" s="56">
        <v>44716</v>
      </c>
      <c r="F67" s="11" t="s">
        <v>9</v>
      </c>
      <c r="G67" s="23">
        <v>42</v>
      </c>
      <c r="H67" s="24">
        <v>0.66814159292035402</v>
      </c>
      <c r="I67" s="23">
        <v>28</v>
      </c>
      <c r="J67" s="23">
        <v>40</v>
      </c>
      <c r="K67" s="23">
        <v>592.36034115138591</v>
      </c>
      <c r="L67" s="25">
        <v>1.4146689340042331</v>
      </c>
      <c r="M67" s="23">
        <v>919.92384105960264</v>
      </c>
      <c r="N67" s="23">
        <v>26011</v>
      </c>
      <c r="O67" s="26">
        <v>33</v>
      </c>
      <c r="P67" s="27">
        <v>0.72159292035398237</v>
      </c>
      <c r="Q67" s="26">
        <v>24</v>
      </c>
      <c r="R67" s="26">
        <v>41</v>
      </c>
      <c r="S67" s="28">
        <v>724.56150644202182</v>
      </c>
      <c r="T67" s="29">
        <v>1.7083333333333333</v>
      </c>
      <c r="U67" s="28">
        <v>1237.0304243708611</v>
      </c>
      <c r="V67" s="26">
        <v>30000</v>
      </c>
      <c r="W67" s="20">
        <v>18</v>
      </c>
      <c r="X67" s="19">
        <v>0.72222222222222221</v>
      </c>
      <c r="Y67" s="20">
        <v>13</v>
      </c>
      <c r="Z67" s="20">
        <v>16</v>
      </c>
      <c r="AA67" s="16">
        <v>771.0625</v>
      </c>
      <c r="AB67" s="18">
        <v>1.2307692307692308</v>
      </c>
      <c r="AC67" s="16">
        <v>949</v>
      </c>
      <c r="AD67" s="20">
        <v>12337</v>
      </c>
      <c r="AE67" s="14">
        <v>1499</v>
      </c>
      <c r="AF67" s="14">
        <v>3955</v>
      </c>
      <c r="AG67" s="14"/>
      <c r="AH67" s="21">
        <v>0.41123333333333334</v>
      </c>
      <c r="AI67" s="21">
        <v>0.47429933489677445</v>
      </c>
      <c r="AJ67" s="21">
        <v>-0.52570066510322555</v>
      </c>
      <c r="AK67" s="96"/>
    </row>
    <row r="68" spans="1:37" s="6" customFormat="1" x14ac:dyDescent="0.3">
      <c r="A68" s="10" t="s">
        <v>137</v>
      </c>
      <c r="B68" s="22" t="s">
        <v>127</v>
      </c>
      <c r="C68" s="22" t="s">
        <v>128</v>
      </c>
      <c r="D68" s="56">
        <v>43621</v>
      </c>
      <c r="E68" s="56">
        <v>44717</v>
      </c>
      <c r="F68" s="11" t="s">
        <v>10</v>
      </c>
      <c r="G68" s="23">
        <v>47</v>
      </c>
      <c r="H68" s="24">
        <v>0.66814159292035402</v>
      </c>
      <c r="I68" s="23">
        <v>31</v>
      </c>
      <c r="J68" s="23">
        <v>43</v>
      </c>
      <c r="K68" s="23">
        <v>592.36034115138591</v>
      </c>
      <c r="L68" s="25">
        <v>1.3689816634560621</v>
      </c>
      <c r="M68" s="23">
        <v>919.92384105960264</v>
      </c>
      <c r="N68" s="23">
        <v>28895</v>
      </c>
      <c r="O68" s="26">
        <v>44</v>
      </c>
      <c r="P68" s="27">
        <v>0.72159292035398237</v>
      </c>
      <c r="Q68" s="26">
        <v>32</v>
      </c>
      <c r="R68" s="26">
        <v>55</v>
      </c>
      <c r="S68" s="28">
        <v>724.56150644202182</v>
      </c>
      <c r="T68" s="29">
        <v>1.71875</v>
      </c>
      <c r="U68" s="28">
        <v>1237.0304243708611</v>
      </c>
      <c r="V68" s="26">
        <v>40000</v>
      </c>
      <c r="W68" s="20">
        <v>45</v>
      </c>
      <c r="X68" s="19">
        <v>0.71111111111111114</v>
      </c>
      <c r="Y68" s="20">
        <v>32</v>
      </c>
      <c r="Z68" s="20">
        <v>46</v>
      </c>
      <c r="AA68" s="16">
        <v>655.97826086956525</v>
      </c>
      <c r="AB68" s="18">
        <v>1.4375</v>
      </c>
      <c r="AC68" s="16">
        <v>942.96875</v>
      </c>
      <c r="AD68" s="20">
        <v>30175</v>
      </c>
      <c r="AE68" s="14"/>
      <c r="AF68" s="14"/>
      <c r="AG68" s="14"/>
      <c r="AH68" s="21">
        <v>0.75437500000000002</v>
      </c>
      <c r="AI68" s="21">
        <v>1.0442983215089117</v>
      </c>
      <c r="AJ68" s="21">
        <v>4.4298321508911574E-2</v>
      </c>
      <c r="AK68" s="96"/>
    </row>
    <row r="69" spans="1:37" s="6" customFormat="1" x14ac:dyDescent="0.3">
      <c r="A69" s="10" t="s">
        <v>137</v>
      </c>
      <c r="B69" s="22" t="s">
        <v>127</v>
      </c>
      <c r="C69" s="22" t="s">
        <v>128</v>
      </c>
      <c r="D69" s="56">
        <v>43622</v>
      </c>
      <c r="E69" s="56">
        <v>44718</v>
      </c>
      <c r="F69" s="11" t="s">
        <v>11</v>
      </c>
      <c r="G69" s="23">
        <v>22</v>
      </c>
      <c r="H69" s="24">
        <v>0.66814159292035402</v>
      </c>
      <c r="I69" s="23">
        <v>14</v>
      </c>
      <c r="J69" s="23">
        <v>20</v>
      </c>
      <c r="K69" s="23">
        <v>592.36034115138591</v>
      </c>
      <c r="L69" s="25">
        <v>1.3813707351296685</v>
      </c>
      <c r="M69" s="23">
        <v>919.92384105960264</v>
      </c>
      <c r="N69" s="23">
        <v>13319</v>
      </c>
      <c r="O69" s="26">
        <v>25</v>
      </c>
      <c r="P69" s="27">
        <v>0.72159292035398237</v>
      </c>
      <c r="Q69" s="26">
        <v>18</v>
      </c>
      <c r="R69" s="26">
        <v>30</v>
      </c>
      <c r="S69" s="28">
        <v>724.56150644202182</v>
      </c>
      <c r="T69" s="29">
        <v>1.6666666666666667</v>
      </c>
      <c r="U69" s="28">
        <v>1237.0304243708611</v>
      </c>
      <c r="V69" s="26">
        <v>22000</v>
      </c>
      <c r="W69" s="20">
        <v>30</v>
      </c>
      <c r="X69" s="19">
        <v>0.7</v>
      </c>
      <c r="Y69" s="20">
        <v>21</v>
      </c>
      <c r="Z69" s="20">
        <v>18</v>
      </c>
      <c r="AA69" s="16">
        <v>961.88888888888891</v>
      </c>
      <c r="AB69" s="18">
        <v>0.8571428571428571</v>
      </c>
      <c r="AC69" s="16">
        <v>824.47619047619048</v>
      </c>
      <c r="AD69" s="20">
        <v>17314</v>
      </c>
      <c r="AE69" s="14">
        <v>2008</v>
      </c>
      <c r="AF69" s="14">
        <v>-2575</v>
      </c>
      <c r="AG69" s="14">
        <v>3098</v>
      </c>
      <c r="AH69" s="21">
        <v>0.78700000000000003</v>
      </c>
      <c r="AI69" s="21">
        <v>1.2999474435017644</v>
      </c>
      <c r="AJ69" s="21">
        <v>0.29994744350176439</v>
      </c>
      <c r="AK69" s="96"/>
    </row>
    <row r="70" spans="1:37" s="6" customFormat="1" x14ac:dyDescent="0.3">
      <c r="A70" s="10" t="s">
        <v>137</v>
      </c>
      <c r="B70" s="22" t="s">
        <v>127</v>
      </c>
      <c r="C70" s="22" t="s">
        <v>128</v>
      </c>
      <c r="D70" s="56">
        <v>43623</v>
      </c>
      <c r="E70" s="56">
        <v>44719</v>
      </c>
      <c r="F70" s="11" t="s">
        <v>12</v>
      </c>
      <c r="G70" s="23">
        <v>30</v>
      </c>
      <c r="H70" s="24">
        <v>0.66814159292035402</v>
      </c>
      <c r="I70" s="23">
        <v>20</v>
      </c>
      <c r="J70" s="23">
        <v>23</v>
      </c>
      <c r="K70" s="23">
        <v>592.36034115138591</v>
      </c>
      <c r="L70" s="25">
        <v>1.1329717988953607</v>
      </c>
      <c r="M70" s="23">
        <v>919.92384105960264</v>
      </c>
      <c r="N70" s="23">
        <v>18675</v>
      </c>
      <c r="O70" s="26">
        <v>22</v>
      </c>
      <c r="P70" s="27">
        <v>0.72159292035398237</v>
      </c>
      <c r="Q70" s="26">
        <v>16</v>
      </c>
      <c r="R70" s="26">
        <v>28</v>
      </c>
      <c r="S70" s="28">
        <v>724.56150644202182</v>
      </c>
      <c r="T70" s="29">
        <v>1.75</v>
      </c>
      <c r="U70" s="28">
        <v>1237.0304243708611</v>
      </c>
      <c r="V70" s="26">
        <v>20000</v>
      </c>
      <c r="W70" s="20">
        <v>29</v>
      </c>
      <c r="X70" s="19">
        <v>0.72413793103448276</v>
      </c>
      <c r="Y70" s="20">
        <v>21</v>
      </c>
      <c r="Z70" s="20">
        <v>26</v>
      </c>
      <c r="AA70" s="16">
        <v>593.46153846153845</v>
      </c>
      <c r="AB70" s="18">
        <v>1.2380952380952381</v>
      </c>
      <c r="AC70" s="16">
        <v>734.76190476190482</v>
      </c>
      <c r="AD70" s="20">
        <v>15430</v>
      </c>
      <c r="AE70" s="14">
        <v>1198</v>
      </c>
      <c r="AF70" s="14">
        <v>514</v>
      </c>
      <c r="AG70" s="14"/>
      <c r="AH70" s="21">
        <v>0.77149999999999996</v>
      </c>
      <c r="AI70" s="21">
        <v>0.82623828647925035</v>
      </c>
      <c r="AJ70" s="21">
        <v>-0.17376171352074968</v>
      </c>
      <c r="AK70" s="96"/>
    </row>
    <row r="71" spans="1:37" s="6" customFormat="1" x14ac:dyDescent="0.3">
      <c r="A71" s="10" t="s">
        <v>137</v>
      </c>
      <c r="B71" s="22" t="s">
        <v>127</v>
      </c>
      <c r="C71" s="22" t="s">
        <v>128</v>
      </c>
      <c r="D71" s="56">
        <v>43624</v>
      </c>
      <c r="E71" s="56">
        <v>44720</v>
      </c>
      <c r="F71" s="11" t="s">
        <v>13</v>
      </c>
      <c r="G71" s="23">
        <v>13</v>
      </c>
      <c r="H71" s="24">
        <v>0.66814159292035402</v>
      </c>
      <c r="I71" s="23">
        <v>9</v>
      </c>
      <c r="J71" s="23">
        <v>19</v>
      </c>
      <c r="K71" s="23">
        <v>592.36034115138591</v>
      </c>
      <c r="L71" s="25">
        <v>2.2311147536548952</v>
      </c>
      <c r="M71" s="23">
        <v>919.92384105960264</v>
      </c>
      <c r="N71" s="23">
        <v>7834</v>
      </c>
      <c r="O71" s="26">
        <v>25</v>
      </c>
      <c r="P71" s="27">
        <v>0.72159292035398237</v>
      </c>
      <c r="Q71" s="26">
        <v>18</v>
      </c>
      <c r="R71" s="26">
        <v>30</v>
      </c>
      <c r="S71" s="28">
        <v>724.56150644202182</v>
      </c>
      <c r="T71" s="29">
        <v>1.6666666666666667</v>
      </c>
      <c r="U71" s="28">
        <v>1237.0304243708611</v>
      </c>
      <c r="V71" s="26">
        <v>22000</v>
      </c>
      <c r="W71" s="20">
        <v>20</v>
      </c>
      <c r="X71" s="19">
        <v>0.7</v>
      </c>
      <c r="Y71" s="20">
        <v>14</v>
      </c>
      <c r="Z71" s="20">
        <v>17</v>
      </c>
      <c r="AA71" s="16">
        <v>871.70588235294122</v>
      </c>
      <c r="AB71" s="18">
        <v>1.2142857142857142</v>
      </c>
      <c r="AC71" s="16">
        <v>1058.5</v>
      </c>
      <c r="AD71" s="20">
        <v>14819</v>
      </c>
      <c r="AE71" s="14"/>
      <c r="AF71" s="14"/>
      <c r="AG71" s="14"/>
      <c r="AH71" s="21">
        <v>0.67359090909090913</v>
      </c>
      <c r="AI71" s="21">
        <v>1.8916262445749299</v>
      </c>
      <c r="AJ71" s="21">
        <v>0.89162624457492978</v>
      </c>
      <c r="AK71" s="96"/>
    </row>
    <row r="72" spans="1:37" s="6" customFormat="1" x14ac:dyDescent="0.3">
      <c r="A72" s="10" t="s">
        <v>137</v>
      </c>
      <c r="B72" s="22" t="s">
        <v>127</v>
      </c>
      <c r="C72" s="22" t="s">
        <v>128</v>
      </c>
      <c r="D72" s="56">
        <v>43625</v>
      </c>
      <c r="E72" s="56">
        <v>44721</v>
      </c>
      <c r="F72" s="11" t="s">
        <v>14</v>
      </c>
      <c r="G72" s="23">
        <v>18</v>
      </c>
      <c r="H72" s="24">
        <v>0.66814159292035402</v>
      </c>
      <c r="I72" s="23">
        <v>12</v>
      </c>
      <c r="J72" s="23">
        <v>21</v>
      </c>
      <c r="K72" s="23">
        <v>592.36034115138591</v>
      </c>
      <c r="L72" s="25">
        <v>1.7519180794641929</v>
      </c>
      <c r="M72" s="23">
        <v>919.92384105960264</v>
      </c>
      <c r="N72" s="23">
        <v>11027</v>
      </c>
      <c r="O72" s="26">
        <v>22</v>
      </c>
      <c r="P72" s="27">
        <v>0.72159292035398237</v>
      </c>
      <c r="Q72" s="26">
        <v>16</v>
      </c>
      <c r="R72" s="26">
        <v>28</v>
      </c>
      <c r="S72" s="28">
        <v>724.56150644202182</v>
      </c>
      <c r="T72" s="29">
        <v>1.75</v>
      </c>
      <c r="U72" s="28">
        <v>1237.0304243708611</v>
      </c>
      <c r="V72" s="26">
        <v>20000</v>
      </c>
      <c r="W72" s="20">
        <v>25</v>
      </c>
      <c r="X72" s="19">
        <v>0.72</v>
      </c>
      <c r="Y72" s="20">
        <v>18</v>
      </c>
      <c r="Z72" s="20">
        <v>20</v>
      </c>
      <c r="AA72" s="16">
        <v>943.1</v>
      </c>
      <c r="AB72" s="18">
        <v>1.1111111111111112</v>
      </c>
      <c r="AC72" s="16">
        <v>1047.8888888888889</v>
      </c>
      <c r="AD72" s="20">
        <v>18862</v>
      </c>
      <c r="AE72" s="14"/>
      <c r="AF72" s="14">
        <v>2059</v>
      </c>
      <c r="AG72" s="14"/>
      <c r="AH72" s="21">
        <v>0.94310000000000005</v>
      </c>
      <c r="AI72" s="21">
        <v>1.710528702276231</v>
      </c>
      <c r="AJ72" s="21">
        <v>0.71052870227623111</v>
      </c>
      <c r="AK72" s="96"/>
    </row>
    <row r="73" spans="1:37" s="6" customFormat="1" x14ac:dyDescent="0.3">
      <c r="A73" s="10" t="s">
        <v>137</v>
      </c>
      <c r="B73" s="22" t="s">
        <v>127</v>
      </c>
      <c r="C73" s="22" t="s">
        <v>128</v>
      </c>
      <c r="D73" s="56">
        <v>43626</v>
      </c>
      <c r="E73" s="56">
        <v>44722</v>
      </c>
      <c r="F73" s="11" t="s">
        <v>15</v>
      </c>
      <c r="G73" s="23">
        <v>19</v>
      </c>
      <c r="H73" s="24">
        <v>0.66814159292035402</v>
      </c>
      <c r="I73" s="23">
        <v>13</v>
      </c>
      <c r="J73" s="23">
        <v>16</v>
      </c>
      <c r="K73" s="23">
        <v>592.36034115138591</v>
      </c>
      <c r="L73" s="25">
        <v>1.2599538997563466</v>
      </c>
      <c r="M73" s="23">
        <v>919.92384105960264</v>
      </c>
      <c r="N73" s="23">
        <v>11682</v>
      </c>
      <c r="O73" s="26">
        <v>22</v>
      </c>
      <c r="P73" s="27">
        <v>0.72159292035398237</v>
      </c>
      <c r="Q73" s="26">
        <v>16</v>
      </c>
      <c r="R73" s="26">
        <v>28</v>
      </c>
      <c r="S73" s="28">
        <v>724.56150644202182</v>
      </c>
      <c r="T73" s="29">
        <v>1.75</v>
      </c>
      <c r="U73" s="28">
        <v>1237.0304243708611</v>
      </c>
      <c r="V73" s="26">
        <v>20000</v>
      </c>
      <c r="W73" s="20">
        <v>29</v>
      </c>
      <c r="X73" s="19">
        <v>0.68965517241379315</v>
      </c>
      <c r="Y73" s="20">
        <v>20</v>
      </c>
      <c r="Z73" s="20">
        <v>46</v>
      </c>
      <c r="AA73" s="16">
        <v>495.6521739130435</v>
      </c>
      <c r="AB73" s="18">
        <v>2.2999999999999998</v>
      </c>
      <c r="AC73" s="16">
        <v>1140</v>
      </c>
      <c r="AD73" s="20">
        <v>22800</v>
      </c>
      <c r="AE73" s="14"/>
      <c r="AF73" s="14">
        <v>599</v>
      </c>
      <c r="AG73" s="14"/>
      <c r="AH73" s="21">
        <v>1.1399999999999999</v>
      </c>
      <c r="AI73" s="21">
        <v>1.9517205957883923</v>
      </c>
      <c r="AJ73" s="21">
        <v>0.95172059578839241</v>
      </c>
      <c r="AK73" s="96"/>
    </row>
    <row r="74" spans="1:37" s="6" customFormat="1" x14ac:dyDescent="0.3">
      <c r="A74" s="10" t="s">
        <v>137</v>
      </c>
      <c r="B74" s="22" t="s">
        <v>127</v>
      </c>
      <c r="C74" s="22" t="s">
        <v>128</v>
      </c>
      <c r="D74" s="56">
        <v>43627</v>
      </c>
      <c r="E74" s="56">
        <v>44723</v>
      </c>
      <c r="F74" s="11" t="s">
        <v>9</v>
      </c>
      <c r="G74" s="23">
        <v>28</v>
      </c>
      <c r="H74" s="24">
        <v>0.66814159292035402</v>
      </c>
      <c r="I74" s="23">
        <v>19</v>
      </c>
      <c r="J74" s="23">
        <v>26</v>
      </c>
      <c r="K74" s="23">
        <v>592.36034115138591</v>
      </c>
      <c r="L74" s="25">
        <v>1.3886449063835153</v>
      </c>
      <c r="M74" s="23">
        <v>919.92384105960264</v>
      </c>
      <c r="N74" s="23">
        <v>17224</v>
      </c>
      <c r="O74" s="26">
        <v>33</v>
      </c>
      <c r="P74" s="27">
        <v>0.72159292035398237</v>
      </c>
      <c r="Q74" s="26">
        <v>24</v>
      </c>
      <c r="R74" s="26">
        <v>41</v>
      </c>
      <c r="S74" s="28">
        <v>724.56150644202182</v>
      </c>
      <c r="T74" s="29">
        <v>1.7083333333333333</v>
      </c>
      <c r="U74" s="28">
        <v>1237.0304243708611</v>
      </c>
      <c r="V74" s="26">
        <v>30000</v>
      </c>
      <c r="W74" s="20">
        <v>42</v>
      </c>
      <c r="X74" s="19">
        <v>0.7142857142857143</v>
      </c>
      <c r="Y74" s="20">
        <v>30</v>
      </c>
      <c r="Z74" s="20">
        <v>60</v>
      </c>
      <c r="AA74" s="16">
        <v>520.2833333333333</v>
      </c>
      <c r="AB74" s="18">
        <v>2</v>
      </c>
      <c r="AC74" s="16">
        <v>1040.5666666666666</v>
      </c>
      <c r="AD74" s="20">
        <v>31217</v>
      </c>
      <c r="AE74" s="14">
        <v>1269</v>
      </c>
      <c r="AF74" s="14">
        <v>138</v>
      </c>
      <c r="AG74" s="14">
        <v>-115</v>
      </c>
      <c r="AH74" s="21">
        <v>1.0405666666666666</v>
      </c>
      <c r="AI74" s="21">
        <v>1.8124129122155133</v>
      </c>
      <c r="AJ74" s="21">
        <v>0.81241291221551326</v>
      </c>
      <c r="AK74" s="96"/>
    </row>
    <row r="75" spans="1:37" s="6" customFormat="1" x14ac:dyDescent="0.3">
      <c r="A75" s="10" t="s">
        <v>137</v>
      </c>
      <c r="B75" s="22" t="s">
        <v>127</v>
      </c>
      <c r="C75" s="22" t="s">
        <v>128</v>
      </c>
      <c r="D75" s="56">
        <v>43628</v>
      </c>
      <c r="E75" s="56">
        <v>44724</v>
      </c>
      <c r="F75" s="11" t="s">
        <v>10</v>
      </c>
      <c r="G75" s="23">
        <v>35</v>
      </c>
      <c r="H75" s="24">
        <v>0.66814159292035402</v>
      </c>
      <c r="I75" s="23">
        <v>24</v>
      </c>
      <c r="J75" s="23">
        <v>36</v>
      </c>
      <c r="K75" s="23">
        <v>592.36034115138591</v>
      </c>
      <c r="L75" s="25">
        <v>1.5310091201583698</v>
      </c>
      <c r="M75" s="23">
        <v>919.92384105960264</v>
      </c>
      <c r="N75" s="23">
        <v>21631</v>
      </c>
      <c r="O75" s="26">
        <v>44</v>
      </c>
      <c r="P75" s="27">
        <v>0.72159292035398237</v>
      </c>
      <c r="Q75" s="26">
        <v>32</v>
      </c>
      <c r="R75" s="26">
        <v>55</v>
      </c>
      <c r="S75" s="28">
        <v>724.56150644202182</v>
      </c>
      <c r="T75" s="29">
        <v>1.71875</v>
      </c>
      <c r="U75" s="28">
        <v>1237.0304243708611</v>
      </c>
      <c r="V75" s="26">
        <v>40000</v>
      </c>
      <c r="W75" s="20">
        <v>80</v>
      </c>
      <c r="X75" s="19">
        <v>0.71250000000000002</v>
      </c>
      <c r="Y75" s="20">
        <v>57</v>
      </c>
      <c r="Z75" s="20">
        <v>118</v>
      </c>
      <c r="AA75" s="16">
        <v>453.27118644067798</v>
      </c>
      <c r="AB75" s="18">
        <v>2.0701754385964914</v>
      </c>
      <c r="AC75" s="16">
        <v>938.35087719298247</v>
      </c>
      <c r="AD75" s="20">
        <v>53486</v>
      </c>
      <c r="AE75" s="14">
        <v>-2167</v>
      </c>
      <c r="AF75" s="14">
        <v>3819</v>
      </c>
      <c r="AG75" s="14">
        <v>-749</v>
      </c>
      <c r="AH75" s="21">
        <v>1.3371500000000001</v>
      </c>
      <c r="AI75" s="21">
        <v>2.4726549858998661</v>
      </c>
      <c r="AJ75" s="21">
        <v>1.4726549858998659</v>
      </c>
      <c r="AK75" s="96"/>
    </row>
    <row r="76" spans="1:37" s="6" customFormat="1" x14ac:dyDescent="0.3">
      <c r="A76" s="10" t="s">
        <v>137</v>
      </c>
      <c r="B76" s="22" t="s">
        <v>127</v>
      </c>
      <c r="C76" s="22" t="s">
        <v>128</v>
      </c>
      <c r="D76" s="56">
        <v>43629</v>
      </c>
      <c r="E76" s="56">
        <v>44725</v>
      </c>
      <c r="F76" s="11" t="s">
        <v>11</v>
      </c>
      <c r="G76" s="23">
        <v>18</v>
      </c>
      <c r="H76" s="24">
        <v>0.66814159292035402</v>
      </c>
      <c r="I76" s="23">
        <v>12</v>
      </c>
      <c r="J76" s="23">
        <v>19</v>
      </c>
      <c r="K76" s="23">
        <v>592.36034115138591</v>
      </c>
      <c r="L76" s="25">
        <v>1.5377928013489752</v>
      </c>
      <c r="M76" s="23">
        <v>919.92384105960264</v>
      </c>
      <c r="N76" s="23">
        <v>11366</v>
      </c>
      <c r="O76" s="26">
        <v>22</v>
      </c>
      <c r="P76" s="27">
        <v>0.72159292035398237</v>
      </c>
      <c r="Q76" s="26">
        <v>16</v>
      </c>
      <c r="R76" s="26">
        <v>28</v>
      </c>
      <c r="S76" s="28">
        <v>724.56150644202182</v>
      </c>
      <c r="T76" s="29">
        <v>1.75</v>
      </c>
      <c r="U76" s="28">
        <v>1237.0304243708611</v>
      </c>
      <c r="V76" s="26">
        <v>20000</v>
      </c>
      <c r="W76" s="20">
        <v>37</v>
      </c>
      <c r="X76" s="19">
        <v>0.70270270270270274</v>
      </c>
      <c r="Y76" s="20">
        <v>26</v>
      </c>
      <c r="Z76" s="20">
        <v>44</v>
      </c>
      <c r="AA76" s="16">
        <v>586.36363636363637</v>
      </c>
      <c r="AB76" s="18">
        <v>1.6923076923076923</v>
      </c>
      <c r="AC76" s="16">
        <v>992.30769230769226</v>
      </c>
      <c r="AD76" s="20">
        <v>25800</v>
      </c>
      <c r="AE76" s="14">
        <v>-313</v>
      </c>
      <c r="AF76" s="14">
        <v>878</v>
      </c>
      <c r="AG76" s="14">
        <v>479</v>
      </c>
      <c r="AH76" s="21">
        <v>1.29</v>
      </c>
      <c r="AI76" s="21">
        <v>2.2699278550061588</v>
      </c>
      <c r="AJ76" s="21">
        <v>1.2699278550061588</v>
      </c>
      <c r="AK76" s="96"/>
    </row>
    <row r="77" spans="1:37" s="6" customFormat="1" x14ac:dyDescent="0.3">
      <c r="A77" s="10" t="s">
        <v>137</v>
      </c>
      <c r="B77" s="22" t="s">
        <v>127</v>
      </c>
      <c r="C77" s="22" t="s">
        <v>128</v>
      </c>
      <c r="D77" s="56">
        <v>43630</v>
      </c>
      <c r="E77" s="56">
        <v>44726</v>
      </c>
      <c r="F77" s="11" t="s">
        <v>12</v>
      </c>
      <c r="G77" s="23">
        <v>41</v>
      </c>
      <c r="H77" s="24">
        <v>0.66814159292035402</v>
      </c>
      <c r="I77" s="23">
        <v>27</v>
      </c>
      <c r="J77" s="23">
        <v>36</v>
      </c>
      <c r="K77" s="23">
        <v>592.36034115138591</v>
      </c>
      <c r="L77" s="25">
        <v>1.3234727362085159</v>
      </c>
      <c r="M77" s="23">
        <v>919.92384105960264</v>
      </c>
      <c r="N77" s="23">
        <v>25023</v>
      </c>
      <c r="O77" s="26">
        <v>22</v>
      </c>
      <c r="P77" s="27">
        <v>0.72159292035398237</v>
      </c>
      <c r="Q77" s="26">
        <v>16</v>
      </c>
      <c r="R77" s="26">
        <v>28</v>
      </c>
      <c r="S77" s="28">
        <v>724.56150644202182</v>
      </c>
      <c r="T77" s="29">
        <v>1.75</v>
      </c>
      <c r="U77" s="28">
        <v>1237.0304243708611</v>
      </c>
      <c r="V77" s="26">
        <v>20000</v>
      </c>
      <c r="W77" s="20">
        <v>25</v>
      </c>
      <c r="X77" s="19">
        <v>0.72</v>
      </c>
      <c r="Y77" s="20">
        <v>18</v>
      </c>
      <c r="Z77" s="20">
        <v>32</v>
      </c>
      <c r="AA77" s="16">
        <v>607.1875</v>
      </c>
      <c r="AB77" s="18">
        <v>1.7777777777777777</v>
      </c>
      <c r="AC77" s="16">
        <v>1079.4444444444443</v>
      </c>
      <c r="AD77" s="20">
        <v>19430</v>
      </c>
      <c r="AE77" s="14">
        <v>1607</v>
      </c>
      <c r="AF77" s="14"/>
      <c r="AG77" s="14"/>
      <c r="AH77" s="21">
        <v>0.97150000000000003</v>
      </c>
      <c r="AI77" s="21">
        <v>0.77648563321743991</v>
      </c>
      <c r="AJ77" s="21">
        <v>-0.22351436678256004</v>
      </c>
      <c r="AK77" s="96"/>
    </row>
    <row r="78" spans="1:37" s="6" customFormat="1" x14ac:dyDescent="0.3">
      <c r="A78" s="10" t="s">
        <v>137</v>
      </c>
      <c r="B78" s="22" t="s">
        <v>127</v>
      </c>
      <c r="C78" s="22" t="s">
        <v>128</v>
      </c>
      <c r="D78" s="56">
        <v>43631</v>
      </c>
      <c r="E78" s="56">
        <v>44727</v>
      </c>
      <c r="F78" s="11" t="s">
        <v>13</v>
      </c>
      <c r="G78" s="23">
        <v>22</v>
      </c>
      <c r="H78" s="24">
        <v>0.66814159292035402</v>
      </c>
      <c r="I78" s="23">
        <v>15</v>
      </c>
      <c r="J78" s="23">
        <v>23</v>
      </c>
      <c r="K78" s="23">
        <v>592.36034115138591</v>
      </c>
      <c r="L78" s="25">
        <v>1.541584578824835</v>
      </c>
      <c r="M78" s="23">
        <v>919.92384105960264</v>
      </c>
      <c r="N78" s="23">
        <v>13725</v>
      </c>
      <c r="O78" s="26">
        <v>22</v>
      </c>
      <c r="P78" s="27">
        <v>0.72159292035398237</v>
      </c>
      <c r="Q78" s="26">
        <v>16</v>
      </c>
      <c r="R78" s="26">
        <v>28</v>
      </c>
      <c r="S78" s="28">
        <v>724.56150644202182</v>
      </c>
      <c r="T78" s="29">
        <v>1.75</v>
      </c>
      <c r="U78" s="28">
        <v>1237.0304243708611</v>
      </c>
      <c r="V78" s="26">
        <v>20000</v>
      </c>
      <c r="W78" s="20">
        <v>37</v>
      </c>
      <c r="X78" s="19">
        <v>0.70270270270270274</v>
      </c>
      <c r="Y78" s="20">
        <v>26</v>
      </c>
      <c r="Z78" s="20">
        <v>40</v>
      </c>
      <c r="AA78" s="16">
        <v>611.85</v>
      </c>
      <c r="AB78" s="18">
        <v>1.5384615384615385</v>
      </c>
      <c r="AC78" s="16">
        <v>941.30769230769226</v>
      </c>
      <c r="AD78" s="20">
        <v>24474</v>
      </c>
      <c r="AE78" s="14"/>
      <c r="AF78" s="14"/>
      <c r="AG78" s="14"/>
      <c r="AH78" s="21">
        <v>1.2237</v>
      </c>
      <c r="AI78" s="21">
        <v>1.7831693989071038</v>
      </c>
      <c r="AJ78" s="21">
        <v>0.7831693989071038</v>
      </c>
      <c r="AK78" s="96"/>
    </row>
    <row r="79" spans="1:37" s="6" customFormat="1" x14ac:dyDescent="0.3">
      <c r="A79" s="10" t="s">
        <v>137</v>
      </c>
      <c r="B79" s="22" t="s">
        <v>127</v>
      </c>
      <c r="C79" s="22" t="s">
        <v>128</v>
      </c>
      <c r="D79" s="56">
        <v>43632</v>
      </c>
      <c r="E79" s="56">
        <v>44728</v>
      </c>
      <c r="F79" s="11" t="s">
        <v>14</v>
      </c>
      <c r="G79" s="23">
        <v>16</v>
      </c>
      <c r="H79" s="24">
        <v>0.66814159292035402</v>
      </c>
      <c r="I79" s="23">
        <v>11</v>
      </c>
      <c r="J79" s="23">
        <v>18</v>
      </c>
      <c r="K79" s="23">
        <v>592.36034115138591</v>
      </c>
      <c r="L79" s="25">
        <v>1.6580183377463551</v>
      </c>
      <c r="M79" s="23">
        <v>919.92384105960264</v>
      </c>
      <c r="N79" s="23">
        <v>9987</v>
      </c>
      <c r="O79" s="26">
        <v>22</v>
      </c>
      <c r="P79" s="27">
        <v>0.72159292035398237</v>
      </c>
      <c r="Q79" s="26">
        <v>16</v>
      </c>
      <c r="R79" s="26">
        <v>28</v>
      </c>
      <c r="S79" s="28">
        <v>724.56150644202182</v>
      </c>
      <c r="T79" s="29">
        <v>1.75</v>
      </c>
      <c r="U79" s="28">
        <v>1237.0304243708611</v>
      </c>
      <c r="V79" s="26">
        <v>20000</v>
      </c>
      <c r="W79" s="20">
        <v>23</v>
      </c>
      <c r="X79" s="19">
        <v>0.69565217391304346</v>
      </c>
      <c r="Y79" s="20">
        <v>16</v>
      </c>
      <c r="Z79" s="20">
        <v>41</v>
      </c>
      <c r="AA79" s="16">
        <v>651.80487804878044</v>
      </c>
      <c r="AB79" s="18">
        <v>2.5625</v>
      </c>
      <c r="AC79" s="16">
        <v>1670.25</v>
      </c>
      <c r="AD79" s="20">
        <v>26724</v>
      </c>
      <c r="AE79" s="14">
        <v>4357</v>
      </c>
      <c r="AF79" s="14">
        <v>5184</v>
      </c>
      <c r="AG79" s="14">
        <v>749</v>
      </c>
      <c r="AH79" s="21">
        <v>1.3362000000000001</v>
      </c>
      <c r="AI79" s="21">
        <v>2.6758786422349052</v>
      </c>
      <c r="AJ79" s="21">
        <v>1.6758786422349055</v>
      </c>
      <c r="AK79" s="96"/>
    </row>
    <row r="80" spans="1:37" s="6" customFormat="1" x14ac:dyDescent="0.3">
      <c r="A80" s="10" t="s">
        <v>137</v>
      </c>
      <c r="B80" s="22" t="s">
        <v>127</v>
      </c>
      <c r="C80" s="22" t="s">
        <v>128</v>
      </c>
      <c r="D80" s="56">
        <v>43633</v>
      </c>
      <c r="E80" s="56">
        <v>44729</v>
      </c>
      <c r="F80" s="11" t="s">
        <v>15</v>
      </c>
      <c r="G80" s="23">
        <v>9</v>
      </c>
      <c r="H80" s="24">
        <v>0.66814159292035402</v>
      </c>
      <c r="I80" s="23">
        <v>6</v>
      </c>
      <c r="J80" s="23">
        <v>14</v>
      </c>
      <c r="K80" s="23">
        <v>592.36034115138591</v>
      </c>
      <c r="L80" s="25">
        <v>2.3652770936335057</v>
      </c>
      <c r="M80" s="23">
        <v>919.92384105960264</v>
      </c>
      <c r="N80" s="23">
        <v>5445</v>
      </c>
      <c r="O80" s="26">
        <v>22</v>
      </c>
      <c r="P80" s="27">
        <v>0.72159292035398237</v>
      </c>
      <c r="Q80" s="26">
        <v>16</v>
      </c>
      <c r="R80" s="26">
        <v>28</v>
      </c>
      <c r="S80" s="28">
        <v>724.56150644202182</v>
      </c>
      <c r="T80" s="29">
        <v>1.75</v>
      </c>
      <c r="U80" s="28">
        <v>1237.0304243708611</v>
      </c>
      <c r="V80" s="26">
        <v>20000</v>
      </c>
      <c r="W80" s="20">
        <v>42</v>
      </c>
      <c r="X80" s="19">
        <v>0.7142857142857143</v>
      </c>
      <c r="Y80" s="20">
        <v>30</v>
      </c>
      <c r="Z80" s="20">
        <v>44</v>
      </c>
      <c r="AA80" s="16">
        <v>615.56818181818187</v>
      </c>
      <c r="AB80" s="18">
        <v>1.4666666666666666</v>
      </c>
      <c r="AC80" s="16">
        <v>902.83333333333337</v>
      </c>
      <c r="AD80" s="20">
        <v>27085</v>
      </c>
      <c r="AE80" s="14">
        <v>699</v>
      </c>
      <c r="AF80" s="14">
        <v>3011</v>
      </c>
      <c r="AG80" s="14"/>
      <c r="AH80" s="21">
        <v>1.35425</v>
      </c>
      <c r="AI80" s="21">
        <v>4.9742883379247012</v>
      </c>
      <c r="AJ80" s="21">
        <v>3.9742883379247016</v>
      </c>
      <c r="AK80" s="96"/>
    </row>
    <row r="81" spans="1:37" s="6" customFormat="1" x14ac:dyDescent="0.3">
      <c r="A81" s="10" t="s">
        <v>137</v>
      </c>
      <c r="B81" s="22" t="s">
        <v>127</v>
      </c>
      <c r="C81" s="22" t="s">
        <v>128</v>
      </c>
      <c r="D81" s="56">
        <v>43634</v>
      </c>
      <c r="E81" s="56">
        <v>44730</v>
      </c>
      <c r="F81" s="11" t="s">
        <v>9</v>
      </c>
      <c r="G81" s="23">
        <v>38</v>
      </c>
      <c r="H81" s="24">
        <v>0.66814159292035402</v>
      </c>
      <c r="I81" s="23">
        <v>25</v>
      </c>
      <c r="J81" s="23">
        <v>34</v>
      </c>
      <c r="K81" s="23">
        <v>592.36034115138591</v>
      </c>
      <c r="L81" s="25">
        <v>1.3387583185389929</v>
      </c>
      <c r="M81" s="23">
        <v>919.92384105960264</v>
      </c>
      <c r="N81" s="23">
        <v>23363</v>
      </c>
      <c r="O81" s="26">
        <v>33</v>
      </c>
      <c r="P81" s="27">
        <v>0.72159292035398237</v>
      </c>
      <c r="Q81" s="26">
        <v>24</v>
      </c>
      <c r="R81" s="26">
        <v>41</v>
      </c>
      <c r="S81" s="28">
        <v>724.56150644202182</v>
      </c>
      <c r="T81" s="29">
        <v>1.7083333333333333</v>
      </c>
      <c r="U81" s="28">
        <v>1237.0304243708611</v>
      </c>
      <c r="V81" s="26">
        <v>30000</v>
      </c>
      <c r="W81" s="20">
        <v>30</v>
      </c>
      <c r="X81" s="19">
        <v>0.7</v>
      </c>
      <c r="Y81" s="20">
        <v>21</v>
      </c>
      <c r="Z81" s="20">
        <v>39</v>
      </c>
      <c r="AA81" s="16">
        <v>579.38461538461536</v>
      </c>
      <c r="AB81" s="18">
        <v>1.8571428571428572</v>
      </c>
      <c r="AC81" s="16">
        <v>1076</v>
      </c>
      <c r="AD81" s="20">
        <v>22596</v>
      </c>
      <c r="AE81" s="14"/>
      <c r="AF81" s="14">
        <v>5577</v>
      </c>
      <c r="AG81" s="14">
        <v>799</v>
      </c>
      <c r="AH81" s="21">
        <v>0.75319999999999998</v>
      </c>
      <c r="AI81" s="21">
        <v>0.96717031203184523</v>
      </c>
      <c r="AJ81" s="21">
        <v>-3.2829687968154775E-2</v>
      </c>
      <c r="AK81" s="96"/>
    </row>
    <row r="82" spans="1:37" s="6" customFormat="1" x14ac:dyDescent="0.3">
      <c r="A82" s="10" t="s">
        <v>137</v>
      </c>
      <c r="B82" s="22" t="s">
        <v>127</v>
      </c>
      <c r="C82" s="22" t="s">
        <v>128</v>
      </c>
      <c r="D82" s="56">
        <v>43635</v>
      </c>
      <c r="E82" s="56">
        <v>44731</v>
      </c>
      <c r="F82" s="11" t="s">
        <v>10</v>
      </c>
      <c r="G82" s="23">
        <v>51</v>
      </c>
      <c r="H82" s="24">
        <v>0.66814159292035402</v>
      </c>
      <c r="I82" s="23">
        <v>34</v>
      </c>
      <c r="J82" s="23">
        <v>60</v>
      </c>
      <c r="K82" s="23">
        <v>592.36034115138591</v>
      </c>
      <c r="L82" s="25">
        <v>1.7680076384117416</v>
      </c>
      <c r="M82" s="23">
        <v>919.92384105960264</v>
      </c>
      <c r="N82" s="23">
        <v>31219</v>
      </c>
      <c r="O82" s="26">
        <v>44</v>
      </c>
      <c r="P82" s="27">
        <v>0.72159292035398237</v>
      </c>
      <c r="Q82" s="26">
        <v>32</v>
      </c>
      <c r="R82" s="26">
        <v>55</v>
      </c>
      <c r="S82" s="28">
        <v>724.56150644202182</v>
      </c>
      <c r="T82" s="29">
        <v>1.71875</v>
      </c>
      <c r="U82" s="28">
        <v>1237.0304243708611</v>
      </c>
      <c r="V82" s="26">
        <v>40000</v>
      </c>
      <c r="W82" s="20">
        <v>75</v>
      </c>
      <c r="X82" s="19">
        <v>0.68</v>
      </c>
      <c r="Y82" s="20">
        <v>51</v>
      </c>
      <c r="Z82" s="20">
        <v>103</v>
      </c>
      <c r="AA82" s="16">
        <v>593.15533980582529</v>
      </c>
      <c r="AB82" s="18">
        <v>2.0196078431372548</v>
      </c>
      <c r="AC82" s="16">
        <v>1197.9411764705883</v>
      </c>
      <c r="AD82" s="20">
        <v>61095</v>
      </c>
      <c r="AE82" s="14">
        <v>1365</v>
      </c>
      <c r="AF82" s="14"/>
      <c r="AG82" s="14"/>
      <c r="AH82" s="21">
        <v>1.5273749999999999</v>
      </c>
      <c r="AI82" s="21">
        <v>1.9569813254748711</v>
      </c>
      <c r="AJ82" s="21">
        <v>0.95698132547487103</v>
      </c>
      <c r="AK82" s="96"/>
    </row>
    <row r="83" spans="1:37" s="6" customFormat="1" x14ac:dyDescent="0.3">
      <c r="A83" s="10" t="s">
        <v>137</v>
      </c>
      <c r="B83" s="22" t="s">
        <v>127</v>
      </c>
      <c r="C83" s="22" t="s">
        <v>128</v>
      </c>
      <c r="D83" s="56">
        <v>43636</v>
      </c>
      <c r="E83" s="56">
        <v>44732</v>
      </c>
      <c r="F83" s="11" t="s">
        <v>11</v>
      </c>
      <c r="G83" s="23">
        <v>22</v>
      </c>
      <c r="H83" s="24">
        <v>0.66814159292035402</v>
      </c>
      <c r="I83" s="23">
        <v>15</v>
      </c>
      <c r="J83" s="23">
        <v>22</v>
      </c>
      <c r="K83" s="23">
        <v>592.36034115138591</v>
      </c>
      <c r="L83" s="25">
        <v>1.5156387705617658</v>
      </c>
      <c r="M83" s="23">
        <v>919.92384105960264</v>
      </c>
      <c r="N83" s="23">
        <v>13353</v>
      </c>
      <c r="O83" s="26">
        <v>22</v>
      </c>
      <c r="P83" s="27">
        <v>0.72159292035398237</v>
      </c>
      <c r="Q83" s="26">
        <v>16</v>
      </c>
      <c r="R83" s="26">
        <v>28</v>
      </c>
      <c r="S83" s="28">
        <v>724.56150644202182</v>
      </c>
      <c r="T83" s="29">
        <v>1.75</v>
      </c>
      <c r="U83" s="28">
        <v>1237.0304243708611</v>
      </c>
      <c r="V83" s="26">
        <v>20000</v>
      </c>
      <c r="W83" s="20">
        <v>24</v>
      </c>
      <c r="X83" s="19">
        <v>0.70833333333333337</v>
      </c>
      <c r="Y83" s="20">
        <v>17</v>
      </c>
      <c r="Z83" s="20">
        <v>47</v>
      </c>
      <c r="AA83" s="16">
        <v>610.10638297872345</v>
      </c>
      <c r="AB83" s="18">
        <v>2.7647058823529411</v>
      </c>
      <c r="AC83" s="16">
        <v>1686.7647058823529</v>
      </c>
      <c r="AD83" s="20">
        <v>28675</v>
      </c>
      <c r="AE83" s="14">
        <v>3751</v>
      </c>
      <c r="AF83" s="14">
        <v>5838</v>
      </c>
      <c r="AG83" s="14">
        <v>1211</v>
      </c>
      <c r="AH83" s="21">
        <v>1.4337500000000001</v>
      </c>
      <c r="AI83" s="21">
        <v>2.1474575001872238</v>
      </c>
      <c r="AJ83" s="21">
        <v>1.1474575001872238</v>
      </c>
      <c r="AK83" s="96"/>
    </row>
    <row r="84" spans="1:37" s="6" customFormat="1" x14ac:dyDescent="0.3">
      <c r="A84" s="10" t="s">
        <v>137</v>
      </c>
      <c r="B84" s="22" t="s">
        <v>127</v>
      </c>
      <c r="C84" s="22" t="s">
        <v>128</v>
      </c>
      <c r="D84" s="56">
        <v>43637</v>
      </c>
      <c r="E84" s="56">
        <v>44733</v>
      </c>
      <c r="F84" s="11" t="s">
        <v>12</v>
      </c>
      <c r="G84" s="23">
        <v>25</v>
      </c>
      <c r="H84" s="24">
        <v>0.66814159292035402</v>
      </c>
      <c r="I84" s="23">
        <v>17</v>
      </c>
      <c r="J84" s="23">
        <v>39</v>
      </c>
      <c r="K84" s="23">
        <v>592.36034115138591</v>
      </c>
      <c r="L84" s="25">
        <v>2.3404677279225323</v>
      </c>
      <c r="M84" s="23">
        <v>919.92384105960264</v>
      </c>
      <c r="N84" s="23">
        <v>15329</v>
      </c>
      <c r="O84" s="26">
        <v>22</v>
      </c>
      <c r="P84" s="27">
        <v>0.72159292035398237</v>
      </c>
      <c r="Q84" s="26">
        <v>16</v>
      </c>
      <c r="R84" s="26">
        <v>28</v>
      </c>
      <c r="S84" s="28">
        <v>724.56150644202182</v>
      </c>
      <c r="T84" s="29">
        <v>1.75</v>
      </c>
      <c r="U84" s="28">
        <v>1237.0304243708611</v>
      </c>
      <c r="V84" s="26">
        <v>20000</v>
      </c>
      <c r="W84" s="20">
        <v>27</v>
      </c>
      <c r="X84" s="19">
        <v>0.70370370370370372</v>
      </c>
      <c r="Y84" s="20">
        <v>19</v>
      </c>
      <c r="Z84" s="20">
        <v>35</v>
      </c>
      <c r="AA84" s="16">
        <v>615.54285714285709</v>
      </c>
      <c r="AB84" s="18">
        <v>1.8421052631578947</v>
      </c>
      <c r="AC84" s="16">
        <v>1133.8947368421052</v>
      </c>
      <c r="AD84" s="20">
        <v>21544</v>
      </c>
      <c r="AE84" s="14"/>
      <c r="AF84" s="14"/>
      <c r="AG84" s="14"/>
      <c r="AH84" s="21">
        <v>1.0771999999999999</v>
      </c>
      <c r="AI84" s="21">
        <v>1.4054406680148737</v>
      </c>
      <c r="AJ84" s="21">
        <v>0.40544066801487377</v>
      </c>
      <c r="AK84" s="96"/>
    </row>
    <row r="85" spans="1:37" s="6" customFormat="1" x14ac:dyDescent="0.3">
      <c r="A85" s="10" t="s">
        <v>137</v>
      </c>
      <c r="B85" s="22" t="s">
        <v>127</v>
      </c>
      <c r="C85" s="22" t="s">
        <v>128</v>
      </c>
      <c r="D85" s="56">
        <v>43638</v>
      </c>
      <c r="E85" s="56">
        <v>44734</v>
      </c>
      <c r="F85" s="11" t="s">
        <v>13</v>
      </c>
      <c r="G85" s="23">
        <v>26</v>
      </c>
      <c r="H85" s="24">
        <v>0.66814159292035402</v>
      </c>
      <c r="I85" s="23">
        <v>17</v>
      </c>
      <c r="J85" s="23">
        <v>27</v>
      </c>
      <c r="K85" s="23">
        <v>592.36034115138591</v>
      </c>
      <c r="L85" s="25">
        <v>1.5831438401816096</v>
      </c>
      <c r="M85" s="23">
        <v>919.92384105960264</v>
      </c>
      <c r="N85" s="23">
        <v>15689</v>
      </c>
      <c r="O85" s="26">
        <v>22</v>
      </c>
      <c r="P85" s="27">
        <v>0.72159292035398237</v>
      </c>
      <c r="Q85" s="26">
        <v>16</v>
      </c>
      <c r="R85" s="26">
        <v>28</v>
      </c>
      <c r="S85" s="28">
        <v>724.56150644202182</v>
      </c>
      <c r="T85" s="29">
        <v>1.75</v>
      </c>
      <c r="U85" s="28">
        <v>1237.0304243708611</v>
      </c>
      <c r="V85" s="26">
        <v>20000</v>
      </c>
      <c r="W85" s="20">
        <v>30</v>
      </c>
      <c r="X85" s="19">
        <v>0.7</v>
      </c>
      <c r="Y85" s="20">
        <v>21</v>
      </c>
      <c r="Z85" s="20">
        <v>39</v>
      </c>
      <c r="AA85" s="16">
        <v>719.43589743589746</v>
      </c>
      <c r="AB85" s="18">
        <v>1.8571428571428572</v>
      </c>
      <c r="AC85" s="16">
        <v>1336.0952380952381</v>
      </c>
      <c r="AD85" s="20">
        <v>28058</v>
      </c>
      <c r="AE85" s="14">
        <v>1937</v>
      </c>
      <c r="AF85" s="14">
        <v>3670</v>
      </c>
      <c r="AG85" s="14">
        <v>594</v>
      </c>
      <c r="AH85" s="21">
        <v>1.4029</v>
      </c>
      <c r="AI85" s="21">
        <v>1.788386767799095</v>
      </c>
      <c r="AJ85" s="21">
        <v>0.78838676779909489</v>
      </c>
      <c r="AK85" s="96"/>
    </row>
    <row r="86" spans="1:37" s="6" customFormat="1" x14ac:dyDescent="0.3">
      <c r="A86" s="10" t="s">
        <v>137</v>
      </c>
      <c r="B86" s="22" t="s">
        <v>127</v>
      </c>
      <c r="C86" s="22" t="s">
        <v>128</v>
      </c>
      <c r="D86" s="56">
        <v>43639</v>
      </c>
      <c r="E86" s="56">
        <v>44735</v>
      </c>
      <c r="F86" s="11" t="s">
        <v>14</v>
      </c>
      <c r="G86" s="23">
        <v>18</v>
      </c>
      <c r="H86" s="24">
        <v>0.66814159292035402</v>
      </c>
      <c r="I86" s="23">
        <v>12</v>
      </c>
      <c r="J86" s="23">
        <v>20</v>
      </c>
      <c r="K86" s="23">
        <v>592.36034115138591</v>
      </c>
      <c r="L86" s="25">
        <v>1.6230131281926652</v>
      </c>
      <c r="M86" s="23">
        <v>919.92384105960264</v>
      </c>
      <c r="N86" s="23">
        <v>11336</v>
      </c>
      <c r="O86" s="26">
        <v>22</v>
      </c>
      <c r="P86" s="27">
        <v>0.72159292035398237</v>
      </c>
      <c r="Q86" s="26">
        <v>16</v>
      </c>
      <c r="R86" s="26">
        <v>28</v>
      </c>
      <c r="S86" s="28">
        <v>724.56150644202182</v>
      </c>
      <c r="T86" s="29">
        <v>1.75</v>
      </c>
      <c r="U86" s="28">
        <v>1237.0304243708611</v>
      </c>
      <c r="V86" s="26">
        <v>20000</v>
      </c>
      <c r="W86" s="20">
        <v>27</v>
      </c>
      <c r="X86" s="19">
        <v>0.70370370370370372</v>
      </c>
      <c r="Y86" s="20">
        <v>19</v>
      </c>
      <c r="Z86" s="20">
        <v>31</v>
      </c>
      <c r="AA86" s="16">
        <v>558.83870967741939</v>
      </c>
      <c r="AB86" s="18">
        <v>1.631578947368421</v>
      </c>
      <c r="AC86" s="16">
        <v>911.78947368421052</v>
      </c>
      <c r="AD86" s="20">
        <v>17324</v>
      </c>
      <c r="AE86" s="14">
        <v>2116</v>
      </c>
      <c r="AF86" s="14">
        <v>1199</v>
      </c>
      <c r="AG86" s="14">
        <v>719</v>
      </c>
      <c r="AH86" s="21">
        <v>0.86619999999999997</v>
      </c>
      <c r="AI86" s="21">
        <v>1.5282286520818631</v>
      </c>
      <c r="AJ86" s="21">
        <v>0.52822865208186309</v>
      </c>
      <c r="AK86" s="96"/>
    </row>
    <row r="87" spans="1:37" s="6" customFormat="1" x14ac:dyDescent="0.3">
      <c r="A87" s="10" t="s">
        <v>137</v>
      </c>
      <c r="B87" s="22" t="s">
        <v>127</v>
      </c>
      <c r="C87" s="22" t="s">
        <v>128</v>
      </c>
      <c r="D87" s="56">
        <v>43640</v>
      </c>
      <c r="E87" s="56">
        <v>44736</v>
      </c>
      <c r="F87" s="11" t="s">
        <v>15</v>
      </c>
      <c r="G87" s="23">
        <v>27</v>
      </c>
      <c r="H87" s="24">
        <v>0.66814159292035402</v>
      </c>
      <c r="I87" s="23">
        <v>18</v>
      </c>
      <c r="J87" s="23">
        <v>34</v>
      </c>
      <c r="K87" s="23">
        <v>592.36034115138591</v>
      </c>
      <c r="L87" s="25">
        <v>1.861085957159734</v>
      </c>
      <c r="M87" s="23">
        <v>919.92384105960264</v>
      </c>
      <c r="N87" s="23">
        <v>16806</v>
      </c>
      <c r="O87" s="26">
        <v>22</v>
      </c>
      <c r="P87" s="27">
        <v>0.72159292035398237</v>
      </c>
      <c r="Q87" s="26">
        <v>16</v>
      </c>
      <c r="R87" s="26">
        <v>28</v>
      </c>
      <c r="S87" s="28">
        <v>724.56150644202182</v>
      </c>
      <c r="T87" s="29">
        <v>1.75</v>
      </c>
      <c r="U87" s="28">
        <v>1237.0304243708611</v>
      </c>
      <c r="V87" s="26">
        <v>20000</v>
      </c>
      <c r="W87" s="20">
        <v>38</v>
      </c>
      <c r="X87" s="19">
        <v>0.68421052631578949</v>
      </c>
      <c r="Y87" s="20">
        <v>26</v>
      </c>
      <c r="Z87" s="20">
        <v>41</v>
      </c>
      <c r="AA87" s="16">
        <v>496.8780487804878</v>
      </c>
      <c r="AB87" s="18">
        <v>1.5769230769230769</v>
      </c>
      <c r="AC87" s="16">
        <v>783.53846153846155</v>
      </c>
      <c r="AD87" s="20">
        <v>20372</v>
      </c>
      <c r="AE87" s="14">
        <v>1548</v>
      </c>
      <c r="AF87" s="14">
        <v>2398</v>
      </c>
      <c r="AG87" s="14"/>
      <c r="AH87" s="21">
        <v>1.0185999999999999</v>
      </c>
      <c r="AI87" s="21">
        <v>1.212186124003332</v>
      </c>
      <c r="AJ87" s="21">
        <v>0.21218612400333214</v>
      </c>
      <c r="AK87" s="96"/>
    </row>
    <row r="88" spans="1:37" s="6" customFormat="1" x14ac:dyDescent="0.3">
      <c r="A88" s="10" t="s">
        <v>137</v>
      </c>
      <c r="B88" s="22" t="s">
        <v>127</v>
      </c>
      <c r="C88" s="22" t="s">
        <v>128</v>
      </c>
      <c r="D88" s="56">
        <v>43641</v>
      </c>
      <c r="E88" s="56">
        <v>44737</v>
      </c>
      <c r="F88" s="11" t="s">
        <v>9</v>
      </c>
      <c r="G88" s="23">
        <v>40</v>
      </c>
      <c r="H88" s="24">
        <v>0.66814159292035402</v>
      </c>
      <c r="I88" s="23">
        <v>26</v>
      </c>
      <c r="J88" s="23">
        <v>43</v>
      </c>
      <c r="K88" s="23">
        <v>592.36034115138591</v>
      </c>
      <c r="L88" s="25">
        <v>1.6247730701373087</v>
      </c>
      <c r="M88" s="23">
        <v>919.92384105960264</v>
      </c>
      <c r="N88" s="23">
        <v>24346</v>
      </c>
      <c r="O88" s="26">
        <v>33</v>
      </c>
      <c r="P88" s="27">
        <v>0.72159292035398237</v>
      </c>
      <c r="Q88" s="26">
        <v>24</v>
      </c>
      <c r="R88" s="26">
        <v>41</v>
      </c>
      <c r="S88" s="28">
        <v>724.56150644202182</v>
      </c>
      <c r="T88" s="29">
        <v>1.7083333333333333</v>
      </c>
      <c r="U88" s="28">
        <v>1237.0304243708611</v>
      </c>
      <c r="V88" s="26">
        <v>30000</v>
      </c>
      <c r="W88" s="20">
        <v>61</v>
      </c>
      <c r="X88" s="19">
        <v>0.70491803278688525</v>
      </c>
      <c r="Y88" s="20">
        <v>43</v>
      </c>
      <c r="Z88" s="20">
        <v>77</v>
      </c>
      <c r="AA88" s="16">
        <v>682.93506493506493</v>
      </c>
      <c r="AB88" s="18">
        <v>1.7906976744186047</v>
      </c>
      <c r="AC88" s="16">
        <v>1222.9302325581396</v>
      </c>
      <c r="AD88" s="20">
        <v>52586</v>
      </c>
      <c r="AE88" s="14">
        <v>799</v>
      </c>
      <c r="AF88" s="14">
        <v>4254</v>
      </c>
      <c r="AG88" s="14">
        <v>799</v>
      </c>
      <c r="AH88" s="21">
        <v>1.7528666666666666</v>
      </c>
      <c r="AI88" s="21">
        <v>2.1599441386675431</v>
      </c>
      <c r="AJ88" s="21">
        <v>1.1599441386675429</v>
      </c>
      <c r="AK88" s="96"/>
    </row>
    <row r="89" spans="1:37" s="6" customFormat="1" x14ac:dyDescent="0.3">
      <c r="A89" s="10" t="s">
        <v>137</v>
      </c>
      <c r="B89" s="22" t="s">
        <v>127</v>
      </c>
      <c r="C89" s="22" t="s">
        <v>128</v>
      </c>
      <c r="D89" s="56">
        <v>43642</v>
      </c>
      <c r="E89" s="56">
        <v>44738</v>
      </c>
      <c r="F89" s="11" t="s">
        <v>10</v>
      </c>
      <c r="G89" s="23">
        <v>57</v>
      </c>
      <c r="H89" s="24">
        <v>0.66814159292035402</v>
      </c>
      <c r="I89" s="23">
        <v>38</v>
      </c>
      <c r="J89" s="23">
        <v>78</v>
      </c>
      <c r="K89" s="23">
        <v>592.36034115138591</v>
      </c>
      <c r="L89" s="25">
        <v>2.0482433090502687</v>
      </c>
      <c r="M89" s="23">
        <v>919.92384105960264</v>
      </c>
      <c r="N89" s="23">
        <v>35032</v>
      </c>
      <c r="O89" s="26">
        <v>44</v>
      </c>
      <c r="P89" s="27">
        <v>0.72159292035398237</v>
      </c>
      <c r="Q89" s="26">
        <v>32</v>
      </c>
      <c r="R89" s="26">
        <v>55</v>
      </c>
      <c r="S89" s="28">
        <v>724.56150644202182</v>
      </c>
      <c r="T89" s="29">
        <v>1.71875</v>
      </c>
      <c r="U89" s="28">
        <v>1237.0304243708611</v>
      </c>
      <c r="V89" s="26">
        <v>40000</v>
      </c>
      <c r="W89" s="20">
        <v>73</v>
      </c>
      <c r="X89" s="19">
        <v>0.69863013698630139</v>
      </c>
      <c r="Y89" s="20">
        <v>51</v>
      </c>
      <c r="Z89" s="20">
        <v>113</v>
      </c>
      <c r="AA89" s="16">
        <v>577.61061946902657</v>
      </c>
      <c r="AB89" s="18">
        <v>2.215686274509804</v>
      </c>
      <c r="AC89" s="16">
        <v>1279.8039215686274</v>
      </c>
      <c r="AD89" s="20">
        <v>65270</v>
      </c>
      <c r="AE89" s="14">
        <v>672</v>
      </c>
      <c r="AF89" s="14">
        <v>1528</v>
      </c>
      <c r="AG89" s="14"/>
      <c r="AH89" s="21">
        <v>1.63175</v>
      </c>
      <c r="AI89" s="21">
        <v>1.8631536880566339</v>
      </c>
      <c r="AJ89" s="21">
        <v>0.86315368805663395</v>
      </c>
      <c r="AK89" s="96"/>
    </row>
    <row r="90" spans="1:37" s="6" customFormat="1" x14ac:dyDescent="0.3">
      <c r="A90" s="10" t="s">
        <v>137</v>
      </c>
      <c r="B90" s="22" t="s">
        <v>127</v>
      </c>
      <c r="C90" s="22" t="s">
        <v>128</v>
      </c>
      <c r="D90" s="56">
        <v>43643</v>
      </c>
      <c r="E90" s="56">
        <v>44739</v>
      </c>
      <c r="F90" s="11" t="s">
        <v>11</v>
      </c>
      <c r="G90" s="23">
        <v>25</v>
      </c>
      <c r="H90" s="24">
        <v>0.66814159292035402</v>
      </c>
      <c r="I90" s="23">
        <v>17</v>
      </c>
      <c r="J90" s="23">
        <v>28</v>
      </c>
      <c r="K90" s="23">
        <v>592.36034115138591</v>
      </c>
      <c r="L90" s="25">
        <v>1.6708528509126153</v>
      </c>
      <c r="M90" s="23">
        <v>919.92384105960264</v>
      </c>
      <c r="N90" s="23">
        <v>15416</v>
      </c>
      <c r="O90" s="26">
        <v>22</v>
      </c>
      <c r="P90" s="27">
        <v>0.72159292035398237</v>
      </c>
      <c r="Q90" s="26">
        <v>16</v>
      </c>
      <c r="R90" s="26">
        <v>28</v>
      </c>
      <c r="S90" s="28">
        <v>724.56150644202182</v>
      </c>
      <c r="T90" s="29">
        <v>1.75</v>
      </c>
      <c r="U90" s="28">
        <v>1237.0304243708611</v>
      </c>
      <c r="V90" s="26">
        <v>20000</v>
      </c>
      <c r="W90" s="20">
        <v>48</v>
      </c>
      <c r="X90" s="19">
        <v>0.72916666666666663</v>
      </c>
      <c r="Y90" s="20">
        <v>35</v>
      </c>
      <c r="Z90" s="20">
        <v>39</v>
      </c>
      <c r="AA90" s="16">
        <v>580.41025641025647</v>
      </c>
      <c r="AB90" s="18">
        <v>1.1142857142857143</v>
      </c>
      <c r="AC90" s="16">
        <v>646.74285714285713</v>
      </c>
      <c r="AD90" s="20">
        <v>22636</v>
      </c>
      <c r="AE90" s="14">
        <v>2250</v>
      </c>
      <c r="AF90" s="14">
        <v>3990</v>
      </c>
      <c r="AG90" s="14">
        <v>674</v>
      </c>
      <c r="AH90" s="21">
        <v>1.1317999999999999</v>
      </c>
      <c r="AI90" s="21">
        <v>1.4683445770627919</v>
      </c>
      <c r="AJ90" s="21">
        <v>0.46834457706279192</v>
      </c>
      <c r="AK90" s="96"/>
    </row>
    <row r="91" spans="1:37" s="6" customFormat="1" x14ac:dyDescent="0.3">
      <c r="A91" s="10" t="s">
        <v>137</v>
      </c>
      <c r="B91" s="22" t="s">
        <v>127</v>
      </c>
      <c r="C91" s="22" t="s">
        <v>128</v>
      </c>
      <c r="D91" s="56">
        <v>43644</v>
      </c>
      <c r="E91" s="56">
        <v>44740</v>
      </c>
      <c r="F91" s="11" t="s">
        <v>12</v>
      </c>
      <c r="G91" s="23">
        <v>42</v>
      </c>
      <c r="H91" s="24">
        <v>0.66814159292035402</v>
      </c>
      <c r="I91" s="23">
        <v>28</v>
      </c>
      <c r="J91" s="23">
        <v>37</v>
      </c>
      <c r="K91" s="23">
        <v>592.36034115138591</v>
      </c>
      <c r="L91" s="25">
        <v>1.3337976456446294</v>
      </c>
      <c r="M91" s="23">
        <v>919.92384105960264</v>
      </c>
      <c r="N91" s="23">
        <v>25519</v>
      </c>
      <c r="O91" s="26">
        <v>22</v>
      </c>
      <c r="P91" s="27">
        <v>0.72159292035398237</v>
      </c>
      <c r="Q91" s="26">
        <v>16</v>
      </c>
      <c r="R91" s="26">
        <v>28</v>
      </c>
      <c r="S91" s="28">
        <v>724.56150644202182</v>
      </c>
      <c r="T91" s="29">
        <v>1.75</v>
      </c>
      <c r="U91" s="28">
        <v>1237.0304243708611</v>
      </c>
      <c r="V91" s="26">
        <v>20000</v>
      </c>
      <c r="W91" s="20">
        <v>47</v>
      </c>
      <c r="X91" s="19">
        <v>0.7021276595744681</v>
      </c>
      <c r="Y91" s="20">
        <v>33</v>
      </c>
      <c r="Z91" s="20">
        <v>53</v>
      </c>
      <c r="AA91" s="16">
        <v>549.62264150943395</v>
      </c>
      <c r="AB91" s="18">
        <v>1.606060606060606</v>
      </c>
      <c r="AC91" s="16">
        <v>882.72727272727275</v>
      </c>
      <c r="AD91" s="20">
        <v>29130</v>
      </c>
      <c r="AE91" s="14">
        <v>566</v>
      </c>
      <c r="AF91" s="14">
        <v>-119</v>
      </c>
      <c r="AG91" s="14">
        <v>-599</v>
      </c>
      <c r="AH91" s="21">
        <v>1.4564999999999999</v>
      </c>
      <c r="AI91" s="21">
        <v>1.1415024099690427</v>
      </c>
      <c r="AJ91" s="21">
        <v>0.14150240996904268</v>
      </c>
      <c r="AK91" s="96"/>
    </row>
    <row r="92" spans="1:37" s="6" customFormat="1" x14ac:dyDescent="0.3">
      <c r="A92" s="10" t="s">
        <v>137</v>
      </c>
      <c r="B92" s="22" t="s">
        <v>127</v>
      </c>
      <c r="C92" s="22" t="s">
        <v>128</v>
      </c>
      <c r="D92" s="56">
        <v>43645</v>
      </c>
      <c r="E92" s="56">
        <v>44741</v>
      </c>
      <c r="F92" s="11" t="s">
        <v>13</v>
      </c>
      <c r="G92" s="23">
        <v>22</v>
      </c>
      <c r="H92" s="24">
        <v>0.66814159292035402</v>
      </c>
      <c r="I92" s="23">
        <v>15</v>
      </c>
      <c r="J92" s="23">
        <v>26</v>
      </c>
      <c r="K92" s="23">
        <v>592.36034115138591</v>
      </c>
      <c r="L92" s="25">
        <v>1.7544208807708992</v>
      </c>
      <c r="M92" s="23">
        <v>919.92384105960264</v>
      </c>
      <c r="N92" s="23">
        <v>13633</v>
      </c>
      <c r="O92" s="26">
        <v>22</v>
      </c>
      <c r="P92" s="27">
        <v>0.72159292035398237</v>
      </c>
      <c r="Q92" s="26">
        <v>16</v>
      </c>
      <c r="R92" s="26">
        <v>28</v>
      </c>
      <c r="S92" s="28">
        <v>724.56150644202182</v>
      </c>
      <c r="T92" s="29">
        <v>1.75</v>
      </c>
      <c r="U92" s="28">
        <v>1237.0304243708611</v>
      </c>
      <c r="V92" s="26">
        <v>20000</v>
      </c>
      <c r="W92" s="20">
        <v>30</v>
      </c>
      <c r="X92" s="19">
        <v>0.7</v>
      </c>
      <c r="Y92" s="20">
        <v>21</v>
      </c>
      <c r="Z92" s="20">
        <v>36</v>
      </c>
      <c r="AA92" s="16">
        <v>472.69444444444446</v>
      </c>
      <c r="AB92" s="18">
        <v>1.7142857142857142</v>
      </c>
      <c r="AC92" s="16">
        <v>810.33333333333337</v>
      </c>
      <c r="AD92" s="20">
        <v>17017</v>
      </c>
      <c r="AE92" s="14"/>
      <c r="AF92" s="14"/>
      <c r="AG92" s="14"/>
      <c r="AH92" s="21">
        <v>0.85085</v>
      </c>
      <c r="AI92" s="21">
        <v>1.2482212279028828</v>
      </c>
      <c r="AJ92" s="21">
        <v>0.2482212279028827</v>
      </c>
      <c r="AK92" s="96"/>
    </row>
    <row r="93" spans="1:37" s="6" customFormat="1" x14ac:dyDescent="0.3">
      <c r="A93" s="10" t="s">
        <v>137</v>
      </c>
      <c r="B93" s="22" t="s">
        <v>127</v>
      </c>
      <c r="C93" s="22" t="s">
        <v>128</v>
      </c>
      <c r="D93" s="56">
        <v>43646</v>
      </c>
      <c r="E93" s="56">
        <v>44742</v>
      </c>
      <c r="F93" s="11" t="s">
        <v>14</v>
      </c>
      <c r="G93" s="23">
        <v>24</v>
      </c>
      <c r="H93" s="24">
        <v>0.66814159292035402</v>
      </c>
      <c r="I93" s="23">
        <v>16</v>
      </c>
      <c r="J93" s="23">
        <v>20</v>
      </c>
      <c r="K93" s="23">
        <v>592.36034115138591</v>
      </c>
      <c r="L93" s="25">
        <v>1.2237911947048061</v>
      </c>
      <c r="M93" s="23">
        <v>919.92384105960264</v>
      </c>
      <c r="N93" s="23">
        <v>15034</v>
      </c>
      <c r="O93" s="26">
        <v>22</v>
      </c>
      <c r="P93" s="27">
        <v>0.72159292035398237</v>
      </c>
      <c r="Q93" s="26">
        <v>16</v>
      </c>
      <c r="R93" s="26">
        <v>28</v>
      </c>
      <c r="S93" s="28">
        <v>724.56150644202182</v>
      </c>
      <c r="T93" s="29">
        <v>1.75</v>
      </c>
      <c r="U93" s="28">
        <v>1237.0304243708611</v>
      </c>
      <c r="V93" s="26">
        <v>20000</v>
      </c>
      <c r="W93" s="20">
        <v>29</v>
      </c>
      <c r="X93" s="19">
        <v>0.72413793103448276</v>
      </c>
      <c r="Y93" s="20">
        <v>21</v>
      </c>
      <c r="Z93" s="20">
        <v>34</v>
      </c>
      <c r="AA93" s="16">
        <v>547.70588235294122</v>
      </c>
      <c r="AB93" s="18">
        <v>1.6190476190476191</v>
      </c>
      <c r="AC93" s="16">
        <v>886.76190476190482</v>
      </c>
      <c r="AD93" s="20">
        <v>18622</v>
      </c>
      <c r="AE93" s="14"/>
      <c r="AF93" s="14">
        <v>3172</v>
      </c>
      <c r="AG93" s="14"/>
      <c r="AH93" s="21">
        <v>0.93110000000000004</v>
      </c>
      <c r="AI93" s="21">
        <v>1.2386590395104431</v>
      </c>
      <c r="AJ93" s="21">
        <v>0.23865903951044298</v>
      </c>
      <c r="AK93" s="96"/>
    </row>
    <row r="94" spans="1:37" s="6" customFormat="1" x14ac:dyDescent="0.3">
      <c r="A94" s="10" t="s">
        <v>137</v>
      </c>
      <c r="B94" s="22" t="s">
        <v>127</v>
      </c>
      <c r="C94" s="22" t="s">
        <v>128</v>
      </c>
      <c r="D94" s="55">
        <v>43647</v>
      </c>
      <c r="E94" s="55">
        <v>44743</v>
      </c>
      <c r="F94" s="11" t="s">
        <v>15</v>
      </c>
      <c r="G94" s="30">
        <v>33</v>
      </c>
      <c r="H94" s="31">
        <v>0.66</v>
      </c>
      <c r="I94" s="30">
        <v>21</v>
      </c>
      <c r="J94" s="30">
        <v>33</v>
      </c>
      <c r="K94" s="30">
        <v>608</v>
      </c>
      <c r="L94" s="32">
        <v>1.57</v>
      </c>
      <c r="M94" s="30">
        <v>1020</v>
      </c>
      <c r="N94" s="30">
        <v>20067</v>
      </c>
      <c r="O94" s="33">
        <v>35</v>
      </c>
      <c r="P94" s="34">
        <v>0.71</v>
      </c>
      <c r="Q94" s="33">
        <v>21</v>
      </c>
      <c r="R94" s="33">
        <v>55</v>
      </c>
      <c r="S94" s="33">
        <v>591</v>
      </c>
      <c r="T94" s="35">
        <v>2.62</v>
      </c>
      <c r="U94" s="33">
        <v>1205</v>
      </c>
      <c r="V94" s="33">
        <v>30000</v>
      </c>
      <c r="W94" s="20">
        <v>37</v>
      </c>
      <c r="X94" s="19">
        <v>0.70270270270270274</v>
      </c>
      <c r="Y94" s="20">
        <v>26</v>
      </c>
      <c r="Z94" s="20">
        <v>46</v>
      </c>
      <c r="AA94" s="16">
        <v>583.5</v>
      </c>
      <c r="AB94" s="18">
        <v>1.7692307692307692</v>
      </c>
      <c r="AC94" s="16">
        <v>1032.3461538461538</v>
      </c>
      <c r="AD94" s="20">
        <v>26841</v>
      </c>
      <c r="AE94" s="14">
        <v>2307</v>
      </c>
      <c r="AF94" s="14"/>
      <c r="AG94" s="14">
        <v>1498</v>
      </c>
      <c r="AH94" s="21">
        <v>0.89470000000000005</v>
      </c>
      <c r="AI94" s="21">
        <v>1.3375691433697114</v>
      </c>
      <c r="AJ94" s="21">
        <v>0.33756914336971144</v>
      </c>
      <c r="AK94" s="96"/>
    </row>
    <row r="95" spans="1:37" s="6" customFormat="1" x14ac:dyDescent="0.3">
      <c r="A95" s="10" t="s">
        <v>137</v>
      </c>
      <c r="B95" s="22" t="s">
        <v>127</v>
      </c>
      <c r="C95" s="22" t="s">
        <v>128</v>
      </c>
      <c r="D95" s="55">
        <v>43648</v>
      </c>
      <c r="E95" s="55">
        <v>44744</v>
      </c>
      <c r="F95" s="11" t="s">
        <v>9</v>
      </c>
      <c r="G95" s="30">
        <v>27</v>
      </c>
      <c r="H95" s="31">
        <v>0.66</v>
      </c>
      <c r="I95" s="30">
        <v>18</v>
      </c>
      <c r="J95" s="30">
        <v>38</v>
      </c>
      <c r="K95" s="30">
        <v>496</v>
      </c>
      <c r="L95" s="32">
        <v>2.11</v>
      </c>
      <c r="M95" s="30">
        <v>1020</v>
      </c>
      <c r="N95" s="30">
        <v>18848</v>
      </c>
      <c r="O95" s="33">
        <v>46</v>
      </c>
      <c r="P95" s="34">
        <v>0.71</v>
      </c>
      <c r="Q95" s="33">
        <v>33</v>
      </c>
      <c r="R95" s="33">
        <v>68</v>
      </c>
      <c r="S95" s="33">
        <v>591</v>
      </c>
      <c r="T95" s="35">
        <v>2.06</v>
      </c>
      <c r="U95" s="33">
        <v>1205</v>
      </c>
      <c r="V95" s="33">
        <v>40000</v>
      </c>
      <c r="W95" s="20">
        <v>49</v>
      </c>
      <c r="X95" s="19">
        <v>0.7142857142857143</v>
      </c>
      <c r="Y95" s="20">
        <v>35</v>
      </c>
      <c r="Z95" s="20">
        <v>66</v>
      </c>
      <c r="AA95" s="16">
        <v>554.5</v>
      </c>
      <c r="AB95" s="18">
        <v>1.8857142857142857</v>
      </c>
      <c r="AC95" s="16">
        <v>1045.6285714285714</v>
      </c>
      <c r="AD95" s="20">
        <v>36597</v>
      </c>
      <c r="AE95" s="14"/>
      <c r="AF95" s="14"/>
      <c r="AG95" s="14"/>
      <c r="AH95" s="21">
        <v>0.91492499999999999</v>
      </c>
      <c r="AI95" s="21">
        <v>1.9416914261460101</v>
      </c>
      <c r="AJ95" s="21">
        <v>0.9416914261460102</v>
      </c>
      <c r="AK95" s="96"/>
    </row>
    <row r="96" spans="1:37" s="6" customFormat="1" x14ac:dyDescent="0.3">
      <c r="A96" s="10" t="s">
        <v>137</v>
      </c>
      <c r="B96" s="22" t="s">
        <v>127</v>
      </c>
      <c r="C96" s="22" t="s">
        <v>128</v>
      </c>
      <c r="D96" s="55">
        <v>43649</v>
      </c>
      <c r="E96" s="55">
        <v>44745</v>
      </c>
      <c r="F96" s="11" t="s">
        <v>10</v>
      </c>
      <c r="G96" s="30">
        <v>76</v>
      </c>
      <c r="H96" s="31">
        <v>0.66</v>
      </c>
      <c r="I96" s="30">
        <v>50</v>
      </c>
      <c r="J96" s="30">
        <v>105</v>
      </c>
      <c r="K96" s="30">
        <v>490</v>
      </c>
      <c r="L96" s="32">
        <v>2.1</v>
      </c>
      <c r="M96" s="30">
        <v>1020</v>
      </c>
      <c r="N96" s="30">
        <v>51454</v>
      </c>
      <c r="O96" s="33">
        <v>70</v>
      </c>
      <c r="P96" s="34">
        <v>0.71</v>
      </c>
      <c r="Q96" s="33">
        <v>50</v>
      </c>
      <c r="R96" s="33">
        <v>102</v>
      </c>
      <c r="S96" s="33">
        <v>591</v>
      </c>
      <c r="T96" s="35">
        <v>2.04</v>
      </c>
      <c r="U96" s="33">
        <v>1205</v>
      </c>
      <c r="V96" s="33">
        <v>60000</v>
      </c>
      <c r="W96" s="20">
        <v>79</v>
      </c>
      <c r="X96" s="19">
        <v>0.72151898734177211</v>
      </c>
      <c r="Y96" s="20">
        <v>57</v>
      </c>
      <c r="Z96" s="20">
        <v>92</v>
      </c>
      <c r="AA96" s="16">
        <v>551.3478260869565</v>
      </c>
      <c r="AB96" s="18">
        <v>1.6140350877192982</v>
      </c>
      <c r="AC96" s="16">
        <v>889.89473684210532</v>
      </c>
      <c r="AD96" s="20">
        <v>50724</v>
      </c>
      <c r="AE96" s="14"/>
      <c r="AF96" s="14">
        <v>5869</v>
      </c>
      <c r="AG96" s="14">
        <v>-2799</v>
      </c>
      <c r="AH96" s="21">
        <v>0.84540000000000004</v>
      </c>
      <c r="AI96" s="21">
        <v>0.9858125704512769</v>
      </c>
      <c r="AJ96" s="21">
        <v>-1.4187429548723131E-2</v>
      </c>
      <c r="AK96" s="96"/>
    </row>
    <row r="97" spans="1:37" s="6" customFormat="1" x14ac:dyDescent="0.3">
      <c r="A97" s="10" t="s">
        <v>137</v>
      </c>
      <c r="B97" s="22" t="s">
        <v>127</v>
      </c>
      <c r="C97" s="22" t="s">
        <v>128</v>
      </c>
      <c r="D97" s="55">
        <v>43650</v>
      </c>
      <c r="E97" s="55">
        <v>44746</v>
      </c>
      <c r="F97" s="11" t="s">
        <v>11</v>
      </c>
      <c r="G97" s="30">
        <v>18</v>
      </c>
      <c r="H97" s="31">
        <v>0.66</v>
      </c>
      <c r="I97" s="30">
        <v>12</v>
      </c>
      <c r="J97" s="30">
        <v>24</v>
      </c>
      <c r="K97" s="30">
        <v>500</v>
      </c>
      <c r="L97" s="32">
        <v>2</v>
      </c>
      <c r="M97" s="30">
        <v>1020</v>
      </c>
      <c r="N97" s="30">
        <v>12006</v>
      </c>
      <c r="O97" s="33">
        <v>35</v>
      </c>
      <c r="P97" s="34">
        <v>0.71</v>
      </c>
      <c r="Q97" s="33">
        <v>25</v>
      </c>
      <c r="R97" s="33">
        <v>51</v>
      </c>
      <c r="S97" s="33">
        <v>591</v>
      </c>
      <c r="T97" s="35">
        <v>2.04</v>
      </c>
      <c r="U97" s="33">
        <v>1205</v>
      </c>
      <c r="V97" s="33">
        <v>30000</v>
      </c>
      <c r="W97" s="20">
        <v>43</v>
      </c>
      <c r="X97" s="19">
        <v>0.72093023255813948</v>
      </c>
      <c r="Y97" s="20">
        <v>31</v>
      </c>
      <c r="Z97" s="20">
        <v>52</v>
      </c>
      <c r="AA97" s="16">
        <v>628.05769230769226</v>
      </c>
      <c r="AB97" s="18">
        <v>1.6774193548387097</v>
      </c>
      <c r="AC97" s="16">
        <v>1053.516129032258</v>
      </c>
      <c r="AD97" s="20">
        <v>32659</v>
      </c>
      <c r="AE97" s="14">
        <v>4416</v>
      </c>
      <c r="AF97" s="14">
        <v>2567</v>
      </c>
      <c r="AG97" s="14"/>
      <c r="AH97" s="21">
        <v>1.0886333333333333</v>
      </c>
      <c r="AI97" s="21">
        <v>2.7202232217224722</v>
      </c>
      <c r="AJ97" s="21">
        <v>1.720223221722472</v>
      </c>
      <c r="AK97" s="96"/>
    </row>
    <row r="98" spans="1:37" s="6" customFormat="1" x14ac:dyDescent="0.3">
      <c r="A98" s="10" t="s">
        <v>137</v>
      </c>
      <c r="B98" s="22" t="s">
        <v>127</v>
      </c>
      <c r="C98" s="22" t="s">
        <v>128</v>
      </c>
      <c r="D98" s="55">
        <v>43651</v>
      </c>
      <c r="E98" s="55">
        <v>44747</v>
      </c>
      <c r="F98" s="11" t="s">
        <v>12</v>
      </c>
      <c r="G98" s="30">
        <v>21</v>
      </c>
      <c r="H98" s="31">
        <v>0.66</v>
      </c>
      <c r="I98" s="30">
        <v>14</v>
      </c>
      <c r="J98" s="30">
        <v>24</v>
      </c>
      <c r="K98" s="30">
        <v>602</v>
      </c>
      <c r="L98" s="32">
        <v>1.71</v>
      </c>
      <c r="M98" s="30">
        <v>1020</v>
      </c>
      <c r="N98" s="30">
        <v>14455</v>
      </c>
      <c r="O98" s="33">
        <v>29</v>
      </c>
      <c r="P98" s="34">
        <v>0.71</v>
      </c>
      <c r="Q98" s="33">
        <v>21</v>
      </c>
      <c r="R98" s="33">
        <v>42</v>
      </c>
      <c r="S98" s="33">
        <v>591</v>
      </c>
      <c r="T98" s="35">
        <v>2</v>
      </c>
      <c r="U98" s="33">
        <v>1205</v>
      </c>
      <c r="V98" s="33">
        <v>25000</v>
      </c>
      <c r="W98" s="20">
        <v>37</v>
      </c>
      <c r="X98" s="19">
        <v>0.70270270270270274</v>
      </c>
      <c r="Y98" s="20">
        <v>26</v>
      </c>
      <c r="Z98" s="20">
        <v>46</v>
      </c>
      <c r="AA98" s="16">
        <v>559.32608695652175</v>
      </c>
      <c r="AB98" s="18">
        <v>1.7692307692307692</v>
      </c>
      <c r="AC98" s="16">
        <v>989.57692307692309</v>
      </c>
      <c r="AD98" s="20">
        <v>25729</v>
      </c>
      <c r="AE98" s="14">
        <v>672</v>
      </c>
      <c r="AF98" s="14"/>
      <c r="AG98" s="14">
        <v>999</v>
      </c>
      <c r="AH98" s="21">
        <v>1.0291600000000001</v>
      </c>
      <c r="AI98" s="21">
        <v>1.7799377378069872</v>
      </c>
      <c r="AJ98" s="21">
        <v>0.77993773780698716</v>
      </c>
      <c r="AK98" s="96"/>
    </row>
    <row r="99" spans="1:37" s="6" customFormat="1" x14ac:dyDescent="0.3">
      <c r="A99" s="10" t="s">
        <v>137</v>
      </c>
      <c r="B99" s="22" t="s">
        <v>127</v>
      </c>
      <c r="C99" s="22" t="s">
        <v>128</v>
      </c>
      <c r="D99" s="55">
        <v>43652</v>
      </c>
      <c r="E99" s="55">
        <v>44748</v>
      </c>
      <c r="F99" s="11" t="s">
        <v>13</v>
      </c>
      <c r="G99" s="30">
        <v>9</v>
      </c>
      <c r="H99" s="31">
        <v>0.66</v>
      </c>
      <c r="I99" s="30">
        <v>6</v>
      </c>
      <c r="J99" s="30">
        <v>11</v>
      </c>
      <c r="K99" s="30">
        <v>590</v>
      </c>
      <c r="L99" s="32">
        <v>1.83</v>
      </c>
      <c r="M99" s="30">
        <v>1020</v>
      </c>
      <c r="N99" s="30">
        <v>6492</v>
      </c>
      <c r="O99" s="33">
        <v>29</v>
      </c>
      <c r="P99" s="34">
        <v>0.71</v>
      </c>
      <c r="Q99" s="33">
        <v>21</v>
      </c>
      <c r="R99" s="33">
        <v>42</v>
      </c>
      <c r="S99" s="33">
        <v>591</v>
      </c>
      <c r="T99" s="35">
        <v>2</v>
      </c>
      <c r="U99" s="33">
        <v>1205</v>
      </c>
      <c r="V99" s="33">
        <v>25000</v>
      </c>
      <c r="W99" s="20">
        <v>30</v>
      </c>
      <c r="X99" s="19">
        <v>0.7</v>
      </c>
      <c r="Y99" s="20">
        <v>21</v>
      </c>
      <c r="Z99" s="20">
        <v>52</v>
      </c>
      <c r="AA99" s="16">
        <v>581.63461538461536</v>
      </c>
      <c r="AB99" s="18">
        <v>2.4761904761904763</v>
      </c>
      <c r="AC99" s="16">
        <v>1440.2380952380952</v>
      </c>
      <c r="AD99" s="20">
        <v>30245</v>
      </c>
      <c r="AE99" s="14">
        <v>749</v>
      </c>
      <c r="AF99" s="14">
        <v>2657</v>
      </c>
      <c r="AG99" s="14"/>
      <c r="AH99" s="21">
        <v>1.2098</v>
      </c>
      <c r="AI99" s="21">
        <v>4.6588108441158349</v>
      </c>
      <c r="AJ99" s="21">
        <v>3.6588108441158349</v>
      </c>
      <c r="AK99" s="96"/>
    </row>
    <row r="100" spans="1:37" s="6" customFormat="1" x14ac:dyDescent="0.3">
      <c r="A100" s="10" t="s">
        <v>137</v>
      </c>
      <c r="B100" s="22" t="s">
        <v>127</v>
      </c>
      <c r="C100" s="22" t="s">
        <v>128</v>
      </c>
      <c r="D100" s="55">
        <v>43653</v>
      </c>
      <c r="E100" s="55">
        <v>44749</v>
      </c>
      <c r="F100" s="11" t="s">
        <v>14</v>
      </c>
      <c r="G100" s="30">
        <v>11</v>
      </c>
      <c r="H100" s="31">
        <v>0.66</v>
      </c>
      <c r="I100" s="30">
        <v>7</v>
      </c>
      <c r="J100" s="30">
        <v>18</v>
      </c>
      <c r="K100" s="30">
        <v>419</v>
      </c>
      <c r="L100" s="32">
        <v>2.57</v>
      </c>
      <c r="M100" s="30">
        <v>1020</v>
      </c>
      <c r="N100" s="30">
        <v>7545</v>
      </c>
      <c r="O100" s="33">
        <v>29</v>
      </c>
      <c r="P100" s="34">
        <v>0.71</v>
      </c>
      <c r="Q100" s="33">
        <v>21</v>
      </c>
      <c r="R100" s="33">
        <v>42</v>
      </c>
      <c r="S100" s="33">
        <v>591</v>
      </c>
      <c r="T100" s="35">
        <v>2</v>
      </c>
      <c r="U100" s="33">
        <v>1205</v>
      </c>
      <c r="V100" s="33">
        <v>25000</v>
      </c>
      <c r="W100" s="20">
        <v>27</v>
      </c>
      <c r="X100" s="19">
        <v>0.70370370370370372</v>
      </c>
      <c r="Y100" s="20">
        <v>19</v>
      </c>
      <c r="Z100" s="20">
        <v>37</v>
      </c>
      <c r="AA100" s="16">
        <v>544.24324324324323</v>
      </c>
      <c r="AB100" s="18">
        <v>1.9473684210526316</v>
      </c>
      <c r="AC100" s="16">
        <v>1059.8421052631579</v>
      </c>
      <c r="AD100" s="20">
        <v>20137</v>
      </c>
      <c r="AE100" s="14">
        <v>3454</v>
      </c>
      <c r="AF100" s="14">
        <v>1196</v>
      </c>
      <c r="AG100" s="14">
        <v>699</v>
      </c>
      <c r="AH100" s="21">
        <v>0.80547999999999997</v>
      </c>
      <c r="AI100" s="21">
        <v>2.6689198144466535</v>
      </c>
      <c r="AJ100" s="21">
        <v>1.6689198144466535</v>
      </c>
      <c r="AK100" s="96"/>
    </row>
    <row r="101" spans="1:37" s="6" customFormat="1" x14ac:dyDescent="0.3">
      <c r="A101" s="10" t="s">
        <v>137</v>
      </c>
      <c r="B101" s="22" t="s">
        <v>127</v>
      </c>
      <c r="C101" s="22" t="s">
        <v>128</v>
      </c>
      <c r="D101" s="55">
        <v>43654</v>
      </c>
      <c r="E101" s="55">
        <v>44750</v>
      </c>
      <c r="F101" s="11" t="s">
        <v>15</v>
      </c>
      <c r="G101" s="30">
        <v>44</v>
      </c>
      <c r="H101" s="31">
        <v>0.66</v>
      </c>
      <c r="I101" s="30">
        <v>29</v>
      </c>
      <c r="J101" s="30">
        <v>69</v>
      </c>
      <c r="K101" s="30">
        <v>431</v>
      </c>
      <c r="L101" s="32">
        <v>2.38</v>
      </c>
      <c r="M101" s="30">
        <v>1020</v>
      </c>
      <c r="N101" s="30">
        <v>29740</v>
      </c>
      <c r="O101" s="33">
        <v>29</v>
      </c>
      <c r="P101" s="34">
        <v>0.71</v>
      </c>
      <c r="Q101" s="33">
        <v>21</v>
      </c>
      <c r="R101" s="33">
        <v>42</v>
      </c>
      <c r="S101" s="33">
        <v>591</v>
      </c>
      <c r="T101" s="35">
        <v>2</v>
      </c>
      <c r="U101" s="33">
        <v>1205</v>
      </c>
      <c r="V101" s="33">
        <v>25000</v>
      </c>
      <c r="W101" s="20">
        <v>28</v>
      </c>
      <c r="X101" s="19">
        <v>0.7142857142857143</v>
      </c>
      <c r="Y101" s="20">
        <v>20</v>
      </c>
      <c r="Z101" s="20">
        <v>33</v>
      </c>
      <c r="AA101" s="16">
        <v>547.90909090909088</v>
      </c>
      <c r="AB101" s="18">
        <v>1.65</v>
      </c>
      <c r="AC101" s="16">
        <v>904.05</v>
      </c>
      <c r="AD101" s="20">
        <v>18081</v>
      </c>
      <c r="AE101" s="14">
        <v>3279</v>
      </c>
      <c r="AF101" s="14">
        <v>-205</v>
      </c>
      <c r="AG101" s="14"/>
      <c r="AH101" s="21">
        <v>0.72323999999999999</v>
      </c>
      <c r="AI101" s="21">
        <v>0.60796906523201077</v>
      </c>
      <c r="AJ101" s="21">
        <v>-0.39203093476798923</v>
      </c>
      <c r="AK101" s="96"/>
    </row>
    <row r="102" spans="1:37" s="6" customFormat="1" x14ac:dyDescent="0.3">
      <c r="A102" s="10" t="s">
        <v>137</v>
      </c>
      <c r="B102" s="22" t="s">
        <v>127</v>
      </c>
      <c r="C102" s="22" t="s">
        <v>128</v>
      </c>
      <c r="D102" s="55">
        <v>43655</v>
      </c>
      <c r="E102" s="55">
        <v>44751</v>
      </c>
      <c r="F102" s="11" t="s">
        <v>9</v>
      </c>
      <c r="G102" s="30">
        <v>97</v>
      </c>
      <c r="H102" s="31">
        <v>0.66</v>
      </c>
      <c r="I102" s="30">
        <v>64</v>
      </c>
      <c r="J102" s="30">
        <v>174</v>
      </c>
      <c r="K102" s="30">
        <v>374</v>
      </c>
      <c r="L102" s="32">
        <v>2.72</v>
      </c>
      <c r="M102" s="30">
        <v>1020</v>
      </c>
      <c r="N102" s="30">
        <v>65116</v>
      </c>
      <c r="O102" s="33">
        <v>41</v>
      </c>
      <c r="P102" s="34">
        <v>0.71</v>
      </c>
      <c r="Q102" s="33">
        <v>29</v>
      </c>
      <c r="R102" s="33">
        <v>59</v>
      </c>
      <c r="S102" s="33">
        <v>591</v>
      </c>
      <c r="T102" s="35">
        <v>2.0299999999999998</v>
      </c>
      <c r="U102" s="33">
        <v>1205</v>
      </c>
      <c r="V102" s="33">
        <v>35000</v>
      </c>
      <c r="W102" s="20">
        <v>45</v>
      </c>
      <c r="X102" s="19">
        <v>0.71111111111111114</v>
      </c>
      <c r="Y102" s="20">
        <v>32</v>
      </c>
      <c r="Z102" s="20">
        <v>51</v>
      </c>
      <c r="AA102" s="16">
        <v>540.29411764705878</v>
      </c>
      <c r="AB102" s="18">
        <v>1.59375</v>
      </c>
      <c r="AC102" s="16">
        <v>861.09375</v>
      </c>
      <c r="AD102" s="20">
        <v>27555</v>
      </c>
      <c r="AE102" s="14">
        <v>521</v>
      </c>
      <c r="AF102" s="14">
        <v>2677</v>
      </c>
      <c r="AG102" s="14"/>
      <c r="AH102" s="21">
        <v>0.78728571428571426</v>
      </c>
      <c r="AI102" s="21">
        <v>0.42316788500522146</v>
      </c>
      <c r="AJ102" s="21">
        <v>-0.5768321149947786</v>
      </c>
      <c r="AK102" s="96"/>
    </row>
    <row r="103" spans="1:37" s="6" customFormat="1" x14ac:dyDescent="0.3">
      <c r="A103" s="10" t="s">
        <v>137</v>
      </c>
      <c r="B103" s="22" t="s">
        <v>127</v>
      </c>
      <c r="C103" s="22" t="s">
        <v>128</v>
      </c>
      <c r="D103" s="55">
        <v>43656</v>
      </c>
      <c r="E103" s="55">
        <v>44752</v>
      </c>
      <c r="F103" s="11" t="s">
        <v>10</v>
      </c>
      <c r="G103" s="30">
        <v>123</v>
      </c>
      <c r="H103" s="31">
        <v>0.66</v>
      </c>
      <c r="I103" s="30">
        <v>81</v>
      </c>
      <c r="J103" s="30">
        <v>192</v>
      </c>
      <c r="K103" s="30">
        <v>430</v>
      </c>
      <c r="L103" s="32">
        <v>2.37</v>
      </c>
      <c r="M103" s="30">
        <v>1020</v>
      </c>
      <c r="N103" s="30">
        <v>82496</v>
      </c>
      <c r="O103" s="33">
        <v>65</v>
      </c>
      <c r="P103" s="34">
        <v>0.71</v>
      </c>
      <c r="Q103" s="33">
        <v>46</v>
      </c>
      <c r="R103" s="33">
        <v>93</v>
      </c>
      <c r="S103" s="33">
        <v>591</v>
      </c>
      <c r="T103" s="35">
        <v>2.02</v>
      </c>
      <c r="U103" s="33">
        <v>1205</v>
      </c>
      <c r="V103" s="33">
        <v>55000</v>
      </c>
      <c r="W103" s="20">
        <v>54</v>
      </c>
      <c r="X103" s="19">
        <v>0.70370370370370372</v>
      </c>
      <c r="Y103" s="20">
        <v>38</v>
      </c>
      <c r="Z103" s="20">
        <v>85</v>
      </c>
      <c r="AA103" s="16">
        <v>554.04705882352937</v>
      </c>
      <c r="AB103" s="18">
        <v>2.236842105263158</v>
      </c>
      <c r="AC103" s="16">
        <v>1239.3157894736842</v>
      </c>
      <c r="AD103" s="20">
        <v>47094</v>
      </c>
      <c r="AE103" s="14">
        <v>2936</v>
      </c>
      <c r="AF103" s="14">
        <v>5293</v>
      </c>
      <c r="AG103" s="14">
        <v>-1378</v>
      </c>
      <c r="AH103" s="21">
        <v>0.85625454545454549</v>
      </c>
      <c r="AI103" s="21">
        <v>0.57086404189294027</v>
      </c>
      <c r="AJ103" s="21">
        <v>-0.42913595810705973</v>
      </c>
      <c r="AK103" s="96"/>
    </row>
    <row r="104" spans="1:37" s="6" customFormat="1" x14ac:dyDescent="0.3">
      <c r="A104" s="10" t="s">
        <v>137</v>
      </c>
      <c r="B104" s="22" t="s">
        <v>127</v>
      </c>
      <c r="C104" s="22" t="s">
        <v>128</v>
      </c>
      <c r="D104" s="55">
        <v>43657</v>
      </c>
      <c r="E104" s="55">
        <v>44753</v>
      </c>
      <c r="F104" s="11" t="s">
        <v>11</v>
      </c>
      <c r="G104" s="30">
        <v>21</v>
      </c>
      <c r="H104" s="31">
        <v>0.66</v>
      </c>
      <c r="I104" s="30">
        <v>14</v>
      </c>
      <c r="J104" s="30">
        <v>35</v>
      </c>
      <c r="K104" s="30">
        <v>403</v>
      </c>
      <c r="L104" s="32">
        <v>2.5</v>
      </c>
      <c r="M104" s="30">
        <v>1020</v>
      </c>
      <c r="N104" s="30">
        <v>14092</v>
      </c>
      <c r="O104" s="33">
        <v>29</v>
      </c>
      <c r="P104" s="34">
        <v>0.71</v>
      </c>
      <c r="Q104" s="33">
        <v>21</v>
      </c>
      <c r="R104" s="33">
        <v>42</v>
      </c>
      <c r="S104" s="33">
        <v>591</v>
      </c>
      <c r="T104" s="35">
        <v>2</v>
      </c>
      <c r="U104" s="33">
        <v>1205</v>
      </c>
      <c r="V104" s="33">
        <v>25000</v>
      </c>
      <c r="W104" s="20">
        <v>41</v>
      </c>
      <c r="X104" s="19">
        <v>0.70731707317073167</v>
      </c>
      <c r="Y104" s="20">
        <v>29</v>
      </c>
      <c r="Z104" s="20">
        <v>49</v>
      </c>
      <c r="AA104" s="16">
        <v>529.81632653061229</v>
      </c>
      <c r="AB104" s="18">
        <v>1.6896551724137931</v>
      </c>
      <c r="AC104" s="16">
        <v>895.20689655172418</v>
      </c>
      <c r="AD104" s="20">
        <v>25961</v>
      </c>
      <c r="AE104" s="14">
        <v>949</v>
      </c>
      <c r="AF104" s="14">
        <v>1188</v>
      </c>
      <c r="AG104" s="14">
        <v>679</v>
      </c>
      <c r="AH104" s="21">
        <v>1.03844</v>
      </c>
      <c r="AI104" s="21">
        <v>1.8422509225092252</v>
      </c>
      <c r="AJ104" s="21">
        <v>0.84225092250922506</v>
      </c>
      <c r="AK104" s="96"/>
    </row>
    <row r="105" spans="1:37" s="6" customFormat="1" x14ac:dyDescent="0.3">
      <c r="A105" s="10" t="s">
        <v>137</v>
      </c>
      <c r="B105" s="22" t="s">
        <v>127</v>
      </c>
      <c r="C105" s="22" t="s">
        <v>128</v>
      </c>
      <c r="D105" s="55">
        <v>43658</v>
      </c>
      <c r="E105" s="55">
        <v>44754</v>
      </c>
      <c r="F105" s="11" t="s">
        <v>12</v>
      </c>
      <c r="G105" s="30">
        <v>24</v>
      </c>
      <c r="H105" s="31">
        <v>0.66</v>
      </c>
      <c r="I105" s="30">
        <v>16</v>
      </c>
      <c r="J105" s="30">
        <v>35</v>
      </c>
      <c r="K105" s="30">
        <v>464</v>
      </c>
      <c r="L105" s="32">
        <v>2.19</v>
      </c>
      <c r="M105" s="30">
        <v>1020</v>
      </c>
      <c r="N105" s="30">
        <v>16252</v>
      </c>
      <c r="O105" s="33">
        <v>29</v>
      </c>
      <c r="P105" s="34">
        <v>0.71</v>
      </c>
      <c r="Q105" s="33">
        <v>21</v>
      </c>
      <c r="R105" s="33">
        <v>42</v>
      </c>
      <c r="S105" s="33">
        <v>591</v>
      </c>
      <c r="T105" s="35">
        <v>2</v>
      </c>
      <c r="U105" s="33">
        <v>1205</v>
      </c>
      <c r="V105" s="33">
        <v>25000</v>
      </c>
      <c r="W105" s="20">
        <v>40</v>
      </c>
      <c r="X105" s="19">
        <v>0.72499999999999998</v>
      </c>
      <c r="Y105" s="20">
        <v>29</v>
      </c>
      <c r="Z105" s="20">
        <v>39</v>
      </c>
      <c r="AA105" s="16">
        <v>645.71794871794873</v>
      </c>
      <c r="AB105" s="18">
        <v>1.3448275862068966</v>
      </c>
      <c r="AC105" s="16">
        <v>868.37931034482756</v>
      </c>
      <c r="AD105" s="20">
        <v>25183</v>
      </c>
      <c r="AE105" s="14">
        <v>4749</v>
      </c>
      <c r="AF105" s="14">
        <v>-176</v>
      </c>
      <c r="AG105" s="14">
        <v>979</v>
      </c>
      <c r="AH105" s="21">
        <v>1.00732</v>
      </c>
      <c r="AI105" s="21">
        <v>1.5495323652473543</v>
      </c>
      <c r="AJ105" s="21">
        <v>0.54953236524735416</v>
      </c>
      <c r="AK105" s="96"/>
    </row>
    <row r="106" spans="1:37" s="6" customFormat="1" x14ac:dyDescent="0.3">
      <c r="A106" s="10" t="s">
        <v>137</v>
      </c>
      <c r="B106" s="22" t="s">
        <v>127</v>
      </c>
      <c r="C106" s="22" t="s">
        <v>128</v>
      </c>
      <c r="D106" s="55">
        <v>43659</v>
      </c>
      <c r="E106" s="55">
        <v>44755</v>
      </c>
      <c r="F106" s="11" t="s">
        <v>13</v>
      </c>
      <c r="G106" s="30">
        <v>36</v>
      </c>
      <c r="H106" s="31">
        <v>0.66</v>
      </c>
      <c r="I106" s="30">
        <v>24</v>
      </c>
      <c r="J106" s="30">
        <v>53</v>
      </c>
      <c r="K106" s="30">
        <v>453</v>
      </c>
      <c r="L106" s="32">
        <v>2.21</v>
      </c>
      <c r="M106" s="30">
        <v>1020</v>
      </c>
      <c r="N106" s="30">
        <v>23984</v>
      </c>
      <c r="O106" s="33">
        <v>29</v>
      </c>
      <c r="P106" s="34">
        <v>0.71</v>
      </c>
      <c r="Q106" s="33">
        <v>21</v>
      </c>
      <c r="R106" s="33">
        <v>42</v>
      </c>
      <c r="S106" s="33">
        <v>591</v>
      </c>
      <c r="T106" s="35">
        <v>2</v>
      </c>
      <c r="U106" s="33">
        <v>1205</v>
      </c>
      <c r="V106" s="33">
        <v>25000</v>
      </c>
      <c r="W106" s="20">
        <v>43</v>
      </c>
      <c r="X106" s="19">
        <v>0.72093023255813948</v>
      </c>
      <c r="Y106" s="20">
        <v>31</v>
      </c>
      <c r="Z106" s="20">
        <v>41</v>
      </c>
      <c r="AA106" s="16">
        <v>601.07317073170736</v>
      </c>
      <c r="AB106" s="18">
        <v>1.3225806451612903</v>
      </c>
      <c r="AC106" s="16">
        <v>794.9677419354839</v>
      </c>
      <c r="AD106" s="20">
        <v>24644</v>
      </c>
      <c r="AE106" s="14">
        <v>2264</v>
      </c>
      <c r="AF106" s="14">
        <v>3190</v>
      </c>
      <c r="AG106" s="14">
        <v>944</v>
      </c>
      <c r="AH106" s="21">
        <v>0.98575999999999997</v>
      </c>
      <c r="AI106" s="21">
        <v>1.0275183455637091</v>
      </c>
      <c r="AJ106" s="21">
        <v>2.7518345563709138E-2</v>
      </c>
      <c r="AK106" s="96"/>
    </row>
    <row r="107" spans="1:37" s="6" customFormat="1" x14ac:dyDescent="0.3">
      <c r="A107" s="10" t="s">
        <v>137</v>
      </c>
      <c r="B107" s="22" t="s">
        <v>127</v>
      </c>
      <c r="C107" s="22" t="s">
        <v>128</v>
      </c>
      <c r="D107" s="55">
        <v>43660</v>
      </c>
      <c r="E107" s="55">
        <v>44756</v>
      </c>
      <c r="F107" s="11" t="s">
        <v>14</v>
      </c>
      <c r="G107" s="30">
        <v>41</v>
      </c>
      <c r="H107" s="31">
        <v>0.66</v>
      </c>
      <c r="I107" s="30">
        <v>27</v>
      </c>
      <c r="J107" s="30">
        <v>60</v>
      </c>
      <c r="K107" s="30">
        <v>464</v>
      </c>
      <c r="L107" s="32">
        <v>2.2200000000000002</v>
      </c>
      <c r="M107" s="30">
        <v>1020</v>
      </c>
      <c r="N107" s="30">
        <v>27820</v>
      </c>
      <c r="O107" s="33">
        <v>29</v>
      </c>
      <c r="P107" s="34">
        <v>0.71</v>
      </c>
      <c r="Q107" s="33">
        <v>21</v>
      </c>
      <c r="R107" s="33">
        <v>42</v>
      </c>
      <c r="S107" s="33">
        <v>591</v>
      </c>
      <c r="T107" s="35">
        <v>2</v>
      </c>
      <c r="U107" s="33">
        <v>1205</v>
      </c>
      <c r="V107" s="33">
        <v>25000</v>
      </c>
      <c r="W107" s="20">
        <v>25</v>
      </c>
      <c r="X107" s="19">
        <v>0.72</v>
      </c>
      <c r="Y107" s="20">
        <v>18</v>
      </c>
      <c r="Z107" s="20">
        <v>27</v>
      </c>
      <c r="AA107" s="16">
        <v>759.77777777777783</v>
      </c>
      <c r="AB107" s="18">
        <v>1.5</v>
      </c>
      <c r="AC107" s="16">
        <v>1139.6666666666667</v>
      </c>
      <c r="AD107" s="20">
        <v>20514</v>
      </c>
      <c r="AE107" s="14">
        <v>3483</v>
      </c>
      <c r="AF107" s="14"/>
      <c r="AG107" s="14"/>
      <c r="AH107" s="21">
        <v>0.82055999999999996</v>
      </c>
      <c r="AI107" s="21">
        <v>0.73738317757009342</v>
      </c>
      <c r="AJ107" s="21">
        <v>-0.26261682242990653</v>
      </c>
      <c r="AK107" s="96"/>
    </row>
    <row r="108" spans="1:37" s="6" customFormat="1" x14ac:dyDescent="0.3">
      <c r="A108" s="10" t="s">
        <v>137</v>
      </c>
      <c r="B108" s="22" t="s">
        <v>127</v>
      </c>
      <c r="C108" s="22" t="s">
        <v>128</v>
      </c>
      <c r="D108" s="55">
        <v>43661</v>
      </c>
      <c r="E108" s="55">
        <v>44757</v>
      </c>
      <c r="F108" s="11" t="s">
        <v>15</v>
      </c>
      <c r="G108" s="30">
        <v>29</v>
      </c>
      <c r="H108" s="31">
        <v>0.66</v>
      </c>
      <c r="I108" s="30">
        <v>19</v>
      </c>
      <c r="J108" s="30">
        <v>45</v>
      </c>
      <c r="K108" s="30">
        <v>432</v>
      </c>
      <c r="L108" s="32">
        <v>2.37</v>
      </c>
      <c r="M108" s="30">
        <v>1020</v>
      </c>
      <c r="N108" s="30">
        <v>19443</v>
      </c>
      <c r="O108" s="33">
        <v>29</v>
      </c>
      <c r="P108" s="34">
        <v>0.71</v>
      </c>
      <c r="Q108" s="33">
        <v>21</v>
      </c>
      <c r="R108" s="33">
        <v>42</v>
      </c>
      <c r="S108" s="33">
        <v>591</v>
      </c>
      <c r="T108" s="35">
        <v>2</v>
      </c>
      <c r="U108" s="33">
        <v>1205</v>
      </c>
      <c r="V108" s="33">
        <v>25000</v>
      </c>
      <c r="W108" s="20">
        <v>30</v>
      </c>
      <c r="X108" s="19">
        <v>0.7</v>
      </c>
      <c r="Y108" s="20">
        <v>21</v>
      </c>
      <c r="Z108" s="20">
        <v>42</v>
      </c>
      <c r="AA108" s="16">
        <v>505.71428571428572</v>
      </c>
      <c r="AB108" s="18">
        <v>2</v>
      </c>
      <c r="AC108" s="16">
        <v>1011.4285714285714</v>
      </c>
      <c r="AD108" s="20">
        <v>21240</v>
      </c>
      <c r="AE108" s="14">
        <v>-1268</v>
      </c>
      <c r="AF108" s="14">
        <v>5255</v>
      </c>
      <c r="AG108" s="14"/>
      <c r="AH108" s="21">
        <v>0.84960000000000002</v>
      </c>
      <c r="AI108" s="21">
        <v>1.0924240086406418</v>
      </c>
      <c r="AJ108" s="21">
        <v>9.2424008640641875E-2</v>
      </c>
      <c r="AK108" s="96"/>
    </row>
    <row r="109" spans="1:37" s="6" customFormat="1" x14ac:dyDescent="0.3">
      <c r="A109" s="10" t="s">
        <v>137</v>
      </c>
      <c r="B109" s="22" t="s">
        <v>127</v>
      </c>
      <c r="C109" s="22" t="s">
        <v>128</v>
      </c>
      <c r="D109" s="55">
        <v>43662</v>
      </c>
      <c r="E109" s="55">
        <v>44758</v>
      </c>
      <c r="F109" s="11" t="s">
        <v>9</v>
      </c>
      <c r="G109" s="30">
        <v>70</v>
      </c>
      <c r="H109" s="31">
        <v>0.66</v>
      </c>
      <c r="I109" s="30">
        <v>46</v>
      </c>
      <c r="J109" s="30">
        <v>88</v>
      </c>
      <c r="K109" s="30">
        <v>533</v>
      </c>
      <c r="L109" s="32">
        <v>1.91</v>
      </c>
      <c r="M109" s="30">
        <v>1020</v>
      </c>
      <c r="N109" s="30">
        <v>46881</v>
      </c>
      <c r="O109" s="33">
        <v>41</v>
      </c>
      <c r="P109" s="34">
        <v>0.71</v>
      </c>
      <c r="Q109" s="33">
        <v>29</v>
      </c>
      <c r="R109" s="33">
        <v>59</v>
      </c>
      <c r="S109" s="33">
        <v>591</v>
      </c>
      <c r="T109" s="35">
        <v>2.0299999999999998</v>
      </c>
      <c r="U109" s="33">
        <v>1205</v>
      </c>
      <c r="V109" s="33">
        <v>35000</v>
      </c>
      <c r="W109" s="20">
        <v>52</v>
      </c>
      <c r="X109" s="19">
        <v>0.71153846153846156</v>
      </c>
      <c r="Y109" s="20">
        <v>37</v>
      </c>
      <c r="Z109" s="20">
        <v>45</v>
      </c>
      <c r="AA109" s="16">
        <v>687</v>
      </c>
      <c r="AB109" s="18">
        <v>1.2162162162162162</v>
      </c>
      <c r="AC109" s="16">
        <v>835.54054054054052</v>
      </c>
      <c r="AD109" s="20">
        <v>30915</v>
      </c>
      <c r="AE109" s="14">
        <v>2632</v>
      </c>
      <c r="AF109" s="14">
        <v>5732</v>
      </c>
      <c r="AG109" s="14"/>
      <c r="AH109" s="21">
        <v>0.88328571428571434</v>
      </c>
      <c r="AI109" s="21">
        <v>0.65943559224419279</v>
      </c>
      <c r="AJ109" s="21">
        <v>-0.34056440775580726</v>
      </c>
      <c r="AK109" s="96"/>
    </row>
    <row r="110" spans="1:37" s="6" customFormat="1" x14ac:dyDescent="0.3">
      <c r="A110" s="10" t="s">
        <v>137</v>
      </c>
      <c r="B110" s="22" t="s">
        <v>127</v>
      </c>
      <c r="C110" s="22" t="s">
        <v>128</v>
      </c>
      <c r="D110" s="55">
        <v>43663</v>
      </c>
      <c r="E110" s="55">
        <v>44759</v>
      </c>
      <c r="F110" s="11" t="s">
        <v>10</v>
      </c>
      <c r="G110" s="30">
        <v>142</v>
      </c>
      <c r="H110" s="31">
        <v>0.66</v>
      </c>
      <c r="I110" s="30">
        <v>94</v>
      </c>
      <c r="J110" s="30">
        <v>188</v>
      </c>
      <c r="K110" s="30">
        <v>511</v>
      </c>
      <c r="L110" s="32">
        <v>2</v>
      </c>
      <c r="M110" s="30">
        <v>1020</v>
      </c>
      <c r="N110" s="30">
        <v>96070</v>
      </c>
      <c r="O110" s="33">
        <v>58</v>
      </c>
      <c r="P110" s="34">
        <v>0.71</v>
      </c>
      <c r="Q110" s="33">
        <v>41</v>
      </c>
      <c r="R110" s="33">
        <v>85</v>
      </c>
      <c r="S110" s="33">
        <v>591</v>
      </c>
      <c r="T110" s="35">
        <v>2.0699999999999998</v>
      </c>
      <c r="U110" s="33">
        <v>1205</v>
      </c>
      <c r="V110" s="33">
        <v>50000</v>
      </c>
      <c r="W110" s="20">
        <v>90</v>
      </c>
      <c r="X110" s="19">
        <v>0.72222222222222221</v>
      </c>
      <c r="Y110" s="20">
        <v>65</v>
      </c>
      <c r="Z110" s="20">
        <v>143</v>
      </c>
      <c r="AA110" s="16">
        <v>493.43356643356645</v>
      </c>
      <c r="AB110" s="18">
        <v>2.2000000000000002</v>
      </c>
      <c r="AC110" s="16">
        <v>1085.5538461538461</v>
      </c>
      <c r="AD110" s="20">
        <v>70561</v>
      </c>
      <c r="AE110" s="14">
        <v>1893</v>
      </c>
      <c r="AF110" s="14">
        <v>4462</v>
      </c>
      <c r="AG110" s="14"/>
      <c r="AH110" s="21">
        <v>1.4112199999999999</v>
      </c>
      <c r="AI110" s="21">
        <v>0.73447486207973356</v>
      </c>
      <c r="AJ110" s="21">
        <v>-0.2655251379202665</v>
      </c>
      <c r="AK110" s="96"/>
    </row>
    <row r="111" spans="1:37" s="6" customFormat="1" x14ac:dyDescent="0.3">
      <c r="A111" s="10" t="s">
        <v>137</v>
      </c>
      <c r="B111" s="22" t="s">
        <v>127</v>
      </c>
      <c r="C111" s="22" t="s">
        <v>128</v>
      </c>
      <c r="D111" s="55">
        <v>43664</v>
      </c>
      <c r="E111" s="55">
        <v>44760</v>
      </c>
      <c r="F111" s="11" t="s">
        <v>11</v>
      </c>
      <c r="G111" s="30">
        <v>33</v>
      </c>
      <c r="H111" s="31">
        <v>0.66</v>
      </c>
      <c r="I111" s="30">
        <v>22</v>
      </c>
      <c r="J111" s="30">
        <v>56</v>
      </c>
      <c r="K111" s="30">
        <v>403</v>
      </c>
      <c r="L111" s="32">
        <v>2.5499999999999998</v>
      </c>
      <c r="M111" s="30">
        <v>1020</v>
      </c>
      <c r="N111" s="30">
        <v>22564</v>
      </c>
      <c r="O111" s="33">
        <v>29</v>
      </c>
      <c r="P111" s="34">
        <v>0.71</v>
      </c>
      <c r="Q111" s="33">
        <v>21</v>
      </c>
      <c r="R111" s="33">
        <v>42</v>
      </c>
      <c r="S111" s="33">
        <v>591</v>
      </c>
      <c r="T111" s="35">
        <v>2</v>
      </c>
      <c r="U111" s="33">
        <v>1205</v>
      </c>
      <c r="V111" s="33">
        <v>25000</v>
      </c>
      <c r="W111" s="20">
        <v>28</v>
      </c>
      <c r="X111" s="19">
        <v>0.7142857142857143</v>
      </c>
      <c r="Y111" s="20">
        <v>20</v>
      </c>
      <c r="Z111" s="20">
        <v>26</v>
      </c>
      <c r="AA111" s="16">
        <v>616.57692307692309</v>
      </c>
      <c r="AB111" s="18">
        <v>1.3</v>
      </c>
      <c r="AC111" s="16">
        <v>801.55</v>
      </c>
      <c r="AD111" s="20">
        <v>16031</v>
      </c>
      <c r="AE111" s="14">
        <v>2250</v>
      </c>
      <c r="AF111" s="14">
        <v>1378</v>
      </c>
      <c r="AG111" s="14"/>
      <c r="AH111" s="21">
        <v>0.64124000000000003</v>
      </c>
      <c r="AI111" s="21">
        <v>0.71046800212728245</v>
      </c>
      <c r="AJ111" s="21">
        <v>-0.28953199787271761</v>
      </c>
      <c r="AK111" s="96"/>
    </row>
    <row r="112" spans="1:37" s="6" customFormat="1" x14ac:dyDescent="0.3">
      <c r="A112" s="10" t="s">
        <v>137</v>
      </c>
      <c r="B112" s="22" t="s">
        <v>127</v>
      </c>
      <c r="C112" s="22" t="s">
        <v>128</v>
      </c>
      <c r="D112" s="55">
        <v>43665</v>
      </c>
      <c r="E112" s="55">
        <v>44761</v>
      </c>
      <c r="F112" s="11" t="s">
        <v>12</v>
      </c>
      <c r="G112" s="30">
        <v>23</v>
      </c>
      <c r="H112" s="31">
        <v>0.66</v>
      </c>
      <c r="I112" s="30">
        <v>15</v>
      </c>
      <c r="J112" s="30">
        <v>31</v>
      </c>
      <c r="K112" s="30">
        <v>505</v>
      </c>
      <c r="L112" s="32">
        <v>2.0699999999999998</v>
      </c>
      <c r="M112" s="30">
        <v>1020</v>
      </c>
      <c r="N112" s="30">
        <v>15653</v>
      </c>
      <c r="O112" s="33">
        <v>29</v>
      </c>
      <c r="P112" s="34">
        <v>0.71</v>
      </c>
      <c r="Q112" s="33">
        <v>21</v>
      </c>
      <c r="R112" s="33">
        <v>42</v>
      </c>
      <c r="S112" s="33">
        <v>591</v>
      </c>
      <c r="T112" s="35">
        <v>2</v>
      </c>
      <c r="U112" s="33">
        <v>1205</v>
      </c>
      <c r="V112" s="33">
        <v>25000</v>
      </c>
      <c r="W112" s="20">
        <v>38</v>
      </c>
      <c r="X112" s="19">
        <v>0.71052631578947367</v>
      </c>
      <c r="Y112" s="20">
        <v>27</v>
      </c>
      <c r="Z112" s="20">
        <v>42</v>
      </c>
      <c r="AA112" s="16">
        <v>610.95238095238096</v>
      </c>
      <c r="AB112" s="18">
        <v>1.5555555555555556</v>
      </c>
      <c r="AC112" s="16">
        <v>950.37037037037032</v>
      </c>
      <c r="AD112" s="20">
        <v>25660</v>
      </c>
      <c r="AE112" s="14">
        <v>3986</v>
      </c>
      <c r="AF112" s="14">
        <v>1858</v>
      </c>
      <c r="AG112" s="14">
        <v>-749</v>
      </c>
      <c r="AH112" s="21">
        <v>1.0264</v>
      </c>
      <c r="AI112" s="21">
        <v>1.6393023701526863</v>
      </c>
      <c r="AJ112" s="21">
        <v>0.63930237015268643</v>
      </c>
      <c r="AK112" s="96"/>
    </row>
    <row r="113" spans="1:37" s="6" customFormat="1" x14ac:dyDescent="0.3">
      <c r="A113" s="10" t="s">
        <v>137</v>
      </c>
      <c r="B113" s="22" t="s">
        <v>127</v>
      </c>
      <c r="C113" s="22" t="s">
        <v>128</v>
      </c>
      <c r="D113" s="55">
        <v>43666</v>
      </c>
      <c r="E113" s="55">
        <v>44762</v>
      </c>
      <c r="F113" s="11" t="s">
        <v>13</v>
      </c>
      <c r="G113" s="30">
        <v>21</v>
      </c>
      <c r="H113" s="31">
        <v>0.66</v>
      </c>
      <c r="I113" s="30">
        <v>14</v>
      </c>
      <c r="J113" s="30">
        <v>32</v>
      </c>
      <c r="K113" s="30">
        <v>450</v>
      </c>
      <c r="L113" s="32">
        <v>2.29</v>
      </c>
      <c r="M113" s="30">
        <v>1020</v>
      </c>
      <c r="N113" s="30">
        <v>14401</v>
      </c>
      <c r="O113" s="33">
        <v>29</v>
      </c>
      <c r="P113" s="34">
        <v>0.71</v>
      </c>
      <c r="Q113" s="33">
        <v>21</v>
      </c>
      <c r="R113" s="33">
        <v>42</v>
      </c>
      <c r="S113" s="33">
        <v>591</v>
      </c>
      <c r="T113" s="35">
        <v>2</v>
      </c>
      <c r="U113" s="33">
        <v>1205</v>
      </c>
      <c r="V113" s="33">
        <v>25000</v>
      </c>
      <c r="W113" s="20">
        <v>40</v>
      </c>
      <c r="X113" s="19">
        <v>0.72499999999999998</v>
      </c>
      <c r="Y113" s="20">
        <v>29</v>
      </c>
      <c r="Z113" s="20">
        <v>33</v>
      </c>
      <c r="AA113" s="16">
        <v>573.5454545454545</v>
      </c>
      <c r="AB113" s="18">
        <v>1.1379310344827587</v>
      </c>
      <c r="AC113" s="16">
        <v>652.65517241379314</v>
      </c>
      <c r="AD113" s="20">
        <v>18927</v>
      </c>
      <c r="AE113" s="14">
        <v>1092</v>
      </c>
      <c r="AF113" s="14">
        <v>7576</v>
      </c>
      <c r="AG113" s="14"/>
      <c r="AH113" s="21">
        <v>0.75707999999999998</v>
      </c>
      <c r="AI113" s="21">
        <v>1.3142837302965071</v>
      </c>
      <c r="AJ113" s="21">
        <v>0.31428373029650719</v>
      </c>
      <c r="AK113" s="96"/>
    </row>
    <row r="114" spans="1:37" s="6" customFormat="1" x14ac:dyDescent="0.3">
      <c r="A114" s="10" t="s">
        <v>137</v>
      </c>
      <c r="B114" s="22" t="s">
        <v>127</v>
      </c>
      <c r="C114" s="22" t="s">
        <v>128</v>
      </c>
      <c r="D114" s="55">
        <v>43667</v>
      </c>
      <c r="E114" s="55">
        <v>44763</v>
      </c>
      <c r="F114" s="11" t="s">
        <v>14</v>
      </c>
      <c r="G114" s="30">
        <v>41</v>
      </c>
      <c r="H114" s="31">
        <v>0.66</v>
      </c>
      <c r="I114" s="30">
        <v>27</v>
      </c>
      <c r="J114" s="30">
        <v>53</v>
      </c>
      <c r="K114" s="30">
        <v>511</v>
      </c>
      <c r="L114" s="32">
        <v>1.96</v>
      </c>
      <c r="M114" s="30">
        <v>1020</v>
      </c>
      <c r="N114" s="30">
        <v>27109</v>
      </c>
      <c r="O114" s="33">
        <v>29</v>
      </c>
      <c r="P114" s="34">
        <v>0.71</v>
      </c>
      <c r="Q114" s="33">
        <v>21</v>
      </c>
      <c r="R114" s="33">
        <v>42</v>
      </c>
      <c r="S114" s="33">
        <v>591</v>
      </c>
      <c r="T114" s="35">
        <v>2</v>
      </c>
      <c r="U114" s="33">
        <v>1205</v>
      </c>
      <c r="V114" s="33">
        <v>25000</v>
      </c>
      <c r="W114" s="20">
        <v>38</v>
      </c>
      <c r="X114" s="19">
        <v>0.71052631578947367</v>
      </c>
      <c r="Y114" s="20">
        <v>27</v>
      </c>
      <c r="Z114" s="20">
        <v>45</v>
      </c>
      <c r="AA114" s="16">
        <v>617.73333333333335</v>
      </c>
      <c r="AB114" s="18">
        <v>1.6666666666666667</v>
      </c>
      <c r="AC114" s="16">
        <v>1029.5555555555557</v>
      </c>
      <c r="AD114" s="20">
        <v>27798</v>
      </c>
      <c r="AE114" s="14"/>
      <c r="AF114" s="14">
        <v>3107</v>
      </c>
      <c r="AG114" s="14"/>
      <c r="AH114" s="21">
        <v>1.11192</v>
      </c>
      <c r="AI114" s="21">
        <v>1.0254159135342507</v>
      </c>
      <c r="AJ114" s="21">
        <v>2.5415913534250618E-2</v>
      </c>
      <c r="AK114" s="96"/>
    </row>
    <row r="115" spans="1:37" s="6" customFormat="1" x14ac:dyDescent="0.3">
      <c r="A115" s="10" t="s">
        <v>137</v>
      </c>
      <c r="B115" s="22" t="s">
        <v>127</v>
      </c>
      <c r="C115" s="22" t="s">
        <v>128</v>
      </c>
      <c r="D115" s="55">
        <v>43668</v>
      </c>
      <c r="E115" s="55">
        <v>44764</v>
      </c>
      <c r="F115" s="11" t="s">
        <v>15</v>
      </c>
      <c r="G115" s="30">
        <v>45</v>
      </c>
      <c r="H115" s="31">
        <v>0.66</v>
      </c>
      <c r="I115" s="30">
        <v>30</v>
      </c>
      <c r="J115" s="30">
        <v>75</v>
      </c>
      <c r="K115" s="30">
        <v>405</v>
      </c>
      <c r="L115" s="32">
        <v>2.5</v>
      </c>
      <c r="M115" s="30">
        <v>1020</v>
      </c>
      <c r="N115" s="30">
        <v>30359</v>
      </c>
      <c r="O115" s="33">
        <v>29</v>
      </c>
      <c r="P115" s="34">
        <v>0.71</v>
      </c>
      <c r="Q115" s="33">
        <v>21</v>
      </c>
      <c r="R115" s="33">
        <v>42</v>
      </c>
      <c r="S115" s="33">
        <v>591</v>
      </c>
      <c r="T115" s="35">
        <v>2</v>
      </c>
      <c r="U115" s="33">
        <v>1205</v>
      </c>
      <c r="V115" s="33">
        <v>25000</v>
      </c>
      <c r="W115" s="20">
        <v>31</v>
      </c>
      <c r="X115" s="19">
        <v>0.70967741935483875</v>
      </c>
      <c r="Y115" s="20">
        <v>22</v>
      </c>
      <c r="Z115" s="20">
        <v>24</v>
      </c>
      <c r="AA115" s="16">
        <v>674.70833333333337</v>
      </c>
      <c r="AB115" s="18">
        <v>1.0909090909090908</v>
      </c>
      <c r="AC115" s="16">
        <v>736.0454545454545</v>
      </c>
      <c r="AD115" s="20">
        <v>16193</v>
      </c>
      <c r="AE115" s="14"/>
      <c r="AF115" s="14">
        <v>6253</v>
      </c>
      <c r="AG115" s="14">
        <v>699</v>
      </c>
      <c r="AH115" s="21">
        <v>0.64771999999999996</v>
      </c>
      <c r="AI115" s="21">
        <v>0.53338384004743244</v>
      </c>
      <c r="AJ115" s="21">
        <v>-0.46661615995256761</v>
      </c>
      <c r="AK115" s="96"/>
    </row>
    <row r="116" spans="1:37" s="6" customFormat="1" x14ac:dyDescent="0.3">
      <c r="A116" s="10" t="s">
        <v>137</v>
      </c>
      <c r="B116" s="22" t="s">
        <v>127</v>
      </c>
      <c r="C116" s="22" t="s">
        <v>128</v>
      </c>
      <c r="D116" s="55">
        <v>43669</v>
      </c>
      <c r="E116" s="55">
        <v>44765</v>
      </c>
      <c r="F116" s="11" t="s">
        <v>9</v>
      </c>
      <c r="G116" s="30">
        <v>53</v>
      </c>
      <c r="H116" s="31">
        <v>0.66</v>
      </c>
      <c r="I116" s="30">
        <v>35</v>
      </c>
      <c r="J116" s="30">
        <v>89</v>
      </c>
      <c r="K116" s="30">
        <v>397</v>
      </c>
      <c r="L116" s="32">
        <v>2.54</v>
      </c>
      <c r="M116" s="30">
        <v>1020</v>
      </c>
      <c r="N116" s="30">
        <v>35336</v>
      </c>
      <c r="O116" s="33">
        <v>41</v>
      </c>
      <c r="P116" s="34">
        <v>0.71</v>
      </c>
      <c r="Q116" s="33">
        <v>29</v>
      </c>
      <c r="R116" s="33">
        <v>59</v>
      </c>
      <c r="S116" s="33">
        <v>591</v>
      </c>
      <c r="T116" s="35">
        <v>2.0299999999999998</v>
      </c>
      <c r="U116" s="33">
        <v>1205</v>
      </c>
      <c r="V116" s="33">
        <v>35000</v>
      </c>
      <c r="W116" s="20">
        <v>21</v>
      </c>
      <c r="X116" s="19">
        <v>0.7142857142857143</v>
      </c>
      <c r="Y116" s="20">
        <v>15</v>
      </c>
      <c r="Z116" s="20">
        <v>29</v>
      </c>
      <c r="AA116" s="16">
        <v>622.48275862068965</v>
      </c>
      <c r="AB116" s="18">
        <v>1.9333333333333333</v>
      </c>
      <c r="AC116" s="16">
        <v>1203.4666666666667</v>
      </c>
      <c r="AD116" s="20">
        <v>18052</v>
      </c>
      <c r="AE116" s="14">
        <v>1298</v>
      </c>
      <c r="AF116" s="14">
        <v>5274</v>
      </c>
      <c r="AG116" s="14"/>
      <c r="AH116" s="21">
        <v>0.51577142857142855</v>
      </c>
      <c r="AI116" s="21">
        <v>0.51086710436948157</v>
      </c>
      <c r="AJ116" s="21">
        <v>-0.48913289563051843</v>
      </c>
      <c r="AK116" s="96"/>
    </row>
    <row r="117" spans="1:37" s="6" customFormat="1" x14ac:dyDescent="0.3">
      <c r="A117" s="10" t="s">
        <v>137</v>
      </c>
      <c r="B117" s="22" t="s">
        <v>127</v>
      </c>
      <c r="C117" s="22" t="s">
        <v>128</v>
      </c>
      <c r="D117" s="55">
        <v>43670</v>
      </c>
      <c r="E117" s="55">
        <v>44766</v>
      </c>
      <c r="F117" s="11" t="s">
        <v>10</v>
      </c>
      <c r="G117" s="30">
        <v>83</v>
      </c>
      <c r="H117" s="31">
        <v>0.66</v>
      </c>
      <c r="I117" s="30">
        <v>55</v>
      </c>
      <c r="J117" s="30">
        <v>130</v>
      </c>
      <c r="K117" s="30">
        <v>435</v>
      </c>
      <c r="L117" s="32">
        <v>2.36</v>
      </c>
      <c r="M117" s="30">
        <v>1020</v>
      </c>
      <c r="N117" s="30">
        <v>56534</v>
      </c>
      <c r="O117" s="33">
        <v>58</v>
      </c>
      <c r="P117" s="34">
        <v>0.71</v>
      </c>
      <c r="Q117" s="33">
        <v>41</v>
      </c>
      <c r="R117" s="33">
        <v>85</v>
      </c>
      <c r="S117" s="33">
        <v>591</v>
      </c>
      <c r="T117" s="35">
        <v>2.0699999999999998</v>
      </c>
      <c r="U117" s="33">
        <v>1205</v>
      </c>
      <c r="V117" s="33">
        <v>50000</v>
      </c>
      <c r="W117" s="20">
        <v>63</v>
      </c>
      <c r="X117" s="19">
        <v>0.7142857142857143</v>
      </c>
      <c r="Y117" s="20">
        <v>45</v>
      </c>
      <c r="Z117" s="20">
        <v>88</v>
      </c>
      <c r="AA117" s="16">
        <v>572.10227272727275</v>
      </c>
      <c r="AB117" s="18">
        <v>1.9555555555555555</v>
      </c>
      <c r="AC117" s="16">
        <v>1118.7777777777778</v>
      </c>
      <c r="AD117" s="20">
        <v>50345</v>
      </c>
      <c r="AE117" s="14"/>
      <c r="AF117" s="14"/>
      <c r="AG117" s="14"/>
      <c r="AH117" s="21">
        <v>1.0068999999999999</v>
      </c>
      <c r="AI117" s="21">
        <v>0.89052605511727456</v>
      </c>
      <c r="AJ117" s="21">
        <v>-0.10947394488272544</v>
      </c>
      <c r="AK117" s="96"/>
    </row>
    <row r="118" spans="1:37" s="6" customFormat="1" x14ac:dyDescent="0.3">
      <c r="A118" s="10" t="s">
        <v>137</v>
      </c>
      <c r="B118" s="22" t="s">
        <v>127</v>
      </c>
      <c r="C118" s="22" t="s">
        <v>128</v>
      </c>
      <c r="D118" s="55">
        <v>43671</v>
      </c>
      <c r="E118" s="55">
        <v>44767</v>
      </c>
      <c r="F118" s="11" t="s">
        <v>11</v>
      </c>
      <c r="G118" s="30">
        <v>20</v>
      </c>
      <c r="H118" s="31">
        <v>0.66</v>
      </c>
      <c r="I118" s="30">
        <v>13</v>
      </c>
      <c r="J118" s="30">
        <v>29</v>
      </c>
      <c r="K118" s="30">
        <v>469</v>
      </c>
      <c r="L118" s="32">
        <v>2.23</v>
      </c>
      <c r="M118" s="30">
        <v>1020</v>
      </c>
      <c r="N118" s="30">
        <v>13591</v>
      </c>
      <c r="O118" s="33">
        <v>29</v>
      </c>
      <c r="P118" s="34">
        <v>0.71</v>
      </c>
      <c r="Q118" s="33">
        <v>21</v>
      </c>
      <c r="R118" s="33">
        <v>42</v>
      </c>
      <c r="S118" s="33">
        <v>591</v>
      </c>
      <c r="T118" s="35">
        <v>2</v>
      </c>
      <c r="U118" s="33">
        <v>1205</v>
      </c>
      <c r="V118" s="33">
        <v>25000</v>
      </c>
      <c r="W118" s="20">
        <v>36</v>
      </c>
      <c r="X118" s="19">
        <v>0.72222222222222221</v>
      </c>
      <c r="Y118" s="20">
        <v>26</v>
      </c>
      <c r="Z118" s="20">
        <v>35</v>
      </c>
      <c r="AA118" s="16">
        <v>691.51428571428573</v>
      </c>
      <c r="AB118" s="18">
        <v>1.3461538461538463</v>
      </c>
      <c r="AC118" s="16">
        <v>930.88461538461536</v>
      </c>
      <c r="AD118" s="20">
        <v>24203</v>
      </c>
      <c r="AE118" s="14">
        <v>1445</v>
      </c>
      <c r="AF118" s="14">
        <v>10178</v>
      </c>
      <c r="AG118" s="14"/>
      <c r="AH118" s="21">
        <v>0.96811999999999998</v>
      </c>
      <c r="AI118" s="21">
        <v>1.7808108306967847</v>
      </c>
      <c r="AJ118" s="21">
        <v>0.78081083069678459</v>
      </c>
      <c r="AK118" s="96"/>
    </row>
    <row r="119" spans="1:37" s="6" customFormat="1" x14ac:dyDescent="0.3">
      <c r="A119" s="10" t="s">
        <v>137</v>
      </c>
      <c r="B119" s="22" t="s">
        <v>127</v>
      </c>
      <c r="C119" s="22" t="s">
        <v>128</v>
      </c>
      <c r="D119" s="55">
        <v>43672</v>
      </c>
      <c r="E119" s="55">
        <v>44768</v>
      </c>
      <c r="F119" s="11" t="s">
        <v>12</v>
      </c>
      <c r="G119" s="30">
        <v>41</v>
      </c>
      <c r="H119" s="31">
        <v>0.66</v>
      </c>
      <c r="I119" s="30">
        <v>27</v>
      </c>
      <c r="J119" s="30">
        <v>54</v>
      </c>
      <c r="K119" s="30">
        <v>504</v>
      </c>
      <c r="L119" s="32">
        <v>2</v>
      </c>
      <c r="M119" s="30">
        <v>1020</v>
      </c>
      <c r="N119" s="30">
        <v>27232</v>
      </c>
      <c r="O119" s="33">
        <v>29</v>
      </c>
      <c r="P119" s="34">
        <v>0.71</v>
      </c>
      <c r="Q119" s="33">
        <v>21</v>
      </c>
      <c r="R119" s="33">
        <v>42</v>
      </c>
      <c r="S119" s="33">
        <v>591</v>
      </c>
      <c r="T119" s="35">
        <v>2</v>
      </c>
      <c r="U119" s="33">
        <v>1205</v>
      </c>
      <c r="V119" s="33">
        <v>25000</v>
      </c>
      <c r="W119" s="20">
        <v>22</v>
      </c>
      <c r="X119" s="19">
        <v>0.68181818181818177</v>
      </c>
      <c r="Y119" s="20">
        <v>15</v>
      </c>
      <c r="Z119" s="20">
        <v>20</v>
      </c>
      <c r="AA119" s="16">
        <v>683</v>
      </c>
      <c r="AB119" s="18">
        <v>1.3333333333333333</v>
      </c>
      <c r="AC119" s="16">
        <v>910.66666666666663</v>
      </c>
      <c r="AD119" s="20">
        <v>13660</v>
      </c>
      <c r="AE119" s="14">
        <v>2699</v>
      </c>
      <c r="AF119" s="14">
        <v>1948</v>
      </c>
      <c r="AG119" s="14">
        <v>510</v>
      </c>
      <c r="AH119" s="21">
        <v>0.5464</v>
      </c>
      <c r="AI119" s="21">
        <v>0.50161574618096361</v>
      </c>
      <c r="AJ119" s="21">
        <v>-0.49838425381903645</v>
      </c>
      <c r="AK119" s="96"/>
    </row>
    <row r="120" spans="1:37" s="6" customFormat="1" x14ac:dyDescent="0.3">
      <c r="A120" s="10" t="s">
        <v>137</v>
      </c>
      <c r="B120" s="22" t="s">
        <v>127</v>
      </c>
      <c r="C120" s="22" t="s">
        <v>128</v>
      </c>
      <c r="D120" s="55">
        <v>43673</v>
      </c>
      <c r="E120" s="55">
        <v>44769</v>
      </c>
      <c r="F120" s="11" t="s">
        <v>13</v>
      </c>
      <c r="G120" s="30">
        <v>29</v>
      </c>
      <c r="H120" s="31">
        <v>0.66</v>
      </c>
      <c r="I120" s="30">
        <v>19</v>
      </c>
      <c r="J120" s="30">
        <v>47</v>
      </c>
      <c r="K120" s="30">
        <v>409</v>
      </c>
      <c r="L120" s="32">
        <v>2.4700000000000002</v>
      </c>
      <c r="M120" s="30">
        <v>1020</v>
      </c>
      <c r="N120" s="30">
        <v>19240</v>
      </c>
      <c r="O120" s="33">
        <v>29</v>
      </c>
      <c r="P120" s="34">
        <v>0.71</v>
      </c>
      <c r="Q120" s="33">
        <v>21</v>
      </c>
      <c r="R120" s="33">
        <v>42</v>
      </c>
      <c r="S120" s="33">
        <v>591</v>
      </c>
      <c r="T120" s="35">
        <v>2</v>
      </c>
      <c r="U120" s="33">
        <v>1205</v>
      </c>
      <c r="V120" s="33">
        <v>25000</v>
      </c>
      <c r="W120" s="20">
        <v>17</v>
      </c>
      <c r="X120" s="19">
        <v>0.70588235294117652</v>
      </c>
      <c r="Y120" s="20">
        <v>12</v>
      </c>
      <c r="Z120" s="20">
        <v>17</v>
      </c>
      <c r="AA120" s="16">
        <v>785.23529411764707</v>
      </c>
      <c r="AB120" s="18">
        <v>1.4166666666666667</v>
      </c>
      <c r="AC120" s="16">
        <v>1112.4166666666667</v>
      </c>
      <c r="AD120" s="20">
        <v>13349</v>
      </c>
      <c r="AE120" s="14"/>
      <c r="AF120" s="14">
        <v>1998</v>
      </c>
      <c r="AG120" s="14"/>
      <c r="AH120" s="21">
        <v>0.53395999999999999</v>
      </c>
      <c r="AI120" s="21">
        <v>0.69381496881496885</v>
      </c>
      <c r="AJ120" s="21">
        <v>-0.30618503118503121</v>
      </c>
      <c r="AK120" s="96"/>
    </row>
    <row r="121" spans="1:37" s="6" customFormat="1" x14ac:dyDescent="0.3">
      <c r="A121" s="10" t="s">
        <v>137</v>
      </c>
      <c r="B121" s="22" t="s">
        <v>127</v>
      </c>
      <c r="C121" s="22" t="s">
        <v>128</v>
      </c>
      <c r="D121" s="55">
        <v>43674</v>
      </c>
      <c r="E121" s="55">
        <v>44770</v>
      </c>
      <c r="F121" s="11" t="s">
        <v>14</v>
      </c>
      <c r="G121" s="30">
        <v>36</v>
      </c>
      <c r="H121" s="31">
        <v>0.66</v>
      </c>
      <c r="I121" s="30">
        <v>24</v>
      </c>
      <c r="J121" s="30">
        <v>57</v>
      </c>
      <c r="K121" s="30">
        <v>434</v>
      </c>
      <c r="L121" s="32">
        <v>2.38</v>
      </c>
      <c r="M121" s="30">
        <v>1020</v>
      </c>
      <c r="N121" s="30">
        <v>24724</v>
      </c>
      <c r="O121" s="33">
        <v>29</v>
      </c>
      <c r="P121" s="34">
        <v>0.71</v>
      </c>
      <c r="Q121" s="33">
        <v>21</v>
      </c>
      <c r="R121" s="33">
        <v>42</v>
      </c>
      <c r="S121" s="33">
        <v>591</v>
      </c>
      <c r="T121" s="35">
        <v>2</v>
      </c>
      <c r="U121" s="33">
        <v>1205</v>
      </c>
      <c r="V121" s="33">
        <v>25000</v>
      </c>
      <c r="W121" s="20">
        <v>15</v>
      </c>
      <c r="X121" s="19">
        <v>0.73333333333333328</v>
      </c>
      <c r="Y121" s="20">
        <v>11</v>
      </c>
      <c r="Z121" s="20">
        <v>14</v>
      </c>
      <c r="AA121" s="16">
        <v>640.5</v>
      </c>
      <c r="AB121" s="18">
        <v>1.2727272727272727</v>
      </c>
      <c r="AC121" s="16">
        <v>815.18181818181813</v>
      </c>
      <c r="AD121" s="20">
        <v>8967</v>
      </c>
      <c r="AE121" s="14"/>
      <c r="AF121" s="14">
        <v>3276</v>
      </c>
      <c r="AG121" s="14">
        <v>449</v>
      </c>
      <c r="AH121" s="21">
        <v>0.35868</v>
      </c>
      <c r="AI121" s="21">
        <v>0.36268403171007929</v>
      </c>
      <c r="AJ121" s="21">
        <v>-0.63731596828992076</v>
      </c>
      <c r="AK121" s="96"/>
    </row>
    <row r="122" spans="1:37" s="6" customFormat="1" x14ac:dyDescent="0.3">
      <c r="A122" s="10" t="s">
        <v>137</v>
      </c>
      <c r="B122" s="22" t="s">
        <v>127</v>
      </c>
      <c r="C122" s="22" t="s">
        <v>128</v>
      </c>
      <c r="D122" s="55">
        <v>43675</v>
      </c>
      <c r="E122" s="55">
        <v>44771</v>
      </c>
      <c r="F122" s="11" t="s">
        <v>15</v>
      </c>
      <c r="G122" s="30">
        <v>15</v>
      </c>
      <c r="H122" s="31">
        <v>0.66</v>
      </c>
      <c r="I122" s="30">
        <v>10</v>
      </c>
      <c r="J122" s="30">
        <v>23</v>
      </c>
      <c r="K122" s="30">
        <v>435</v>
      </c>
      <c r="L122" s="32">
        <v>2.2999999999999998</v>
      </c>
      <c r="M122" s="30">
        <v>1020</v>
      </c>
      <c r="N122" s="30">
        <v>9994</v>
      </c>
      <c r="O122" s="33">
        <v>29</v>
      </c>
      <c r="P122" s="34">
        <v>0.71</v>
      </c>
      <c r="Q122" s="33">
        <v>21</v>
      </c>
      <c r="R122" s="33">
        <v>42</v>
      </c>
      <c r="S122" s="33">
        <v>591</v>
      </c>
      <c r="T122" s="35">
        <v>2</v>
      </c>
      <c r="U122" s="33">
        <v>1205</v>
      </c>
      <c r="V122" s="33">
        <v>25000</v>
      </c>
      <c r="W122" s="20">
        <v>21</v>
      </c>
      <c r="X122" s="19">
        <v>0.7142857142857143</v>
      </c>
      <c r="Y122" s="20">
        <v>15</v>
      </c>
      <c r="Z122" s="20">
        <v>19</v>
      </c>
      <c r="AA122" s="16">
        <v>648.26315789473688</v>
      </c>
      <c r="AB122" s="18">
        <v>1.2666666666666666</v>
      </c>
      <c r="AC122" s="16">
        <v>821.13333333333333</v>
      </c>
      <c r="AD122" s="20">
        <v>12317</v>
      </c>
      <c r="AE122" s="14"/>
      <c r="AF122" s="14">
        <v>549</v>
      </c>
      <c r="AG122" s="14">
        <v>1348</v>
      </c>
      <c r="AH122" s="21">
        <v>0.49268000000000001</v>
      </c>
      <c r="AI122" s="21">
        <v>1.232439463678207</v>
      </c>
      <c r="AJ122" s="21">
        <v>0.23243946367820692</v>
      </c>
      <c r="AK122" s="96"/>
    </row>
    <row r="123" spans="1:37" s="6" customFormat="1" x14ac:dyDescent="0.3">
      <c r="A123" s="10" t="s">
        <v>137</v>
      </c>
      <c r="B123" s="22" t="s">
        <v>127</v>
      </c>
      <c r="C123" s="22" t="s">
        <v>128</v>
      </c>
      <c r="D123" s="55">
        <v>43676</v>
      </c>
      <c r="E123" s="55">
        <v>44772</v>
      </c>
      <c r="F123" s="11" t="s">
        <v>9</v>
      </c>
      <c r="G123" s="30">
        <v>53</v>
      </c>
      <c r="H123" s="31">
        <v>0.66</v>
      </c>
      <c r="I123" s="30">
        <v>35</v>
      </c>
      <c r="J123" s="30">
        <v>83</v>
      </c>
      <c r="K123" s="30">
        <v>424</v>
      </c>
      <c r="L123" s="32">
        <v>2.37</v>
      </c>
      <c r="M123" s="30">
        <v>1020</v>
      </c>
      <c r="N123" s="30">
        <v>35225</v>
      </c>
      <c r="O123" s="33">
        <v>41</v>
      </c>
      <c r="P123" s="34">
        <v>0.71</v>
      </c>
      <c r="Q123" s="33">
        <v>29</v>
      </c>
      <c r="R123" s="33">
        <v>59</v>
      </c>
      <c r="S123" s="33">
        <v>591</v>
      </c>
      <c r="T123" s="35">
        <v>2.0299999999999998</v>
      </c>
      <c r="U123" s="33">
        <v>1205</v>
      </c>
      <c r="V123" s="33">
        <v>35000</v>
      </c>
      <c r="W123" s="20">
        <v>29</v>
      </c>
      <c r="X123" s="19">
        <v>0.72413793103448276</v>
      </c>
      <c r="Y123" s="20">
        <v>21</v>
      </c>
      <c r="Z123" s="20">
        <v>32</v>
      </c>
      <c r="AA123" s="16">
        <v>502.90625</v>
      </c>
      <c r="AB123" s="18">
        <v>1.5238095238095237</v>
      </c>
      <c r="AC123" s="16">
        <v>766.33333333333337</v>
      </c>
      <c r="AD123" s="20">
        <v>16093</v>
      </c>
      <c r="AE123" s="14">
        <v>799</v>
      </c>
      <c r="AF123" s="14">
        <v>830</v>
      </c>
      <c r="AG123" s="14"/>
      <c r="AH123" s="21">
        <v>0.45979999999999999</v>
      </c>
      <c r="AI123" s="21">
        <v>0.45686302342086588</v>
      </c>
      <c r="AJ123" s="21">
        <v>-0.54313697657913418</v>
      </c>
      <c r="AK123" s="96"/>
    </row>
    <row r="124" spans="1:37" s="6" customFormat="1" x14ac:dyDescent="0.3">
      <c r="A124" s="10" t="s">
        <v>137</v>
      </c>
      <c r="B124" s="22" t="s">
        <v>127</v>
      </c>
      <c r="C124" s="22" t="s">
        <v>128</v>
      </c>
      <c r="D124" s="55">
        <v>43677</v>
      </c>
      <c r="E124" s="55">
        <v>44773</v>
      </c>
      <c r="F124" s="11" t="s">
        <v>10</v>
      </c>
      <c r="G124" s="30">
        <v>106</v>
      </c>
      <c r="H124" s="31">
        <v>0.66</v>
      </c>
      <c r="I124" s="30">
        <v>70</v>
      </c>
      <c r="J124" s="30">
        <v>164</v>
      </c>
      <c r="K124" s="30">
        <v>436</v>
      </c>
      <c r="L124" s="32">
        <v>2.34</v>
      </c>
      <c r="M124" s="30">
        <v>1020</v>
      </c>
      <c r="N124" s="30">
        <v>71580</v>
      </c>
      <c r="O124" s="33">
        <v>58</v>
      </c>
      <c r="P124" s="34">
        <v>0.71</v>
      </c>
      <c r="Q124" s="33">
        <v>41</v>
      </c>
      <c r="R124" s="33">
        <v>85</v>
      </c>
      <c r="S124" s="33">
        <v>591</v>
      </c>
      <c r="T124" s="35">
        <v>2.0699999999999998</v>
      </c>
      <c r="U124" s="33">
        <v>1205</v>
      </c>
      <c r="V124" s="33">
        <v>50000</v>
      </c>
      <c r="W124" s="20">
        <v>71</v>
      </c>
      <c r="X124" s="19">
        <v>0.70422535211267601</v>
      </c>
      <c r="Y124" s="20">
        <v>50</v>
      </c>
      <c r="Z124" s="20">
        <v>94</v>
      </c>
      <c r="AA124" s="16">
        <v>538.08510638297878</v>
      </c>
      <c r="AB124" s="18">
        <v>1.88</v>
      </c>
      <c r="AC124" s="16">
        <v>1011.6</v>
      </c>
      <c r="AD124" s="20">
        <v>50580</v>
      </c>
      <c r="AE124" s="14"/>
      <c r="AF124" s="14">
        <v>2817</v>
      </c>
      <c r="AG124" s="14">
        <v>799</v>
      </c>
      <c r="AH124" s="21">
        <v>1.0116000000000001</v>
      </c>
      <c r="AI124" s="21">
        <v>0.7066219614417435</v>
      </c>
      <c r="AJ124" s="21">
        <v>-0.2933780385582565</v>
      </c>
      <c r="AK124" s="96"/>
    </row>
    <row r="125" spans="1:37" s="6" customFormat="1" x14ac:dyDescent="0.3">
      <c r="A125" s="10" t="s">
        <v>137</v>
      </c>
      <c r="B125" s="36" t="s">
        <v>127</v>
      </c>
      <c r="C125" s="36" t="s">
        <v>128</v>
      </c>
      <c r="D125" s="59">
        <v>43678</v>
      </c>
      <c r="E125" s="59">
        <v>44774</v>
      </c>
      <c r="F125" s="11" t="s">
        <v>11</v>
      </c>
      <c r="G125" s="37">
        <v>35</v>
      </c>
      <c r="H125" s="38">
        <v>0.66</v>
      </c>
      <c r="I125" s="37">
        <v>23</v>
      </c>
      <c r="J125" s="37">
        <v>44</v>
      </c>
      <c r="K125" s="37">
        <v>543</v>
      </c>
      <c r="L125" s="39">
        <v>1.91</v>
      </c>
      <c r="M125" s="37">
        <v>910</v>
      </c>
      <c r="N125" s="37">
        <v>23889</v>
      </c>
      <c r="O125" s="37">
        <v>27</v>
      </c>
      <c r="P125" s="38">
        <v>0.85</v>
      </c>
      <c r="Q125" s="37">
        <v>23</v>
      </c>
      <c r="R125" s="37">
        <v>54</v>
      </c>
      <c r="S125" s="37">
        <v>592</v>
      </c>
      <c r="T125" s="39">
        <v>2.35</v>
      </c>
      <c r="U125" s="37">
        <v>1145</v>
      </c>
      <c r="V125" s="37">
        <v>30000</v>
      </c>
      <c r="W125" s="20">
        <v>30</v>
      </c>
      <c r="X125" s="19">
        <v>0.73333333333333328</v>
      </c>
      <c r="Y125" s="20">
        <v>22</v>
      </c>
      <c r="Z125" s="20">
        <v>33</v>
      </c>
      <c r="AA125" s="16">
        <v>548.33333333333337</v>
      </c>
      <c r="AB125" s="18">
        <v>1.5</v>
      </c>
      <c r="AC125" s="16">
        <v>822.5</v>
      </c>
      <c r="AD125" s="20">
        <v>18095</v>
      </c>
      <c r="AE125" s="14">
        <v>699</v>
      </c>
      <c r="AF125" s="14">
        <v>400</v>
      </c>
      <c r="AG125" s="14"/>
      <c r="AH125" s="21">
        <v>0.60316666666666663</v>
      </c>
      <c r="AI125" s="21">
        <v>0.7574615932018921</v>
      </c>
      <c r="AJ125" s="21">
        <v>-0.24253840679810793</v>
      </c>
      <c r="AK125" s="97"/>
    </row>
    <row r="126" spans="1:37" s="6" customFormat="1" x14ac:dyDescent="0.3">
      <c r="A126" s="10" t="s">
        <v>137</v>
      </c>
      <c r="B126" s="36" t="s">
        <v>127</v>
      </c>
      <c r="C126" s="36" t="s">
        <v>128</v>
      </c>
      <c r="D126" s="59">
        <v>43679</v>
      </c>
      <c r="E126" s="59">
        <v>44775</v>
      </c>
      <c r="F126" s="11" t="s">
        <v>12</v>
      </c>
      <c r="G126" s="37">
        <v>26</v>
      </c>
      <c r="H126" s="38">
        <v>0.66</v>
      </c>
      <c r="I126" s="37">
        <v>17</v>
      </c>
      <c r="J126" s="37">
        <v>37</v>
      </c>
      <c r="K126" s="37">
        <v>414</v>
      </c>
      <c r="L126" s="39">
        <v>2.1800000000000002</v>
      </c>
      <c r="M126" s="37">
        <v>910</v>
      </c>
      <c r="N126" s="37">
        <v>15306</v>
      </c>
      <c r="O126" s="37">
        <v>37</v>
      </c>
      <c r="P126" s="38">
        <v>0.71</v>
      </c>
      <c r="Q126" s="37">
        <v>26</v>
      </c>
      <c r="R126" s="37">
        <v>51</v>
      </c>
      <c r="S126" s="37">
        <v>592</v>
      </c>
      <c r="T126" s="39">
        <v>1.96</v>
      </c>
      <c r="U126" s="37">
        <v>1145</v>
      </c>
      <c r="V126" s="37">
        <v>30000</v>
      </c>
      <c r="W126" s="20">
        <v>30</v>
      </c>
      <c r="X126" s="19">
        <v>0.7</v>
      </c>
      <c r="Y126" s="20">
        <v>21</v>
      </c>
      <c r="Z126" s="20">
        <v>29</v>
      </c>
      <c r="AA126" s="16">
        <v>653.68965517241384</v>
      </c>
      <c r="AB126" s="18">
        <v>1.3809523809523809</v>
      </c>
      <c r="AC126" s="16">
        <v>902.71428571428567</v>
      </c>
      <c r="AD126" s="20">
        <v>18957</v>
      </c>
      <c r="AE126" s="14">
        <v>549</v>
      </c>
      <c r="AF126" s="14"/>
      <c r="AG126" s="14"/>
      <c r="AH126" s="21">
        <v>0.63190000000000002</v>
      </c>
      <c r="AI126" s="21">
        <v>1.2385339082712661</v>
      </c>
      <c r="AJ126" s="21">
        <v>0.23853390827126617</v>
      </c>
      <c r="AK126" s="97"/>
    </row>
    <row r="127" spans="1:37" s="6" customFormat="1" x14ac:dyDescent="0.3">
      <c r="A127" s="10" t="s">
        <v>137</v>
      </c>
      <c r="B127" s="36" t="s">
        <v>127</v>
      </c>
      <c r="C127" s="36" t="s">
        <v>128</v>
      </c>
      <c r="D127" s="59">
        <v>43680</v>
      </c>
      <c r="E127" s="59">
        <v>44776</v>
      </c>
      <c r="F127" s="11" t="s">
        <v>13</v>
      </c>
      <c r="G127" s="37">
        <v>29</v>
      </c>
      <c r="H127" s="38">
        <v>0.66</v>
      </c>
      <c r="I127" s="37">
        <v>19</v>
      </c>
      <c r="J127" s="37">
        <v>37</v>
      </c>
      <c r="K127" s="37">
        <v>466</v>
      </c>
      <c r="L127" s="39">
        <v>1.95</v>
      </c>
      <c r="M127" s="37">
        <v>910</v>
      </c>
      <c r="N127" s="37">
        <v>17254</v>
      </c>
      <c r="O127" s="37">
        <v>37</v>
      </c>
      <c r="P127" s="38">
        <v>0.71</v>
      </c>
      <c r="Q127" s="37">
        <v>26</v>
      </c>
      <c r="R127" s="37">
        <v>51</v>
      </c>
      <c r="S127" s="37">
        <v>592</v>
      </c>
      <c r="T127" s="39">
        <v>1.96</v>
      </c>
      <c r="U127" s="37">
        <v>1145</v>
      </c>
      <c r="V127" s="37">
        <v>30000</v>
      </c>
      <c r="W127" s="20">
        <v>22</v>
      </c>
      <c r="X127" s="19">
        <v>0.72727272727272729</v>
      </c>
      <c r="Y127" s="20">
        <v>16</v>
      </c>
      <c r="Z127" s="20">
        <v>19</v>
      </c>
      <c r="AA127" s="16">
        <v>830.10526315789468</v>
      </c>
      <c r="AB127" s="18">
        <v>1.1875</v>
      </c>
      <c r="AC127" s="16">
        <v>985.75</v>
      </c>
      <c r="AD127" s="20">
        <v>15772</v>
      </c>
      <c r="AE127" s="14">
        <v>3075</v>
      </c>
      <c r="AF127" s="14">
        <v>5375</v>
      </c>
      <c r="AG127" s="14">
        <v>1823</v>
      </c>
      <c r="AH127" s="21">
        <v>0.52573333333333339</v>
      </c>
      <c r="AI127" s="21">
        <v>0.9141068737684015</v>
      </c>
      <c r="AJ127" s="21">
        <v>-8.5893126231598477E-2</v>
      </c>
      <c r="AK127" s="97"/>
    </row>
    <row r="128" spans="1:37" s="6" customFormat="1" x14ac:dyDescent="0.3">
      <c r="A128" s="10" t="s">
        <v>137</v>
      </c>
      <c r="B128" s="36" t="s">
        <v>127</v>
      </c>
      <c r="C128" s="36" t="s">
        <v>128</v>
      </c>
      <c r="D128" s="59">
        <v>43681</v>
      </c>
      <c r="E128" s="59">
        <v>44777</v>
      </c>
      <c r="F128" s="11" t="s">
        <v>14</v>
      </c>
      <c r="G128" s="37">
        <v>39</v>
      </c>
      <c r="H128" s="38">
        <v>0.66</v>
      </c>
      <c r="I128" s="37">
        <v>26</v>
      </c>
      <c r="J128" s="37">
        <v>49</v>
      </c>
      <c r="K128" s="37">
        <v>474</v>
      </c>
      <c r="L128" s="39">
        <v>1.88</v>
      </c>
      <c r="M128" s="37">
        <v>910</v>
      </c>
      <c r="N128" s="37">
        <v>23222</v>
      </c>
      <c r="O128" s="37">
        <v>37</v>
      </c>
      <c r="P128" s="38">
        <v>0.71</v>
      </c>
      <c r="Q128" s="37">
        <v>26</v>
      </c>
      <c r="R128" s="37">
        <v>51</v>
      </c>
      <c r="S128" s="37">
        <v>592</v>
      </c>
      <c r="T128" s="39">
        <v>1.96</v>
      </c>
      <c r="U128" s="37">
        <v>1145</v>
      </c>
      <c r="V128" s="37">
        <v>30000</v>
      </c>
      <c r="W128" s="20">
        <v>22</v>
      </c>
      <c r="X128" s="19">
        <v>0.72727272727272729</v>
      </c>
      <c r="Y128" s="20">
        <v>16</v>
      </c>
      <c r="Z128" s="20">
        <v>34</v>
      </c>
      <c r="AA128" s="16">
        <v>496.23529411764707</v>
      </c>
      <c r="AB128" s="18">
        <v>2.125</v>
      </c>
      <c r="AC128" s="16">
        <v>1054.5</v>
      </c>
      <c r="AD128" s="20">
        <v>16872</v>
      </c>
      <c r="AE128" s="14"/>
      <c r="AF128" s="14"/>
      <c r="AG128" s="14"/>
      <c r="AH128" s="21">
        <v>0.56240000000000001</v>
      </c>
      <c r="AI128" s="21">
        <v>0.72655240720006886</v>
      </c>
      <c r="AJ128" s="21">
        <v>-0.27344759279993108</v>
      </c>
      <c r="AK128" s="97"/>
    </row>
    <row r="129" spans="1:37" s="6" customFormat="1" x14ac:dyDescent="0.3">
      <c r="A129" s="10" t="s">
        <v>137</v>
      </c>
      <c r="B129" s="36" t="s">
        <v>127</v>
      </c>
      <c r="C129" s="36" t="s">
        <v>128</v>
      </c>
      <c r="D129" s="59">
        <v>43682</v>
      </c>
      <c r="E129" s="59">
        <v>44778</v>
      </c>
      <c r="F129" s="11" t="s">
        <v>15</v>
      </c>
      <c r="G129" s="37">
        <v>41</v>
      </c>
      <c r="H129" s="38">
        <v>0.66</v>
      </c>
      <c r="I129" s="37">
        <v>27</v>
      </c>
      <c r="J129" s="37">
        <v>55</v>
      </c>
      <c r="K129" s="37">
        <v>447</v>
      </c>
      <c r="L129" s="39">
        <v>2.04</v>
      </c>
      <c r="M129" s="37">
        <v>910</v>
      </c>
      <c r="N129" s="37">
        <v>24570</v>
      </c>
      <c r="O129" s="37">
        <v>37</v>
      </c>
      <c r="P129" s="38">
        <v>0.71</v>
      </c>
      <c r="Q129" s="37">
        <v>26</v>
      </c>
      <c r="R129" s="37">
        <v>51</v>
      </c>
      <c r="S129" s="37">
        <v>592</v>
      </c>
      <c r="T129" s="39">
        <v>1.96</v>
      </c>
      <c r="U129" s="37">
        <v>1145</v>
      </c>
      <c r="V129" s="37">
        <v>30000</v>
      </c>
      <c r="W129" s="20">
        <v>44</v>
      </c>
      <c r="X129" s="19">
        <v>0.70454545454545459</v>
      </c>
      <c r="Y129" s="20">
        <v>31</v>
      </c>
      <c r="Z129" s="20">
        <v>51</v>
      </c>
      <c r="AA129" s="16">
        <v>669.56862745098044</v>
      </c>
      <c r="AB129" s="18">
        <v>1.6451612903225807</v>
      </c>
      <c r="AC129" s="16">
        <v>1101.5483870967741</v>
      </c>
      <c r="AD129" s="20">
        <v>34148</v>
      </c>
      <c r="AE129" s="14"/>
      <c r="AF129" s="14"/>
      <c r="AG129" s="14"/>
      <c r="AH129" s="21">
        <v>1.1382666666666668</v>
      </c>
      <c r="AI129" s="21">
        <v>1.3898249898249899</v>
      </c>
      <c r="AJ129" s="21">
        <v>0.38982498982498981</v>
      </c>
      <c r="AK129" s="97"/>
    </row>
    <row r="130" spans="1:37" s="6" customFormat="1" x14ac:dyDescent="0.3">
      <c r="A130" s="10" t="s">
        <v>137</v>
      </c>
      <c r="B130" s="36" t="s">
        <v>127</v>
      </c>
      <c r="C130" s="36" t="s">
        <v>128</v>
      </c>
      <c r="D130" s="59">
        <v>43683</v>
      </c>
      <c r="E130" s="59">
        <v>44779</v>
      </c>
      <c r="F130" s="11" t="s">
        <v>9</v>
      </c>
      <c r="G130" s="37">
        <v>115</v>
      </c>
      <c r="H130" s="38">
        <v>0.66</v>
      </c>
      <c r="I130" s="37">
        <v>76</v>
      </c>
      <c r="J130" s="37">
        <v>135</v>
      </c>
      <c r="K130" s="37">
        <v>510</v>
      </c>
      <c r="L130" s="39">
        <v>1.78</v>
      </c>
      <c r="M130" s="37">
        <v>910</v>
      </c>
      <c r="N130" s="37">
        <v>68851</v>
      </c>
      <c r="O130" s="37">
        <v>44</v>
      </c>
      <c r="P130" s="38">
        <v>0.71</v>
      </c>
      <c r="Q130" s="37">
        <v>31</v>
      </c>
      <c r="R130" s="37">
        <v>59</v>
      </c>
      <c r="S130" s="37">
        <v>592</v>
      </c>
      <c r="T130" s="39">
        <v>1.9</v>
      </c>
      <c r="U130" s="37">
        <v>1145</v>
      </c>
      <c r="V130" s="37">
        <v>35000</v>
      </c>
      <c r="W130" s="20">
        <v>43</v>
      </c>
      <c r="X130" s="19">
        <v>0.72093023255813948</v>
      </c>
      <c r="Y130" s="20">
        <v>31</v>
      </c>
      <c r="Z130" s="20">
        <v>64</v>
      </c>
      <c r="AA130" s="16">
        <v>549.453125</v>
      </c>
      <c r="AB130" s="18">
        <v>2.064516129032258</v>
      </c>
      <c r="AC130" s="16">
        <v>1134.3548387096773</v>
      </c>
      <c r="AD130" s="20">
        <v>35165</v>
      </c>
      <c r="AE130" s="14">
        <v>-168</v>
      </c>
      <c r="AF130" s="14">
        <v>2597</v>
      </c>
      <c r="AG130" s="14">
        <v>599</v>
      </c>
      <c r="AH130" s="21">
        <v>1.0047142857142857</v>
      </c>
      <c r="AI130" s="21">
        <v>0.5107405847409624</v>
      </c>
      <c r="AJ130" s="21">
        <v>-0.48925941525903766</v>
      </c>
      <c r="AK130" s="97"/>
    </row>
    <row r="131" spans="1:37" s="6" customFormat="1" x14ac:dyDescent="0.3">
      <c r="A131" s="10" t="s">
        <v>137</v>
      </c>
      <c r="B131" s="36" t="s">
        <v>127</v>
      </c>
      <c r="C131" s="36" t="s">
        <v>128</v>
      </c>
      <c r="D131" s="59">
        <v>43684</v>
      </c>
      <c r="E131" s="59">
        <v>44780</v>
      </c>
      <c r="F131" s="11" t="s">
        <v>10</v>
      </c>
      <c r="G131" s="37">
        <v>106</v>
      </c>
      <c r="H131" s="38">
        <v>0.66</v>
      </c>
      <c r="I131" s="37">
        <v>70</v>
      </c>
      <c r="J131" s="37">
        <v>139</v>
      </c>
      <c r="K131" s="37">
        <v>458</v>
      </c>
      <c r="L131" s="39">
        <v>1.99</v>
      </c>
      <c r="M131" s="37">
        <v>910</v>
      </c>
      <c r="N131" s="37">
        <v>63698</v>
      </c>
      <c r="O131" s="37">
        <v>62</v>
      </c>
      <c r="P131" s="38">
        <v>0.71</v>
      </c>
      <c r="Q131" s="37">
        <v>44</v>
      </c>
      <c r="R131" s="37">
        <v>84</v>
      </c>
      <c r="S131" s="37">
        <v>592</v>
      </c>
      <c r="T131" s="39">
        <v>1.91</v>
      </c>
      <c r="U131" s="37">
        <v>1145</v>
      </c>
      <c r="V131" s="37">
        <v>50000</v>
      </c>
      <c r="W131" s="20">
        <v>39</v>
      </c>
      <c r="X131" s="19">
        <v>0.71794871794871795</v>
      </c>
      <c r="Y131" s="20">
        <v>28</v>
      </c>
      <c r="Z131" s="20">
        <v>56</v>
      </c>
      <c r="AA131" s="16">
        <v>500.39285714285717</v>
      </c>
      <c r="AB131" s="18">
        <v>2</v>
      </c>
      <c r="AC131" s="16">
        <v>1000.7857142857143</v>
      </c>
      <c r="AD131" s="20">
        <v>28022</v>
      </c>
      <c r="AE131" s="14">
        <v>1820</v>
      </c>
      <c r="AF131" s="14">
        <v>447</v>
      </c>
      <c r="AG131" s="14">
        <v>1497</v>
      </c>
      <c r="AH131" s="21">
        <v>0.56044000000000005</v>
      </c>
      <c r="AI131" s="21">
        <v>0.43991962071022639</v>
      </c>
      <c r="AJ131" s="21">
        <v>-0.56008037928977361</v>
      </c>
      <c r="AK131" s="97"/>
    </row>
    <row r="132" spans="1:37" s="6" customFormat="1" x14ac:dyDescent="0.3">
      <c r="A132" s="10" t="s">
        <v>137</v>
      </c>
      <c r="B132" s="36" t="s">
        <v>127</v>
      </c>
      <c r="C132" s="36" t="s">
        <v>128</v>
      </c>
      <c r="D132" s="59">
        <v>43685</v>
      </c>
      <c r="E132" s="59">
        <v>44781</v>
      </c>
      <c r="F132" s="11" t="s">
        <v>11</v>
      </c>
      <c r="G132" s="37">
        <v>97</v>
      </c>
      <c r="H132" s="38">
        <v>0.66</v>
      </c>
      <c r="I132" s="37">
        <v>64</v>
      </c>
      <c r="J132" s="37">
        <v>104</v>
      </c>
      <c r="K132" s="37">
        <v>559</v>
      </c>
      <c r="L132" s="39">
        <v>1.63</v>
      </c>
      <c r="M132" s="37">
        <v>910</v>
      </c>
      <c r="N132" s="37">
        <v>58165</v>
      </c>
      <c r="O132" s="37">
        <v>31</v>
      </c>
      <c r="P132" s="38">
        <v>0.71</v>
      </c>
      <c r="Q132" s="37">
        <v>22</v>
      </c>
      <c r="R132" s="37">
        <v>42</v>
      </c>
      <c r="S132" s="37">
        <v>592</v>
      </c>
      <c r="T132" s="39">
        <v>1.91</v>
      </c>
      <c r="U132" s="37">
        <v>1145</v>
      </c>
      <c r="V132" s="37">
        <v>25000</v>
      </c>
      <c r="W132" s="20">
        <v>30</v>
      </c>
      <c r="X132" s="19">
        <v>0.7</v>
      </c>
      <c r="Y132" s="20">
        <v>21</v>
      </c>
      <c r="Z132" s="20">
        <v>31</v>
      </c>
      <c r="AA132" s="16">
        <v>660.64516129032256</v>
      </c>
      <c r="AB132" s="18">
        <v>1.4761904761904763</v>
      </c>
      <c r="AC132" s="16">
        <v>975.23809523809518</v>
      </c>
      <c r="AD132" s="20">
        <v>20480</v>
      </c>
      <c r="AE132" s="14">
        <v>1232</v>
      </c>
      <c r="AF132" s="14">
        <v>2663</v>
      </c>
      <c r="AG132" s="14">
        <v>419</v>
      </c>
      <c r="AH132" s="21">
        <v>0.81920000000000004</v>
      </c>
      <c r="AI132" s="21">
        <v>0.35210177942061377</v>
      </c>
      <c r="AJ132" s="21">
        <v>-0.64789822057938617</v>
      </c>
      <c r="AK132" s="97"/>
    </row>
    <row r="133" spans="1:37" s="6" customFormat="1" x14ac:dyDescent="0.3">
      <c r="A133" s="10" t="s">
        <v>137</v>
      </c>
      <c r="B133" s="36" t="s">
        <v>127</v>
      </c>
      <c r="C133" s="36" t="s">
        <v>128</v>
      </c>
      <c r="D133" s="59">
        <v>43686</v>
      </c>
      <c r="E133" s="59">
        <v>44782</v>
      </c>
      <c r="F133" s="11" t="s">
        <v>12</v>
      </c>
      <c r="G133" s="37">
        <v>23</v>
      </c>
      <c r="H133" s="38">
        <v>0.66</v>
      </c>
      <c r="I133" s="37">
        <v>15</v>
      </c>
      <c r="J133" s="37">
        <v>30</v>
      </c>
      <c r="K133" s="37">
        <v>445</v>
      </c>
      <c r="L133" s="39">
        <v>2</v>
      </c>
      <c r="M133" s="37">
        <v>910</v>
      </c>
      <c r="N133" s="37">
        <v>13357</v>
      </c>
      <c r="O133" s="37">
        <v>31</v>
      </c>
      <c r="P133" s="38">
        <v>0.71</v>
      </c>
      <c r="Q133" s="37">
        <v>22</v>
      </c>
      <c r="R133" s="37">
        <v>42</v>
      </c>
      <c r="S133" s="37">
        <v>592</v>
      </c>
      <c r="T133" s="39">
        <v>1.91</v>
      </c>
      <c r="U133" s="37">
        <v>1145</v>
      </c>
      <c r="V133" s="37">
        <v>25000</v>
      </c>
      <c r="W133" s="20">
        <v>47</v>
      </c>
      <c r="X133" s="19">
        <v>0.72340425531914898</v>
      </c>
      <c r="Y133" s="20">
        <v>34</v>
      </c>
      <c r="Z133" s="20">
        <v>85</v>
      </c>
      <c r="AA133" s="16">
        <v>451.23529411764707</v>
      </c>
      <c r="AB133" s="18">
        <v>2.5</v>
      </c>
      <c r="AC133" s="16">
        <v>1128.0882352941176</v>
      </c>
      <c r="AD133" s="20">
        <v>38355</v>
      </c>
      <c r="AE133" s="14">
        <v>1456</v>
      </c>
      <c r="AF133" s="14">
        <v>495</v>
      </c>
      <c r="AG133" s="14">
        <v>1673</v>
      </c>
      <c r="AH133" s="21">
        <v>1.5342</v>
      </c>
      <c r="AI133" s="21">
        <v>2.8715280377330239</v>
      </c>
      <c r="AJ133" s="21">
        <v>1.8715280377330239</v>
      </c>
      <c r="AK133" s="97"/>
    </row>
    <row r="134" spans="1:37" s="6" customFormat="1" x14ac:dyDescent="0.3">
      <c r="A134" s="10" t="s">
        <v>137</v>
      </c>
      <c r="B134" s="36" t="s">
        <v>127</v>
      </c>
      <c r="C134" s="36" t="s">
        <v>128</v>
      </c>
      <c r="D134" s="59">
        <v>43687</v>
      </c>
      <c r="E134" s="59">
        <v>44783</v>
      </c>
      <c r="F134" s="11" t="s">
        <v>13</v>
      </c>
      <c r="G134" s="37">
        <v>36</v>
      </c>
      <c r="H134" s="38">
        <v>0.66</v>
      </c>
      <c r="I134" s="37">
        <v>24</v>
      </c>
      <c r="J134" s="37">
        <v>50</v>
      </c>
      <c r="K134" s="37">
        <v>434</v>
      </c>
      <c r="L134" s="39">
        <v>2.08</v>
      </c>
      <c r="M134" s="37">
        <v>910</v>
      </c>
      <c r="N134" s="37">
        <v>21697</v>
      </c>
      <c r="O134" s="37">
        <v>31</v>
      </c>
      <c r="P134" s="38">
        <v>0.71</v>
      </c>
      <c r="Q134" s="37">
        <v>22</v>
      </c>
      <c r="R134" s="37">
        <v>42</v>
      </c>
      <c r="S134" s="37">
        <v>592</v>
      </c>
      <c r="T134" s="39">
        <v>1.91</v>
      </c>
      <c r="U134" s="37">
        <v>1145</v>
      </c>
      <c r="V134" s="37">
        <v>25000</v>
      </c>
      <c r="W134" s="20">
        <v>36</v>
      </c>
      <c r="X134" s="19">
        <v>0.72222222222222221</v>
      </c>
      <c r="Y134" s="20">
        <v>26</v>
      </c>
      <c r="Z134" s="20">
        <v>37</v>
      </c>
      <c r="AA134" s="16">
        <v>442.81081081081084</v>
      </c>
      <c r="AB134" s="18">
        <v>1.4230769230769231</v>
      </c>
      <c r="AC134" s="16">
        <v>630.15384615384619</v>
      </c>
      <c r="AD134" s="20">
        <v>16384</v>
      </c>
      <c r="AE134" s="14"/>
      <c r="AF134" s="14">
        <v>3565</v>
      </c>
      <c r="AG134" s="14">
        <v>300</v>
      </c>
      <c r="AH134" s="21">
        <v>0.65536000000000005</v>
      </c>
      <c r="AI134" s="21">
        <v>0.75512743697285334</v>
      </c>
      <c r="AJ134" s="21">
        <v>-0.24487256302714661</v>
      </c>
      <c r="AK134" s="97"/>
    </row>
    <row r="135" spans="1:37" s="6" customFormat="1" x14ac:dyDescent="0.3">
      <c r="A135" s="10" t="s">
        <v>137</v>
      </c>
      <c r="B135" s="36" t="s">
        <v>127</v>
      </c>
      <c r="C135" s="36" t="s">
        <v>128</v>
      </c>
      <c r="D135" s="59">
        <v>43688</v>
      </c>
      <c r="E135" s="59">
        <v>44784</v>
      </c>
      <c r="F135" s="11" t="s">
        <v>14</v>
      </c>
      <c r="G135" s="37">
        <v>89</v>
      </c>
      <c r="H135" s="38">
        <v>0.66</v>
      </c>
      <c r="I135" s="37">
        <v>59</v>
      </c>
      <c r="J135" s="37">
        <v>107</v>
      </c>
      <c r="K135" s="37">
        <v>500</v>
      </c>
      <c r="L135" s="39">
        <v>1.81</v>
      </c>
      <c r="M135" s="37">
        <v>910</v>
      </c>
      <c r="N135" s="37">
        <v>53495</v>
      </c>
      <c r="O135" s="37">
        <v>31</v>
      </c>
      <c r="P135" s="38">
        <v>0.71</v>
      </c>
      <c r="Q135" s="37">
        <v>22</v>
      </c>
      <c r="R135" s="37">
        <v>42</v>
      </c>
      <c r="S135" s="37">
        <v>592</v>
      </c>
      <c r="T135" s="39">
        <v>1.91</v>
      </c>
      <c r="U135" s="37">
        <v>1145</v>
      </c>
      <c r="V135" s="37">
        <v>25000</v>
      </c>
      <c r="W135" s="20">
        <v>43</v>
      </c>
      <c r="X135" s="19">
        <v>0.72093023255813948</v>
      </c>
      <c r="Y135" s="20">
        <v>31</v>
      </c>
      <c r="Z135" s="20">
        <v>60</v>
      </c>
      <c r="AA135" s="16">
        <v>621.88333333333333</v>
      </c>
      <c r="AB135" s="18">
        <v>1.935483870967742</v>
      </c>
      <c r="AC135" s="16">
        <v>1203.6451612903227</v>
      </c>
      <c r="AD135" s="20">
        <v>37313</v>
      </c>
      <c r="AE135" s="14"/>
      <c r="AF135" s="14"/>
      <c r="AG135" s="14"/>
      <c r="AH135" s="21">
        <v>1.4925200000000001</v>
      </c>
      <c r="AI135" s="21">
        <v>0.69750443966725861</v>
      </c>
      <c r="AJ135" s="21">
        <v>-0.30249556033274139</v>
      </c>
      <c r="AK135" s="97"/>
    </row>
    <row r="136" spans="1:37" s="6" customFormat="1" x14ac:dyDescent="0.3">
      <c r="A136" s="10" t="s">
        <v>137</v>
      </c>
      <c r="B136" s="36" t="s">
        <v>127</v>
      </c>
      <c r="C136" s="36" t="s">
        <v>128</v>
      </c>
      <c r="D136" s="59">
        <v>43689</v>
      </c>
      <c r="E136" s="59">
        <v>44785</v>
      </c>
      <c r="F136" s="11" t="s">
        <v>15</v>
      </c>
      <c r="G136" s="37">
        <v>59</v>
      </c>
      <c r="H136" s="38">
        <v>0.66</v>
      </c>
      <c r="I136" s="37">
        <v>39</v>
      </c>
      <c r="J136" s="37">
        <v>62</v>
      </c>
      <c r="K136" s="37">
        <v>568</v>
      </c>
      <c r="L136" s="39">
        <v>1.59</v>
      </c>
      <c r="M136" s="37">
        <v>910</v>
      </c>
      <c r="N136" s="37">
        <v>35200</v>
      </c>
      <c r="O136" s="37">
        <v>31</v>
      </c>
      <c r="P136" s="38">
        <v>0.71</v>
      </c>
      <c r="Q136" s="37">
        <v>22</v>
      </c>
      <c r="R136" s="37">
        <v>42</v>
      </c>
      <c r="S136" s="37">
        <v>592</v>
      </c>
      <c r="T136" s="39">
        <v>1.91</v>
      </c>
      <c r="U136" s="37">
        <v>1145</v>
      </c>
      <c r="V136" s="37">
        <v>25000</v>
      </c>
      <c r="W136" s="20">
        <v>50</v>
      </c>
      <c r="X136" s="19">
        <v>0.72</v>
      </c>
      <c r="Y136" s="20">
        <v>36</v>
      </c>
      <c r="Z136" s="20">
        <v>42</v>
      </c>
      <c r="AA136" s="16">
        <v>612.54761904761904</v>
      </c>
      <c r="AB136" s="18">
        <v>1.1666666666666667</v>
      </c>
      <c r="AC136" s="16">
        <v>714.63888888888891</v>
      </c>
      <c r="AD136" s="20">
        <v>25727</v>
      </c>
      <c r="AE136" s="14">
        <v>1798</v>
      </c>
      <c r="AF136" s="14">
        <v>549</v>
      </c>
      <c r="AG136" s="14">
        <v>800</v>
      </c>
      <c r="AH136" s="21">
        <v>1.02908</v>
      </c>
      <c r="AI136" s="21">
        <v>0.73088068181818178</v>
      </c>
      <c r="AJ136" s="21">
        <v>-0.26911931818181817</v>
      </c>
      <c r="AK136" s="97"/>
    </row>
    <row r="137" spans="1:37" s="6" customFormat="1" x14ac:dyDescent="0.3">
      <c r="A137" s="10" t="s">
        <v>137</v>
      </c>
      <c r="B137" s="36" t="s">
        <v>127</v>
      </c>
      <c r="C137" s="36" t="s">
        <v>128</v>
      </c>
      <c r="D137" s="59">
        <v>43690</v>
      </c>
      <c r="E137" s="59">
        <v>44786</v>
      </c>
      <c r="F137" s="11" t="s">
        <v>9</v>
      </c>
      <c r="G137" s="37">
        <v>64</v>
      </c>
      <c r="H137" s="38">
        <v>0.66</v>
      </c>
      <c r="I137" s="37">
        <v>42</v>
      </c>
      <c r="J137" s="37">
        <v>79</v>
      </c>
      <c r="K137" s="37">
        <v>480</v>
      </c>
      <c r="L137" s="39">
        <v>1.88</v>
      </c>
      <c r="M137" s="37">
        <v>910</v>
      </c>
      <c r="N137" s="37">
        <v>37907</v>
      </c>
      <c r="O137" s="37">
        <v>49</v>
      </c>
      <c r="P137" s="38">
        <v>0.71</v>
      </c>
      <c r="Q137" s="37">
        <v>35</v>
      </c>
      <c r="R137" s="37">
        <v>68</v>
      </c>
      <c r="S137" s="37">
        <v>592</v>
      </c>
      <c r="T137" s="39">
        <v>1.94</v>
      </c>
      <c r="U137" s="37">
        <v>1145</v>
      </c>
      <c r="V137" s="37">
        <v>40000</v>
      </c>
      <c r="W137" s="20">
        <v>67</v>
      </c>
      <c r="X137" s="19">
        <v>0.71641791044776115</v>
      </c>
      <c r="Y137" s="20">
        <v>48</v>
      </c>
      <c r="Z137" s="20">
        <v>85</v>
      </c>
      <c r="AA137" s="16">
        <v>538.564705882353</v>
      </c>
      <c r="AB137" s="18">
        <v>1.7708333333333333</v>
      </c>
      <c r="AC137" s="16">
        <v>953.70833333333337</v>
      </c>
      <c r="AD137" s="20">
        <v>45778</v>
      </c>
      <c r="AE137" s="14">
        <v>672</v>
      </c>
      <c r="AF137" s="14">
        <v>956</v>
      </c>
      <c r="AG137" s="14">
        <v>672</v>
      </c>
      <c r="AH137" s="21">
        <v>1.14445</v>
      </c>
      <c r="AI137" s="21">
        <v>1.2076397499142639</v>
      </c>
      <c r="AJ137" s="21">
        <v>0.20763974991426384</v>
      </c>
      <c r="AK137" s="97"/>
    </row>
    <row r="138" spans="1:37" s="6" customFormat="1" x14ac:dyDescent="0.3">
      <c r="A138" s="10" t="s">
        <v>137</v>
      </c>
      <c r="B138" s="36" t="s">
        <v>127</v>
      </c>
      <c r="C138" s="36" t="s">
        <v>128</v>
      </c>
      <c r="D138" s="59">
        <v>43691</v>
      </c>
      <c r="E138" s="59">
        <v>44787</v>
      </c>
      <c r="F138" s="11" t="s">
        <v>10</v>
      </c>
      <c r="G138" s="37">
        <v>106</v>
      </c>
      <c r="H138" s="38">
        <v>0.66</v>
      </c>
      <c r="I138" s="37">
        <v>70</v>
      </c>
      <c r="J138" s="37">
        <v>129</v>
      </c>
      <c r="K138" s="37">
        <v>493</v>
      </c>
      <c r="L138" s="39">
        <v>1.84</v>
      </c>
      <c r="M138" s="37">
        <v>910</v>
      </c>
      <c r="N138" s="37">
        <v>63547</v>
      </c>
      <c r="O138" s="37">
        <v>73</v>
      </c>
      <c r="P138" s="38">
        <v>0.71</v>
      </c>
      <c r="Q138" s="37">
        <v>52</v>
      </c>
      <c r="R138" s="37">
        <v>101</v>
      </c>
      <c r="S138" s="37">
        <v>592</v>
      </c>
      <c r="T138" s="39">
        <v>1.94</v>
      </c>
      <c r="U138" s="37">
        <v>1145</v>
      </c>
      <c r="V138" s="37">
        <v>60000</v>
      </c>
      <c r="W138" s="20">
        <v>96</v>
      </c>
      <c r="X138" s="19">
        <v>0.71875</v>
      </c>
      <c r="Y138" s="20">
        <v>69</v>
      </c>
      <c r="Z138" s="20">
        <v>145</v>
      </c>
      <c r="AA138" s="16">
        <v>485.22068965517241</v>
      </c>
      <c r="AB138" s="18">
        <v>2.1014492753623188</v>
      </c>
      <c r="AC138" s="16">
        <v>1019.6666666666666</v>
      </c>
      <c r="AD138" s="20">
        <v>70357</v>
      </c>
      <c r="AE138" s="14">
        <v>2738</v>
      </c>
      <c r="AF138" s="14"/>
      <c r="AG138" s="14"/>
      <c r="AH138" s="21">
        <v>1.1726166666666666</v>
      </c>
      <c r="AI138" s="21">
        <v>1.1071647756778447</v>
      </c>
      <c r="AJ138" s="21">
        <v>0.10716477567784474</v>
      </c>
      <c r="AK138" s="97"/>
    </row>
    <row r="139" spans="1:37" s="6" customFormat="1" x14ac:dyDescent="0.3">
      <c r="A139" s="10" t="s">
        <v>137</v>
      </c>
      <c r="B139" s="36" t="s">
        <v>127</v>
      </c>
      <c r="C139" s="36" t="s">
        <v>128</v>
      </c>
      <c r="D139" s="59">
        <v>43692</v>
      </c>
      <c r="E139" s="59">
        <v>44788</v>
      </c>
      <c r="F139" s="11" t="s">
        <v>11</v>
      </c>
      <c r="G139" s="37">
        <v>18</v>
      </c>
      <c r="H139" s="38">
        <v>0.66</v>
      </c>
      <c r="I139" s="37">
        <v>12</v>
      </c>
      <c r="J139" s="37">
        <v>20</v>
      </c>
      <c r="K139" s="37">
        <v>546</v>
      </c>
      <c r="L139" s="39">
        <v>1.67</v>
      </c>
      <c r="M139" s="37">
        <v>910</v>
      </c>
      <c r="N139" s="37">
        <v>10910</v>
      </c>
      <c r="O139" s="37">
        <v>37</v>
      </c>
      <c r="P139" s="38">
        <v>0.71</v>
      </c>
      <c r="Q139" s="37">
        <v>26</v>
      </c>
      <c r="R139" s="37">
        <v>51</v>
      </c>
      <c r="S139" s="37">
        <v>592</v>
      </c>
      <c r="T139" s="39">
        <v>1.96</v>
      </c>
      <c r="U139" s="37">
        <v>1145</v>
      </c>
      <c r="V139" s="37">
        <v>30000</v>
      </c>
      <c r="W139" s="20">
        <v>81</v>
      </c>
      <c r="X139" s="19">
        <v>0.7407407407407407</v>
      </c>
      <c r="Y139" s="20">
        <v>60</v>
      </c>
      <c r="Z139" s="20">
        <v>93</v>
      </c>
      <c r="AA139" s="16">
        <v>540.95698924731187</v>
      </c>
      <c r="AB139" s="18">
        <v>1.55</v>
      </c>
      <c r="AC139" s="16">
        <v>838.48333333333335</v>
      </c>
      <c r="AD139" s="20">
        <v>50309</v>
      </c>
      <c r="AE139" s="14">
        <v>1388</v>
      </c>
      <c r="AF139" s="14">
        <v>1388</v>
      </c>
      <c r="AG139" s="14">
        <v>997</v>
      </c>
      <c r="AH139" s="21">
        <v>1.6769666666666667</v>
      </c>
      <c r="AI139" s="21">
        <v>4.6112740604949591</v>
      </c>
      <c r="AJ139" s="21">
        <v>3.6112740604949587</v>
      </c>
      <c r="AK139" s="97"/>
    </row>
    <row r="140" spans="1:37" s="6" customFormat="1" x14ac:dyDescent="0.3">
      <c r="A140" s="10" t="s">
        <v>137</v>
      </c>
      <c r="B140" s="36" t="s">
        <v>127</v>
      </c>
      <c r="C140" s="36" t="s">
        <v>128</v>
      </c>
      <c r="D140" s="59">
        <v>43693</v>
      </c>
      <c r="E140" s="59">
        <v>44789</v>
      </c>
      <c r="F140" s="11" t="s">
        <v>12</v>
      </c>
      <c r="G140" s="37">
        <v>14</v>
      </c>
      <c r="H140" s="38">
        <v>0.66</v>
      </c>
      <c r="I140" s="37">
        <v>9</v>
      </c>
      <c r="J140" s="37">
        <v>11</v>
      </c>
      <c r="K140" s="37">
        <v>711</v>
      </c>
      <c r="L140" s="39">
        <v>1.22</v>
      </c>
      <c r="M140" s="37">
        <v>910</v>
      </c>
      <c r="N140" s="37">
        <v>7825</v>
      </c>
      <c r="O140" s="37">
        <v>31</v>
      </c>
      <c r="P140" s="38">
        <v>0.71</v>
      </c>
      <c r="Q140" s="37">
        <v>22</v>
      </c>
      <c r="R140" s="37">
        <v>42</v>
      </c>
      <c r="S140" s="37">
        <v>592</v>
      </c>
      <c r="T140" s="39">
        <v>1.91</v>
      </c>
      <c r="U140" s="37">
        <v>1145</v>
      </c>
      <c r="V140" s="37">
        <v>25000</v>
      </c>
      <c r="W140" s="20">
        <v>12</v>
      </c>
      <c r="X140" s="19">
        <v>0.75</v>
      </c>
      <c r="Y140" s="20">
        <v>9</v>
      </c>
      <c r="Z140" s="20">
        <v>10</v>
      </c>
      <c r="AA140" s="16">
        <v>1010.3</v>
      </c>
      <c r="AB140" s="18">
        <v>1.1111111111111112</v>
      </c>
      <c r="AC140" s="16">
        <v>1122.5555555555557</v>
      </c>
      <c r="AD140" s="20">
        <v>10103</v>
      </c>
      <c r="AE140" s="14">
        <v>2398</v>
      </c>
      <c r="AF140" s="14">
        <v>3907</v>
      </c>
      <c r="AG140" s="14"/>
      <c r="AH140" s="21">
        <v>0.40411999999999998</v>
      </c>
      <c r="AI140" s="21">
        <v>1.2911182108626198</v>
      </c>
      <c r="AJ140" s="21">
        <v>0.2911182108626198</v>
      </c>
      <c r="AK140" s="97"/>
    </row>
    <row r="141" spans="1:37" s="6" customFormat="1" x14ac:dyDescent="0.3">
      <c r="A141" s="10" t="s">
        <v>137</v>
      </c>
      <c r="B141" s="36" t="s">
        <v>127</v>
      </c>
      <c r="C141" s="36" t="s">
        <v>128</v>
      </c>
      <c r="D141" s="59">
        <v>43694</v>
      </c>
      <c r="E141" s="59">
        <v>44790</v>
      </c>
      <c r="F141" s="11" t="s">
        <v>13</v>
      </c>
      <c r="G141" s="37">
        <v>29</v>
      </c>
      <c r="H141" s="38">
        <v>0.66</v>
      </c>
      <c r="I141" s="37">
        <v>19</v>
      </c>
      <c r="J141" s="37">
        <v>30</v>
      </c>
      <c r="K141" s="37">
        <v>571</v>
      </c>
      <c r="L141" s="39">
        <v>1.58</v>
      </c>
      <c r="M141" s="37">
        <v>910</v>
      </c>
      <c r="N141" s="37">
        <v>17130</v>
      </c>
      <c r="O141" s="37">
        <v>31</v>
      </c>
      <c r="P141" s="38">
        <v>0.71</v>
      </c>
      <c r="Q141" s="37">
        <v>22</v>
      </c>
      <c r="R141" s="37">
        <v>42</v>
      </c>
      <c r="S141" s="37">
        <v>592</v>
      </c>
      <c r="T141" s="39">
        <v>1.91</v>
      </c>
      <c r="U141" s="37">
        <v>1145</v>
      </c>
      <c r="V141" s="37">
        <v>25000</v>
      </c>
      <c r="W141" s="20">
        <v>24</v>
      </c>
      <c r="X141" s="19">
        <v>0.70833333333333337</v>
      </c>
      <c r="Y141" s="20">
        <v>17</v>
      </c>
      <c r="Z141" s="20">
        <v>23</v>
      </c>
      <c r="AA141" s="16">
        <v>781.21739130434787</v>
      </c>
      <c r="AB141" s="18">
        <v>1.3529411764705883</v>
      </c>
      <c r="AC141" s="16">
        <v>1056.9411764705883</v>
      </c>
      <c r="AD141" s="20">
        <v>17968</v>
      </c>
      <c r="AE141" s="14">
        <v>1399</v>
      </c>
      <c r="AF141" s="14">
        <v>2498</v>
      </c>
      <c r="AG141" s="14">
        <v>1281</v>
      </c>
      <c r="AH141" s="21">
        <v>0.71872000000000003</v>
      </c>
      <c r="AI141" s="21">
        <v>1.0489200233508464</v>
      </c>
      <c r="AJ141" s="21">
        <v>4.892002335084647E-2</v>
      </c>
      <c r="AK141" s="97"/>
    </row>
    <row r="142" spans="1:37" s="6" customFormat="1" x14ac:dyDescent="0.3">
      <c r="A142" s="10" t="s">
        <v>137</v>
      </c>
      <c r="B142" s="36" t="s">
        <v>127</v>
      </c>
      <c r="C142" s="36" t="s">
        <v>128</v>
      </c>
      <c r="D142" s="59">
        <v>43695</v>
      </c>
      <c r="E142" s="59">
        <v>44791</v>
      </c>
      <c r="F142" s="11" t="s">
        <v>14</v>
      </c>
      <c r="G142" s="37">
        <v>14</v>
      </c>
      <c r="H142" s="38">
        <v>0.66</v>
      </c>
      <c r="I142" s="37">
        <v>9</v>
      </c>
      <c r="J142" s="37">
        <v>15</v>
      </c>
      <c r="K142" s="37">
        <v>547</v>
      </c>
      <c r="L142" s="39">
        <v>1.67</v>
      </c>
      <c r="M142" s="37">
        <v>910</v>
      </c>
      <c r="N142" s="37">
        <v>8206</v>
      </c>
      <c r="O142" s="37">
        <v>31</v>
      </c>
      <c r="P142" s="38">
        <v>0.71</v>
      </c>
      <c r="Q142" s="37">
        <v>22</v>
      </c>
      <c r="R142" s="37">
        <v>42</v>
      </c>
      <c r="S142" s="37">
        <v>592</v>
      </c>
      <c r="T142" s="39">
        <v>1.91</v>
      </c>
      <c r="U142" s="37">
        <v>1145</v>
      </c>
      <c r="V142" s="37">
        <v>25000</v>
      </c>
      <c r="W142" s="20">
        <v>24</v>
      </c>
      <c r="X142" s="19">
        <v>0.70833333333333337</v>
      </c>
      <c r="Y142" s="20">
        <v>17</v>
      </c>
      <c r="Z142" s="20">
        <v>24</v>
      </c>
      <c r="AA142" s="16">
        <v>768.54166666666663</v>
      </c>
      <c r="AB142" s="18">
        <v>1.411764705882353</v>
      </c>
      <c r="AC142" s="16">
        <v>1085</v>
      </c>
      <c r="AD142" s="20">
        <v>18445</v>
      </c>
      <c r="AE142" s="14"/>
      <c r="AF142" s="14">
        <v>1428</v>
      </c>
      <c r="AG142" s="14">
        <v>1034</v>
      </c>
      <c r="AH142" s="21">
        <v>0.73780000000000001</v>
      </c>
      <c r="AI142" s="21">
        <v>2.2477455520350964</v>
      </c>
      <c r="AJ142" s="21">
        <v>1.2477455520350962</v>
      </c>
      <c r="AK142" s="97"/>
    </row>
    <row r="143" spans="1:37" s="6" customFormat="1" x14ac:dyDescent="0.3">
      <c r="A143" s="10" t="s">
        <v>137</v>
      </c>
      <c r="B143" s="36" t="s">
        <v>127</v>
      </c>
      <c r="C143" s="36" t="s">
        <v>128</v>
      </c>
      <c r="D143" s="59">
        <v>43696</v>
      </c>
      <c r="E143" s="59">
        <v>44792</v>
      </c>
      <c r="F143" s="11" t="s">
        <v>15</v>
      </c>
      <c r="G143" s="37">
        <v>26</v>
      </c>
      <c r="H143" s="38">
        <v>0.66</v>
      </c>
      <c r="I143" s="37">
        <v>17</v>
      </c>
      <c r="J143" s="37">
        <v>32</v>
      </c>
      <c r="K143" s="37">
        <v>490</v>
      </c>
      <c r="L143" s="39">
        <v>1.88</v>
      </c>
      <c r="M143" s="37">
        <v>910</v>
      </c>
      <c r="N143" s="37">
        <v>15668</v>
      </c>
      <c r="O143" s="37">
        <v>31</v>
      </c>
      <c r="P143" s="38">
        <v>0.71</v>
      </c>
      <c r="Q143" s="37">
        <v>22</v>
      </c>
      <c r="R143" s="37">
        <v>42</v>
      </c>
      <c r="S143" s="37">
        <v>592</v>
      </c>
      <c r="T143" s="39">
        <v>1.91</v>
      </c>
      <c r="U143" s="37">
        <v>1145</v>
      </c>
      <c r="V143" s="37">
        <v>25000</v>
      </c>
      <c r="W143" s="20">
        <v>24</v>
      </c>
      <c r="X143" s="19">
        <v>0.70833333333333337</v>
      </c>
      <c r="Y143" s="20">
        <v>17</v>
      </c>
      <c r="Z143" s="20">
        <v>26</v>
      </c>
      <c r="AA143" s="16">
        <v>741.57692307692309</v>
      </c>
      <c r="AB143" s="18">
        <v>1.5294117647058822</v>
      </c>
      <c r="AC143" s="16">
        <v>1134.1764705882354</v>
      </c>
      <c r="AD143" s="20">
        <v>19281</v>
      </c>
      <c r="AE143" s="14"/>
      <c r="AF143" s="14">
        <v>1034</v>
      </c>
      <c r="AG143" s="14"/>
      <c r="AH143" s="21">
        <v>0.77124000000000004</v>
      </c>
      <c r="AI143" s="21">
        <v>1.2305973959663008</v>
      </c>
      <c r="AJ143" s="21">
        <v>0.23059739596630074</v>
      </c>
      <c r="AK143" s="97"/>
    </row>
    <row r="144" spans="1:37" s="6" customFormat="1" x14ac:dyDescent="0.3">
      <c r="A144" s="10" t="s">
        <v>137</v>
      </c>
      <c r="B144" s="36" t="s">
        <v>127</v>
      </c>
      <c r="C144" s="36" t="s">
        <v>128</v>
      </c>
      <c r="D144" s="59">
        <v>43697</v>
      </c>
      <c r="E144" s="59">
        <v>44793</v>
      </c>
      <c r="F144" s="11" t="s">
        <v>9</v>
      </c>
      <c r="G144" s="37">
        <v>45</v>
      </c>
      <c r="H144" s="38">
        <v>0.66</v>
      </c>
      <c r="I144" s="37">
        <v>30</v>
      </c>
      <c r="J144" s="37">
        <v>48</v>
      </c>
      <c r="K144" s="37">
        <v>577</v>
      </c>
      <c r="L144" s="39">
        <v>1.6</v>
      </c>
      <c r="M144" s="37">
        <v>910</v>
      </c>
      <c r="N144" s="37">
        <v>27711</v>
      </c>
      <c r="O144" s="37">
        <v>49</v>
      </c>
      <c r="P144" s="38">
        <v>0.71</v>
      </c>
      <c r="Q144" s="37">
        <v>35</v>
      </c>
      <c r="R144" s="37">
        <v>68</v>
      </c>
      <c r="S144" s="37">
        <v>592</v>
      </c>
      <c r="T144" s="39">
        <v>1.94</v>
      </c>
      <c r="U144" s="37">
        <v>1145</v>
      </c>
      <c r="V144" s="37">
        <v>40000</v>
      </c>
      <c r="W144" s="20">
        <v>15</v>
      </c>
      <c r="X144" s="19">
        <v>0.73333333333333328</v>
      </c>
      <c r="Y144" s="20">
        <v>11</v>
      </c>
      <c r="Z144" s="20">
        <v>17</v>
      </c>
      <c r="AA144" s="16">
        <v>728.23529411764707</v>
      </c>
      <c r="AB144" s="18">
        <v>1.5454545454545454</v>
      </c>
      <c r="AC144" s="16">
        <v>1125.4545454545455</v>
      </c>
      <c r="AD144" s="20">
        <v>12380</v>
      </c>
      <c r="AE144" s="14">
        <v>2059</v>
      </c>
      <c r="AF144" s="14">
        <v>1124</v>
      </c>
      <c r="AG144" s="14"/>
      <c r="AH144" s="21">
        <v>0.3095</v>
      </c>
      <c r="AI144" s="21">
        <v>0.44675399660784526</v>
      </c>
      <c r="AJ144" s="21">
        <v>-0.55324600339215479</v>
      </c>
      <c r="AK144" s="97"/>
    </row>
    <row r="145" spans="1:37" s="6" customFormat="1" x14ac:dyDescent="0.3">
      <c r="A145" s="10" t="s">
        <v>137</v>
      </c>
      <c r="B145" s="36" t="s">
        <v>127</v>
      </c>
      <c r="C145" s="36" t="s">
        <v>128</v>
      </c>
      <c r="D145" s="59">
        <v>43698</v>
      </c>
      <c r="E145" s="59">
        <v>44794</v>
      </c>
      <c r="F145" s="11" t="s">
        <v>10</v>
      </c>
      <c r="G145" s="37">
        <v>85</v>
      </c>
      <c r="H145" s="38">
        <v>0.66</v>
      </c>
      <c r="I145" s="37">
        <v>56</v>
      </c>
      <c r="J145" s="37">
        <v>103</v>
      </c>
      <c r="K145" s="37">
        <v>496</v>
      </c>
      <c r="L145" s="39">
        <v>1.84</v>
      </c>
      <c r="M145" s="37">
        <v>910</v>
      </c>
      <c r="N145" s="37">
        <v>51072</v>
      </c>
      <c r="O145" s="37">
        <v>62</v>
      </c>
      <c r="P145" s="38">
        <v>0.71</v>
      </c>
      <c r="Q145" s="37">
        <v>44</v>
      </c>
      <c r="R145" s="37">
        <v>84</v>
      </c>
      <c r="S145" s="37">
        <v>592</v>
      </c>
      <c r="T145" s="39">
        <v>1.91</v>
      </c>
      <c r="U145" s="37">
        <v>1145</v>
      </c>
      <c r="V145" s="37">
        <v>50000</v>
      </c>
      <c r="W145" s="20">
        <v>37</v>
      </c>
      <c r="X145" s="19">
        <v>0.70270270270270274</v>
      </c>
      <c r="Y145" s="20">
        <v>26</v>
      </c>
      <c r="Z145" s="20">
        <v>44</v>
      </c>
      <c r="AA145" s="16">
        <v>885.61363636363637</v>
      </c>
      <c r="AB145" s="18">
        <v>1.6923076923076923</v>
      </c>
      <c r="AC145" s="16">
        <v>1498.7307692307693</v>
      </c>
      <c r="AD145" s="20">
        <v>38967</v>
      </c>
      <c r="AE145" s="14"/>
      <c r="AF145" s="14">
        <v>1199</v>
      </c>
      <c r="AG145" s="14"/>
      <c r="AH145" s="21">
        <v>0.77934000000000003</v>
      </c>
      <c r="AI145" s="21">
        <v>0.76298167293233088</v>
      </c>
      <c r="AJ145" s="21">
        <v>-0.23701832706766918</v>
      </c>
      <c r="AK145" s="97"/>
    </row>
    <row r="146" spans="1:37" s="6" customFormat="1" x14ac:dyDescent="0.3">
      <c r="A146" s="10" t="s">
        <v>137</v>
      </c>
      <c r="B146" s="36" t="s">
        <v>127</v>
      </c>
      <c r="C146" s="36" t="s">
        <v>128</v>
      </c>
      <c r="D146" s="59">
        <v>43699</v>
      </c>
      <c r="E146" s="59">
        <v>44795</v>
      </c>
      <c r="F146" s="11" t="s">
        <v>11</v>
      </c>
      <c r="G146" s="37">
        <v>21</v>
      </c>
      <c r="H146" s="38">
        <v>0.66</v>
      </c>
      <c r="I146" s="37">
        <v>14</v>
      </c>
      <c r="J146" s="37">
        <v>32</v>
      </c>
      <c r="K146" s="37">
        <v>395</v>
      </c>
      <c r="L146" s="39">
        <v>2.29</v>
      </c>
      <c r="M146" s="37">
        <v>910</v>
      </c>
      <c r="N146" s="37">
        <v>12625</v>
      </c>
      <c r="O146" s="37">
        <v>31</v>
      </c>
      <c r="P146" s="38">
        <v>0.71</v>
      </c>
      <c r="Q146" s="37">
        <v>22</v>
      </c>
      <c r="R146" s="37">
        <v>42</v>
      </c>
      <c r="S146" s="37">
        <v>592</v>
      </c>
      <c r="T146" s="39">
        <v>1.91</v>
      </c>
      <c r="U146" s="37">
        <v>1145</v>
      </c>
      <c r="V146" s="37">
        <v>25000</v>
      </c>
      <c r="W146" s="20">
        <v>24</v>
      </c>
      <c r="X146" s="19">
        <v>0.70833333333333337</v>
      </c>
      <c r="Y146" s="20">
        <v>17</v>
      </c>
      <c r="Z146" s="20">
        <v>26</v>
      </c>
      <c r="AA146" s="16">
        <v>762.19230769230774</v>
      </c>
      <c r="AB146" s="18">
        <v>1.5294117647058822</v>
      </c>
      <c r="AC146" s="16">
        <v>1165.7058823529412</v>
      </c>
      <c r="AD146" s="20">
        <v>19817</v>
      </c>
      <c r="AE146" s="14">
        <v>1234</v>
      </c>
      <c r="AF146" s="14">
        <v>3355</v>
      </c>
      <c r="AG146" s="14">
        <v>434</v>
      </c>
      <c r="AH146" s="21">
        <v>0.79268000000000005</v>
      </c>
      <c r="AI146" s="21">
        <v>1.5696633663366337</v>
      </c>
      <c r="AJ146" s="21">
        <v>0.56966336633663361</v>
      </c>
      <c r="AK146" s="97"/>
    </row>
    <row r="147" spans="1:37" s="6" customFormat="1" x14ac:dyDescent="0.3">
      <c r="A147" s="10" t="s">
        <v>137</v>
      </c>
      <c r="B147" s="36" t="s">
        <v>127</v>
      </c>
      <c r="C147" s="36" t="s">
        <v>128</v>
      </c>
      <c r="D147" s="59">
        <v>43700</v>
      </c>
      <c r="E147" s="59">
        <v>44796</v>
      </c>
      <c r="F147" s="11" t="s">
        <v>12</v>
      </c>
      <c r="G147" s="37">
        <v>32</v>
      </c>
      <c r="H147" s="38">
        <v>0.66</v>
      </c>
      <c r="I147" s="37">
        <v>21</v>
      </c>
      <c r="J147" s="37">
        <v>30</v>
      </c>
      <c r="K147" s="37">
        <v>648</v>
      </c>
      <c r="L147" s="39">
        <v>1.43</v>
      </c>
      <c r="M147" s="37">
        <v>910</v>
      </c>
      <c r="N147" s="37">
        <v>19427</v>
      </c>
      <c r="O147" s="37">
        <v>31</v>
      </c>
      <c r="P147" s="38">
        <v>0.71</v>
      </c>
      <c r="Q147" s="37">
        <v>22</v>
      </c>
      <c r="R147" s="37">
        <v>42</v>
      </c>
      <c r="S147" s="37">
        <v>592</v>
      </c>
      <c r="T147" s="39">
        <v>1.91</v>
      </c>
      <c r="U147" s="37">
        <v>1145</v>
      </c>
      <c r="V147" s="37">
        <v>25000</v>
      </c>
      <c r="W147" s="20">
        <v>10</v>
      </c>
      <c r="X147" s="19">
        <v>0.7</v>
      </c>
      <c r="Y147" s="20">
        <v>7</v>
      </c>
      <c r="Z147" s="20">
        <v>11</v>
      </c>
      <c r="AA147" s="16">
        <v>840.72727272727275</v>
      </c>
      <c r="AB147" s="18">
        <v>1.5714285714285714</v>
      </c>
      <c r="AC147" s="16">
        <v>1321.1428571428571</v>
      </c>
      <c r="AD147" s="20">
        <v>9248</v>
      </c>
      <c r="AE147" s="14"/>
      <c r="AF147" s="14"/>
      <c r="AG147" s="14"/>
      <c r="AH147" s="21">
        <v>0.36992000000000003</v>
      </c>
      <c r="AI147" s="21">
        <v>0.47603850311422247</v>
      </c>
      <c r="AJ147" s="21">
        <v>-0.52396149688577753</v>
      </c>
      <c r="AK147" s="97"/>
    </row>
    <row r="148" spans="1:37" s="6" customFormat="1" x14ac:dyDescent="0.3">
      <c r="A148" s="10" t="s">
        <v>137</v>
      </c>
      <c r="B148" s="36" t="s">
        <v>127</v>
      </c>
      <c r="C148" s="36" t="s">
        <v>128</v>
      </c>
      <c r="D148" s="59">
        <v>43701</v>
      </c>
      <c r="E148" s="59">
        <v>44797</v>
      </c>
      <c r="F148" s="11" t="s">
        <v>13</v>
      </c>
      <c r="G148" s="37">
        <v>27</v>
      </c>
      <c r="H148" s="38">
        <v>0.66</v>
      </c>
      <c r="I148" s="37">
        <v>18</v>
      </c>
      <c r="J148" s="37">
        <v>35</v>
      </c>
      <c r="K148" s="37">
        <v>459</v>
      </c>
      <c r="L148" s="39">
        <v>1.94</v>
      </c>
      <c r="M148" s="37">
        <v>910</v>
      </c>
      <c r="N148" s="37">
        <v>16066</v>
      </c>
      <c r="O148" s="37">
        <v>31</v>
      </c>
      <c r="P148" s="38">
        <v>0.71</v>
      </c>
      <c r="Q148" s="37">
        <v>22</v>
      </c>
      <c r="R148" s="37">
        <v>42</v>
      </c>
      <c r="S148" s="37">
        <v>592</v>
      </c>
      <c r="T148" s="39">
        <v>1.91</v>
      </c>
      <c r="U148" s="37">
        <v>1145</v>
      </c>
      <c r="V148" s="37">
        <v>25000</v>
      </c>
      <c r="W148" s="20">
        <v>22</v>
      </c>
      <c r="X148" s="19">
        <v>0.63636363636363635</v>
      </c>
      <c r="Y148" s="20">
        <v>14</v>
      </c>
      <c r="Z148" s="20">
        <v>15</v>
      </c>
      <c r="AA148" s="16">
        <v>754.4666666666667</v>
      </c>
      <c r="AB148" s="18">
        <v>1.0714285714285714</v>
      </c>
      <c r="AC148" s="16">
        <v>808.35714285714289</v>
      </c>
      <c r="AD148" s="20">
        <v>11317</v>
      </c>
      <c r="AE148" s="14"/>
      <c r="AF148" s="14">
        <v>2198</v>
      </c>
      <c r="AG148" s="14">
        <v>749</v>
      </c>
      <c r="AH148" s="21">
        <v>0.45268000000000003</v>
      </c>
      <c r="AI148" s="21">
        <v>0.70440682185982817</v>
      </c>
      <c r="AJ148" s="21">
        <v>-0.29559317814017178</v>
      </c>
      <c r="AK148" s="97"/>
    </row>
    <row r="149" spans="1:37" s="6" customFormat="1" x14ac:dyDescent="0.3">
      <c r="A149" s="10" t="s">
        <v>137</v>
      </c>
      <c r="B149" s="36" t="s">
        <v>127</v>
      </c>
      <c r="C149" s="36" t="s">
        <v>128</v>
      </c>
      <c r="D149" s="59">
        <v>43702</v>
      </c>
      <c r="E149" s="59">
        <v>44798</v>
      </c>
      <c r="F149" s="11" t="s">
        <v>14</v>
      </c>
      <c r="G149" s="37">
        <v>29</v>
      </c>
      <c r="H149" s="38">
        <v>0.66</v>
      </c>
      <c r="I149" s="37">
        <v>19</v>
      </c>
      <c r="J149" s="37">
        <v>31</v>
      </c>
      <c r="K149" s="37">
        <v>558</v>
      </c>
      <c r="L149" s="39">
        <v>1.63</v>
      </c>
      <c r="M149" s="37">
        <v>910</v>
      </c>
      <c r="N149" s="37">
        <v>17285</v>
      </c>
      <c r="O149" s="37">
        <v>31</v>
      </c>
      <c r="P149" s="38">
        <v>0.71</v>
      </c>
      <c r="Q149" s="37">
        <v>22</v>
      </c>
      <c r="R149" s="37">
        <v>42</v>
      </c>
      <c r="S149" s="37">
        <v>592</v>
      </c>
      <c r="T149" s="39">
        <v>1.91</v>
      </c>
      <c r="U149" s="37">
        <v>1145</v>
      </c>
      <c r="V149" s="37">
        <v>25000</v>
      </c>
      <c r="W149" s="20">
        <v>30</v>
      </c>
      <c r="X149" s="19">
        <v>0.7</v>
      </c>
      <c r="Y149" s="20">
        <v>21</v>
      </c>
      <c r="Z149" s="20">
        <v>33</v>
      </c>
      <c r="AA149" s="16">
        <v>565.39393939393938</v>
      </c>
      <c r="AB149" s="18">
        <v>1.5714285714285714</v>
      </c>
      <c r="AC149" s="16">
        <v>888.47619047619048</v>
      </c>
      <c r="AD149" s="20">
        <v>18658</v>
      </c>
      <c r="AE149" s="14"/>
      <c r="AF149" s="14"/>
      <c r="AG149" s="14"/>
      <c r="AH149" s="21">
        <v>0.74631999999999998</v>
      </c>
      <c r="AI149" s="21">
        <v>1.0794330344229099</v>
      </c>
      <c r="AJ149" s="21">
        <v>7.943303442291004E-2</v>
      </c>
      <c r="AK149" s="97"/>
    </row>
    <row r="150" spans="1:37" s="6" customFormat="1" x14ac:dyDescent="0.3">
      <c r="A150" s="10" t="s">
        <v>137</v>
      </c>
      <c r="B150" s="36" t="s">
        <v>127</v>
      </c>
      <c r="C150" s="36" t="s">
        <v>128</v>
      </c>
      <c r="D150" s="59">
        <v>43703</v>
      </c>
      <c r="E150" s="59">
        <v>44799</v>
      </c>
      <c r="F150" s="11" t="s">
        <v>15</v>
      </c>
      <c r="G150" s="37">
        <v>23</v>
      </c>
      <c r="H150" s="38">
        <v>0.66</v>
      </c>
      <c r="I150" s="37">
        <v>15</v>
      </c>
      <c r="J150" s="37">
        <v>26</v>
      </c>
      <c r="K150" s="37">
        <v>516</v>
      </c>
      <c r="L150" s="39">
        <v>1.73</v>
      </c>
      <c r="M150" s="37">
        <v>910</v>
      </c>
      <c r="N150" s="37">
        <v>13425</v>
      </c>
      <c r="O150" s="37">
        <v>31</v>
      </c>
      <c r="P150" s="38">
        <v>0.71</v>
      </c>
      <c r="Q150" s="37">
        <v>22</v>
      </c>
      <c r="R150" s="37">
        <v>42</v>
      </c>
      <c r="S150" s="37">
        <v>592</v>
      </c>
      <c r="T150" s="39">
        <v>1.91</v>
      </c>
      <c r="U150" s="37">
        <v>1145</v>
      </c>
      <c r="V150" s="37">
        <v>25000</v>
      </c>
      <c r="W150" s="20">
        <v>30</v>
      </c>
      <c r="X150" s="19">
        <v>0.73333333333333328</v>
      </c>
      <c r="Y150" s="20">
        <v>22</v>
      </c>
      <c r="Z150" s="20">
        <v>39</v>
      </c>
      <c r="AA150" s="16">
        <v>604.97435897435901</v>
      </c>
      <c r="AB150" s="18">
        <v>1.7727272727272727</v>
      </c>
      <c r="AC150" s="16">
        <v>1072.4545454545455</v>
      </c>
      <c r="AD150" s="20">
        <v>23594</v>
      </c>
      <c r="AE150" s="14"/>
      <c r="AF150" s="14">
        <v>3876</v>
      </c>
      <c r="AG150" s="14"/>
      <c r="AH150" s="21">
        <v>0.94376000000000004</v>
      </c>
      <c r="AI150" s="21">
        <v>1.7574674115456239</v>
      </c>
      <c r="AJ150" s="21">
        <v>0.7574674115456238</v>
      </c>
      <c r="AK150" s="97"/>
    </row>
    <row r="151" spans="1:37" s="6" customFormat="1" x14ac:dyDescent="0.3">
      <c r="A151" s="10" t="s">
        <v>137</v>
      </c>
      <c r="B151" s="36" t="s">
        <v>127</v>
      </c>
      <c r="C151" s="36" t="s">
        <v>128</v>
      </c>
      <c r="D151" s="59">
        <v>43704</v>
      </c>
      <c r="E151" s="59">
        <v>44800</v>
      </c>
      <c r="F151" s="11" t="s">
        <v>9</v>
      </c>
      <c r="G151" s="37">
        <v>38</v>
      </c>
      <c r="H151" s="38">
        <v>0.66</v>
      </c>
      <c r="I151" s="37">
        <v>25</v>
      </c>
      <c r="J151" s="37">
        <v>45</v>
      </c>
      <c r="K151" s="37">
        <v>500</v>
      </c>
      <c r="L151" s="39">
        <v>1.8</v>
      </c>
      <c r="M151" s="37">
        <v>910</v>
      </c>
      <c r="N151" s="37">
        <v>22505</v>
      </c>
      <c r="O151" s="37">
        <v>37</v>
      </c>
      <c r="P151" s="38">
        <v>0.71</v>
      </c>
      <c r="Q151" s="37">
        <v>26</v>
      </c>
      <c r="R151" s="37">
        <v>51</v>
      </c>
      <c r="S151" s="37">
        <v>592</v>
      </c>
      <c r="T151" s="39">
        <v>1.96</v>
      </c>
      <c r="U151" s="37">
        <v>1145</v>
      </c>
      <c r="V151" s="37">
        <v>30000</v>
      </c>
      <c r="W151" s="20">
        <v>29</v>
      </c>
      <c r="X151" s="19">
        <v>0.72413793103448276</v>
      </c>
      <c r="Y151" s="20">
        <v>21</v>
      </c>
      <c r="Z151" s="20">
        <v>51</v>
      </c>
      <c r="AA151" s="16">
        <v>327.92156862745099</v>
      </c>
      <c r="AB151" s="18">
        <v>2.4285714285714284</v>
      </c>
      <c r="AC151" s="16">
        <v>796.38095238095241</v>
      </c>
      <c r="AD151" s="20">
        <v>16724</v>
      </c>
      <c r="AE151" s="14"/>
      <c r="AF151" s="14">
        <v>1298</v>
      </c>
      <c r="AG151" s="14"/>
      <c r="AH151" s="21">
        <v>0.55746666666666667</v>
      </c>
      <c r="AI151" s="21">
        <v>0.74312375027771604</v>
      </c>
      <c r="AJ151" s="21">
        <v>-0.25687624972228396</v>
      </c>
      <c r="AK151" s="97"/>
    </row>
    <row r="152" spans="1:37" s="6" customFormat="1" x14ac:dyDescent="0.3">
      <c r="A152" s="10" t="s">
        <v>137</v>
      </c>
      <c r="B152" s="36" t="s">
        <v>127</v>
      </c>
      <c r="C152" s="36" t="s">
        <v>128</v>
      </c>
      <c r="D152" s="59">
        <v>43705</v>
      </c>
      <c r="E152" s="59">
        <v>44801</v>
      </c>
      <c r="F152" s="11" t="s">
        <v>10</v>
      </c>
      <c r="G152" s="37">
        <v>65</v>
      </c>
      <c r="H152" s="38">
        <v>0.66</v>
      </c>
      <c r="I152" s="37">
        <v>43</v>
      </c>
      <c r="J152" s="37">
        <v>71</v>
      </c>
      <c r="K152" s="37">
        <v>556</v>
      </c>
      <c r="L152" s="39">
        <v>1.65</v>
      </c>
      <c r="M152" s="37">
        <v>910</v>
      </c>
      <c r="N152" s="37">
        <v>39484</v>
      </c>
      <c r="O152" s="37">
        <v>62</v>
      </c>
      <c r="P152" s="38">
        <v>0.71</v>
      </c>
      <c r="Q152" s="37">
        <v>44</v>
      </c>
      <c r="R152" s="37">
        <v>84</v>
      </c>
      <c r="S152" s="37">
        <v>592</v>
      </c>
      <c r="T152" s="39">
        <v>1.91</v>
      </c>
      <c r="U152" s="37">
        <v>1145</v>
      </c>
      <c r="V152" s="37">
        <v>50000</v>
      </c>
      <c r="W152" s="20">
        <v>42</v>
      </c>
      <c r="X152" s="19">
        <v>0.7142857142857143</v>
      </c>
      <c r="Y152" s="20">
        <v>30</v>
      </c>
      <c r="Z152" s="20">
        <v>57</v>
      </c>
      <c r="AA152" s="16">
        <v>625.68421052631584</v>
      </c>
      <c r="AB152" s="18">
        <v>1.9</v>
      </c>
      <c r="AC152" s="16">
        <v>1188.8</v>
      </c>
      <c r="AD152" s="20">
        <v>35664</v>
      </c>
      <c r="AE152" s="14"/>
      <c r="AF152" s="14">
        <v>2977</v>
      </c>
      <c r="AG152" s="14"/>
      <c r="AH152" s="21">
        <v>0.71328000000000003</v>
      </c>
      <c r="AI152" s="21">
        <v>0.90325195015702564</v>
      </c>
      <c r="AJ152" s="21">
        <v>-9.6748049842974373E-2</v>
      </c>
      <c r="AK152" s="97"/>
    </row>
    <row r="153" spans="1:37" s="6" customFormat="1" x14ac:dyDescent="0.3">
      <c r="A153" s="10" t="s">
        <v>137</v>
      </c>
      <c r="B153" s="36" t="s">
        <v>127</v>
      </c>
      <c r="C153" s="36" t="s">
        <v>128</v>
      </c>
      <c r="D153" s="59">
        <v>43706</v>
      </c>
      <c r="E153" s="59">
        <v>44802</v>
      </c>
      <c r="F153" s="11" t="s">
        <v>11</v>
      </c>
      <c r="G153" s="37">
        <v>44</v>
      </c>
      <c r="H153" s="38">
        <v>0.66</v>
      </c>
      <c r="I153" s="37">
        <v>29</v>
      </c>
      <c r="J153" s="37">
        <v>53</v>
      </c>
      <c r="K153" s="37">
        <v>491</v>
      </c>
      <c r="L153" s="39">
        <v>1.83</v>
      </c>
      <c r="M153" s="37">
        <v>910</v>
      </c>
      <c r="N153" s="37">
        <v>26031</v>
      </c>
      <c r="O153" s="37">
        <v>31</v>
      </c>
      <c r="P153" s="38">
        <v>0.71</v>
      </c>
      <c r="Q153" s="37">
        <v>22</v>
      </c>
      <c r="R153" s="37">
        <v>42</v>
      </c>
      <c r="S153" s="37">
        <v>592</v>
      </c>
      <c r="T153" s="39">
        <v>1.91</v>
      </c>
      <c r="U153" s="37">
        <v>1145</v>
      </c>
      <c r="V153" s="37">
        <v>25000</v>
      </c>
      <c r="W153" s="20">
        <v>17</v>
      </c>
      <c r="X153" s="19">
        <v>0.70588235294117652</v>
      </c>
      <c r="Y153" s="20">
        <v>12</v>
      </c>
      <c r="Z153" s="20">
        <v>13</v>
      </c>
      <c r="AA153" s="16">
        <v>971.23076923076928</v>
      </c>
      <c r="AB153" s="18">
        <v>1.0833333333333333</v>
      </c>
      <c r="AC153" s="16">
        <v>1052.1666666666667</v>
      </c>
      <c r="AD153" s="20">
        <v>12626</v>
      </c>
      <c r="AE153" s="14">
        <v>1378</v>
      </c>
      <c r="AF153" s="14">
        <v>3027</v>
      </c>
      <c r="AG153" s="14"/>
      <c r="AH153" s="21">
        <v>0.50504000000000004</v>
      </c>
      <c r="AI153" s="21">
        <v>0.48503707118435713</v>
      </c>
      <c r="AJ153" s="21">
        <v>-0.51496292881564287</v>
      </c>
      <c r="AK153" s="97"/>
    </row>
    <row r="154" spans="1:37" s="6" customFormat="1" x14ac:dyDescent="0.3">
      <c r="A154" s="10" t="s">
        <v>137</v>
      </c>
      <c r="B154" s="36" t="s">
        <v>127</v>
      </c>
      <c r="C154" s="36" t="s">
        <v>128</v>
      </c>
      <c r="D154" s="59">
        <v>43707</v>
      </c>
      <c r="E154" s="59">
        <v>44803</v>
      </c>
      <c r="F154" s="11" t="s">
        <v>12</v>
      </c>
      <c r="G154" s="37">
        <v>55</v>
      </c>
      <c r="H154" s="38">
        <v>0.66</v>
      </c>
      <c r="I154" s="37">
        <v>36</v>
      </c>
      <c r="J154" s="37">
        <v>54</v>
      </c>
      <c r="K154" s="37">
        <v>608</v>
      </c>
      <c r="L154" s="39">
        <v>1.5</v>
      </c>
      <c r="M154" s="37">
        <v>910</v>
      </c>
      <c r="N154" s="37">
        <v>32840</v>
      </c>
      <c r="O154" s="37">
        <v>31</v>
      </c>
      <c r="P154" s="38">
        <v>0.71</v>
      </c>
      <c r="Q154" s="37">
        <v>22</v>
      </c>
      <c r="R154" s="37">
        <v>42</v>
      </c>
      <c r="S154" s="37">
        <v>592</v>
      </c>
      <c r="T154" s="39">
        <v>1.91</v>
      </c>
      <c r="U154" s="37">
        <v>1145</v>
      </c>
      <c r="V154" s="37">
        <v>25000</v>
      </c>
      <c r="W154" s="20">
        <v>24</v>
      </c>
      <c r="X154" s="19">
        <v>0.70833333333333337</v>
      </c>
      <c r="Y154" s="20">
        <v>17</v>
      </c>
      <c r="Z154" s="20">
        <v>22</v>
      </c>
      <c r="AA154" s="16">
        <v>639.5454545454545</v>
      </c>
      <c r="AB154" s="18">
        <v>1.2941176470588236</v>
      </c>
      <c r="AC154" s="16">
        <v>827.64705882352939</v>
      </c>
      <c r="AD154" s="20">
        <v>14070</v>
      </c>
      <c r="AE154" s="14"/>
      <c r="AF154" s="14">
        <v>999</v>
      </c>
      <c r="AG154" s="14"/>
      <c r="AH154" s="21">
        <v>0.56279999999999997</v>
      </c>
      <c r="AI154" s="21">
        <v>0.4284409257003654</v>
      </c>
      <c r="AJ154" s="21">
        <v>-0.5715590742996346</v>
      </c>
      <c r="AK154" s="97"/>
    </row>
    <row r="155" spans="1:37" s="6" customFormat="1" x14ac:dyDescent="0.3">
      <c r="A155" s="10" t="s">
        <v>137</v>
      </c>
      <c r="B155" s="36" t="s">
        <v>127</v>
      </c>
      <c r="C155" s="36" t="s">
        <v>128</v>
      </c>
      <c r="D155" s="59">
        <v>43708</v>
      </c>
      <c r="E155" s="59">
        <v>44804</v>
      </c>
      <c r="F155" s="11" t="s">
        <v>13</v>
      </c>
      <c r="G155" s="37">
        <v>36</v>
      </c>
      <c r="H155" s="38">
        <v>0.66</v>
      </c>
      <c r="I155" s="37">
        <v>24</v>
      </c>
      <c r="J155" s="37">
        <v>36</v>
      </c>
      <c r="K155" s="37">
        <v>598</v>
      </c>
      <c r="L155" s="39">
        <v>1.5</v>
      </c>
      <c r="M155" s="37">
        <v>910</v>
      </c>
      <c r="N155" s="37">
        <v>21527</v>
      </c>
      <c r="O155" s="37">
        <v>31</v>
      </c>
      <c r="P155" s="38">
        <v>0.71</v>
      </c>
      <c r="Q155" s="37">
        <v>22</v>
      </c>
      <c r="R155" s="37">
        <v>42</v>
      </c>
      <c r="S155" s="37">
        <v>592</v>
      </c>
      <c r="T155" s="39">
        <v>1.91</v>
      </c>
      <c r="U155" s="37">
        <v>1145</v>
      </c>
      <c r="V155" s="37">
        <v>25000</v>
      </c>
      <c r="W155" s="20">
        <v>38</v>
      </c>
      <c r="X155" s="19">
        <v>0.71052631578947367</v>
      </c>
      <c r="Y155" s="20">
        <v>27</v>
      </c>
      <c r="Z155" s="20">
        <v>48</v>
      </c>
      <c r="AA155" s="16">
        <v>575.4375</v>
      </c>
      <c r="AB155" s="18">
        <v>1.7777777777777777</v>
      </c>
      <c r="AC155" s="16">
        <v>1023</v>
      </c>
      <c r="AD155" s="20">
        <v>27621</v>
      </c>
      <c r="AE155" s="14">
        <v>749</v>
      </c>
      <c r="AF155" s="14">
        <v>5304</v>
      </c>
      <c r="AG155" s="14"/>
      <c r="AH155" s="21">
        <v>1.10484</v>
      </c>
      <c r="AI155" s="21">
        <v>1.2830863566683699</v>
      </c>
      <c r="AJ155" s="21">
        <v>0.28308635666836995</v>
      </c>
      <c r="AK155" s="97"/>
    </row>
    <row r="156" spans="1:37" s="6" customFormat="1" x14ac:dyDescent="0.3">
      <c r="A156" s="10" t="s">
        <v>137</v>
      </c>
      <c r="B156" s="40" t="s">
        <v>127</v>
      </c>
      <c r="C156" s="40" t="s">
        <v>128</v>
      </c>
      <c r="D156" s="57">
        <v>43709</v>
      </c>
      <c r="E156" s="57">
        <v>44805</v>
      </c>
      <c r="F156" s="11" t="s">
        <v>14</v>
      </c>
      <c r="G156" s="5">
        <v>40</v>
      </c>
      <c r="H156" s="41">
        <v>0.64936336924583737</v>
      </c>
      <c r="I156" s="4">
        <v>26</v>
      </c>
      <c r="J156" s="5">
        <v>45</v>
      </c>
      <c r="K156" s="5">
        <v>607</v>
      </c>
      <c r="L156" s="42">
        <v>1.7307692307692308</v>
      </c>
      <c r="M156" s="5">
        <v>969</v>
      </c>
      <c r="N156" s="5">
        <v>27326</v>
      </c>
      <c r="O156" s="2">
        <v>26</v>
      </c>
      <c r="P156" s="43">
        <v>0.69416944172380013</v>
      </c>
      <c r="Q156" s="2">
        <v>19</v>
      </c>
      <c r="R156" s="2">
        <v>34</v>
      </c>
      <c r="S156" s="2">
        <v>682.84970297029702</v>
      </c>
      <c r="T156" s="3">
        <v>1.7894736842105263</v>
      </c>
      <c r="U156" s="2">
        <v>1257.0243391855204</v>
      </c>
      <c r="V156" s="44">
        <v>25000</v>
      </c>
      <c r="W156" s="20">
        <v>22</v>
      </c>
      <c r="X156" s="19">
        <v>0.72727272727272729</v>
      </c>
      <c r="Y156" s="20">
        <v>16</v>
      </c>
      <c r="Z156" s="20">
        <v>22</v>
      </c>
      <c r="AA156" s="16">
        <v>669.59090909090912</v>
      </c>
      <c r="AB156" s="18">
        <v>1.375</v>
      </c>
      <c r="AC156" s="16">
        <v>920.6875</v>
      </c>
      <c r="AD156" s="20">
        <v>14731</v>
      </c>
      <c r="AE156" s="14">
        <v>549</v>
      </c>
      <c r="AF156" s="14">
        <v>2377</v>
      </c>
      <c r="AG156" s="14"/>
      <c r="AH156" s="21">
        <v>0.58923999999999999</v>
      </c>
      <c r="AI156" s="21">
        <v>0.5390836565907926</v>
      </c>
      <c r="AJ156" s="21">
        <v>-0.46091634340920734</v>
      </c>
      <c r="AK156" s="97"/>
    </row>
    <row r="157" spans="1:37" s="6" customFormat="1" x14ac:dyDescent="0.3">
      <c r="A157" s="10" t="s">
        <v>137</v>
      </c>
      <c r="B157" s="40" t="s">
        <v>127</v>
      </c>
      <c r="C157" s="40" t="s">
        <v>128</v>
      </c>
      <c r="D157" s="57">
        <v>43710</v>
      </c>
      <c r="E157" s="57">
        <v>44806</v>
      </c>
      <c r="F157" s="11" t="s">
        <v>15</v>
      </c>
      <c r="G157" s="5">
        <v>17</v>
      </c>
      <c r="H157" s="41">
        <v>0.64936336924583737</v>
      </c>
      <c r="I157" s="5">
        <v>11</v>
      </c>
      <c r="J157" s="5">
        <v>16</v>
      </c>
      <c r="K157" s="5">
        <v>665</v>
      </c>
      <c r="L157" s="42">
        <v>1.4545454545454546</v>
      </c>
      <c r="M157" s="5">
        <v>969</v>
      </c>
      <c r="N157" s="5">
        <v>10642</v>
      </c>
      <c r="O157" s="44">
        <v>29</v>
      </c>
      <c r="P157" s="43">
        <v>0.69416944172380013</v>
      </c>
      <c r="Q157" s="44">
        <v>20</v>
      </c>
      <c r="R157" s="44">
        <v>37</v>
      </c>
      <c r="S157" s="2">
        <v>682.84970297029702</v>
      </c>
      <c r="T157" s="3">
        <v>1.85</v>
      </c>
      <c r="U157" s="2">
        <v>1257.0243391855204</v>
      </c>
      <c r="V157" s="44">
        <v>25000</v>
      </c>
      <c r="W157" s="20">
        <v>24</v>
      </c>
      <c r="X157" s="19">
        <v>0.70833333333333337</v>
      </c>
      <c r="Y157" s="20">
        <v>17</v>
      </c>
      <c r="Z157" s="20">
        <v>25</v>
      </c>
      <c r="AA157" s="16">
        <v>493.52</v>
      </c>
      <c r="AB157" s="18">
        <v>1.4705882352941178</v>
      </c>
      <c r="AC157" s="16">
        <v>725.76470588235293</v>
      </c>
      <c r="AD157" s="20">
        <v>12338</v>
      </c>
      <c r="AE157" s="14"/>
      <c r="AF157" s="14">
        <v>1428</v>
      </c>
      <c r="AG157" s="14">
        <v>549</v>
      </c>
      <c r="AH157" s="21">
        <v>0.49352000000000001</v>
      </c>
      <c r="AI157" s="21">
        <v>1.1593685397481677</v>
      </c>
      <c r="AJ157" s="21">
        <v>0.15936853974816764</v>
      </c>
      <c r="AK157" s="97"/>
    </row>
    <row r="158" spans="1:37" s="6" customFormat="1" x14ac:dyDescent="0.3">
      <c r="A158" s="10" t="s">
        <v>137</v>
      </c>
      <c r="B158" s="40" t="s">
        <v>127</v>
      </c>
      <c r="C158" s="40" t="s">
        <v>128</v>
      </c>
      <c r="D158" s="57">
        <v>43711</v>
      </c>
      <c r="E158" s="57">
        <v>44807</v>
      </c>
      <c r="F158" s="11" t="s">
        <v>9</v>
      </c>
      <c r="G158" s="5">
        <v>32</v>
      </c>
      <c r="H158" s="41">
        <v>0.64936336924583737</v>
      </c>
      <c r="I158" s="5">
        <v>21</v>
      </c>
      <c r="J158" s="5">
        <v>51</v>
      </c>
      <c r="K158" s="5">
        <v>395</v>
      </c>
      <c r="L158" s="42">
        <v>2.4285714285714284</v>
      </c>
      <c r="M158" s="5">
        <v>969</v>
      </c>
      <c r="N158" s="5">
        <v>20143</v>
      </c>
      <c r="O158" s="44">
        <v>35</v>
      </c>
      <c r="P158" s="43">
        <v>0.69416944172380013</v>
      </c>
      <c r="Q158" s="44">
        <v>24</v>
      </c>
      <c r="R158" s="44">
        <v>44</v>
      </c>
      <c r="S158" s="2">
        <v>682.84970297029702</v>
      </c>
      <c r="T158" s="3">
        <v>1.8333333333333333</v>
      </c>
      <c r="U158" s="2">
        <v>1257.0243391855204</v>
      </c>
      <c r="V158" s="44">
        <v>30000</v>
      </c>
      <c r="W158" s="20">
        <v>28</v>
      </c>
      <c r="X158" s="19">
        <v>0.7142857142857143</v>
      </c>
      <c r="Y158" s="20">
        <v>20</v>
      </c>
      <c r="Z158" s="20">
        <v>30</v>
      </c>
      <c r="AA158" s="16">
        <v>768.26666666666665</v>
      </c>
      <c r="AB158" s="18">
        <v>1.5</v>
      </c>
      <c r="AC158" s="16">
        <v>1152.4000000000001</v>
      </c>
      <c r="AD158" s="20">
        <v>23048</v>
      </c>
      <c r="AE158" s="14">
        <v>749</v>
      </c>
      <c r="AF158" s="14">
        <v>3905</v>
      </c>
      <c r="AG158" s="14"/>
      <c r="AH158" s="21">
        <v>0.76826666666666665</v>
      </c>
      <c r="AI158" s="21">
        <v>1.144218835327409</v>
      </c>
      <c r="AJ158" s="21">
        <v>0.14421883532740903</v>
      </c>
      <c r="AK158" s="97"/>
    </row>
    <row r="159" spans="1:37" s="6" customFormat="1" x14ac:dyDescent="0.3">
      <c r="A159" s="10" t="s">
        <v>137</v>
      </c>
      <c r="B159" s="40" t="s">
        <v>127</v>
      </c>
      <c r="C159" s="40" t="s">
        <v>128</v>
      </c>
      <c r="D159" s="57">
        <v>43712</v>
      </c>
      <c r="E159" s="57">
        <v>44808</v>
      </c>
      <c r="F159" s="11" t="s">
        <v>10</v>
      </c>
      <c r="G159" s="5">
        <v>40</v>
      </c>
      <c r="H159" s="41">
        <v>0.64936336924583737</v>
      </c>
      <c r="I159" s="5">
        <v>26</v>
      </c>
      <c r="J159" s="5">
        <v>44</v>
      </c>
      <c r="K159" s="5">
        <v>572</v>
      </c>
      <c r="L159" s="42">
        <v>1.6923076923076923</v>
      </c>
      <c r="M159" s="5">
        <v>969</v>
      </c>
      <c r="N159" s="5">
        <v>25177</v>
      </c>
      <c r="O159" s="44">
        <v>55</v>
      </c>
      <c r="P159" s="43">
        <v>0.69416944172380013</v>
      </c>
      <c r="Q159" s="44">
        <v>38</v>
      </c>
      <c r="R159" s="44">
        <v>70</v>
      </c>
      <c r="S159" s="2">
        <v>682.84970297029702</v>
      </c>
      <c r="T159" s="3">
        <v>1.8421052631578947</v>
      </c>
      <c r="U159" s="2">
        <v>1257.0243391855204</v>
      </c>
      <c r="V159" s="44">
        <v>48000</v>
      </c>
      <c r="W159" s="20">
        <v>62</v>
      </c>
      <c r="X159" s="19">
        <v>0.70967741935483875</v>
      </c>
      <c r="Y159" s="20">
        <v>44</v>
      </c>
      <c r="Z159" s="20">
        <v>66</v>
      </c>
      <c r="AA159" s="16">
        <v>675.4545454545455</v>
      </c>
      <c r="AB159" s="18">
        <v>1.5</v>
      </c>
      <c r="AC159" s="16">
        <v>1013.1818181818181</v>
      </c>
      <c r="AD159" s="20">
        <v>44580</v>
      </c>
      <c r="AE159" s="14">
        <v>1848</v>
      </c>
      <c r="AF159" s="14">
        <v>4525</v>
      </c>
      <c r="AG159" s="14"/>
      <c r="AH159" s="21">
        <v>0.92874999999999996</v>
      </c>
      <c r="AI159" s="21">
        <v>1.7706637009969417</v>
      </c>
      <c r="AJ159" s="21">
        <v>0.7706637009969417</v>
      </c>
      <c r="AK159" s="97"/>
    </row>
    <row r="160" spans="1:37" s="6" customFormat="1" x14ac:dyDescent="0.3">
      <c r="A160" s="10" t="s">
        <v>137</v>
      </c>
      <c r="B160" s="40" t="s">
        <v>127</v>
      </c>
      <c r="C160" s="40" t="s">
        <v>128</v>
      </c>
      <c r="D160" s="57">
        <v>43713</v>
      </c>
      <c r="E160" s="57">
        <v>44809</v>
      </c>
      <c r="F160" s="11" t="s">
        <v>11</v>
      </c>
      <c r="G160" s="5">
        <v>34</v>
      </c>
      <c r="H160" s="41">
        <v>0.64936336924583737</v>
      </c>
      <c r="I160" s="5">
        <v>22</v>
      </c>
      <c r="J160" s="5">
        <v>35</v>
      </c>
      <c r="K160" s="5">
        <v>617</v>
      </c>
      <c r="L160" s="42">
        <v>1.5909090909090908</v>
      </c>
      <c r="M160" s="5">
        <v>969</v>
      </c>
      <c r="N160" s="5">
        <v>21607</v>
      </c>
      <c r="O160" s="44">
        <v>29</v>
      </c>
      <c r="P160" s="43">
        <v>0.69416944172380013</v>
      </c>
      <c r="Q160" s="44">
        <v>20</v>
      </c>
      <c r="R160" s="44">
        <v>37</v>
      </c>
      <c r="S160" s="2">
        <v>682.84970297029702</v>
      </c>
      <c r="T160" s="3">
        <v>1.85</v>
      </c>
      <c r="U160" s="2">
        <v>1257.0243391855204</v>
      </c>
      <c r="V160" s="44">
        <v>25000</v>
      </c>
      <c r="W160" s="20">
        <v>32</v>
      </c>
      <c r="X160" s="19">
        <v>0.71875</v>
      </c>
      <c r="Y160" s="20">
        <v>23</v>
      </c>
      <c r="Z160" s="20">
        <v>38</v>
      </c>
      <c r="AA160" s="16">
        <v>625.68421052631584</v>
      </c>
      <c r="AB160" s="18">
        <v>1.6521739130434783</v>
      </c>
      <c r="AC160" s="16">
        <v>1033.7391304347825</v>
      </c>
      <c r="AD160" s="20">
        <v>23776</v>
      </c>
      <c r="AE160" s="14">
        <v>883</v>
      </c>
      <c r="AF160" s="14">
        <v>8041</v>
      </c>
      <c r="AG160" s="14"/>
      <c r="AH160" s="21">
        <v>0.95104</v>
      </c>
      <c r="AI160" s="21">
        <v>1.1003841347711389</v>
      </c>
      <c r="AJ160" s="21">
        <v>0.10038413477113899</v>
      </c>
      <c r="AK160" s="97"/>
    </row>
    <row r="161" spans="1:37" s="6" customFormat="1" x14ac:dyDescent="0.3">
      <c r="A161" s="10" t="s">
        <v>137</v>
      </c>
      <c r="B161" s="40" t="s">
        <v>127</v>
      </c>
      <c r="C161" s="40" t="s">
        <v>128</v>
      </c>
      <c r="D161" s="57">
        <v>43714</v>
      </c>
      <c r="E161" s="57">
        <v>44810</v>
      </c>
      <c r="F161" s="11" t="s">
        <v>12</v>
      </c>
      <c r="G161" s="5">
        <v>43</v>
      </c>
      <c r="H161" s="41">
        <v>0.64936336924583737</v>
      </c>
      <c r="I161" s="5">
        <v>28</v>
      </c>
      <c r="J161" s="5">
        <v>54</v>
      </c>
      <c r="K161" s="5">
        <v>500</v>
      </c>
      <c r="L161" s="42">
        <v>1.9285714285714286</v>
      </c>
      <c r="M161" s="5">
        <v>969</v>
      </c>
      <c r="N161" s="5">
        <v>27000</v>
      </c>
      <c r="O161" s="44">
        <v>29</v>
      </c>
      <c r="P161" s="43">
        <v>0.69416944172380013</v>
      </c>
      <c r="Q161" s="44">
        <v>20</v>
      </c>
      <c r="R161" s="44">
        <v>37</v>
      </c>
      <c r="S161" s="2">
        <v>682.84970297029702</v>
      </c>
      <c r="T161" s="3">
        <v>1.85</v>
      </c>
      <c r="U161" s="2">
        <v>1257.0243391855204</v>
      </c>
      <c r="V161" s="44">
        <v>25000</v>
      </c>
      <c r="W161" s="20">
        <v>35</v>
      </c>
      <c r="X161" s="19">
        <v>0.68571428571428572</v>
      </c>
      <c r="Y161" s="20">
        <v>24</v>
      </c>
      <c r="Z161" s="20">
        <v>36</v>
      </c>
      <c r="AA161" s="16">
        <v>547.55555555555554</v>
      </c>
      <c r="AB161" s="18">
        <v>1.5</v>
      </c>
      <c r="AC161" s="16">
        <v>821.33333333333337</v>
      </c>
      <c r="AD161" s="20">
        <v>19712</v>
      </c>
      <c r="AE161" s="14"/>
      <c r="AF161" s="14">
        <v>4524</v>
      </c>
      <c r="AG161" s="14"/>
      <c r="AH161" s="21">
        <v>0.78847999999999996</v>
      </c>
      <c r="AI161" s="21">
        <v>0.7300740740740741</v>
      </c>
      <c r="AJ161" s="21">
        <v>-0.2699259259259259</v>
      </c>
      <c r="AK161" s="97"/>
    </row>
    <row r="162" spans="1:37" s="6" customFormat="1" x14ac:dyDescent="0.3">
      <c r="A162" s="10" t="s">
        <v>137</v>
      </c>
      <c r="B162" s="40" t="s">
        <v>127</v>
      </c>
      <c r="C162" s="40" t="s">
        <v>128</v>
      </c>
      <c r="D162" s="57">
        <v>43715</v>
      </c>
      <c r="E162" s="57">
        <v>44811</v>
      </c>
      <c r="F162" s="11" t="s">
        <v>13</v>
      </c>
      <c r="G162" s="5">
        <v>40</v>
      </c>
      <c r="H162" s="41">
        <v>0.64936336924583737</v>
      </c>
      <c r="I162" s="5">
        <v>26</v>
      </c>
      <c r="J162" s="5">
        <v>42</v>
      </c>
      <c r="K162" s="5">
        <v>599</v>
      </c>
      <c r="L162" s="42">
        <v>1.6153846153846154</v>
      </c>
      <c r="M162" s="5">
        <v>969</v>
      </c>
      <c r="N162" s="5">
        <v>25154</v>
      </c>
      <c r="O162" s="44">
        <v>29</v>
      </c>
      <c r="P162" s="43">
        <v>0.69416944172380013</v>
      </c>
      <c r="Q162" s="44">
        <v>20</v>
      </c>
      <c r="R162" s="44">
        <v>37</v>
      </c>
      <c r="S162" s="2">
        <v>682.84970297029702</v>
      </c>
      <c r="T162" s="3">
        <v>1.85</v>
      </c>
      <c r="U162" s="2">
        <v>1257.0243391855204</v>
      </c>
      <c r="V162" s="44">
        <v>25000</v>
      </c>
      <c r="W162" s="20">
        <v>35</v>
      </c>
      <c r="X162" s="19">
        <v>0.45714285714285713</v>
      </c>
      <c r="Y162" s="20">
        <v>16</v>
      </c>
      <c r="Z162" s="20">
        <v>18</v>
      </c>
      <c r="AA162" s="16">
        <v>717.61111111111109</v>
      </c>
      <c r="AB162" s="18">
        <v>1.125</v>
      </c>
      <c r="AC162" s="16">
        <v>807.3125</v>
      </c>
      <c r="AD162" s="20">
        <v>12917</v>
      </c>
      <c r="AE162" s="14"/>
      <c r="AF162" s="14">
        <v>4796</v>
      </c>
      <c r="AG162" s="14"/>
      <c r="AH162" s="21">
        <v>0.51668000000000003</v>
      </c>
      <c r="AI162" s="21">
        <v>0.51351673690069177</v>
      </c>
      <c r="AJ162" s="21">
        <v>-0.48648326309930828</v>
      </c>
      <c r="AK162" s="97"/>
    </row>
    <row r="163" spans="1:37" s="6" customFormat="1" x14ac:dyDescent="0.3">
      <c r="A163" s="10" t="s">
        <v>137</v>
      </c>
      <c r="B163" s="40" t="s">
        <v>127</v>
      </c>
      <c r="C163" s="40" t="s">
        <v>128</v>
      </c>
      <c r="D163" s="57">
        <v>43716</v>
      </c>
      <c r="E163" s="57">
        <v>44812</v>
      </c>
      <c r="F163" s="11" t="s">
        <v>14</v>
      </c>
      <c r="G163" s="5">
        <v>11</v>
      </c>
      <c r="H163" s="41">
        <v>0.64936336924583737</v>
      </c>
      <c r="I163" s="5">
        <v>7</v>
      </c>
      <c r="J163" s="5">
        <v>15</v>
      </c>
      <c r="K163" s="5">
        <v>458</v>
      </c>
      <c r="L163" s="42">
        <v>2.1428571428571428</v>
      </c>
      <c r="M163" s="5">
        <v>969</v>
      </c>
      <c r="N163" s="5">
        <v>6877</v>
      </c>
      <c r="O163" s="44">
        <v>29</v>
      </c>
      <c r="P163" s="43">
        <v>0.69416944172380013</v>
      </c>
      <c r="Q163" s="44">
        <v>20</v>
      </c>
      <c r="R163" s="44">
        <v>37</v>
      </c>
      <c r="S163" s="2">
        <v>682.84970297029702</v>
      </c>
      <c r="T163" s="3">
        <v>1.85</v>
      </c>
      <c r="U163" s="2">
        <v>1257.0243391855204</v>
      </c>
      <c r="V163" s="44">
        <v>25000</v>
      </c>
      <c r="W163" s="20">
        <v>28</v>
      </c>
      <c r="X163" s="19">
        <v>0.7142857142857143</v>
      </c>
      <c r="Y163" s="20">
        <v>20</v>
      </c>
      <c r="Z163" s="20">
        <v>30</v>
      </c>
      <c r="AA163" s="16">
        <v>670.2</v>
      </c>
      <c r="AB163" s="18">
        <v>1.5</v>
      </c>
      <c r="AC163" s="16">
        <v>1005.3</v>
      </c>
      <c r="AD163" s="20">
        <v>20106</v>
      </c>
      <c r="AE163" s="14">
        <v>549</v>
      </c>
      <c r="AF163" s="14">
        <v>215</v>
      </c>
      <c r="AG163" s="14"/>
      <c r="AH163" s="21">
        <v>0.80423999999999995</v>
      </c>
      <c r="AI163" s="21">
        <v>2.9236585720517669</v>
      </c>
      <c r="AJ163" s="21">
        <v>1.9236585720517667</v>
      </c>
      <c r="AK163" s="97"/>
    </row>
    <row r="164" spans="1:37" s="6" customFormat="1" x14ac:dyDescent="0.3">
      <c r="A164" s="10" t="s">
        <v>137</v>
      </c>
      <c r="B164" s="40" t="s">
        <v>127</v>
      </c>
      <c r="C164" s="40" t="s">
        <v>128</v>
      </c>
      <c r="D164" s="57">
        <v>43717</v>
      </c>
      <c r="E164" s="57">
        <v>44813</v>
      </c>
      <c r="F164" s="11" t="s">
        <v>15</v>
      </c>
      <c r="G164" s="5">
        <v>32</v>
      </c>
      <c r="H164" s="41">
        <v>0.64936336924583737</v>
      </c>
      <c r="I164" s="5">
        <v>21</v>
      </c>
      <c r="J164" s="5">
        <v>37</v>
      </c>
      <c r="K164" s="5">
        <v>538</v>
      </c>
      <c r="L164" s="42">
        <v>1.7619047619047619</v>
      </c>
      <c r="M164" s="5">
        <v>969</v>
      </c>
      <c r="N164" s="5">
        <v>19924</v>
      </c>
      <c r="O164" s="44">
        <v>29</v>
      </c>
      <c r="P164" s="43">
        <v>0.69416944172380013</v>
      </c>
      <c r="Q164" s="44">
        <v>20</v>
      </c>
      <c r="R164" s="44">
        <v>37</v>
      </c>
      <c r="S164" s="2">
        <v>682.84970297029702</v>
      </c>
      <c r="T164" s="3">
        <v>1.85</v>
      </c>
      <c r="U164" s="2">
        <v>1257.0243391855204</v>
      </c>
      <c r="V164" s="44">
        <v>25000</v>
      </c>
      <c r="W164" s="20">
        <v>29</v>
      </c>
      <c r="X164" s="19">
        <v>0.68965517241379315</v>
      </c>
      <c r="Y164" s="20">
        <v>20</v>
      </c>
      <c r="Z164" s="20">
        <v>28</v>
      </c>
      <c r="AA164" s="16">
        <v>704</v>
      </c>
      <c r="AB164" s="18">
        <v>1.4</v>
      </c>
      <c r="AC164" s="16">
        <v>985.6</v>
      </c>
      <c r="AD164" s="20">
        <v>19712</v>
      </c>
      <c r="AE164" s="14"/>
      <c r="AF164" s="14">
        <v>680</v>
      </c>
      <c r="AG164" s="14"/>
      <c r="AH164" s="21">
        <v>0.78847999999999996</v>
      </c>
      <c r="AI164" s="21">
        <v>0.98935956635213818</v>
      </c>
      <c r="AJ164" s="21">
        <v>-1.0640433647861875E-2</v>
      </c>
      <c r="AK164" s="97"/>
    </row>
    <row r="165" spans="1:37" s="6" customFormat="1" x14ac:dyDescent="0.3">
      <c r="A165" s="10" t="s">
        <v>137</v>
      </c>
      <c r="B165" s="40" t="s">
        <v>127</v>
      </c>
      <c r="C165" s="40" t="s">
        <v>128</v>
      </c>
      <c r="D165" s="57">
        <v>43718</v>
      </c>
      <c r="E165" s="57">
        <v>44814</v>
      </c>
      <c r="F165" s="11" t="s">
        <v>9</v>
      </c>
      <c r="G165" s="5">
        <v>43</v>
      </c>
      <c r="H165" s="41">
        <v>0.64936336924583737</v>
      </c>
      <c r="I165" s="5">
        <v>28</v>
      </c>
      <c r="J165" s="5">
        <v>47</v>
      </c>
      <c r="K165" s="5">
        <v>568</v>
      </c>
      <c r="L165" s="42">
        <v>1.6785714285714286</v>
      </c>
      <c r="M165" s="5">
        <v>969</v>
      </c>
      <c r="N165" s="5">
        <v>26701</v>
      </c>
      <c r="O165" s="44">
        <v>35</v>
      </c>
      <c r="P165" s="43">
        <v>0.69416944172380013</v>
      </c>
      <c r="Q165" s="44">
        <v>24</v>
      </c>
      <c r="R165" s="44">
        <v>44</v>
      </c>
      <c r="S165" s="2">
        <v>682.84970297029702</v>
      </c>
      <c r="T165" s="3">
        <v>1.8333333333333333</v>
      </c>
      <c r="U165" s="2">
        <v>1257.0243391855204</v>
      </c>
      <c r="V165" s="44">
        <v>30000</v>
      </c>
      <c r="W165" s="20">
        <v>47</v>
      </c>
      <c r="X165" s="19">
        <v>0.7021276595744681</v>
      </c>
      <c r="Y165" s="20">
        <v>33</v>
      </c>
      <c r="Z165" s="20">
        <v>60</v>
      </c>
      <c r="AA165" s="16">
        <v>619.83333333333337</v>
      </c>
      <c r="AB165" s="18">
        <v>1.8181818181818181</v>
      </c>
      <c r="AC165" s="16">
        <v>1126.969696969697</v>
      </c>
      <c r="AD165" s="20">
        <v>37190</v>
      </c>
      <c r="AE165" s="14">
        <v>2098</v>
      </c>
      <c r="AF165" s="14">
        <v>24</v>
      </c>
      <c r="AG165" s="14"/>
      <c r="AH165" s="21">
        <v>1.2396666666666667</v>
      </c>
      <c r="AI165" s="21">
        <v>1.3928317291487211</v>
      </c>
      <c r="AJ165" s="21">
        <v>0.392831729148721</v>
      </c>
      <c r="AK165" s="97"/>
    </row>
    <row r="166" spans="1:37" s="6" customFormat="1" x14ac:dyDescent="0.3">
      <c r="A166" s="10" t="s">
        <v>137</v>
      </c>
      <c r="B166" s="40" t="s">
        <v>127</v>
      </c>
      <c r="C166" s="40" t="s">
        <v>128</v>
      </c>
      <c r="D166" s="57">
        <v>43719</v>
      </c>
      <c r="E166" s="57">
        <v>44815</v>
      </c>
      <c r="F166" s="11" t="s">
        <v>10</v>
      </c>
      <c r="G166" s="5">
        <v>71</v>
      </c>
      <c r="H166" s="41">
        <v>0.64936336924583737</v>
      </c>
      <c r="I166" s="5">
        <v>46</v>
      </c>
      <c r="J166" s="5">
        <v>90</v>
      </c>
      <c r="K166" s="5">
        <v>490</v>
      </c>
      <c r="L166" s="42">
        <v>1.9565217391304348</v>
      </c>
      <c r="M166" s="5">
        <v>969</v>
      </c>
      <c r="N166" s="5">
        <v>44127</v>
      </c>
      <c r="O166" s="44">
        <v>46</v>
      </c>
      <c r="P166" s="43">
        <v>0.69416944172380013</v>
      </c>
      <c r="Q166" s="44">
        <v>32</v>
      </c>
      <c r="R166" s="44">
        <v>59</v>
      </c>
      <c r="S166" s="2">
        <v>682.84970297029702</v>
      </c>
      <c r="T166" s="3">
        <v>1.84375</v>
      </c>
      <c r="U166" s="2">
        <v>1257.0243391855204</v>
      </c>
      <c r="V166" s="44">
        <v>40000</v>
      </c>
      <c r="W166" s="20">
        <v>42</v>
      </c>
      <c r="X166" s="19">
        <v>0.69047619047619047</v>
      </c>
      <c r="Y166" s="20">
        <v>29</v>
      </c>
      <c r="Z166" s="20">
        <v>63</v>
      </c>
      <c r="AA166" s="16">
        <v>609.14285714285711</v>
      </c>
      <c r="AB166" s="18">
        <v>2.1724137931034484</v>
      </c>
      <c r="AC166" s="16">
        <v>1323.3103448275863</v>
      </c>
      <c r="AD166" s="20">
        <v>38376</v>
      </c>
      <c r="AE166" s="14"/>
      <c r="AF166" s="14">
        <v>2197</v>
      </c>
      <c r="AG166" s="14"/>
      <c r="AH166" s="21">
        <v>0.95940000000000003</v>
      </c>
      <c r="AI166" s="21">
        <v>0.86967162961452171</v>
      </c>
      <c r="AJ166" s="21">
        <v>-0.13032837038547829</v>
      </c>
      <c r="AK166" s="97"/>
    </row>
    <row r="167" spans="1:37" s="6" customFormat="1" x14ac:dyDescent="0.3">
      <c r="A167" s="10" t="s">
        <v>137</v>
      </c>
      <c r="B167" s="40" t="s">
        <v>127</v>
      </c>
      <c r="C167" s="40" t="s">
        <v>128</v>
      </c>
      <c r="D167" s="57">
        <v>43720</v>
      </c>
      <c r="E167" s="57">
        <v>44816</v>
      </c>
      <c r="F167" s="11" t="s">
        <v>11</v>
      </c>
      <c r="G167" s="5">
        <v>42</v>
      </c>
      <c r="H167" s="41">
        <v>0.64936336924583737</v>
      </c>
      <c r="I167" s="5">
        <v>27</v>
      </c>
      <c r="J167" s="5">
        <v>54</v>
      </c>
      <c r="K167" s="5">
        <v>483</v>
      </c>
      <c r="L167" s="42">
        <v>2</v>
      </c>
      <c r="M167" s="5">
        <v>969</v>
      </c>
      <c r="N167" s="5">
        <v>26069</v>
      </c>
      <c r="O167" s="44">
        <v>24</v>
      </c>
      <c r="P167" s="43">
        <v>0.69416944172380013</v>
      </c>
      <c r="Q167" s="44">
        <v>17</v>
      </c>
      <c r="R167" s="44">
        <v>31</v>
      </c>
      <c r="S167" s="2">
        <v>682.84970297029702</v>
      </c>
      <c r="T167" s="3">
        <v>1.8235294117647058</v>
      </c>
      <c r="U167" s="2">
        <v>1257.0243391855204</v>
      </c>
      <c r="V167" s="44">
        <v>21000</v>
      </c>
      <c r="W167" s="20">
        <v>27</v>
      </c>
      <c r="X167" s="19">
        <v>0.70370370370370372</v>
      </c>
      <c r="Y167" s="20">
        <v>19</v>
      </c>
      <c r="Z167" s="20">
        <v>30</v>
      </c>
      <c r="AA167" s="16">
        <v>611.86666666666667</v>
      </c>
      <c r="AB167" s="18">
        <v>1.5789473684210527</v>
      </c>
      <c r="AC167" s="16">
        <v>966.10526315789468</v>
      </c>
      <c r="AD167" s="20">
        <v>18356</v>
      </c>
      <c r="AE167" s="14">
        <v>649</v>
      </c>
      <c r="AF167" s="14">
        <v>1299</v>
      </c>
      <c r="AG167" s="14"/>
      <c r="AH167" s="21">
        <v>0.87409523809523815</v>
      </c>
      <c r="AI167" s="21">
        <v>0.7041313437416088</v>
      </c>
      <c r="AJ167" s="21">
        <v>-0.2958686562583912</v>
      </c>
      <c r="AK167" s="97"/>
    </row>
    <row r="168" spans="1:37" s="6" customFormat="1" x14ac:dyDescent="0.3">
      <c r="A168" s="10" t="s">
        <v>137</v>
      </c>
      <c r="B168" s="40" t="s">
        <v>127</v>
      </c>
      <c r="C168" s="40" t="s">
        <v>128</v>
      </c>
      <c r="D168" s="57">
        <v>43721</v>
      </c>
      <c r="E168" s="57">
        <v>44817</v>
      </c>
      <c r="F168" s="11" t="s">
        <v>12</v>
      </c>
      <c r="G168" s="5">
        <v>28</v>
      </c>
      <c r="H168" s="41">
        <v>0.64936336924583737</v>
      </c>
      <c r="I168" s="5">
        <v>18</v>
      </c>
      <c r="J168" s="5">
        <v>36</v>
      </c>
      <c r="K168" s="5">
        <v>488</v>
      </c>
      <c r="L168" s="42">
        <v>2</v>
      </c>
      <c r="M168" s="5">
        <v>969</v>
      </c>
      <c r="N168" s="5">
        <v>17553</v>
      </c>
      <c r="O168" s="44">
        <v>24</v>
      </c>
      <c r="P168" s="43">
        <v>0.69416944172380013</v>
      </c>
      <c r="Q168" s="44">
        <v>17</v>
      </c>
      <c r="R168" s="44">
        <v>31</v>
      </c>
      <c r="S168" s="2">
        <v>682.84970297029702</v>
      </c>
      <c r="T168" s="3">
        <v>1.8235294117647058</v>
      </c>
      <c r="U168" s="2">
        <v>1257.0243391855204</v>
      </c>
      <c r="V168" s="44">
        <v>21000</v>
      </c>
      <c r="W168" s="20">
        <v>30</v>
      </c>
      <c r="X168" s="19">
        <v>0.7</v>
      </c>
      <c r="Y168" s="20">
        <v>21</v>
      </c>
      <c r="Z168" s="20">
        <v>30</v>
      </c>
      <c r="AA168" s="16">
        <v>545.86666666666667</v>
      </c>
      <c r="AB168" s="18">
        <v>1.4285714285714286</v>
      </c>
      <c r="AC168" s="16">
        <v>779.80952380952385</v>
      </c>
      <c r="AD168" s="20">
        <v>16376</v>
      </c>
      <c r="AE168" s="14"/>
      <c r="AF168" s="14">
        <v>3415</v>
      </c>
      <c r="AG168" s="14"/>
      <c r="AH168" s="21">
        <v>0.77980952380952384</v>
      </c>
      <c r="AI168" s="21">
        <v>0.93294593516777757</v>
      </c>
      <c r="AJ168" s="21">
        <v>-6.7054064832222413E-2</v>
      </c>
      <c r="AK168" s="97"/>
    </row>
    <row r="169" spans="1:37" s="6" customFormat="1" x14ac:dyDescent="0.3">
      <c r="A169" s="10" t="s">
        <v>137</v>
      </c>
      <c r="B169" s="40" t="s">
        <v>127</v>
      </c>
      <c r="C169" s="40" t="s">
        <v>128</v>
      </c>
      <c r="D169" s="57">
        <v>43722</v>
      </c>
      <c r="E169" s="57">
        <v>44818</v>
      </c>
      <c r="F169" s="11" t="s">
        <v>13</v>
      </c>
      <c r="G169" s="5">
        <v>20</v>
      </c>
      <c r="H169" s="41">
        <v>0.64936336924583737</v>
      </c>
      <c r="I169" s="5">
        <v>13</v>
      </c>
      <c r="J169" s="5">
        <v>21</v>
      </c>
      <c r="K169" s="5">
        <v>591</v>
      </c>
      <c r="L169" s="42">
        <v>1.6153846153846154</v>
      </c>
      <c r="M169" s="5">
        <v>969</v>
      </c>
      <c r="N169" s="5">
        <v>12419</v>
      </c>
      <c r="O169" s="44">
        <v>24</v>
      </c>
      <c r="P169" s="43">
        <v>0.69416944172380013</v>
      </c>
      <c r="Q169" s="44">
        <v>17</v>
      </c>
      <c r="R169" s="44">
        <v>31</v>
      </c>
      <c r="S169" s="2">
        <v>682.84970297029702</v>
      </c>
      <c r="T169" s="3">
        <v>1.8235294117647058</v>
      </c>
      <c r="U169" s="2">
        <v>1257.0243391855204</v>
      </c>
      <c r="V169" s="44">
        <v>21000</v>
      </c>
      <c r="W169" s="20">
        <v>25</v>
      </c>
      <c r="X169" s="19">
        <v>0.72</v>
      </c>
      <c r="Y169" s="20">
        <v>18</v>
      </c>
      <c r="Z169" s="20">
        <v>27</v>
      </c>
      <c r="AA169" s="16">
        <v>695.55555555555554</v>
      </c>
      <c r="AB169" s="18">
        <v>1.5</v>
      </c>
      <c r="AC169" s="16">
        <v>1043.3333333333333</v>
      </c>
      <c r="AD169" s="20">
        <v>18780</v>
      </c>
      <c r="AE169" s="14">
        <v>1959</v>
      </c>
      <c r="AF169" s="14">
        <v>4696</v>
      </c>
      <c r="AG169" s="14"/>
      <c r="AH169" s="21">
        <v>0.89428571428571424</v>
      </c>
      <c r="AI169" s="21">
        <v>1.5121990498429825</v>
      </c>
      <c r="AJ169" s="21">
        <v>0.51219904984298248</v>
      </c>
      <c r="AK169" s="97"/>
    </row>
    <row r="170" spans="1:37" s="6" customFormat="1" x14ac:dyDescent="0.3">
      <c r="A170" s="10" t="s">
        <v>137</v>
      </c>
      <c r="B170" s="40" t="s">
        <v>127</v>
      </c>
      <c r="C170" s="40" t="s">
        <v>128</v>
      </c>
      <c r="D170" s="57">
        <v>43723</v>
      </c>
      <c r="E170" s="57">
        <v>44819</v>
      </c>
      <c r="F170" s="11" t="s">
        <v>14</v>
      </c>
      <c r="G170" s="5">
        <v>32</v>
      </c>
      <c r="H170" s="41">
        <v>0.64936336924583737</v>
      </c>
      <c r="I170" s="5">
        <v>21</v>
      </c>
      <c r="J170" s="5">
        <v>26</v>
      </c>
      <c r="K170" s="5">
        <v>787</v>
      </c>
      <c r="L170" s="42">
        <v>1.2380952380952381</v>
      </c>
      <c r="M170" s="5">
        <v>969</v>
      </c>
      <c r="N170" s="5">
        <v>20457</v>
      </c>
      <c r="O170" s="44">
        <v>24</v>
      </c>
      <c r="P170" s="43">
        <v>0.69416944172380013</v>
      </c>
      <c r="Q170" s="44">
        <v>17</v>
      </c>
      <c r="R170" s="44">
        <v>31</v>
      </c>
      <c r="S170" s="2">
        <v>682.84970297029702</v>
      </c>
      <c r="T170" s="3">
        <v>1.8235294117647058</v>
      </c>
      <c r="U170" s="2">
        <v>1257.0243391855204</v>
      </c>
      <c r="V170" s="44">
        <v>21000</v>
      </c>
      <c r="W170" s="20">
        <v>23</v>
      </c>
      <c r="X170" s="19">
        <v>0.69565217391304346</v>
      </c>
      <c r="Y170" s="20">
        <v>16</v>
      </c>
      <c r="Z170" s="20">
        <v>26</v>
      </c>
      <c r="AA170" s="16">
        <v>552.03846153846155</v>
      </c>
      <c r="AB170" s="18">
        <v>1.625</v>
      </c>
      <c r="AC170" s="16">
        <v>897.0625</v>
      </c>
      <c r="AD170" s="20">
        <v>14353</v>
      </c>
      <c r="AE170" s="14"/>
      <c r="AF170" s="14">
        <v>4925</v>
      </c>
      <c r="AG170" s="14"/>
      <c r="AH170" s="21">
        <v>0.68347619047619046</v>
      </c>
      <c r="AI170" s="21">
        <v>0.7016180280588552</v>
      </c>
      <c r="AJ170" s="21">
        <v>-0.29838197194114485</v>
      </c>
      <c r="AK170" s="97"/>
    </row>
    <row r="171" spans="1:37" s="6" customFormat="1" x14ac:dyDescent="0.3">
      <c r="A171" s="10" t="s">
        <v>137</v>
      </c>
      <c r="B171" s="40" t="s">
        <v>127</v>
      </c>
      <c r="C171" s="40" t="s">
        <v>128</v>
      </c>
      <c r="D171" s="57">
        <v>43724</v>
      </c>
      <c r="E171" s="57">
        <v>44820</v>
      </c>
      <c r="F171" s="11" t="s">
        <v>15</v>
      </c>
      <c r="G171" s="5">
        <v>15</v>
      </c>
      <c r="H171" s="41">
        <v>0.64936336924583737</v>
      </c>
      <c r="I171" s="5">
        <v>10</v>
      </c>
      <c r="J171" s="5">
        <v>27</v>
      </c>
      <c r="K171" s="5">
        <v>356</v>
      </c>
      <c r="L171" s="42">
        <v>2.7</v>
      </c>
      <c r="M171" s="5">
        <v>969</v>
      </c>
      <c r="N171" s="5">
        <v>9611</v>
      </c>
      <c r="O171" s="44">
        <v>24</v>
      </c>
      <c r="P171" s="43">
        <v>0.69416944172380013</v>
      </c>
      <c r="Q171" s="44">
        <v>17</v>
      </c>
      <c r="R171" s="44">
        <v>31</v>
      </c>
      <c r="S171" s="2">
        <v>682.84970297029702</v>
      </c>
      <c r="T171" s="3">
        <v>1.8235294117647058</v>
      </c>
      <c r="U171" s="2">
        <v>1257.0243391855204</v>
      </c>
      <c r="V171" s="44">
        <v>21000</v>
      </c>
      <c r="W171" s="20">
        <v>31</v>
      </c>
      <c r="X171" s="19">
        <v>0.70967741935483875</v>
      </c>
      <c r="Y171" s="20">
        <v>22</v>
      </c>
      <c r="Z171" s="20">
        <v>32</v>
      </c>
      <c r="AA171" s="16">
        <v>590.8125</v>
      </c>
      <c r="AB171" s="18">
        <v>1.4545454545454546</v>
      </c>
      <c r="AC171" s="16">
        <v>859.36363636363637</v>
      </c>
      <c r="AD171" s="20">
        <v>18906</v>
      </c>
      <c r="AE171" s="14">
        <v>1329</v>
      </c>
      <c r="AF171" s="14">
        <v>2008</v>
      </c>
      <c r="AG171" s="14"/>
      <c r="AH171" s="21">
        <v>0.90028571428571424</v>
      </c>
      <c r="AI171" s="21">
        <v>1.9671210071792737</v>
      </c>
      <c r="AJ171" s="21">
        <v>0.96712100717927374</v>
      </c>
      <c r="AK171" s="97"/>
    </row>
    <row r="172" spans="1:37" s="6" customFormat="1" x14ac:dyDescent="0.3">
      <c r="A172" s="10" t="s">
        <v>137</v>
      </c>
      <c r="B172" s="40" t="s">
        <v>127</v>
      </c>
      <c r="C172" s="40" t="s">
        <v>128</v>
      </c>
      <c r="D172" s="57">
        <v>43725</v>
      </c>
      <c r="E172" s="57">
        <v>44821</v>
      </c>
      <c r="F172" s="11" t="s">
        <v>9</v>
      </c>
      <c r="G172" s="5">
        <v>34</v>
      </c>
      <c r="H172" s="41">
        <v>0.64936336924583737</v>
      </c>
      <c r="I172" s="5">
        <v>22</v>
      </c>
      <c r="J172" s="5">
        <v>42</v>
      </c>
      <c r="K172" s="5">
        <v>513</v>
      </c>
      <c r="L172" s="42">
        <v>1.9090909090909092</v>
      </c>
      <c r="M172" s="5">
        <v>969</v>
      </c>
      <c r="N172" s="5">
        <v>21539</v>
      </c>
      <c r="O172" s="44">
        <v>32</v>
      </c>
      <c r="P172" s="43">
        <v>0.69416944172380013</v>
      </c>
      <c r="Q172" s="44">
        <v>22</v>
      </c>
      <c r="R172" s="44">
        <v>41</v>
      </c>
      <c r="S172" s="2">
        <v>682.84970297029702</v>
      </c>
      <c r="T172" s="3">
        <v>1.8636363636363635</v>
      </c>
      <c r="U172" s="2">
        <v>1257.0243391855204</v>
      </c>
      <c r="V172" s="44">
        <v>28000</v>
      </c>
      <c r="W172" s="20">
        <v>43</v>
      </c>
      <c r="X172" s="19">
        <v>0.69767441860465118</v>
      </c>
      <c r="Y172" s="20">
        <v>30</v>
      </c>
      <c r="Z172" s="20">
        <v>49</v>
      </c>
      <c r="AA172" s="16">
        <v>629.69387755102036</v>
      </c>
      <c r="AB172" s="18">
        <v>1.6333333333333333</v>
      </c>
      <c r="AC172" s="16">
        <v>1028.5</v>
      </c>
      <c r="AD172" s="20">
        <v>30855</v>
      </c>
      <c r="AE172" s="14"/>
      <c r="AF172" s="14">
        <v>639</v>
      </c>
      <c r="AG172" s="14">
        <v>827</v>
      </c>
      <c r="AH172" s="21">
        <v>1.1019642857142857</v>
      </c>
      <c r="AI172" s="21">
        <v>1.4325177584846094</v>
      </c>
      <c r="AJ172" s="21">
        <v>0.43251775848460933</v>
      </c>
      <c r="AK172" s="97"/>
    </row>
    <row r="173" spans="1:37" s="6" customFormat="1" x14ac:dyDescent="0.3">
      <c r="A173" s="10" t="s">
        <v>137</v>
      </c>
      <c r="B173" s="40" t="s">
        <v>127</v>
      </c>
      <c r="C173" s="40" t="s">
        <v>128</v>
      </c>
      <c r="D173" s="57">
        <v>43726</v>
      </c>
      <c r="E173" s="57">
        <v>44822</v>
      </c>
      <c r="F173" s="11" t="s">
        <v>10</v>
      </c>
      <c r="G173" s="5">
        <v>97</v>
      </c>
      <c r="H173" s="41">
        <v>0.64936336924583737</v>
      </c>
      <c r="I173" s="5">
        <v>63</v>
      </c>
      <c r="J173" s="5">
        <v>89</v>
      </c>
      <c r="K173" s="5">
        <v>681</v>
      </c>
      <c r="L173" s="42">
        <v>1.4126984126984128</v>
      </c>
      <c r="M173" s="5">
        <v>969</v>
      </c>
      <c r="N173" s="5">
        <v>60617</v>
      </c>
      <c r="O173" s="44">
        <v>43</v>
      </c>
      <c r="P173" s="43">
        <v>0.69416944172380013</v>
      </c>
      <c r="Q173" s="44">
        <v>30</v>
      </c>
      <c r="R173" s="44">
        <v>56</v>
      </c>
      <c r="S173" s="2">
        <v>682.84970297029702</v>
      </c>
      <c r="T173" s="3">
        <v>1.8666666666666667</v>
      </c>
      <c r="U173" s="2">
        <v>1257.0243391855204</v>
      </c>
      <c r="V173" s="44">
        <v>38000</v>
      </c>
      <c r="W173" s="20">
        <v>52</v>
      </c>
      <c r="X173" s="19">
        <v>0.69230769230769229</v>
      </c>
      <c r="Y173" s="20">
        <v>36</v>
      </c>
      <c r="Z173" s="20">
        <v>67</v>
      </c>
      <c r="AA173" s="16">
        <v>658.40298507462683</v>
      </c>
      <c r="AB173" s="18">
        <v>1.8611111111111112</v>
      </c>
      <c r="AC173" s="16">
        <v>1225.3611111111111</v>
      </c>
      <c r="AD173" s="20">
        <v>44113</v>
      </c>
      <c r="AE173" s="14"/>
      <c r="AF173" s="14">
        <v>603</v>
      </c>
      <c r="AG173" s="14"/>
      <c r="AH173" s="21">
        <v>1.1608684210526317</v>
      </c>
      <c r="AI173" s="21">
        <v>0.72773314416747781</v>
      </c>
      <c r="AJ173" s="21">
        <v>-0.27226685583252225</v>
      </c>
      <c r="AK173" s="97"/>
    </row>
    <row r="174" spans="1:37" s="6" customFormat="1" x14ac:dyDescent="0.3">
      <c r="A174" s="10" t="s">
        <v>137</v>
      </c>
      <c r="B174" s="40" t="s">
        <v>127</v>
      </c>
      <c r="C174" s="40" t="s">
        <v>128</v>
      </c>
      <c r="D174" s="57">
        <v>43727</v>
      </c>
      <c r="E174" s="57">
        <v>44823</v>
      </c>
      <c r="F174" s="11" t="s">
        <v>11</v>
      </c>
      <c r="G174" s="5">
        <v>15</v>
      </c>
      <c r="H174" s="41">
        <v>0.64936336924583737</v>
      </c>
      <c r="I174" s="5">
        <v>10</v>
      </c>
      <c r="J174" s="5">
        <v>11</v>
      </c>
      <c r="K174" s="5">
        <v>917</v>
      </c>
      <c r="L174" s="42">
        <v>1.1000000000000001</v>
      </c>
      <c r="M174" s="5">
        <v>969</v>
      </c>
      <c r="N174" s="5">
        <v>10082</v>
      </c>
      <c r="O174" s="44">
        <v>23</v>
      </c>
      <c r="P174" s="43">
        <v>0.69416944172380013</v>
      </c>
      <c r="Q174" s="44">
        <v>16</v>
      </c>
      <c r="R174" s="44">
        <v>29</v>
      </c>
      <c r="S174" s="2">
        <v>682.84970297029702</v>
      </c>
      <c r="T174" s="3">
        <v>1.8125</v>
      </c>
      <c r="U174" s="2">
        <v>1257.0243391855204</v>
      </c>
      <c r="V174" s="44">
        <v>20000</v>
      </c>
      <c r="W174" s="20">
        <v>14</v>
      </c>
      <c r="X174" s="19">
        <v>0.7142857142857143</v>
      </c>
      <c r="Y174" s="20">
        <v>10</v>
      </c>
      <c r="Z174" s="20">
        <v>11</v>
      </c>
      <c r="AA174" s="16">
        <v>949</v>
      </c>
      <c r="AB174" s="18">
        <v>1.1000000000000001</v>
      </c>
      <c r="AC174" s="16">
        <v>1043.9000000000001</v>
      </c>
      <c r="AD174" s="20">
        <v>10439</v>
      </c>
      <c r="AE174" s="14"/>
      <c r="AF174" s="14">
        <v>4177</v>
      </c>
      <c r="AG174" s="14"/>
      <c r="AH174" s="21">
        <v>0.52195000000000003</v>
      </c>
      <c r="AI174" s="21">
        <v>1.035409640944257</v>
      </c>
      <c r="AJ174" s="21">
        <v>3.5409640944257095E-2</v>
      </c>
      <c r="AK174" s="97"/>
    </row>
    <row r="175" spans="1:37" s="6" customFormat="1" x14ac:dyDescent="0.3">
      <c r="A175" s="10" t="s">
        <v>137</v>
      </c>
      <c r="B175" s="40" t="s">
        <v>127</v>
      </c>
      <c r="C175" s="40" t="s">
        <v>128</v>
      </c>
      <c r="D175" s="57">
        <v>43728</v>
      </c>
      <c r="E175" s="57">
        <v>44824</v>
      </c>
      <c r="F175" s="11" t="s">
        <v>12</v>
      </c>
      <c r="G175" s="5">
        <v>18</v>
      </c>
      <c r="H175" s="41">
        <v>0.64936336924583737</v>
      </c>
      <c r="I175" s="5">
        <v>12</v>
      </c>
      <c r="J175" s="5">
        <v>21</v>
      </c>
      <c r="K175" s="5">
        <v>575</v>
      </c>
      <c r="L175" s="42">
        <v>1.75</v>
      </c>
      <c r="M175" s="5">
        <v>969</v>
      </c>
      <c r="N175" s="5">
        <v>12065</v>
      </c>
      <c r="O175" s="44">
        <v>23</v>
      </c>
      <c r="P175" s="43">
        <v>0.69416944172380013</v>
      </c>
      <c r="Q175" s="44">
        <v>16</v>
      </c>
      <c r="R175" s="44">
        <v>29</v>
      </c>
      <c r="S175" s="2">
        <v>682.84970297029702</v>
      </c>
      <c r="T175" s="3">
        <v>1.8125</v>
      </c>
      <c r="U175" s="2">
        <v>1257.0243391855204</v>
      </c>
      <c r="V175" s="44">
        <v>20000</v>
      </c>
      <c r="W175" s="20">
        <v>23</v>
      </c>
      <c r="X175" s="19">
        <v>0.69565217391304346</v>
      </c>
      <c r="Y175" s="20">
        <v>16</v>
      </c>
      <c r="Z175" s="20">
        <v>24</v>
      </c>
      <c r="AA175" s="16">
        <v>557.54166666666663</v>
      </c>
      <c r="AB175" s="18">
        <v>1.5</v>
      </c>
      <c r="AC175" s="16">
        <v>836.3125</v>
      </c>
      <c r="AD175" s="20">
        <v>13381</v>
      </c>
      <c r="AE175" s="14"/>
      <c r="AF175" s="14">
        <v>2418</v>
      </c>
      <c r="AG175" s="14"/>
      <c r="AH175" s="21">
        <v>0.66905000000000003</v>
      </c>
      <c r="AI175" s="21">
        <v>1.1090758392043101</v>
      </c>
      <c r="AJ175" s="21">
        <v>0.10907583920430999</v>
      </c>
      <c r="AK175" s="97"/>
    </row>
    <row r="176" spans="1:37" s="6" customFormat="1" x14ac:dyDescent="0.3">
      <c r="A176" s="10" t="s">
        <v>137</v>
      </c>
      <c r="B176" s="40" t="s">
        <v>127</v>
      </c>
      <c r="C176" s="40" t="s">
        <v>128</v>
      </c>
      <c r="D176" s="57">
        <v>43729</v>
      </c>
      <c r="E176" s="57">
        <v>44825</v>
      </c>
      <c r="F176" s="11" t="s">
        <v>13</v>
      </c>
      <c r="G176" s="5">
        <v>14</v>
      </c>
      <c r="H176" s="41">
        <v>0.64936336924583737</v>
      </c>
      <c r="I176" s="5">
        <v>9</v>
      </c>
      <c r="J176" s="5">
        <v>13</v>
      </c>
      <c r="K176" s="5">
        <v>638</v>
      </c>
      <c r="L176" s="42">
        <v>1.4444444444444444</v>
      </c>
      <c r="M176" s="5">
        <v>969</v>
      </c>
      <c r="N176" s="5">
        <v>8296</v>
      </c>
      <c r="O176" s="44">
        <v>23</v>
      </c>
      <c r="P176" s="43">
        <v>0.69416944172380013</v>
      </c>
      <c r="Q176" s="44">
        <v>16</v>
      </c>
      <c r="R176" s="44">
        <v>29</v>
      </c>
      <c r="S176" s="2">
        <v>682.84970297029702</v>
      </c>
      <c r="T176" s="3">
        <v>1.8125</v>
      </c>
      <c r="U176" s="2">
        <v>1257.0243391855204</v>
      </c>
      <c r="V176" s="44">
        <v>20000</v>
      </c>
      <c r="W176" s="20">
        <v>20</v>
      </c>
      <c r="X176" s="19">
        <v>0.7</v>
      </c>
      <c r="Y176" s="20">
        <v>14</v>
      </c>
      <c r="Z176" s="20">
        <v>22</v>
      </c>
      <c r="AA176" s="16">
        <v>494.09090909090907</v>
      </c>
      <c r="AB176" s="18">
        <v>1.5714285714285714</v>
      </c>
      <c r="AC176" s="16">
        <v>776.42857142857144</v>
      </c>
      <c r="AD176" s="20">
        <v>10870</v>
      </c>
      <c r="AE176" s="14">
        <v>1036</v>
      </c>
      <c r="AF176" s="14">
        <v>4106</v>
      </c>
      <c r="AG176" s="14"/>
      <c r="AH176" s="21">
        <v>0.54349999999999998</v>
      </c>
      <c r="AI176" s="21">
        <v>1.3102700096432016</v>
      </c>
      <c r="AJ176" s="21">
        <v>0.31027000964320156</v>
      </c>
      <c r="AK176" s="97"/>
    </row>
    <row r="177" spans="1:37" s="6" customFormat="1" x14ac:dyDescent="0.3">
      <c r="A177" s="10" t="s">
        <v>137</v>
      </c>
      <c r="B177" s="40" t="s">
        <v>127</v>
      </c>
      <c r="C177" s="40" t="s">
        <v>128</v>
      </c>
      <c r="D177" s="57">
        <v>43730</v>
      </c>
      <c r="E177" s="57">
        <v>44826</v>
      </c>
      <c r="F177" s="11" t="s">
        <v>14</v>
      </c>
      <c r="G177" s="5">
        <v>17</v>
      </c>
      <c r="H177" s="41">
        <v>0.64936336924583737</v>
      </c>
      <c r="I177" s="5">
        <v>11</v>
      </c>
      <c r="J177" s="5">
        <v>23</v>
      </c>
      <c r="K177" s="5">
        <v>453</v>
      </c>
      <c r="L177" s="42">
        <v>2.0909090909090908</v>
      </c>
      <c r="M177" s="5">
        <v>969</v>
      </c>
      <c r="N177" s="5">
        <v>10430</v>
      </c>
      <c r="O177" s="44">
        <v>23</v>
      </c>
      <c r="P177" s="43">
        <v>0.69416944172380013</v>
      </c>
      <c r="Q177" s="44">
        <v>16</v>
      </c>
      <c r="R177" s="44">
        <v>29</v>
      </c>
      <c r="S177" s="2">
        <v>682.84970297029702</v>
      </c>
      <c r="T177" s="3">
        <v>1.8125</v>
      </c>
      <c r="U177" s="2">
        <v>1257.0243391855204</v>
      </c>
      <c r="V177" s="44">
        <v>20000</v>
      </c>
      <c r="W177" s="20">
        <v>30</v>
      </c>
      <c r="X177" s="19">
        <v>0.7</v>
      </c>
      <c r="Y177" s="20">
        <v>21</v>
      </c>
      <c r="Z177" s="20">
        <v>26</v>
      </c>
      <c r="AA177" s="16">
        <v>815.57692307692309</v>
      </c>
      <c r="AB177" s="18">
        <v>1.2380952380952381</v>
      </c>
      <c r="AC177" s="16">
        <v>1009.7619047619048</v>
      </c>
      <c r="AD177" s="20">
        <v>21205</v>
      </c>
      <c r="AE177" s="14">
        <v>521</v>
      </c>
      <c r="AF177" s="14">
        <v>2038</v>
      </c>
      <c r="AG177" s="14"/>
      <c r="AH177" s="21">
        <v>1.0602499999999999</v>
      </c>
      <c r="AI177" s="21">
        <v>2.0330776605944392</v>
      </c>
      <c r="AJ177" s="21">
        <v>1.0330776605944392</v>
      </c>
      <c r="AK177" s="97"/>
    </row>
    <row r="178" spans="1:37" s="6" customFormat="1" x14ac:dyDescent="0.3">
      <c r="A178" s="10" t="s">
        <v>137</v>
      </c>
      <c r="B178" s="40" t="s">
        <v>127</v>
      </c>
      <c r="C178" s="40" t="s">
        <v>128</v>
      </c>
      <c r="D178" s="57">
        <v>43731</v>
      </c>
      <c r="E178" s="57">
        <v>44827</v>
      </c>
      <c r="F178" s="11" t="s">
        <v>15</v>
      </c>
      <c r="G178" s="5">
        <v>25</v>
      </c>
      <c r="H178" s="41">
        <v>0.64936336924583737</v>
      </c>
      <c r="I178" s="5">
        <v>16</v>
      </c>
      <c r="J178" s="5">
        <v>27</v>
      </c>
      <c r="K178" s="5">
        <v>587</v>
      </c>
      <c r="L178" s="42">
        <v>1.6875</v>
      </c>
      <c r="M178" s="5">
        <v>969</v>
      </c>
      <c r="N178" s="5">
        <v>15853</v>
      </c>
      <c r="O178" s="44">
        <v>23</v>
      </c>
      <c r="P178" s="43">
        <v>0.69416944172380013</v>
      </c>
      <c r="Q178" s="44">
        <v>16</v>
      </c>
      <c r="R178" s="44">
        <v>29</v>
      </c>
      <c r="S178" s="2">
        <v>682.84970297029702</v>
      </c>
      <c r="T178" s="3">
        <v>1.8125</v>
      </c>
      <c r="U178" s="2">
        <v>1257.0243391855204</v>
      </c>
      <c r="V178" s="44">
        <v>20000</v>
      </c>
      <c r="W178" s="20">
        <v>23</v>
      </c>
      <c r="X178" s="19">
        <v>0.69565217391304346</v>
      </c>
      <c r="Y178" s="20">
        <v>16</v>
      </c>
      <c r="Z178" s="20">
        <v>19</v>
      </c>
      <c r="AA178" s="16">
        <v>945.42105263157896</v>
      </c>
      <c r="AB178" s="18">
        <v>1.1875</v>
      </c>
      <c r="AC178" s="16">
        <v>1122.6875</v>
      </c>
      <c r="AD178" s="20">
        <v>17963</v>
      </c>
      <c r="AE178" s="14">
        <v>1498</v>
      </c>
      <c r="AF178" s="14">
        <v>8521</v>
      </c>
      <c r="AG178" s="14"/>
      <c r="AH178" s="21">
        <v>0.89815</v>
      </c>
      <c r="AI178" s="21">
        <v>1.1330978363716646</v>
      </c>
      <c r="AJ178" s="21">
        <v>0.13309783637166467</v>
      </c>
      <c r="AK178" s="97"/>
    </row>
    <row r="179" spans="1:37" s="6" customFormat="1" x14ac:dyDescent="0.3">
      <c r="A179" s="10" t="s">
        <v>137</v>
      </c>
      <c r="B179" s="40" t="s">
        <v>127</v>
      </c>
      <c r="C179" s="40" t="s">
        <v>128</v>
      </c>
      <c r="D179" s="57">
        <v>43732</v>
      </c>
      <c r="E179" s="57">
        <v>44828</v>
      </c>
      <c r="F179" s="11" t="s">
        <v>9</v>
      </c>
      <c r="G179" s="5">
        <v>28</v>
      </c>
      <c r="H179" s="41">
        <v>0.64936336924583737</v>
      </c>
      <c r="I179" s="5">
        <v>18</v>
      </c>
      <c r="J179" s="5">
        <v>30</v>
      </c>
      <c r="K179" s="5">
        <v>574</v>
      </c>
      <c r="L179" s="42">
        <v>1.6666666666666667</v>
      </c>
      <c r="M179" s="5">
        <v>969</v>
      </c>
      <c r="N179" s="5">
        <v>17226</v>
      </c>
      <c r="O179" s="44">
        <v>32</v>
      </c>
      <c r="P179" s="43">
        <v>0.69416944172380013</v>
      </c>
      <c r="Q179" s="44">
        <v>22</v>
      </c>
      <c r="R179" s="44">
        <v>41</v>
      </c>
      <c r="S179" s="2">
        <v>682.84970297029702</v>
      </c>
      <c r="T179" s="3">
        <v>1.8636363636363635</v>
      </c>
      <c r="U179" s="2">
        <v>1257.0243391855204</v>
      </c>
      <c r="V179" s="44">
        <v>28000</v>
      </c>
      <c r="W179" s="20">
        <v>34</v>
      </c>
      <c r="X179" s="19">
        <v>0.58823529411764708</v>
      </c>
      <c r="Y179" s="20">
        <v>20</v>
      </c>
      <c r="Z179" s="20">
        <v>25</v>
      </c>
      <c r="AA179" s="16">
        <v>812.92</v>
      </c>
      <c r="AB179" s="18">
        <v>1.25</v>
      </c>
      <c r="AC179" s="16">
        <v>1016.15</v>
      </c>
      <c r="AD179" s="20">
        <v>20323</v>
      </c>
      <c r="AE179" s="14">
        <v>250</v>
      </c>
      <c r="AF179" s="14">
        <v>8591</v>
      </c>
      <c r="AG179" s="14">
        <v>1698</v>
      </c>
      <c r="AH179" s="21">
        <v>0.72582142857142862</v>
      </c>
      <c r="AI179" s="21">
        <v>1.1797863694415418</v>
      </c>
      <c r="AJ179" s="21">
        <v>0.17978636944154186</v>
      </c>
      <c r="AK179" s="97"/>
    </row>
    <row r="180" spans="1:37" s="6" customFormat="1" x14ac:dyDescent="0.3">
      <c r="A180" s="10" t="s">
        <v>137</v>
      </c>
      <c r="B180" s="40" t="s">
        <v>127</v>
      </c>
      <c r="C180" s="40" t="s">
        <v>128</v>
      </c>
      <c r="D180" s="57">
        <v>43733</v>
      </c>
      <c r="E180" s="57">
        <v>44829</v>
      </c>
      <c r="F180" s="11" t="s">
        <v>10</v>
      </c>
      <c r="G180" s="5">
        <v>75</v>
      </c>
      <c r="H180" s="41">
        <v>0.64936336924583737</v>
      </c>
      <c r="I180" s="5">
        <v>49</v>
      </c>
      <c r="J180" s="5">
        <v>81</v>
      </c>
      <c r="K180" s="5">
        <v>583</v>
      </c>
      <c r="L180" s="42">
        <v>1.653061224489796</v>
      </c>
      <c r="M180" s="5">
        <v>969</v>
      </c>
      <c r="N180" s="5">
        <v>47224</v>
      </c>
      <c r="O180" s="44">
        <v>43</v>
      </c>
      <c r="P180" s="43">
        <v>0.69416944172380013</v>
      </c>
      <c r="Q180" s="44">
        <v>30</v>
      </c>
      <c r="R180" s="44">
        <v>56</v>
      </c>
      <c r="S180" s="2">
        <v>682.84970297029702</v>
      </c>
      <c r="T180" s="3">
        <v>1.8666666666666667</v>
      </c>
      <c r="U180" s="2">
        <v>1257.0243391855204</v>
      </c>
      <c r="V180" s="44">
        <v>38000</v>
      </c>
      <c r="W180" s="20">
        <v>37</v>
      </c>
      <c r="X180" s="19">
        <v>0.70270270270270274</v>
      </c>
      <c r="Y180" s="20">
        <v>26</v>
      </c>
      <c r="Z180" s="20">
        <v>50</v>
      </c>
      <c r="AA180" s="16">
        <v>782.14</v>
      </c>
      <c r="AB180" s="18">
        <v>1.9230769230769231</v>
      </c>
      <c r="AC180" s="16">
        <v>1504.1153846153845</v>
      </c>
      <c r="AD180" s="20">
        <v>39107</v>
      </c>
      <c r="AE180" s="14">
        <v>900</v>
      </c>
      <c r="AF180" s="14">
        <v>159</v>
      </c>
      <c r="AG180" s="14">
        <v>1848</v>
      </c>
      <c r="AH180" s="21">
        <v>1.0291315789473685</v>
      </c>
      <c r="AI180" s="21">
        <v>0.82811705912248013</v>
      </c>
      <c r="AJ180" s="21">
        <v>-0.1718829408775199</v>
      </c>
      <c r="AK180" s="97"/>
    </row>
    <row r="181" spans="1:37" s="6" customFormat="1" x14ac:dyDescent="0.3">
      <c r="A181" s="10" t="s">
        <v>137</v>
      </c>
      <c r="B181" s="40" t="s">
        <v>127</v>
      </c>
      <c r="C181" s="40" t="s">
        <v>128</v>
      </c>
      <c r="D181" s="57">
        <v>43734</v>
      </c>
      <c r="E181" s="57">
        <v>44830</v>
      </c>
      <c r="F181" s="11" t="s">
        <v>11</v>
      </c>
      <c r="G181" s="5">
        <v>23</v>
      </c>
      <c r="H181" s="41">
        <v>0.64936336924583737</v>
      </c>
      <c r="I181" s="5">
        <v>15</v>
      </c>
      <c r="J181" s="5">
        <v>21</v>
      </c>
      <c r="K181" s="5">
        <v>684</v>
      </c>
      <c r="L181" s="42">
        <v>1.4</v>
      </c>
      <c r="M181" s="5">
        <v>969</v>
      </c>
      <c r="N181" s="5">
        <v>14371</v>
      </c>
      <c r="O181" s="44">
        <v>32</v>
      </c>
      <c r="P181" s="43">
        <v>0.69416944172380013</v>
      </c>
      <c r="Q181" s="44">
        <v>22</v>
      </c>
      <c r="R181" s="44">
        <v>41</v>
      </c>
      <c r="S181" s="2">
        <v>682.84970297029702</v>
      </c>
      <c r="T181" s="3">
        <v>1.8636363636363635</v>
      </c>
      <c r="U181" s="2">
        <v>1257.0243391855204</v>
      </c>
      <c r="V181" s="44">
        <v>28000</v>
      </c>
      <c r="W181" s="20">
        <v>22</v>
      </c>
      <c r="X181" s="19">
        <v>0.72727272727272729</v>
      </c>
      <c r="Y181" s="20">
        <v>16</v>
      </c>
      <c r="Z181" s="20">
        <v>22</v>
      </c>
      <c r="AA181" s="16">
        <v>894.18181818181813</v>
      </c>
      <c r="AB181" s="18">
        <v>1.375</v>
      </c>
      <c r="AC181" s="16">
        <v>1229.5</v>
      </c>
      <c r="AD181" s="20">
        <v>19672</v>
      </c>
      <c r="AE181" s="14"/>
      <c r="AF181" s="14">
        <v>1548</v>
      </c>
      <c r="AG181" s="14"/>
      <c r="AH181" s="21">
        <v>0.70257142857142862</v>
      </c>
      <c r="AI181" s="21">
        <v>1.3688678588824716</v>
      </c>
      <c r="AJ181" s="21">
        <v>0.36886785888247164</v>
      </c>
      <c r="AK181" s="97"/>
    </row>
    <row r="182" spans="1:37" s="6" customFormat="1" x14ac:dyDescent="0.3">
      <c r="A182" s="10" t="s">
        <v>137</v>
      </c>
      <c r="B182" s="40" t="s">
        <v>127</v>
      </c>
      <c r="C182" s="40" t="s">
        <v>128</v>
      </c>
      <c r="D182" s="57">
        <v>43735</v>
      </c>
      <c r="E182" s="57">
        <v>44831</v>
      </c>
      <c r="F182" s="11" t="s">
        <v>12</v>
      </c>
      <c r="G182" s="5">
        <v>23</v>
      </c>
      <c r="H182" s="41">
        <v>0.64936336924583737</v>
      </c>
      <c r="I182" s="5">
        <v>15</v>
      </c>
      <c r="J182" s="5">
        <v>22</v>
      </c>
      <c r="K182" s="5">
        <v>641</v>
      </c>
      <c r="L182" s="42">
        <v>1.4666666666666666</v>
      </c>
      <c r="M182" s="5">
        <v>969</v>
      </c>
      <c r="N182" s="5">
        <v>14091</v>
      </c>
      <c r="O182" s="44">
        <v>32</v>
      </c>
      <c r="P182" s="43">
        <v>0.69416944172380013</v>
      </c>
      <c r="Q182" s="44">
        <v>22</v>
      </c>
      <c r="R182" s="44">
        <v>41</v>
      </c>
      <c r="S182" s="2">
        <v>682.84970297029702</v>
      </c>
      <c r="T182" s="3">
        <v>1.8636363636363635</v>
      </c>
      <c r="U182" s="2">
        <v>1257.0243391855204</v>
      </c>
      <c r="V182" s="44">
        <v>28000</v>
      </c>
      <c r="W182" s="20">
        <v>28</v>
      </c>
      <c r="X182" s="19">
        <v>0.7142857142857143</v>
      </c>
      <c r="Y182" s="20">
        <v>20</v>
      </c>
      <c r="Z182" s="20">
        <v>36</v>
      </c>
      <c r="AA182" s="16">
        <v>696.86111111111109</v>
      </c>
      <c r="AB182" s="18">
        <v>1.8</v>
      </c>
      <c r="AC182" s="16">
        <v>1254.3499999999999</v>
      </c>
      <c r="AD182" s="20">
        <v>25087</v>
      </c>
      <c r="AE182" s="14">
        <v>327</v>
      </c>
      <c r="AF182" s="14">
        <v>5456</v>
      </c>
      <c r="AG182" s="14">
        <v>-1403</v>
      </c>
      <c r="AH182" s="21">
        <v>0.89596428571428577</v>
      </c>
      <c r="AI182" s="21">
        <v>1.7803562557660919</v>
      </c>
      <c r="AJ182" s="21">
        <v>0.7803562557660918</v>
      </c>
      <c r="AK182" s="97"/>
    </row>
    <row r="183" spans="1:37" s="6" customFormat="1" x14ac:dyDescent="0.3">
      <c r="A183" s="10" t="s">
        <v>137</v>
      </c>
      <c r="B183" s="40" t="s">
        <v>127</v>
      </c>
      <c r="C183" s="40" t="s">
        <v>128</v>
      </c>
      <c r="D183" s="57">
        <v>43736</v>
      </c>
      <c r="E183" s="57">
        <v>44832</v>
      </c>
      <c r="F183" s="11" t="s">
        <v>13</v>
      </c>
      <c r="G183" s="5">
        <v>65</v>
      </c>
      <c r="H183" s="41">
        <v>0.64936336924583737</v>
      </c>
      <c r="I183" s="5">
        <v>42</v>
      </c>
      <c r="J183" s="5">
        <v>72</v>
      </c>
      <c r="K183" s="5">
        <v>571</v>
      </c>
      <c r="L183" s="42">
        <v>1.7142857142857142</v>
      </c>
      <c r="M183" s="5">
        <v>969</v>
      </c>
      <c r="N183" s="5">
        <v>41100</v>
      </c>
      <c r="O183" s="44">
        <v>32</v>
      </c>
      <c r="P183" s="43">
        <v>0.69416944172380013</v>
      </c>
      <c r="Q183" s="44">
        <v>22</v>
      </c>
      <c r="R183" s="44">
        <v>41</v>
      </c>
      <c r="S183" s="2">
        <v>682.84970297029702</v>
      </c>
      <c r="T183" s="3">
        <v>1.8636363636363635</v>
      </c>
      <c r="U183" s="2">
        <v>1257.0243391855204</v>
      </c>
      <c r="V183" s="44">
        <v>28000</v>
      </c>
      <c r="W183" s="20">
        <v>25</v>
      </c>
      <c r="X183" s="19">
        <v>0.72</v>
      </c>
      <c r="Y183" s="20">
        <v>18</v>
      </c>
      <c r="Z183" s="20">
        <v>23</v>
      </c>
      <c r="AA183" s="16">
        <v>744.304347826087</v>
      </c>
      <c r="AB183" s="18">
        <v>1.2777777777777777</v>
      </c>
      <c r="AC183" s="16">
        <v>951.05555555555554</v>
      </c>
      <c r="AD183" s="20">
        <v>17119</v>
      </c>
      <c r="AE183" s="14"/>
      <c r="AF183" s="14">
        <v>8445</v>
      </c>
      <c r="AG183" s="14"/>
      <c r="AH183" s="21">
        <v>0.61139285714285718</v>
      </c>
      <c r="AI183" s="21">
        <v>0.4165206812652068</v>
      </c>
      <c r="AJ183" s="21">
        <v>-0.5834793187347932</v>
      </c>
      <c r="AK183" s="97"/>
    </row>
    <row r="184" spans="1:37" s="6" customFormat="1" x14ac:dyDescent="0.3">
      <c r="A184" s="10" t="s">
        <v>137</v>
      </c>
      <c r="B184" s="40" t="s">
        <v>127</v>
      </c>
      <c r="C184" s="40" t="s">
        <v>128</v>
      </c>
      <c r="D184" s="57">
        <v>43737</v>
      </c>
      <c r="E184" s="57">
        <v>44833</v>
      </c>
      <c r="F184" s="11" t="s">
        <v>14</v>
      </c>
      <c r="G184" s="5">
        <v>32</v>
      </c>
      <c r="H184" s="41">
        <v>0.64936336924583737</v>
      </c>
      <c r="I184" s="5">
        <v>21</v>
      </c>
      <c r="J184" s="5">
        <v>30</v>
      </c>
      <c r="K184" s="5">
        <v>673</v>
      </c>
      <c r="L184" s="42">
        <v>1.4285714285714286</v>
      </c>
      <c r="M184" s="5">
        <v>969</v>
      </c>
      <c r="N184" s="5">
        <v>20192</v>
      </c>
      <c r="O184" s="44">
        <v>32</v>
      </c>
      <c r="P184" s="43">
        <v>0.69416944172380013</v>
      </c>
      <c r="Q184" s="44">
        <v>22</v>
      </c>
      <c r="R184" s="44">
        <v>41</v>
      </c>
      <c r="S184" s="2">
        <v>682.84970297029702</v>
      </c>
      <c r="T184" s="3">
        <v>1.8636363636363635</v>
      </c>
      <c r="U184" s="2">
        <v>1257.0243391855204</v>
      </c>
      <c r="V184" s="44">
        <v>28000</v>
      </c>
      <c r="W184" s="20">
        <v>24</v>
      </c>
      <c r="X184" s="19">
        <v>0.70833333333333337</v>
      </c>
      <c r="Y184" s="20">
        <v>17</v>
      </c>
      <c r="Z184" s="20">
        <v>35</v>
      </c>
      <c r="AA184" s="16">
        <v>680.14285714285711</v>
      </c>
      <c r="AB184" s="18">
        <v>2.0588235294117645</v>
      </c>
      <c r="AC184" s="16">
        <v>1400.2941176470588</v>
      </c>
      <c r="AD184" s="20">
        <v>23805</v>
      </c>
      <c r="AE184" s="14"/>
      <c r="AF184" s="14">
        <v>4054</v>
      </c>
      <c r="AG184" s="14"/>
      <c r="AH184" s="21">
        <v>0.85017857142857145</v>
      </c>
      <c r="AI184" s="21">
        <v>1.1789322503961965</v>
      </c>
      <c r="AJ184" s="21">
        <v>0.17893225039619651</v>
      </c>
      <c r="AK184" s="97"/>
    </row>
    <row r="185" spans="1:37" s="6" customFormat="1" x14ac:dyDescent="0.3">
      <c r="A185" s="10" t="s">
        <v>137</v>
      </c>
      <c r="B185" s="40" t="s">
        <v>127</v>
      </c>
      <c r="C185" s="40" t="s">
        <v>128</v>
      </c>
      <c r="D185" s="57">
        <v>43738</v>
      </c>
      <c r="E185" s="57">
        <v>44834</v>
      </c>
      <c r="F185" s="11" t="s">
        <v>15</v>
      </c>
      <c r="G185" s="5">
        <v>14</v>
      </c>
      <c r="H185" s="41">
        <v>0.64936336924583737</v>
      </c>
      <c r="I185" s="5">
        <v>9</v>
      </c>
      <c r="J185" s="5">
        <v>16</v>
      </c>
      <c r="K185" s="5">
        <v>532</v>
      </c>
      <c r="L185" s="42">
        <v>1.7777777777777777</v>
      </c>
      <c r="M185" s="5">
        <v>969</v>
      </c>
      <c r="N185" s="5">
        <v>8504</v>
      </c>
      <c r="O185" s="44">
        <v>32</v>
      </c>
      <c r="P185" s="43">
        <v>0.69416944172380013</v>
      </c>
      <c r="Q185" s="44">
        <v>22</v>
      </c>
      <c r="R185" s="44">
        <v>41</v>
      </c>
      <c r="S185" s="2">
        <v>682.84970297029702</v>
      </c>
      <c r="T185" s="3">
        <v>1.8636363636363635</v>
      </c>
      <c r="U185" s="2">
        <v>1257.0243391855204</v>
      </c>
      <c r="V185" s="44">
        <v>28000</v>
      </c>
      <c r="W185" s="20">
        <v>13</v>
      </c>
      <c r="X185" s="19">
        <v>0.69230769230769229</v>
      </c>
      <c r="Y185" s="20">
        <v>9</v>
      </c>
      <c r="Z185" s="20">
        <v>22</v>
      </c>
      <c r="AA185" s="16">
        <v>830.09090909090912</v>
      </c>
      <c r="AB185" s="18">
        <v>2.4444444444444446</v>
      </c>
      <c r="AC185" s="16">
        <v>2029.1111111111111</v>
      </c>
      <c r="AD185" s="20">
        <v>18262</v>
      </c>
      <c r="AE185" s="14"/>
      <c r="AF185" s="14">
        <v>8610</v>
      </c>
      <c r="AG185" s="14"/>
      <c r="AH185" s="21">
        <v>0.65221428571428575</v>
      </c>
      <c r="AI185" s="21">
        <v>2.1474600188146753</v>
      </c>
      <c r="AJ185" s="21">
        <v>1.1474600188146755</v>
      </c>
      <c r="AK185" s="97"/>
    </row>
    <row r="186" spans="1:37" s="6" customFormat="1" x14ac:dyDescent="0.3">
      <c r="A186" s="10" t="s">
        <v>138</v>
      </c>
      <c r="B186" s="11" t="s">
        <v>127</v>
      </c>
      <c r="C186" s="11" t="s">
        <v>129</v>
      </c>
      <c r="D186" s="54">
        <v>43556</v>
      </c>
      <c r="E186" s="54">
        <v>44652</v>
      </c>
      <c r="F186" s="11" t="s">
        <v>15</v>
      </c>
      <c r="G186" s="12">
        <v>69.131257888093842</v>
      </c>
      <c r="H186" s="13">
        <v>0.687813783660429</v>
      </c>
      <c r="I186" s="12">
        <v>47.549432057214744</v>
      </c>
      <c r="J186" s="14">
        <v>75</v>
      </c>
      <c r="K186" s="12">
        <v>570.29333333333329</v>
      </c>
      <c r="L186" s="15">
        <v>1.5773059057730667</v>
      </c>
      <c r="M186" s="12">
        <v>899.52704268967477</v>
      </c>
      <c r="N186" s="14">
        <v>42772</v>
      </c>
      <c r="O186" s="16">
        <v>50</v>
      </c>
      <c r="P186" s="17">
        <v>0.74283888635326334</v>
      </c>
      <c r="Q186" s="16">
        <v>37</v>
      </c>
      <c r="R186" s="16">
        <v>64</v>
      </c>
      <c r="S186" s="16">
        <v>686.19101976284583</v>
      </c>
      <c r="T186" s="18">
        <v>1.7297297297297298</v>
      </c>
      <c r="U186" s="16">
        <v>1176.4219121008625</v>
      </c>
      <c r="V186" s="16">
        <v>44000</v>
      </c>
      <c r="W186" s="16">
        <v>28</v>
      </c>
      <c r="X186" s="19">
        <v>0.75</v>
      </c>
      <c r="Y186" s="20">
        <v>21</v>
      </c>
      <c r="Z186" s="20">
        <v>29</v>
      </c>
      <c r="AA186" s="16">
        <v>612.27586206896547</v>
      </c>
      <c r="AB186" s="18">
        <v>1.3809523809523809</v>
      </c>
      <c r="AC186" s="16">
        <v>845.52380952380952</v>
      </c>
      <c r="AD186" s="20">
        <v>17756</v>
      </c>
      <c r="AE186" s="14">
        <v>952</v>
      </c>
      <c r="AF186" s="14"/>
      <c r="AG186" s="14">
        <v>699</v>
      </c>
      <c r="AH186" s="21">
        <v>0.40354545454545454</v>
      </c>
      <c r="AI186" s="21">
        <v>0.41513139437014868</v>
      </c>
      <c r="AJ186" s="21">
        <v>-0.58486860562985132</v>
      </c>
      <c r="AK186" s="96"/>
    </row>
    <row r="187" spans="1:37" s="6" customFormat="1" x14ac:dyDescent="0.3">
      <c r="A187" s="10" t="s">
        <v>138</v>
      </c>
      <c r="B187" s="11" t="s">
        <v>127</v>
      </c>
      <c r="C187" s="11" t="s">
        <v>129</v>
      </c>
      <c r="D187" s="54">
        <v>43557</v>
      </c>
      <c r="E187" s="54">
        <v>44653</v>
      </c>
      <c r="F187" s="11" t="s">
        <v>9</v>
      </c>
      <c r="G187" s="12">
        <v>103.23601177955406</v>
      </c>
      <c r="H187" s="13">
        <v>0.687813783660429</v>
      </c>
      <c r="I187" s="12">
        <v>71.007151872107698</v>
      </c>
      <c r="J187" s="14">
        <v>112</v>
      </c>
      <c r="K187" s="12">
        <v>493.625</v>
      </c>
      <c r="L187" s="15">
        <v>1.577305905773059</v>
      </c>
      <c r="M187" s="12">
        <v>778.59762773722628</v>
      </c>
      <c r="N187" s="14">
        <v>55286</v>
      </c>
      <c r="O187" s="16">
        <v>65</v>
      </c>
      <c r="P187" s="17">
        <v>0.74283888635326334</v>
      </c>
      <c r="Q187" s="16">
        <v>48</v>
      </c>
      <c r="R187" s="16">
        <v>82</v>
      </c>
      <c r="S187" s="16">
        <v>686.19101976284583</v>
      </c>
      <c r="T187" s="18">
        <v>1.7083333333333333</v>
      </c>
      <c r="U187" s="16">
        <v>1176.4219121008625</v>
      </c>
      <c r="V187" s="16">
        <v>56000</v>
      </c>
      <c r="W187" s="16">
        <v>81</v>
      </c>
      <c r="X187" s="19">
        <v>0.75308641975308643</v>
      </c>
      <c r="Y187" s="20">
        <v>61</v>
      </c>
      <c r="Z187" s="20">
        <v>121</v>
      </c>
      <c r="AA187" s="16">
        <v>613.34710743801656</v>
      </c>
      <c r="AB187" s="18">
        <v>1.9836065573770492</v>
      </c>
      <c r="AC187" s="16">
        <v>1216.639344262295</v>
      </c>
      <c r="AD187" s="20">
        <v>74215</v>
      </c>
      <c r="AE187" s="14">
        <v>745</v>
      </c>
      <c r="AF187" s="14"/>
      <c r="AG187" s="14">
        <v>599</v>
      </c>
      <c r="AH187" s="21">
        <v>1.3252678571428571</v>
      </c>
      <c r="AI187" s="21">
        <v>1.3423832434974496</v>
      </c>
      <c r="AJ187" s="21">
        <v>0.34238324349744964</v>
      </c>
      <c r="AK187" s="96"/>
    </row>
    <row r="188" spans="1:37" s="6" customFormat="1" x14ac:dyDescent="0.3">
      <c r="A188" s="10" t="s">
        <v>138</v>
      </c>
      <c r="B188" s="11" t="s">
        <v>127</v>
      </c>
      <c r="C188" s="11" t="s">
        <v>129</v>
      </c>
      <c r="D188" s="54">
        <v>43558</v>
      </c>
      <c r="E188" s="54">
        <v>44654</v>
      </c>
      <c r="F188" s="11" t="s">
        <v>10</v>
      </c>
      <c r="G188" s="12">
        <v>169.60201935212456</v>
      </c>
      <c r="H188" s="13">
        <v>0.687813783660429</v>
      </c>
      <c r="I188" s="12">
        <v>116.65460664703409</v>
      </c>
      <c r="J188" s="14">
        <v>184</v>
      </c>
      <c r="K188" s="12">
        <v>473.30978260869563</v>
      </c>
      <c r="L188" s="15">
        <v>1.577305905773059</v>
      </c>
      <c r="M188" s="12">
        <v>746.55431536885828</v>
      </c>
      <c r="N188" s="14">
        <v>87089</v>
      </c>
      <c r="O188" s="16">
        <v>97</v>
      </c>
      <c r="P188" s="17">
        <v>0.74283888635326334</v>
      </c>
      <c r="Q188" s="16">
        <v>72</v>
      </c>
      <c r="R188" s="16">
        <v>124</v>
      </c>
      <c r="S188" s="16">
        <v>686.19101976284583</v>
      </c>
      <c r="T188" s="18">
        <v>1.7222222222222223</v>
      </c>
      <c r="U188" s="16">
        <v>1176.4219121008625</v>
      </c>
      <c r="V188" s="16">
        <v>85000</v>
      </c>
      <c r="W188" s="16">
        <v>102</v>
      </c>
      <c r="X188" s="19">
        <v>0.75490196078431371</v>
      </c>
      <c r="Y188" s="20">
        <v>77</v>
      </c>
      <c r="Z188" s="20">
        <v>197</v>
      </c>
      <c r="AA188" s="16">
        <v>521.34010152284259</v>
      </c>
      <c r="AB188" s="18">
        <v>2.5584415584415585</v>
      </c>
      <c r="AC188" s="16">
        <v>1333.8181818181818</v>
      </c>
      <c r="AD188" s="20">
        <v>102704</v>
      </c>
      <c r="AE188" s="14"/>
      <c r="AF188" s="14"/>
      <c r="AG188" s="14">
        <v>764</v>
      </c>
      <c r="AH188" s="21">
        <v>1.2082823529411764</v>
      </c>
      <c r="AI188" s="21">
        <v>1.1792993374593805</v>
      </c>
      <c r="AJ188" s="21">
        <v>0.17929933745938062</v>
      </c>
      <c r="AK188" s="96"/>
    </row>
    <row r="189" spans="1:37" s="6" customFormat="1" x14ac:dyDescent="0.3">
      <c r="A189" s="10" t="s">
        <v>138</v>
      </c>
      <c r="B189" s="11" t="s">
        <v>127</v>
      </c>
      <c r="C189" s="11" t="s">
        <v>129</v>
      </c>
      <c r="D189" s="54">
        <v>43559</v>
      </c>
      <c r="E189" s="54">
        <v>44655</v>
      </c>
      <c r="F189" s="11" t="s">
        <v>11</v>
      </c>
      <c r="G189" s="12">
        <v>45.165755153554905</v>
      </c>
      <c r="H189" s="13">
        <v>0.687813783660429</v>
      </c>
      <c r="I189" s="12">
        <v>31.06562894404712</v>
      </c>
      <c r="J189" s="14">
        <v>49</v>
      </c>
      <c r="K189" s="12">
        <v>409.22448979591837</v>
      </c>
      <c r="L189" s="15">
        <v>1.577305905773059</v>
      </c>
      <c r="M189" s="12">
        <v>645.47220454206899</v>
      </c>
      <c r="N189" s="14">
        <v>20052</v>
      </c>
      <c r="O189" s="16">
        <v>42</v>
      </c>
      <c r="P189" s="17">
        <v>0.74283888635326334</v>
      </c>
      <c r="Q189" s="16">
        <v>31</v>
      </c>
      <c r="R189" s="16">
        <v>52</v>
      </c>
      <c r="S189" s="16">
        <v>686.19101976284583</v>
      </c>
      <c r="T189" s="18">
        <v>1.6774193548387097</v>
      </c>
      <c r="U189" s="16">
        <v>1176.4219121008625</v>
      </c>
      <c r="V189" s="16">
        <v>36000</v>
      </c>
      <c r="W189" s="16">
        <v>24</v>
      </c>
      <c r="X189" s="19">
        <v>0.75</v>
      </c>
      <c r="Y189" s="20">
        <v>18</v>
      </c>
      <c r="Z189" s="20">
        <v>26</v>
      </c>
      <c r="AA189" s="16">
        <v>656.23076923076928</v>
      </c>
      <c r="AB189" s="18">
        <v>1.4444444444444444</v>
      </c>
      <c r="AC189" s="16">
        <v>947.88888888888891</v>
      </c>
      <c r="AD189" s="20">
        <v>17062</v>
      </c>
      <c r="AE189" s="14">
        <v>1298</v>
      </c>
      <c r="AF189" s="14"/>
      <c r="AG189" s="14">
        <v>1199</v>
      </c>
      <c r="AH189" s="21">
        <v>0.47394444444444445</v>
      </c>
      <c r="AI189" s="21">
        <v>0.85088769200079795</v>
      </c>
      <c r="AJ189" s="21">
        <v>-0.14911230799920208</v>
      </c>
      <c r="AK189" s="96"/>
    </row>
    <row r="190" spans="1:37" s="6" customFormat="1" x14ac:dyDescent="0.3">
      <c r="A190" s="10" t="s">
        <v>138</v>
      </c>
      <c r="B190" s="11" t="s">
        <v>127</v>
      </c>
      <c r="C190" s="11" t="s">
        <v>129</v>
      </c>
      <c r="D190" s="54">
        <v>43560</v>
      </c>
      <c r="E190" s="54">
        <v>44656</v>
      </c>
      <c r="F190" s="11" t="s">
        <v>12</v>
      </c>
      <c r="G190" s="12">
        <v>82.035759360538492</v>
      </c>
      <c r="H190" s="13">
        <v>0.687813783660429</v>
      </c>
      <c r="I190" s="12">
        <v>56.425326041228438</v>
      </c>
      <c r="J190" s="14">
        <v>89</v>
      </c>
      <c r="K190" s="12">
        <v>482.71910112359552</v>
      </c>
      <c r="L190" s="15">
        <v>1.5773059057730592</v>
      </c>
      <c r="M190" s="12">
        <v>761.39568903170971</v>
      </c>
      <c r="N190" s="14">
        <v>42962</v>
      </c>
      <c r="O190" s="16">
        <v>53</v>
      </c>
      <c r="P190" s="17">
        <v>0.74283888635326334</v>
      </c>
      <c r="Q190" s="16">
        <v>39</v>
      </c>
      <c r="R190" s="16">
        <v>67</v>
      </c>
      <c r="S190" s="16">
        <v>686.19101976284583</v>
      </c>
      <c r="T190" s="18">
        <v>1.7179487179487178</v>
      </c>
      <c r="U190" s="16">
        <v>1176.4219121008625</v>
      </c>
      <c r="V190" s="16">
        <v>46000</v>
      </c>
      <c r="W190" s="16">
        <v>46</v>
      </c>
      <c r="X190" s="19">
        <v>0.76086956521739135</v>
      </c>
      <c r="Y190" s="20">
        <v>35</v>
      </c>
      <c r="Z190" s="20">
        <v>79</v>
      </c>
      <c r="AA190" s="16">
        <v>588.69620253164555</v>
      </c>
      <c r="AB190" s="18">
        <v>2.2571428571428571</v>
      </c>
      <c r="AC190" s="16">
        <v>1328.7714285714285</v>
      </c>
      <c r="AD190" s="20">
        <v>46507</v>
      </c>
      <c r="AE190" s="14"/>
      <c r="AF190" s="14"/>
      <c r="AG190" s="14"/>
      <c r="AH190" s="21">
        <v>1.0110217391304348</v>
      </c>
      <c r="AI190" s="21">
        <v>1.082514780503701</v>
      </c>
      <c r="AJ190" s="21">
        <v>8.2514780503700952E-2</v>
      </c>
      <c r="AK190" s="96"/>
    </row>
    <row r="191" spans="1:37" s="6" customFormat="1" x14ac:dyDescent="0.3">
      <c r="A191" s="10" t="s">
        <v>138</v>
      </c>
      <c r="B191" s="11" t="s">
        <v>127</v>
      </c>
      <c r="C191" s="11" t="s">
        <v>129</v>
      </c>
      <c r="D191" s="54">
        <v>43561</v>
      </c>
      <c r="E191" s="54">
        <v>44657</v>
      </c>
      <c r="F191" s="11" t="s">
        <v>13</v>
      </c>
      <c r="G191" s="12">
        <v>82.957509465713088</v>
      </c>
      <c r="H191" s="13">
        <v>0.687813783660429</v>
      </c>
      <c r="I191" s="12">
        <v>57.05931846865797</v>
      </c>
      <c r="J191" s="14">
        <v>90</v>
      </c>
      <c r="K191" s="12">
        <v>563.83333333333337</v>
      </c>
      <c r="L191" s="15">
        <v>1.5773059057730592</v>
      </c>
      <c r="M191" s="12">
        <v>889.33764653837648</v>
      </c>
      <c r="N191" s="14">
        <v>50745</v>
      </c>
      <c r="O191" s="16">
        <v>50</v>
      </c>
      <c r="P191" s="17">
        <v>0.74283888635326334</v>
      </c>
      <c r="Q191" s="16">
        <v>37</v>
      </c>
      <c r="R191" s="16">
        <v>63</v>
      </c>
      <c r="S191" s="16">
        <v>686.19101976284583</v>
      </c>
      <c r="T191" s="18">
        <v>1.7027027027027026</v>
      </c>
      <c r="U191" s="16">
        <v>1176.4219121008625</v>
      </c>
      <c r="V191" s="16">
        <v>43000</v>
      </c>
      <c r="W191" s="16">
        <v>43</v>
      </c>
      <c r="X191" s="19">
        <v>0.76744186046511631</v>
      </c>
      <c r="Y191" s="20">
        <v>33</v>
      </c>
      <c r="Z191" s="20">
        <v>63</v>
      </c>
      <c r="AA191" s="16">
        <v>597.61904761904759</v>
      </c>
      <c r="AB191" s="18">
        <v>1.9090909090909092</v>
      </c>
      <c r="AC191" s="16">
        <v>1140.909090909091</v>
      </c>
      <c r="AD191" s="20">
        <v>37650</v>
      </c>
      <c r="AE191" s="14">
        <v>1512</v>
      </c>
      <c r="AF191" s="14"/>
      <c r="AG191" s="14">
        <v>1189</v>
      </c>
      <c r="AH191" s="21">
        <v>0.87558139534883717</v>
      </c>
      <c r="AI191" s="21">
        <v>0.74194501921371558</v>
      </c>
      <c r="AJ191" s="21">
        <v>-0.25805498078628436</v>
      </c>
      <c r="AK191" s="96"/>
    </row>
    <row r="192" spans="1:37" s="6" customFormat="1" x14ac:dyDescent="0.3">
      <c r="A192" s="10" t="s">
        <v>138</v>
      </c>
      <c r="B192" s="11" t="s">
        <v>127</v>
      </c>
      <c r="C192" s="11" t="s">
        <v>129</v>
      </c>
      <c r="D192" s="54">
        <v>43562</v>
      </c>
      <c r="E192" s="54">
        <v>44658</v>
      </c>
      <c r="F192" s="11" t="s">
        <v>14</v>
      </c>
      <c r="G192" s="12">
        <v>94.018510727808163</v>
      </c>
      <c r="H192" s="13">
        <v>0.687813783660429</v>
      </c>
      <c r="I192" s="12">
        <v>64.667227597812371</v>
      </c>
      <c r="J192" s="14">
        <v>102</v>
      </c>
      <c r="K192" s="12">
        <v>516.79411764705878</v>
      </c>
      <c r="L192" s="15">
        <v>1.577305905773059</v>
      </c>
      <c r="M192" s="12">
        <v>815.14241383348292</v>
      </c>
      <c r="N192" s="14">
        <v>52713</v>
      </c>
      <c r="O192" s="16">
        <v>50</v>
      </c>
      <c r="P192" s="17">
        <v>0.74283888635326334</v>
      </c>
      <c r="Q192" s="16">
        <v>37</v>
      </c>
      <c r="R192" s="16">
        <v>64</v>
      </c>
      <c r="S192" s="16">
        <v>686.19101976284583</v>
      </c>
      <c r="T192" s="18">
        <v>1.7297297297297298</v>
      </c>
      <c r="U192" s="16">
        <v>1176.4219121008625</v>
      </c>
      <c r="V192" s="16">
        <v>44000</v>
      </c>
      <c r="W192" s="16">
        <v>49</v>
      </c>
      <c r="X192" s="19">
        <v>0.73469387755102045</v>
      </c>
      <c r="Y192" s="20">
        <v>36</v>
      </c>
      <c r="Z192" s="20">
        <v>61</v>
      </c>
      <c r="AA192" s="16">
        <v>563.8360655737705</v>
      </c>
      <c r="AB192" s="18">
        <v>1.6944444444444444</v>
      </c>
      <c r="AC192" s="16">
        <v>955.38888888888891</v>
      </c>
      <c r="AD192" s="20">
        <v>34394</v>
      </c>
      <c r="AE192" s="14">
        <v>2181</v>
      </c>
      <c r="AF192" s="14"/>
      <c r="AG192" s="14">
        <v>2699</v>
      </c>
      <c r="AH192" s="21">
        <v>0.78168181818181814</v>
      </c>
      <c r="AI192" s="21">
        <v>0.65247661867091611</v>
      </c>
      <c r="AJ192" s="21">
        <v>-0.34752338132908389</v>
      </c>
      <c r="AK192" s="96"/>
    </row>
    <row r="193" spans="1:37" s="6" customFormat="1" x14ac:dyDescent="0.3">
      <c r="A193" s="10" t="s">
        <v>138</v>
      </c>
      <c r="B193" s="11" t="s">
        <v>127</v>
      </c>
      <c r="C193" s="11" t="s">
        <v>129</v>
      </c>
      <c r="D193" s="54">
        <v>43563</v>
      </c>
      <c r="E193" s="54">
        <v>44659</v>
      </c>
      <c r="F193" s="11" t="s">
        <v>15</v>
      </c>
      <c r="G193" s="12">
        <v>94.018510727808163</v>
      </c>
      <c r="H193" s="13">
        <v>0.687813783660429</v>
      </c>
      <c r="I193" s="12">
        <v>64.667227597812371</v>
      </c>
      <c r="J193" s="14">
        <v>102</v>
      </c>
      <c r="K193" s="12">
        <v>490.97058823529414</v>
      </c>
      <c r="L193" s="15">
        <v>1.577305905773059</v>
      </c>
      <c r="M193" s="12">
        <v>774.41080838440223</v>
      </c>
      <c r="N193" s="14">
        <v>50079</v>
      </c>
      <c r="O193" s="16">
        <v>48</v>
      </c>
      <c r="P193" s="17">
        <v>0.74283888635326334</v>
      </c>
      <c r="Q193" s="16">
        <v>36</v>
      </c>
      <c r="R193" s="16">
        <v>61</v>
      </c>
      <c r="S193" s="16">
        <v>686.19101976284583</v>
      </c>
      <c r="T193" s="18">
        <v>1.6944444444444444</v>
      </c>
      <c r="U193" s="16">
        <v>1176.4219121008625</v>
      </c>
      <c r="V193" s="16">
        <v>42000</v>
      </c>
      <c r="W193" s="16">
        <v>42</v>
      </c>
      <c r="X193" s="19">
        <v>0.76190476190476186</v>
      </c>
      <c r="Y193" s="20">
        <v>32</v>
      </c>
      <c r="Z193" s="20">
        <v>74</v>
      </c>
      <c r="AA193" s="16">
        <v>587.75675675675677</v>
      </c>
      <c r="AB193" s="18">
        <v>2.3125</v>
      </c>
      <c r="AC193" s="16">
        <v>1359.1875</v>
      </c>
      <c r="AD193" s="20">
        <v>43494</v>
      </c>
      <c r="AE193" s="14">
        <v>1845</v>
      </c>
      <c r="AF193" s="14">
        <v>639</v>
      </c>
      <c r="AG193" s="14"/>
      <c r="AH193" s="21">
        <v>1.0355714285714286</v>
      </c>
      <c r="AI193" s="21">
        <v>0.86850775774276645</v>
      </c>
      <c r="AJ193" s="21">
        <v>-0.13149224225723358</v>
      </c>
      <c r="AK193" s="96"/>
    </row>
    <row r="194" spans="1:37" s="6" customFormat="1" x14ac:dyDescent="0.3">
      <c r="A194" s="10" t="s">
        <v>138</v>
      </c>
      <c r="B194" s="11" t="s">
        <v>127</v>
      </c>
      <c r="C194" s="11" t="s">
        <v>129</v>
      </c>
      <c r="D194" s="54">
        <v>43564</v>
      </c>
      <c r="E194" s="54">
        <v>44660</v>
      </c>
      <c r="F194" s="11" t="s">
        <v>9</v>
      </c>
      <c r="G194" s="12">
        <v>108.76651241060161</v>
      </c>
      <c r="H194" s="13">
        <v>0.687813783660429</v>
      </c>
      <c r="I194" s="12">
        <v>74.811106436684895</v>
      </c>
      <c r="J194" s="14">
        <v>118</v>
      </c>
      <c r="K194" s="12">
        <v>523.42372881355936</v>
      </c>
      <c r="L194" s="15">
        <v>1.5773059057730592</v>
      </c>
      <c r="M194" s="12">
        <v>825.59933867938321</v>
      </c>
      <c r="N194" s="14">
        <v>61764</v>
      </c>
      <c r="O194" s="16">
        <v>83</v>
      </c>
      <c r="P194" s="17">
        <v>0.74283888635326334</v>
      </c>
      <c r="Q194" s="16">
        <v>62</v>
      </c>
      <c r="R194" s="16">
        <v>106</v>
      </c>
      <c r="S194" s="16">
        <v>686.19101976284583</v>
      </c>
      <c r="T194" s="18">
        <v>1.7096774193548387</v>
      </c>
      <c r="U194" s="16">
        <v>1176.4219121008625</v>
      </c>
      <c r="V194" s="16">
        <v>73000</v>
      </c>
      <c r="W194" s="16">
        <v>76</v>
      </c>
      <c r="X194" s="19">
        <v>0.77631578947368418</v>
      </c>
      <c r="Y194" s="20">
        <v>59</v>
      </c>
      <c r="Z194" s="20">
        <v>109</v>
      </c>
      <c r="AA194" s="16">
        <v>568.02752293577987</v>
      </c>
      <c r="AB194" s="18">
        <v>1.847457627118644</v>
      </c>
      <c r="AC194" s="16">
        <v>1049.406779661017</v>
      </c>
      <c r="AD194" s="20">
        <v>61915</v>
      </c>
      <c r="AE194" s="14">
        <v>1209</v>
      </c>
      <c r="AF194" s="14"/>
      <c r="AG194" s="14"/>
      <c r="AH194" s="21">
        <v>0.8481506849315068</v>
      </c>
      <c r="AI194" s="21">
        <v>1.0024447898452173</v>
      </c>
      <c r="AJ194" s="21">
        <v>2.4447898452172787E-3</v>
      </c>
      <c r="AK194" s="96"/>
    </row>
    <row r="195" spans="1:37" s="6" customFormat="1" x14ac:dyDescent="0.3">
      <c r="A195" s="10" t="s">
        <v>138</v>
      </c>
      <c r="B195" s="11" t="s">
        <v>127</v>
      </c>
      <c r="C195" s="11" t="s">
        <v>129</v>
      </c>
      <c r="D195" s="54">
        <v>43565</v>
      </c>
      <c r="E195" s="54">
        <v>44661</v>
      </c>
      <c r="F195" s="11" t="s">
        <v>10</v>
      </c>
      <c r="G195" s="12">
        <v>204.62852334875896</v>
      </c>
      <c r="H195" s="13">
        <v>0.687813783660429</v>
      </c>
      <c r="I195" s="12">
        <v>140.74631888935633</v>
      </c>
      <c r="J195" s="14">
        <v>222</v>
      </c>
      <c r="K195" s="12">
        <v>520.41441441441441</v>
      </c>
      <c r="L195" s="15">
        <v>1.577305905773059</v>
      </c>
      <c r="M195" s="12">
        <v>820.85272930528402</v>
      </c>
      <c r="N195" s="14">
        <v>115532</v>
      </c>
      <c r="O195" s="16">
        <v>93</v>
      </c>
      <c r="P195" s="17">
        <v>0.74283888635326334</v>
      </c>
      <c r="Q195" s="16">
        <v>69</v>
      </c>
      <c r="R195" s="16">
        <v>118</v>
      </c>
      <c r="S195" s="16">
        <v>686.19101976284583</v>
      </c>
      <c r="T195" s="18">
        <v>1.7101449275362319</v>
      </c>
      <c r="U195" s="16">
        <v>1176.4219121008625</v>
      </c>
      <c r="V195" s="16">
        <v>81000</v>
      </c>
      <c r="W195" s="16">
        <v>90</v>
      </c>
      <c r="X195" s="19">
        <v>0.74444444444444446</v>
      </c>
      <c r="Y195" s="20">
        <v>67</v>
      </c>
      <c r="Z195" s="20">
        <v>121</v>
      </c>
      <c r="AA195" s="16">
        <v>584.18181818181813</v>
      </c>
      <c r="AB195" s="18">
        <v>1.8059701492537314</v>
      </c>
      <c r="AC195" s="16">
        <v>1055.0149253731342</v>
      </c>
      <c r="AD195" s="20">
        <v>70686</v>
      </c>
      <c r="AE195" s="14">
        <v>560</v>
      </c>
      <c r="AF195" s="14"/>
      <c r="AG195" s="14">
        <v>979</v>
      </c>
      <c r="AH195" s="21">
        <v>0.8726666666666667</v>
      </c>
      <c r="AI195" s="21">
        <v>0.61183048852266042</v>
      </c>
      <c r="AJ195" s="21">
        <v>-0.38816951147733963</v>
      </c>
      <c r="AK195" s="96"/>
    </row>
    <row r="196" spans="1:37" s="6" customFormat="1" x14ac:dyDescent="0.3">
      <c r="A196" s="10" t="s">
        <v>138</v>
      </c>
      <c r="B196" s="11" t="s">
        <v>127</v>
      </c>
      <c r="C196" s="11" t="s">
        <v>129</v>
      </c>
      <c r="D196" s="54">
        <v>43566</v>
      </c>
      <c r="E196" s="54">
        <v>44662</v>
      </c>
      <c r="F196" s="11" t="s">
        <v>11</v>
      </c>
      <c r="G196" s="12">
        <v>69.13125788809424</v>
      </c>
      <c r="H196" s="13">
        <v>0.687813783660429</v>
      </c>
      <c r="I196" s="12">
        <v>47.549432057214979</v>
      </c>
      <c r="J196" s="14">
        <v>75</v>
      </c>
      <c r="K196" s="12">
        <v>512.65333333333331</v>
      </c>
      <c r="L196" s="15">
        <v>1.577305905773059</v>
      </c>
      <c r="M196" s="12">
        <v>808.61113028091131</v>
      </c>
      <c r="N196" s="14">
        <v>38449</v>
      </c>
      <c r="O196" s="16">
        <v>48</v>
      </c>
      <c r="P196" s="17">
        <v>0.74283888635326334</v>
      </c>
      <c r="Q196" s="16">
        <v>36</v>
      </c>
      <c r="R196" s="16">
        <v>61</v>
      </c>
      <c r="S196" s="16">
        <v>686.19101976284583</v>
      </c>
      <c r="T196" s="18">
        <v>1.6944444444444444</v>
      </c>
      <c r="U196" s="16">
        <v>1176.4219121008625</v>
      </c>
      <c r="V196" s="16">
        <v>42000</v>
      </c>
      <c r="W196" s="16">
        <v>28</v>
      </c>
      <c r="X196" s="19">
        <v>0.75</v>
      </c>
      <c r="Y196" s="20">
        <v>21</v>
      </c>
      <c r="Z196" s="20">
        <v>28</v>
      </c>
      <c r="AA196" s="16">
        <v>682.96428571428567</v>
      </c>
      <c r="AB196" s="18">
        <v>1.3333333333333333</v>
      </c>
      <c r="AC196" s="16">
        <v>910.61904761904759</v>
      </c>
      <c r="AD196" s="20">
        <v>19123</v>
      </c>
      <c r="AE196" s="14">
        <v>1071</v>
      </c>
      <c r="AF196" s="14"/>
      <c r="AG196" s="14">
        <v>1318</v>
      </c>
      <c r="AH196" s="21">
        <v>0.45530952380952383</v>
      </c>
      <c r="AI196" s="21">
        <v>0.49736013940544616</v>
      </c>
      <c r="AJ196" s="21">
        <v>-0.50263986059455379</v>
      </c>
      <c r="AK196" s="96"/>
    </row>
    <row r="197" spans="1:37" s="6" customFormat="1" x14ac:dyDescent="0.3">
      <c r="A197" s="10" t="s">
        <v>138</v>
      </c>
      <c r="B197" s="11" t="s">
        <v>127</v>
      </c>
      <c r="C197" s="11" t="s">
        <v>129</v>
      </c>
      <c r="D197" s="54">
        <v>43567</v>
      </c>
      <c r="E197" s="54">
        <v>44663</v>
      </c>
      <c r="F197" s="11" t="s">
        <v>12</v>
      </c>
      <c r="G197" s="12">
        <v>58.070256625999157</v>
      </c>
      <c r="H197" s="13">
        <v>0.687813783660429</v>
      </c>
      <c r="I197" s="12">
        <v>39.941522928060579</v>
      </c>
      <c r="J197" s="14">
        <v>63</v>
      </c>
      <c r="K197" s="12">
        <v>666.73015873015868</v>
      </c>
      <c r="L197" s="15">
        <v>1.5773059057730592</v>
      </c>
      <c r="M197" s="12">
        <v>1051.6374169220885</v>
      </c>
      <c r="N197" s="14">
        <v>42004</v>
      </c>
      <c r="O197" s="16">
        <v>43</v>
      </c>
      <c r="P197" s="17">
        <v>0.74283888635326334</v>
      </c>
      <c r="Q197" s="16">
        <v>32</v>
      </c>
      <c r="R197" s="16">
        <v>55</v>
      </c>
      <c r="S197" s="16">
        <v>686.19101976284583</v>
      </c>
      <c r="T197" s="18">
        <v>1.71875</v>
      </c>
      <c r="U197" s="16">
        <v>1176.4219121008625</v>
      </c>
      <c r="V197" s="16">
        <v>38000</v>
      </c>
      <c r="W197" s="16">
        <v>44</v>
      </c>
      <c r="X197" s="19">
        <v>0.75</v>
      </c>
      <c r="Y197" s="20">
        <v>33</v>
      </c>
      <c r="Z197" s="20">
        <v>53</v>
      </c>
      <c r="AA197" s="16">
        <v>638.88679245283015</v>
      </c>
      <c r="AB197" s="18">
        <v>1.606060606060606</v>
      </c>
      <c r="AC197" s="16">
        <v>1026.090909090909</v>
      </c>
      <c r="AD197" s="20">
        <v>33861</v>
      </c>
      <c r="AE197" s="14">
        <v>5546</v>
      </c>
      <c r="AF197" s="14"/>
      <c r="AG197" s="14">
        <v>649</v>
      </c>
      <c r="AH197" s="21">
        <v>0.89107894736842108</v>
      </c>
      <c r="AI197" s="21">
        <v>0.80613751071326545</v>
      </c>
      <c r="AJ197" s="21">
        <v>-0.19386248928673461</v>
      </c>
      <c r="AK197" s="96"/>
    </row>
    <row r="198" spans="1:37" s="6" customFormat="1" x14ac:dyDescent="0.3">
      <c r="A198" s="10" t="s">
        <v>138</v>
      </c>
      <c r="B198" s="11" t="s">
        <v>127</v>
      </c>
      <c r="C198" s="11" t="s">
        <v>129</v>
      </c>
      <c r="D198" s="54">
        <v>43568</v>
      </c>
      <c r="E198" s="54">
        <v>44664</v>
      </c>
      <c r="F198" s="11" t="s">
        <v>13</v>
      </c>
      <c r="G198" s="12">
        <v>79.27050904501472</v>
      </c>
      <c r="H198" s="13">
        <v>0.687813783660429</v>
      </c>
      <c r="I198" s="12">
        <v>54.523348758939839</v>
      </c>
      <c r="J198" s="14">
        <v>86</v>
      </c>
      <c r="K198" s="12">
        <v>593.67441860465112</v>
      </c>
      <c r="L198" s="15">
        <v>1.5773059057730592</v>
      </c>
      <c r="M198" s="12">
        <v>936.40616657150349</v>
      </c>
      <c r="N198" s="14">
        <v>51056</v>
      </c>
      <c r="O198" s="16">
        <v>50</v>
      </c>
      <c r="P198" s="17">
        <v>0.74283888635326334</v>
      </c>
      <c r="Q198" s="16">
        <v>37</v>
      </c>
      <c r="R198" s="16">
        <v>64</v>
      </c>
      <c r="S198" s="16">
        <v>686.19101976284583</v>
      </c>
      <c r="T198" s="18">
        <v>1.7297297297297298</v>
      </c>
      <c r="U198" s="16">
        <v>1176.4219121008625</v>
      </c>
      <c r="V198" s="16">
        <v>44000</v>
      </c>
      <c r="W198" s="16">
        <v>60</v>
      </c>
      <c r="X198" s="19">
        <v>0.83333333333333337</v>
      </c>
      <c r="Y198" s="20">
        <v>50</v>
      </c>
      <c r="Z198" s="20">
        <v>88</v>
      </c>
      <c r="AA198" s="16">
        <v>635.36363636363637</v>
      </c>
      <c r="AB198" s="18">
        <v>1.76</v>
      </c>
      <c r="AC198" s="16">
        <v>1118.24</v>
      </c>
      <c r="AD198" s="20">
        <v>55912</v>
      </c>
      <c r="AE198" s="14">
        <v>4090</v>
      </c>
      <c r="AF198" s="14"/>
      <c r="AG198" s="14"/>
      <c r="AH198" s="21">
        <v>1.2707272727272727</v>
      </c>
      <c r="AI198" s="21">
        <v>1.0951112503917266</v>
      </c>
      <c r="AJ198" s="21">
        <v>9.5111250391726729E-2</v>
      </c>
      <c r="AK198" s="96"/>
    </row>
    <row r="199" spans="1:37" s="6" customFormat="1" x14ac:dyDescent="0.3">
      <c r="A199" s="10" t="s">
        <v>138</v>
      </c>
      <c r="B199" s="11" t="s">
        <v>127</v>
      </c>
      <c r="C199" s="11" t="s">
        <v>129</v>
      </c>
      <c r="D199" s="54">
        <v>43569</v>
      </c>
      <c r="E199" s="54">
        <v>44665</v>
      </c>
      <c r="F199" s="11" t="s">
        <v>14</v>
      </c>
      <c r="G199" s="12">
        <v>68.209507782919658</v>
      </c>
      <c r="H199" s="13">
        <v>0.687813783660429</v>
      </c>
      <c r="I199" s="12">
        <v>46.915439629785446</v>
      </c>
      <c r="J199" s="14">
        <v>74</v>
      </c>
      <c r="K199" s="12">
        <v>609.70270270270271</v>
      </c>
      <c r="L199" s="15">
        <v>1.577305905773059</v>
      </c>
      <c r="M199" s="12">
        <v>961.68767373876858</v>
      </c>
      <c r="N199" s="14">
        <v>45118</v>
      </c>
      <c r="O199" s="16">
        <v>43</v>
      </c>
      <c r="P199" s="17">
        <v>0.74283888635326334</v>
      </c>
      <c r="Q199" s="16">
        <v>32</v>
      </c>
      <c r="R199" s="16">
        <v>55</v>
      </c>
      <c r="S199" s="16">
        <v>686.19101976284583</v>
      </c>
      <c r="T199" s="18">
        <v>1.71875</v>
      </c>
      <c r="U199" s="16">
        <v>1176.4219121008625</v>
      </c>
      <c r="V199" s="16">
        <v>38000</v>
      </c>
      <c r="W199" s="16">
        <v>81</v>
      </c>
      <c r="X199" s="19">
        <v>0.7407407407407407</v>
      </c>
      <c r="Y199" s="20">
        <v>60</v>
      </c>
      <c r="Z199" s="20">
        <v>134</v>
      </c>
      <c r="AA199" s="16">
        <v>621.18656716417911</v>
      </c>
      <c r="AB199" s="18">
        <v>2.2333333333333334</v>
      </c>
      <c r="AC199" s="16">
        <v>1387.3166666666666</v>
      </c>
      <c r="AD199" s="20">
        <v>83239</v>
      </c>
      <c r="AE199" s="14">
        <v>4373</v>
      </c>
      <c r="AF199" s="14"/>
      <c r="AG199" s="14">
        <v>-1198</v>
      </c>
      <c r="AH199" s="21">
        <v>2.1905000000000001</v>
      </c>
      <c r="AI199" s="21">
        <v>1.8449177711778004</v>
      </c>
      <c r="AJ199" s="21">
        <v>0.84491777117780043</v>
      </c>
      <c r="AK199" s="96"/>
    </row>
    <row r="200" spans="1:37" s="6" customFormat="1" x14ac:dyDescent="0.3">
      <c r="A200" s="10" t="s">
        <v>138</v>
      </c>
      <c r="B200" s="11" t="s">
        <v>127</v>
      </c>
      <c r="C200" s="11" t="s">
        <v>129</v>
      </c>
      <c r="D200" s="54">
        <v>43570</v>
      </c>
      <c r="E200" s="54">
        <v>44666</v>
      </c>
      <c r="F200" s="11" t="s">
        <v>15</v>
      </c>
      <c r="G200" s="12">
        <v>63.600757257046702</v>
      </c>
      <c r="H200" s="13">
        <v>0.687813783660429</v>
      </c>
      <c r="I200" s="12">
        <v>43.745477492637782</v>
      </c>
      <c r="J200" s="14">
        <v>69</v>
      </c>
      <c r="K200" s="12">
        <v>579.304347826087</v>
      </c>
      <c r="L200" s="15">
        <v>1.577305905773059</v>
      </c>
      <c r="M200" s="12">
        <v>913.74016906609722</v>
      </c>
      <c r="N200" s="14">
        <v>39972</v>
      </c>
      <c r="O200" s="16">
        <v>51</v>
      </c>
      <c r="P200" s="17">
        <v>0.74283888635326334</v>
      </c>
      <c r="Q200" s="16">
        <v>38</v>
      </c>
      <c r="R200" s="16">
        <v>66</v>
      </c>
      <c r="S200" s="16">
        <v>686.19101976284583</v>
      </c>
      <c r="T200" s="18">
        <v>1.736842105263158</v>
      </c>
      <c r="U200" s="16">
        <v>1176.4219121008625</v>
      </c>
      <c r="V200" s="16">
        <v>45000</v>
      </c>
      <c r="W200" s="16">
        <v>59</v>
      </c>
      <c r="X200" s="19">
        <v>0.76271186440677963</v>
      </c>
      <c r="Y200" s="20">
        <v>45</v>
      </c>
      <c r="Z200" s="20">
        <v>82</v>
      </c>
      <c r="AA200" s="16">
        <v>604.53658536585363</v>
      </c>
      <c r="AB200" s="18">
        <v>1.8222222222222222</v>
      </c>
      <c r="AC200" s="16">
        <v>1101.5999999999999</v>
      </c>
      <c r="AD200" s="20">
        <v>49572</v>
      </c>
      <c r="AE200" s="14">
        <v>2482</v>
      </c>
      <c r="AF200" s="14">
        <v>1799</v>
      </c>
      <c r="AG200" s="14">
        <v>1049</v>
      </c>
      <c r="AH200" s="21">
        <v>1.1015999999999999</v>
      </c>
      <c r="AI200" s="21">
        <v>1.2401681176823776</v>
      </c>
      <c r="AJ200" s="21">
        <v>0.24016811768237767</v>
      </c>
      <c r="AK200" s="96"/>
    </row>
    <row r="201" spans="1:37" s="6" customFormat="1" x14ac:dyDescent="0.3">
      <c r="A201" s="10" t="s">
        <v>138</v>
      </c>
      <c r="B201" s="11" t="s">
        <v>127</v>
      </c>
      <c r="C201" s="11" t="s">
        <v>129</v>
      </c>
      <c r="D201" s="54">
        <v>43571</v>
      </c>
      <c r="E201" s="54">
        <v>44667</v>
      </c>
      <c r="F201" s="11" t="s">
        <v>9</v>
      </c>
      <c r="G201" s="12">
        <v>47.009255363904082</v>
      </c>
      <c r="H201" s="13">
        <v>0.687813783660429</v>
      </c>
      <c r="I201" s="12">
        <v>32.333613798906185</v>
      </c>
      <c r="J201" s="14">
        <v>51</v>
      </c>
      <c r="K201" s="12">
        <v>570.70588235294122</v>
      </c>
      <c r="L201" s="15">
        <v>1.577305905773059</v>
      </c>
      <c r="M201" s="12">
        <v>900.1777586947187</v>
      </c>
      <c r="N201" s="14">
        <v>29106</v>
      </c>
      <c r="O201" s="16">
        <v>101</v>
      </c>
      <c r="P201" s="17">
        <v>0.74283888635326334</v>
      </c>
      <c r="Q201" s="16">
        <v>75</v>
      </c>
      <c r="R201" s="16">
        <v>128</v>
      </c>
      <c r="S201" s="16">
        <v>686.19101976284583</v>
      </c>
      <c r="T201" s="18">
        <v>1.7066666666666668</v>
      </c>
      <c r="U201" s="16">
        <v>1176.4219121008625</v>
      </c>
      <c r="V201" s="16">
        <v>88000</v>
      </c>
      <c r="W201" s="16">
        <v>55</v>
      </c>
      <c r="X201" s="19">
        <v>0.76363636363636367</v>
      </c>
      <c r="Y201" s="20">
        <v>42</v>
      </c>
      <c r="Z201" s="20">
        <v>77</v>
      </c>
      <c r="AA201" s="16">
        <v>660.57142857142856</v>
      </c>
      <c r="AB201" s="18">
        <v>1.8333333333333333</v>
      </c>
      <c r="AC201" s="16">
        <v>1211.047619047619</v>
      </c>
      <c r="AD201" s="20">
        <v>50864</v>
      </c>
      <c r="AE201" s="14"/>
      <c r="AF201" s="14"/>
      <c r="AG201" s="14"/>
      <c r="AH201" s="21">
        <v>0.57799999999999996</v>
      </c>
      <c r="AI201" s="21">
        <v>1.7475434618291761</v>
      </c>
      <c r="AJ201" s="21">
        <v>0.74754346182917608</v>
      </c>
      <c r="AK201" s="96"/>
    </row>
    <row r="202" spans="1:37" s="6" customFormat="1" x14ac:dyDescent="0.3">
      <c r="A202" s="10" t="s">
        <v>138</v>
      </c>
      <c r="B202" s="11" t="s">
        <v>127</v>
      </c>
      <c r="C202" s="11" t="s">
        <v>129</v>
      </c>
      <c r="D202" s="54">
        <v>43572</v>
      </c>
      <c r="E202" s="54">
        <v>44668</v>
      </c>
      <c r="F202" s="11" t="s">
        <v>10</v>
      </c>
      <c r="G202" s="12">
        <v>101.39251156920488</v>
      </c>
      <c r="H202" s="13">
        <v>0.687813783660429</v>
      </c>
      <c r="I202" s="12">
        <v>69.739167017248633</v>
      </c>
      <c r="J202" s="14">
        <v>110</v>
      </c>
      <c r="K202" s="12">
        <v>699.29090909090905</v>
      </c>
      <c r="L202" s="15">
        <v>1.577305905773059</v>
      </c>
      <c r="M202" s="12">
        <v>1102.9956807625022</v>
      </c>
      <c r="N202" s="14">
        <v>76922</v>
      </c>
      <c r="O202" s="16">
        <v>113</v>
      </c>
      <c r="P202" s="17">
        <v>0.74283888635326334</v>
      </c>
      <c r="Q202" s="16">
        <v>84</v>
      </c>
      <c r="R202" s="16">
        <v>144</v>
      </c>
      <c r="S202" s="16">
        <v>686.19101976284583</v>
      </c>
      <c r="T202" s="18">
        <v>1.7142857142857142</v>
      </c>
      <c r="U202" s="16">
        <v>1176.4219121008625</v>
      </c>
      <c r="V202" s="16">
        <v>99000</v>
      </c>
      <c r="W202" s="16">
        <v>85</v>
      </c>
      <c r="X202" s="19">
        <v>0.76470588235294112</v>
      </c>
      <c r="Y202" s="20">
        <v>65</v>
      </c>
      <c r="Z202" s="20">
        <v>131</v>
      </c>
      <c r="AA202" s="16">
        <v>620.48091603053433</v>
      </c>
      <c r="AB202" s="18">
        <v>2.0153846153846153</v>
      </c>
      <c r="AC202" s="16">
        <v>1250.5076923076922</v>
      </c>
      <c r="AD202" s="20">
        <v>81283</v>
      </c>
      <c r="AE202" s="14">
        <v>749</v>
      </c>
      <c r="AF202" s="14"/>
      <c r="AG202" s="14">
        <v>599</v>
      </c>
      <c r="AH202" s="21">
        <v>0.82104040404040401</v>
      </c>
      <c r="AI202" s="21">
        <v>1.056693793713112</v>
      </c>
      <c r="AJ202" s="21">
        <v>5.6693793713111985E-2</v>
      </c>
      <c r="AK202" s="96"/>
    </row>
    <row r="203" spans="1:37" s="6" customFormat="1" x14ac:dyDescent="0.3">
      <c r="A203" s="10" t="s">
        <v>138</v>
      </c>
      <c r="B203" s="11" t="s">
        <v>127</v>
      </c>
      <c r="C203" s="11" t="s">
        <v>129</v>
      </c>
      <c r="D203" s="54">
        <v>43573</v>
      </c>
      <c r="E203" s="54">
        <v>44669</v>
      </c>
      <c r="F203" s="11" t="s">
        <v>11</v>
      </c>
      <c r="G203" s="12">
        <v>28.574253260412284</v>
      </c>
      <c r="H203" s="13">
        <v>0.687813783660429</v>
      </c>
      <c r="I203" s="12">
        <v>19.653765250315523</v>
      </c>
      <c r="J203" s="14">
        <v>31</v>
      </c>
      <c r="K203" s="12">
        <v>682.70967741935488</v>
      </c>
      <c r="L203" s="15">
        <v>1.5773059057730592</v>
      </c>
      <c r="M203" s="12">
        <v>1076.8420061219686</v>
      </c>
      <c r="N203" s="14">
        <v>21164</v>
      </c>
      <c r="O203" s="16">
        <v>48</v>
      </c>
      <c r="P203" s="17">
        <v>0.74283888635326334</v>
      </c>
      <c r="Q203" s="16">
        <v>36</v>
      </c>
      <c r="R203" s="16">
        <v>61</v>
      </c>
      <c r="S203" s="16">
        <v>686.19101976284583</v>
      </c>
      <c r="T203" s="18">
        <v>1.6944444444444444</v>
      </c>
      <c r="U203" s="16">
        <v>1176.4219121008625</v>
      </c>
      <c r="V203" s="16">
        <v>42000</v>
      </c>
      <c r="W203" s="16">
        <v>20</v>
      </c>
      <c r="X203" s="19">
        <v>0.75</v>
      </c>
      <c r="Y203" s="20">
        <v>15</v>
      </c>
      <c r="Z203" s="20">
        <v>27</v>
      </c>
      <c r="AA203" s="16">
        <v>652.81481481481478</v>
      </c>
      <c r="AB203" s="18">
        <v>1.8</v>
      </c>
      <c r="AC203" s="16">
        <v>1175.0666666666666</v>
      </c>
      <c r="AD203" s="20">
        <v>17626</v>
      </c>
      <c r="AE203" s="14">
        <v>849</v>
      </c>
      <c r="AF203" s="14"/>
      <c r="AG203" s="14"/>
      <c r="AH203" s="21">
        <v>0.41966666666666669</v>
      </c>
      <c r="AI203" s="21">
        <v>0.8328293328293328</v>
      </c>
      <c r="AJ203" s="21">
        <v>-0.16717066717066717</v>
      </c>
      <c r="AK203" s="96"/>
    </row>
    <row r="204" spans="1:37" s="6" customFormat="1" x14ac:dyDescent="0.3">
      <c r="A204" s="10" t="s">
        <v>138</v>
      </c>
      <c r="B204" s="11" t="s">
        <v>127</v>
      </c>
      <c r="C204" s="11" t="s">
        <v>129</v>
      </c>
      <c r="D204" s="54">
        <v>43574</v>
      </c>
      <c r="E204" s="54">
        <v>44670</v>
      </c>
      <c r="F204" s="11" t="s">
        <v>12</v>
      </c>
      <c r="G204" s="12">
        <v>58.99200673117376</v>
      </c>
      <c r="H204" s="13">
        <v>0.687813783660429</v>
      </c>
      <c r="I204" s="12">
        <v>40.575515355490118</v>
      </c>
      <c r="J204" s="14">
        <v>64</v>
      </c>
      <c r="K204" s="12">
        <v>519.625</v>
      </c>
      <c r="L204" s="15">
        <v>1.577305905773059</v>
      </c>
      <c r="M204" s="12">
        <v>819.60758128732573</v>
      </c>
      <c r="N204" s="14">
        <v>33256</v>
      </c>
      <c r="O204" s="16">
        <v>46</v>
      </c>
      <c r="P204" s="17">
        <v>0.74283888635326334</v>
      </c>
      <c r="Q204" s="16">
        <v>34</v>
      </c>
      <c r="R204" s="16">
        <v>58</v>
      </c>
      <c r="S204" s="16">
        <v>686.19101976284583</v>
      </c>
      <c r="T204" s="18">
        <v>1.7058823529411764</v>
      </c>
      <c r="U204" s="16">
        <v>1176.4219121008625</v>
      </c>
      <c r="V204" s="16">
        <v>40000</v>
      </c>
      <c r="W204" s="16">
        <v>62</v>
      </c>
      <c r="X204" s="19">
        <v>0.74193548387096775</v>
      </c>
      <c r="Y204" s="20">
        <v>46</v>
      </c>
      <c r="Z204" s="20">
        <v>85</v>
      </c>
      <c r="AA204" s="16">
        <v>528.90588235294115</v>
      </c>
      <c r="AB204" s="18">
        <v>1.8478260869565217</v>
      </c>
      <c r="AC204" s="16">
        <v>977.32608695652175</v>
      </c>
      <c r="AD204" s="20">
        <v>44957</v>
      </c>
      <c r="AE204" s="14">
        <v>300</v>
      </c>
      <c r="AF204" s="14">
        <v>699</v>
      </c>
      <c r="AG204" s="14"/>
      <c r="AH204" s="21">
        <v>1.1239250000000001</v>
      </c>
      <c r="AI204" s="21">
        <v>1.3518462833774356</v>
      </c>
      <c r="AJ204" s="21">
        <v>0.35184628337743568</v>
      </c>
      <c r="AK204" s="96"/>
    </row>
    <row r="205" spans="1:37" s="6" customFormat="1" x14ac:dyDescent="0.3">
      <c r="A205" s="10" t="s">
        <v>138</v>
      </c>
      <c r="B205" s="11" t="s">
        <v>127</v>
      </c>
      <c r="C205" s="11" t="s">
        <v>129</v>
      </c>
      <c r="D205" s="54">
        <v>43575</v>
      </c>
      <c r="E205" s="54">
        <v>44671</v>
      </c>
      <c r="F205" s="11" t="s">
        <v>13</v>
      </c>
      <c r="G205" s="12">
        <v>44.244005048380309</v>
      </c>
      <c r="H205" s="13">
        <v>0.687813783660429</v>
      </c>
      <c r="I205" s="12">
        <v>30.431636516617584</v>
      </c>
      <c r="J205" s="14">
        <v>48</v>
      </c>
      <c r="K205" s="12">
        <v>581.9375</v>
      </c>
      <c r="L205" s="15">
        <v>1.5773059057730592</v>
      </c>
      <c r="M205" s="12">
        <v>917.89345554080955</v>
      </c>
      <c r="N205" s="14">
        <v>27933</v>
      </c>
      <c r="O205" s="16">
        <v>46</v>
      </c>
      <c r="P205" s="17">
        <v>0.74283888635326334</v>
      </c>
      <c r="Q205" s="16">
        <v>34</v>
      </c>
      <c r="R205" s="16">
        <v>58</v>
      </c>
      <c r="S205" s="16">
        <v>686.19101976284583</v>
      </c>
      <c r="T205" s="18">
        <v>1.7058823529411764</v>
      </c>
      <c r="U205" s="16">
        <v>1176.4219121008625</v>
      </c>
      <c r="V205" s="16">
        <v>40000</v>
      </c>
      <c r="W205" s="16">
        <v>36</v>
      </c>
      <c r="X205" s="19">
        <v>0.75</v>
      </c>
      <c r="Y205" s="20">
        <v>27</v>
      </c>
      <c r="Z205" s="20">
        <v>53</v>
      </c>
      <c r="AA205" s="16">
        <v>670.28301886792451</v>
      </c>
      <c r="AB205" s="18">
        <v>1.962962962962963</v>
      </c>
      <c r="AC205" s="16">
        <v>1315.7407407407406</v>
      </c>
      <c r="AD205" s="20">
        <v>35525</v>
      </c>
      <c r="AE205" s="14"/>
      <c r="AF205" s="14"/>
      <c r="AG205" s="14"/>
      <c r="AH205" s="21">
        <v>0.88812500000000005</v>
      </c>
      <c r="AI205" s="21">
        <v>1.2717932194894928</v>
      </c>
      <c r="AJ205" s="21">
        <v>0.2717932194894927</v>
      </c>
      <c r="AK205" s="96"/>
    </row>
    <row r="206" spans="1:37" s="6" customFormat="1" x14ac:dyDescent="0.3">
      <c r="A206" s="10" t="s">
        <v>138</v>
      </c>
      <c r="B206" s="11" t="s">
        <v>127</v>
      </c>
      <c r="C206" s="11" t="s">
        <v>129</v>
      </c>
      <c r="D206" s="54">
        <v>43576</v>
      </c>
      <c r="E206" s="54">
        <v>44672</v>
      </c>
      <c r="F206" s="11" t="s">
        <v>14</v>
      </c>
      <c r="G206" s="12">
        <v>26.730753050063104</v>
      </c>
      <c r="H206" s="13">
        <v>0.687813783660429</v>
      </c>
      <c r="I206" s="12">
        <v>18.385780395456457</v>
      </c>
      <c r="J206" s="14">
        <v>29</v>
      </c>
      <c r="K206" s="12">
        <v>644.89655172413791</v>
      </c>
      <c r="L206" s="15">
        <v>1.5773059057730592</v>
      </c>
      <c r="M206" s="12">
        <v>1017.1991396471639</v>
      </c>
      <c r="N206" s="14">
        <v>18702</v>
      </c>
      <c r="O206" s="16">
        <v>47</v>
      </c>
      <c r="P206" s="17">
        <v>0.74283888635326334</v>
      </c>
      <c r="Q206" s="16">
        <v>35</v>
      </c>
      <c r="R206" s="16">
        <v>60</v>
      </c>
      <c r="S206" s="16">
        <v>686.19101976284583</v>
      </c>
      <c r="T206" s="18">
        <v>1.7142857142857142</v>
      </c>
      <c r="U206" s="16">
        <v>1176.4219121008625</v>
      </c>
      <c r="V206" s="16">
        <v>41000</v>
      </c>
      <c r="W206" s="16">
        <v>48</v>
      </c>
      <c r="X206" s="19">
        <v>0.75</v>
      </c>
      <c r="Y206" s="20">
        <v>36</v>
      </c>
      <c r="Z206" s="20">
        <v>65</v>
      </c>
      <c r="AA206" s="16">
        <v>488.13846153846151</v>
      </c>
      <c r="AB206" s="18">
        <v>1.8055555555555556</v>
      </c>
      <c r="AC206" s="16">
        <v>881.36111111111109</v>
      </c>
      <c r="AD206" s="20">
        <v>31729</v>
      </c>
      <c r="AE206" s="14"/>
      <c r="AF206" s="14"/>
      <c r="AG206" s="14">
        <v>549</v>
      </c>
      <c r="AH206" s="21">
        <v>0.77387804878048783</v>
      </c>
      <c r="AI206" s="21">
        <v>1.6965565180194631</v>
      </c>
      <c r="AJ206" s="21">
        <v>0.69655651801946317</v>
      </c>
      <c r="AK206" s="96"/>
    </row>
    <row r="207" spans="1:37" s="6" customFormat="1" x14ac:dyDescent="0.3">
      <c r="A207" s="10" t="s">
        <v>138</v>
      </c>
      <c r="B207" s="11" t="s">
        <v>127</v>
      </c>
      <c r="C207" s="11" t="s">
        <v>129</v>
      </c>
      <c r="D207" s="54">
        <v>43577</v>
      </c>
      <c r="E207" s="54">
        <v>44673</v>
      </c>
      <c r="F207" s="11" t="s">
        <v>15</v>
      </c>
      <c r="G207" s="12">
        <v>51.618005889777031</v>
      </c>
      <c r="H207" s="13">
        <v>0.687813783660429</v>
      </c>
      <c r="I207" s="12">
        <v>35.503575936053849</v>
      </c>
      <c r="J207" s="14">
        <v>56</v>
      </c>
      <c r="K207" s="12">
        <v>523.21428571428567</v>
      </c>
      <c r="L207" s="15">
        <v>1.577305905773059</v>
      </c>
      <c r="M207" s="12">
        <v>825.26898284197557</v>
      </c>
      <c r="N207" s="14">
        <v>29300</v>
      </c>
      <c r="O207" s="16">
        <v>47</v>
      </c>
      <c r="P207" s="17">
        <v>0.74283888635326334</v>
      </c>
      <c r="Q207" s="16">
        <v>35</v>
      </c>
      <c r="R207" s="16">
        <v>60</v>
      </c>
      <c r="S207" s="16">
        <v>686.19101976284583</v>
      </c>
      <c r="T207" s="18">
        <v>1.7142857142857142</v>
      </c>
      <c r="U207" s="16">
        <v>1176.4219121008625</v>
      </c>
      <c r="V207" s="16">
        <v>41000</v>
      </c>
      <c r="W207" s="16">
        <v>49</v>
      </c>
      <c r="X207" s="19">
        <v>0.75510204081632648</v>
      </c>
      <c r="Y207" s="20">
        <v>37</v>
      </c>
      <c r="Z207" s="20">
        <v>69</v>
      </c>
      <c r="AA207" s="16">
        <v>635.37681159420288</v>
      </c>
      <c r="AB207" s="18">
        <v>1.8648648648648649</v>
      </c>
      <c r="AC207" s="16">
        <v>1184.8918918918919</v>
      </c>
      <c r="AD207" s="20">
        <v>43841</v>
      </c>
      <c r="AE207" s="14"/>
      <c r="AF207" s="14"/>
      <c r="AG207" s="14"/>
      <c r="AH207" s="21">
        <v>1.0692926829268292</v>
      </c>
      <c r="AI207" s="21">
        <v>1.4962798634812287</v>
      </c>
      <c r="AJ207" s="21">
        <v>0.49627986348122866</v>
      </c>
      <c r="AK207" s="96"/>
    </row>
    <row r="208" spans="1:37" s="6" customFormat="1" x14ac:dyDescent="0.3">
      <c r="A208" s="10" t="s">
        <v>138</v>
      </c>
      <c r="B208" s="11" t="s">
        <v>127</v>
      </c>
      <c r="C208" s="11" t="s">
        <v>129</v>
      </c>
      <c r="D208" s="54">
        <v>43578</v>
      </c>
      <c r="E208" s="54">
        <v>44674</v>
      </c>
      <c r="F208" s="11" t="s">
        <v>9</v>
      </c>
      <c r="G208" s="12">
        <v>45.165755153554905</v>
      </c>
      <c r="H208" s="13">
        <v>0.687813783660429</v>
      </c>
      <c r="I208" s="12">
        <v>31.06562894404712</v>
      </c>
      <c r="J208" s="14">
        <v>49</v>
      </c>
      <c r="K208" s="12">
        <v>518.65306122448976</v>
      </c>
      <c r="L208" s="15">
        <v>1.577305905773059</v>
      </c>
      <c r="M208" s="12">
        <v>818.07453651666367</v>
      </c>
      <c r="N208" s="14">
        <v>25414</v>
      </c>
      <c r="O208" s="16">
        <v>74</v>
      </c>
      <c r="P208" s="17">
        <v>0.74283888635326334</v>
      </c>
      <c r="Q208" s="16">
        <v>55</v>
      </c>
      <c r="R208" s="16">
        <v>95</v>
      </c>
      <c r="S208" s="16">
        <v>686.19101976284583</v>
      </c>
      <c r="T208" s="18">
        <v>1.7272727272727273</v>
      </c>
      <c r="U208" s="16">
        <v>1176.4219121008625</v>
      </c>
      <c r="V208" s="16">
        <v>65000</v>
      </c>
      <c r="W208" s="16">
        <v>54</v>
      </c>
      <c r="X208" s="19">
        <v>0.7592592592592593</v>
      </c>
      <c r="Y208" s="20">
        <v>41</v>
      </c>
      <c r="Z208" s="20">
        <v>62</v>
      </c>
      <c r="AA208" s="16">
        <v>693.32258064516134</v>
      </c>
      <c r="AB208" s="18">
        <v>1.5121951219512195</v>
      </c>
      <c r="AC208" s="16">
        <v>1048.439024390244</v>
      </c>
      <c r="AD208" s="20">
        <v>42986</v>
      </c>
      <c r="AE208" s="14">
        <v>699</v>
      </c>
      <c r="AF208" s="14"/>
      <c r="AG208" s="14"/>
      <c r="AH208" s="21">
        <v>0.6613230769230769</v>
      </c>
      <c r="AI208" s="21">
        <v>1.6914299205162509</v>
      </c>
      <c r="AJ208" s="21">
        <v>0.69142992051625085</v>
      </c>
      <c r="AK208" s="96"/>
    </row>
    <row r="209" spans="1:37" s="6" customFormat="1" x14ac:dyDescent="0.3">
      <c r="A209" s="10" t="s">
        <v>138</v>
      </c>
      <c r="B209" s="11" t="s">
        <v>127</v>
      </c>
      <c r="C209" s="11" t="s">
        <v>129</v>
      </c>
      <c r="D209" s="54">
        <v>43579</v>
      </c>
      <c r="E209" s="54">
        <v>44675</v>
      </c>
      <c r="F209" s="11" t="s">
        <v>10</v>
      </c>
      <c r="G209" s="12">
        <v>150.24526714345814</v>
      </c>
      <c r="H209" s="13">
        <v>0.687813783660429</v>
      </c>
      <c r="I209" s="12">
        <v>103.34076567101387</v>
      </c>
      <c r="J209" s="14">
        <v>163</v>
      </c>
      <c r="K209" s="12">
        <v>618.92024539877298</v>
      </c>
      <c r="L209" s="15">
        <v>1.5773059057730592</v>
      </c>
      <c r="M209" s="12">
        <v>976.22655826999573</v>
      </c>
      <c r="N209" s="14">
        <v>100884</v>
      </c>
      <c r="O209" s="16">
        <v>93</v>
      </c>
      <c r="P209" s="17">
        <v>0.74283888635326334</v>
      </c>
      <c r="Q209" s="16">
        <v>69</v>
      </c>
      <c r="R209" s="16">
        <v>118</v>
      </c>
      <c r="S209" s="16">
        <v>686.19101976284583</v>
      </c>
      <c r="T209" s="18">
        <v>1.7101449275362319</v>
      </c>
      <c r="U209" s="16">
        <v>1176.4219121008625</v>
      </c>
      <c r="V209" s="16">
        <v>81000</v>
      </c>
      <c r="W209" s="16">
        <v>101</v>
      </c>
      <c r="X209" s="19">
        <v>0.74257425742574257</v>
      </c>
      <c r="Y209" s="20">
        <v>75</v>
      </c>
      <c r="Z209" s="20">
        <v>126</v>
      </c>
      <c r="AA209" s="16">
        <v>712.94444444444446</v>
      </c>
      <c r="AB209" s="18">
        <v>1.68</v>
      </c>
      <c r="AC209" s="16">
        <v>1197.7466666666667</v>
      </c>
      <c r="AD209" s="20">
        <v>89831</v>
      </c>
      <c r="AE209" s="14"/>
      <c r="AF209" s="14">
        <v>649</v>
      </c>
      <c r="AG209" s="14">
        <v>1509</v>
      </c>
      <c r="AH209" s="21">
        <v>1.1090246913580246</v>
      </c>
      <c r="AI209" s="21">
        <v>0.89043852345267838</v>
      </c>
      <c r="AJ209" s="21">
        <v>-0.10956147654732168</v>
      </c>
      <c r="AK209" s="96"/>
    </row>
    <row r="210" spans="1:37" s="6" customFormat="1" x14ac:dyDescent="0.3">
      <c r="A210" s="10" t="s">
        <v>138</v>
      </c>
      <c r="B210" s="11" t="s">
        <v>127</v>
      </c>
      <c r="C210" s="11" t="s">
        <v>129</v>
      </c>
      <c r="D210" s="54">
        <v>43580</v>
      </c>
      <c r="E210" s="54">
        <v>44676</v>
      </c>
      <c r="F210" s="11" t="s">
        <v>11</v>
      </c>
      <c r="G210" s="12">
        <v>23.965502734539339</v>
      </c>
      <c r="H210" s="13">
        <v>0.687813783660429</v>
      </c>
      <c r="I210" s="12">
        <v>16.483803113167859</v>
      </c>
      <c r="J210" s="14">
        <v>26</v>
      </c>
      <c r="K210" s="12">
        <v>768.38461538461536</v>
      </c>
      <c r="L210" s="15">
        <v>1.577305905773059</v>
      </c>
      <c r="M210" s="12">
        <v>1211.9775917513143</v>
      </c>
      <c r="N210" s="14">
        <v>19978</v>
      </c>
      <c r="O210" s="16">
        <v>47</v>
      </c>
      <c r="P210" s="17">
        <v>0.74283888635326334</v>
      </c>
      <c r="Q210" s="16">
        <v>35</v>
      </c>
      <c r="R210" s="16">
        <v>60</v>
      </c>
      <c r="S210" s="16">
        <v>686.19101976284583</v>
      </c>
      <c r="T210" s="18">
        <v>1.7142857142857142</v>
      </c>
      <c r="U210" s="16">
        <v>1176.4219121008625</v>
      </c>
      <c r="V210" s="16">
        <v>41000</v>
      </c>
      <c r="W210" s="16">
        <v>49</v>
      </c>
      <c r="X210" s="19">
        <v>0.75510204081632648</v>
      </c>
      <c r="Y210" s="20">
        <v>37</v>
      </c>
      <c r="Z210" s="20">
        <v>60</v>
      </c>
      <c r="AA210" s="16">
        <v>527.6</v>
      </c>
      <c r="AB210" s="18">
        <v>1.6216216216216217</v>
      </c>
      <c r="AC210" s="16">
        <v>855.56756756756761</v>
      </c>
      <c r="AD210" s="20">
        <v>31656</v>
      </c>
      <c r="AE210" s="14"/>
      <c r="AF210" s="14">
        <v>699</v>
      </c>
      <c r="AG210" s="14">
        <v>2436</v>
      </c>
      <c r="AH210" s="21">
        <v>0.77209756097560978</v>
      </c>
      <c r="AI210" s="21">
        <v>1.5845429972970266</v>
      </c>
      <c r="AJ210" s="21">
        <v>0.58454299729702675</v>
      </c>
      <c r="AK210" s="96"/>
    </row>
    <row r="211" spans="1:37" s="6" customFormat="1" x14ac:dyDescent="0.3">
      <c r="A211" s="10" t="s">
        <v>138</v>
      </c>
      <c r="B211" s="11" t="s">
        <v>127</v>
      </c>
      <c r="C211" s="11" t="s">
        <v>129</v>
      </c>
      <c r="D211" s="54">
        <v>43581</v>
      </c>
      <c r="E211" s="54">
        <v>44677</v>
      </c>
      <c r="F211" s="11" t="s">
        <v>12</v>
      </c>
      <c r="G211" s="12">
        <v>41.478754732856544</v>
      </c>
      <c r="H211" s="13">
        <v>0.687813783660429</v>
      </c>
      <c r="I211" s="12">
        <v>28.529659234328985</v>
      </c>
      <c r="J211" s="14">
        <v>45</v>
      </c>
      <c r="K211" s="12">
        <v>678.97777777777776</v>
      </c>
      <c r="L211" s="15">
        <v>1.5773059057730592</v>
      </c>
      <c r="M211" s="12">
        <v>1070.9556587775567</v>
      </c>
      <c r="N211" s="14">
        <v>30554</v>
      </c>
      <c r="O211" s="16">
        <v>46</v>
      </c>
      <c r="P211" s="17">
        <v>0.74283888635326334</v>
      </c>
      <c r="Q211" s="16">
        <v>34</v>
      </c>
      <c r="R211" s="16">
        <v>58</v>
      </c>
      <c r="S211" s="16">
        <v>686.19101976284583</v>
      </c>
      <c r="T211" s="18">
        <v>1.7058823529411764</v>
      </c>
      <c r="U211" s="16">
        <v>1176.4219121008625</v>
      </c>
      <c r="V211" s="16">
        <v>40000</v>
      </c>
      <c r="W211" s="16">
        <v>59</v>
      </c>
      <c r="X211" s="19">
        <v>0.72881355932203384</v>
      </c>
      <c r="Y211" s="20">
        <v>43</v>
      </c>
      <c r="Z211" s="20">
        <v>78</v>
      </c>
      <c r="AA211" s="16">
        <v>525.65384615384619</v>
      </c>
      <c r="AB211" s="18">
        <v>1.8139534883720929</v>
      </c>
      <c r="AC211" s="16">
        <v>953.51162790697674</v>
      </c>
      <c r="AD211" s="20">
        <v>41001</v>
      </c>
      <c r="AE211" s="14">
        <v>879</v>
      </c>
      <c r="AF211" s="14"/>
      <c r="AG211" s="14"/>
      <c r="AH211" s="21">
        <v>1.0250250000000001</v>
      </c>
      <c r="AI211" s="21">
        <v>1.3419192249787262</v>
      </c>
      <c r="AJ211" s="21">
        <v>0.34191922497872618</v>
      </c>
      <c r="AK211" s="96"/>
    </row>
    <row r="212" spans="1:37" s="6" customFormat="1" x14ac:dyDescent="0.3">
      <c r="A212" s="10" t="s">
        <v>138</v>
      </c>
      <c r="B212" s="11" t="s">
        <v>127</v>
      </c>
      <c r="C212" s="11" t="s">
        <v>129</v>
      </c>
      <c r="D212" s="54">
        <v>43582</v>
      </c>
      <c r="E212" s="54">
        <v>44678</v>
      </c>
      <c r="F212" s="11" t="s">
        <v>13</v>
      </c>
      <c r="G212" s="12">
        <v>43.322254943205728</v>
      </c>
      <c r="H212" s="13">
        <v>0.687813783660429</v>
      </c>
      <c r="I212" s="12">
        <v>29.797644089188054</v>
      </c>
      <c r="J212" s="14">
        <v>47</v>
      </c>
      <c r="K212" s="12">
        <v>603.95744680851067</v>
      </c>
      <c r="L212" s="15">
        <v>1.577305905773059</v>
      </c>
      <c r="M212" s="12">
        <v>952.62564768668199</v>
      </c>
      <c r="N212" s="14">
        <v>28386</v>
      </c>
      <c r="O212" s="16">
        <v>44</v>
      </c>
      <c r="P212" s="17">
        <v>0.74283888635326334</v>
      </c>
      <c r="Q212" s="16">
        <v>33</v>
      </c>
      <c r="R212" s="16">
        <v>57</v>
      </c>
      <c r="S212" s="16">
        <v>686.19101976284583</v>
      </c>
      <c r="T212" s="18">
        <v>1.7272727272727273</v>
      </c>
      <c r="U212" s="16">
        <v>1176.4219121008625</v>
      </c>
      <c r="V212" s="16">
        <v>39000</v>
      </c>
      <c r="W212" s="16">
        <v>63</v>
      </c>
      <c r="X212" s="19">
        <v>0.74603174603174605</v>
      </c>
      <c r="Y212" s="20">
        <v>47</v>
      </c>
      <c r="Z212" s="20">
        <v>68</v>
      </c>
      <c r="AA212" s="16">
        <v>587.95588235294122</v>
      </c>
      <c r="AB212" s="18">
        <v>1.446808510638298</v>
      </c>
      <c r="AC212" s="16">
        <v>850.65957446808511</v>
      </c>
      <c r="AD212" s="20">
        <v>39981</v>
      </c>
      <c r="AE212" s="14">
        <v>999</v>
      </c>
      <c r="AF212" s="14"/>
      <c r="AG212" s="14">
        <v>1410</v>
      </c>
      <c r="AH212" s="21">
        <v>1.0251538461538461</v>
      </c>
      <c r="AI212" s="21">
        <v>1.4084760093003594</v>
      </c>
      <c r="AJ212" s="21">
        <v>0.40847600930035932</v>
      </c>
      <c r="AK212" s="96"/>
    </row>
    <row r="213" spans="1:37" s="6" customFormat="1" x14ac:dyDescent="0.3">
      <c r="A213" s="10" t="s">
        <v>138</v>
      </c>
      <c r="B213" s="11" t="s">
        <v>127</v>
      </c>
      <c r="C213" s="11" t="s">
        <v>129</v>
      </c>
      <c r="D213" s="54">
        <v>43583</v>
      </c>
      <c r="E213" s="54">
        <v>44679</v>
      </c>
      <c r="F213" s="11" t="s">
        <v>14</v>
      </c>
      <c r="G213" s="12">
        <v>36.870004206983594</v>
      </c>
      <c r="H213" s="13">
        <v>0.687813783660429</v>
      </c>
      <c r="I213" s="12">
        <v>25.359697097181321</v>
      </c>
      <c r="J213" s="14">
        <v>40</v>
      </c>
      <c r="K213" s="12">
        <v>631.42499999999995</v>
      </c>
      <c r="L213" s="15">
        <v>1.577305905773059</v>
      </c>
      <c r="M213" s="12">
        <v>995.95038155275381</v>
      </c>
      <c r="N213" s="14">
        <v>25257</v>
      </c>
      <c r="O213" s="16">
        <v>46</v>
      </c>
      <c r="P213" s="17">
        <v>0.74283888635326334</v>
      </c>
      <c r="Q213" s="16">
        <v>34</v>
      </c>
      <c r="R213" s="16">
        <v>58</v>
      </c>
      <c r="S213" s="16">
        <v>686.19101976284583</v>
      </c>
      <c r="T213" s="18">
        <v>1.7058823529411764</v>
      </c>
      <c r="U213" s="16">
        <v>1176.4219121008625</v>
      </c>
      <c r="V213" s="16">
        <v>40000</v>
      </c>
      <c r="W213" s="16">
        <v>40</v>
      </c>
      <c r="X213" s="19">
        <v>0.75</v>
      </c>
      <c r="Y213" s="20">
        <v>30</v>
      </c>
      <c r="Z213" s="20">
        <v>45</v>
      </c>
      <c r="AA213" s="16">
        <v>578.4666666666667</v>
      </c>
      <c r="AB213" s="18">
        <v>1.5</v>
      </c>
      <c r="AC213" s="16">
        <v>867.7</v>
      </c>
      <c r="AD213" s="20">
        <v>26031</v>
      </c>
      <c r="AE213" s="14"/>
      <c r="AF213" s="14"/>
      <c r="AG213" s="14">
        <v>949</v>
      </c>
      <c r="AH213" s="21">
        <v>0.65077499999999999</v>
      </c>
      <c r="AI213" s="21">
        <v>1.0306449697113671</v>
      </c>
      <c r="AJ213" s="21">
        <v>3.0644969711367147E-2</v>
      </c>
      <c r="AK213" s="96"/>
    </row>
    <row r="214" spans="1:37" s="6" customFormat="1" x14ac:dyDescent="0.3">
      <c r="A214" s="10" t="s">
        <v>138</v>
      </c>
      <c r="B214" s="11" t="s">
        <v>127</v>
      </c>
      <c r="C214" s="11" t="s">
        <v>129</v>
      </c>
      <c r="D214" s="54">
        <v>43584</v>
      </c>
      <c r="E214" s="54">
        <v>44680</v>
      </c>
      <c r="F214" s="11" t="s">
        <v>15</v>
      </c>
      <c r="G214" s="12">
        <v>46.087505258729486</v>
      </c>
      <c r="H214" s="13">
        <v>0.687813783660429</v>
      </c>
      <c r="I214" s="12">
        <v>31.699621371476649</v>
      </c>
      <c r="J214" s="14">
        <v>50</v>
      </c>
      <c r="K214" s="12">
        <v>665.62</v>
      </c>
      <c r="L214" s="15">
        <v>1.5773059057730592</v>
      </c>
      <c r="M214" s="12">
        <v>1049.8863570006636</v>
      </c>
      <c r="N214" s="14">
        <v>33281</v>
      </c>
      <c r="O214" s="16">
        <v>43</v>
      </c>
      <c r="P214" s="17">
        <v>0.74283888635326334</v>
      </c>
      <c r="Q214" s="16">
        <v>32</v>
      </c>
      <c r="R214" s="16">
        <v>55</v>
      </c>
      <c r="S214" s="16">
        <v>686.19101976284583</v>
      </c>
      <c r="T214" s="18">
        <v>1.71875</v>
      </c>
      <c r="U214" s="16">
        <v>1176.4219121008625</v>
      </c>
      <c r="V214" s="16">
        <v>38000</v>
      </c>
      <c r="W214" s="16">
        <v>58</v>
      </c>
      <c r="X214" s="19">
        <v>0.74137931034482762</v>
      </c>
      <c r="Y214" s="20">
        <v>43</v>
      </c>
      <c r="Z214" s="20">
        <v>74</v>
      </c>
      <c r="AA214" s="16">
        <v>560.08108108108104</v>
      </c>
      <c r="AB214" s="18">
        <v>1.7209302325581395</v>
      </c>
      <c r="AC214" s="16">
        <v>963.8604651162791</v>
      </c>
      <c r="AD214" s="20">
        <v>41446</v>
      </c>
      <c r="AE214" s="14"/>
      <c r="AF214" s="14"/>
      <c r="AG214" s="14">
        <v>1139</v>
      </c>
      <c r="AH214" s="21">
        <v>1.0906842105263157</v>
      </c>
      <c r="AI214" s="21">
        <v>1.2453351762266758</v>
      </c>
      <c r="AJ214" s="21">
        <v>0.24533517622667589</v>
      </c>
      <c r="AK214" s="96"/>
    </row>
    <row r="215" spans="1:37" s="6" customFormat="1" x14ac:dyDescent="0.3">
      <c r="A215" s="10" t="s">
        <v>138</v>
      </c>
      <c r="B215" s="11" t="s">
        <v>127</v>
      </c>
      <c r="C215" s="11" t="s">
        <v>129</v>
      </c>
      <c r="D215" s="54">
        <v>43585</v>
      </c>
      <c r="E215" s="54">
        <v>44681</v>
      </c>
      <c r="F215" s="11" t="s">
        <v>9</v>
      </c>
      <c r="G215" s="12">
        <v>53.461506100126208</v>
      </c>
      <c r="H215" s="13">
        <v>0.687813783660429</v>
      </c>
      <c r="I215" s="12">
        <v>36.771560790912915</v>
      </c>
      <c r="J215" s="14">
        <v>58</v>
      </c>
      <c r="K215" s="12">
        <v>632.37931034482756</v>
      </c>
      <c r="L215" s="15">
        <v>1.5773059057730592</v>
      </c>
      <c r="M215" s="12">
        <v>997.45562089559076</v>
      </c>
      <c r="N215" s="14">
        <v>36678</v>
      </c>
      <c r="O215" s="16">
        <v>55</v>
      </c>
      <c r="P215" s="17">
        <v>0.74283888635326334</v>
      </c>
      <c r="Q215" s="16">
        <v>41</v>
      </c>
      <c r="R215" s="16">
        <v>70</v>
      </c>
      <c r="S215" s="16">
        <v>686.19101976284583</v>
      </c>
      <c r="T215" s="18">
        <v>1.7073170731707317</v>
      </c>
      <c r="U215" s="16">
        <v>1176.4219121008625</v>
      </c>
      <c r="V215" s="16">
        <v>48000</v>
      </c>
      <c r="W215" s="16">
        <v>63</v>
      </c>
      <c r="X215" s="19">
        <v>0.74603174603174605</v>
      </c>
      <c r="Y215" s="20">
        <v>47</v>
      </c>
      <c r="Z215" s="20">
        <v>97</v>
      </c>
      <c r="AA215" s="16">
        <v>532.54639175257728</v>
      </c>
      <c r="AB215" s="18">
        <v>2.0638297872340425</v>
      </c>
      <c r="AC215" s="16">
        <v>1099.0851063829787</v>
      </c>
      <c r="AD215" s="20">
        <v>51657</v>
      </c>
      <c r="AE215" s="14"/>
      <c r="AF215" s="14"/>
      <c r="AG215" s="14">
        <v>1268</v>
      </c>
      <c r="AH215" s="21">
        <v>1.0761875000000001</v>
      </c>
      <c r="AI215" s="21">
        <v>1.408391951578603</v>
      </c>
      <c r="AJ215" s="21">
        <v>0.40839195157860297</v>
      </c>
      <c r="AK215" s="96"/>
    </row>
    <row r="216" spans="1:37" s="6" customFormat="1" x14ac:dyDescent="0.3">
      <c r="A216" s="10" t="s">
        <v>138</v>
      </c>
      <c r="B216" s="10" t="s">
        <v>127</v>
      </c>
      <c r="C216" s="10" t="s">
        <v>129</v>
      </c>
      <c r="D216" s="54">
        <v>43586</v>
      </c>
      <c r="E216" s="54">
        <v>44682</v>
      </c>
      <c r="F216" s="11" t="s">
        <v>10</v>
      </c>
      <c r="G216" s="12">
        <v>93.419668938655931</v>
      </c>
      <c r="H216" s="13">
        <v>0.67824310520939735</v>
      </c>
      <c r="I216" s="12">
        <v>63.361246348587883</v>
      </c>
      <c r="J216" s="14">
        <v>98</v>
      </c>
      <c r="K216" s="12">
        <v>578.84693877551024</v>
      </c>
      <c r="L216" s="15">
        <v>1.5466867469879575</v>
      </c>
      <c r="M216" s="12">
        <v>895.29488873863136</v>
      </c>
      <c r="N216" s="14">
        <v>56727</v>
      </c>
      <c r="O216" s="16">
        <v>94.516244766702869</v>
      </c>
      <c r="P216" s="17">
        <v>0.72978958120531157</v>
      </c>
      <c r="Q216" s="16">
        <v>68.97697068539081</v>
      </c>
      <c r="R216" s="16">
        <v>103.6396644314588</v>
      </c>
      <c r="S216" s="16">
        <v>675.4170846075433</v>
      </c>
      <c r="T216" s="18">
        <v>1.5025256024096385</v>
      </c>
      <c r="U216" s="16">
        <v>1014.8314619277106</v>
      </c>
      <c r="V216" s="16">
        <v>70000</v>
      </c>
      <c r="W216" s="20">
        <v>107</v>
      </c>
      <c r="X216" s="19">
        <v>0.74766355140186913</v>
      </c>
      <c r="Y216" s="20">
        <v>80</v>
      </c>
      <c r="Z216" s="20">
        <v>144</v>
      </c>
      <c r="AA216" s="16">
        <v>567.70833333333337</v>
      </c>
      <c r="AB216" s="18">
        <v>1.8</v>
      </c>
      <c r="AC216" s="16">
        <v>1021.875</v>
      </c>
      <c r="AD216" s="20">
        <v>81750</v>
      </c>
      <c r="AE216" s="14"/>
      <c r="AF216" s="14"/>
      <c r="AG216" s="14">
        <v>749</v>
      </c>
      <c r="AH216" s="21">
        <v>1.1678571428571429</v>
      </c>
      <c r="AI216" s="21">
        <v>1.4411126976572002</v>
      </c>
      <c r="AJ216" s="21">
        <v>0.44111269765720029</v>
      </c>
      <c r="AK216" s="96"/>
    </row>
    <row r="217" spans="1:37" s="6" customFormat="1" x14ac:dyDescent="0.3">
      <c r="A217" s="10" t="s">
        <v>138</v>
      </c>
      <c r="B217" s="10" t="s">
        <v>127</v>
      </c>
      <c r="C217" s="10" t="s">
        <v>129</v>
      </c>
      <c r="D217" s="54">
        <v>43587</v>
      </c>
      <c r="E217" s="54">
        <v>44683</v>
      </c>
      <c r="F217" s="11" t="s">
        <v>11</v>
      </c>
      <c r="G217" s="12">
        <v>26.691333982473221</v>
      </c>
      <c r="H217" s="13">
        <v>0.67824310520939735</v>
      </c>
      <c r="I217" s="12">
        <v>18.103213242453748</v>
      </c>
      <c r="J217" s="14">
        <v>28</v>
      </c>
      <c r="K217" s="12">
        <v>820.25</v>
      </c>
      <c r="L217" s="15">
        <v>1.5466867469879519</v>
      </c>
      <c r="M217" s="12">
        <v>1268.6698042168675</v>
      </c>
      <c r="N217" s="14">
        <v>22967</v>
      </c>
      <c r="O217" s="16">
        <v>40.506962042872658</v>
      </c>
      <c r="P217" s="17">
        <v>0.72978958120531157</v>
      </c>
      <c r="Q217" s="16">
        <v>29.561558865167491</v>
      </c>
      <c r="R217" s="16">
        <v>44.416999042053767</v>
      </c>
      <c r="S217" s="16">
        <v>675.4170846075433</v>
      </c>
      <c r="T217" s="18">
        <v>1.5025256024096383</v>
      </c>
      <c r="U217" s="16">
        <v>1014.8314619277106</v>
      </c>
      <c r="V217" s="16">
        <v>30000</v>
      </c>
      <c r="W217" s="20">
        <v>54</v>
      </c>
      <c r="X217" s="19">
        <v>0.7592592592592593</v>
      </c>
      <c r="Y217" s="20">
        <v>41</v>
      </c>
      <c r="Z217" s="20">
        <v>70</v>
      </c>
      <c r="AA217" s="16">
        <v>547.20000000000005</v>
      </c>
      <c r="AB217" s="18">
        <v>1.7073170731707317</v>
      </c>
      <c r="AC217" s="16">
        <v>934.2439024390244</v>
      </c>
      <c r="AD217" s="20">
        <v>38304</v>
      </c>
      <c r="AE217" s="14"/>
      <c r="AF217" s="14"/>
      <c r="AG217" s="14">
        <v>599</v>
      </c>
      <c r="AH217" s="21">
        <v>1.2767999999999999</v>
      </c>
      <c r="AI217" s="21">
        <v>1.667784212130448</v>
      </c>
      <c r="AJ217" s="21">
        <v>0.66778421213044803</v>
      </c>
      <c r="AK217" s="96"/>
    </row>
    <row r="218" spans="1:37" s="6" customFormat="1" x14ac:dyDescent="0.3">
      <c r="A218" s="10" t="s">
        <v>138</v>
      </c>
      <c r="B218" s="10" t="s">
        <v>127</v>
      </c>
      <c r="C218" s="10" t="s">
        <v>129</v>
      </c>
      <c r="D218" s="54">
        <v>43588</v>
      </c>
      <c r="E218" s="54">
        <v>44684</v>
      </c>
      <c r="F218" s="11" t="s">
        <v>12</v>
      </c>
      <c r="G218" s="12">
        <v>61.008763388510225</v>
      </c>
      <c r="H218" s="13">
        <v>0.67824310520939735</v>
      </c>
      <c r="I218" s="12">
        <v>41.378773125608568</v>
      </c>
      <c r="J218" s="14">
        <v>64</v>
      </c>
      <c r="K218" s="12">
        <v>573.96875</v>
      </c>
      <c r="L218" s="15">
        <v>1.5466867469879519</v>
      </c>
      <c r="M218" s="12">
        <v>887.74985881024099</v>
      </c>
      <c r="N218" s="14">
        <v>36734</v>
      </c>
      <c r="O218" s="16">
        <v>40.506962042872658</v>
      </c>
      <c r="P218" s="17">
        <v>0.72978958120531157</v>
      </c>
      <c r="Q218" s="16">
        <v>29.561558865167491</v>
      </c>
      <c r="R218" s="16">
        <v>44.416999042053767</v>
      </c>
      <c r="S218" s="16">
        <v>675.4170846075433</v>
      </c>
      <c r="T218" s="18">
        <v>1.5025256024096383</v>
      </c>
      <c r="U218" s="16">
        <v>1014.8314619277106</v>
      </c>
      <c r="V218" s="16">
        <v>30000</v>
      </c>
      <c r="W218" s="20">
        <v>68</v>
      </c>
      <c r="X218" s="19">
        <v>0.75</v>
      </c>
      <c r="Y218" s="20">
        <v>51</v>
      </c>
      <c r="Z218" s="20">
        <v>110</v>
      </c>
      <c r="AA218" s="16">
        <v>521.20000000000005</v>
      </c>
      <c r="AB218" s="18">
        <v>2.1568627450980391</v>
      </c>
      <c r="AC218" s="16">
        <v>1124.1568627450981</v>
      </c>
      <c r="AD218" s="20">
        <v>57332</v>
      </c>
      <c r="AE218" s="14">
        <v>-3625</v>
      </c>
      <c r="AF218" s="14">
        <v>-2598</v>
      </c>
      <c r="AG218" s="14">
        <v>-902</v>
      </c>
      <c r="AH218" s="21">
        <v>1.9110666666666667</v>
      </c>
      <c r="AI218" s="21">
        <v>1.5607339249741383</v>
      </c>
      <c r="AJ218" s="21">
        <v>0.56073392497413843</v>
      </c>
      <c r="AK218" s="96"/>
    </row>
    <row r="219" spans="1:37" s="6" customFormat="1" x14ac:dyDescent="0.3">
      <c r="A219" s="10" t="s">
        <v>138</v>
      </c>
      <c r="B219" s="10" t="s">
        <v>127</v>
      </c>
      <c r="C219" s="10" t="s">
        <v>129</v>
      </c>
      <c r="D219" s="54">
        <v>43589</v>
      </c>
      <c r="E219" s="54">
        <v>44685</v>
      </c>
      <c r="F219" s="11" t="s">
        <v>13</v>
      </c>
      <c r="G219" s="12">
        <v>76.260954235637783</v>
      </c>
      <c r="H219" s="13">
        <v>0.67824310520939735</v>
      </c>
      <c r="I219" s="12">
        <v>51.723466407010712</v>
      </c>
      <c r="J219" s="14">
        <v>80</v>
      </c>
      <c r="K219" s="12">
        <v>487.96249999999998</v>
      </c>
      <c r="L219" s="15">
        <v>1.5466867469879517</v>
      </c>
      <c r="M219" s="12">
        <v>754.72513177710846</v>
      </c>
      <c r="N219" s="14">
        <v>39037</v>
      </c>
      <c r="O219" s="16">
        <v>40.506962042872658</v>
      </c>
      <c r="P219" s="17">
        <v>0.72978958120531157</v>
      </c>
      <c r="Q219" s="16">
        <v>29.561558865167491</v>
      </c>
      <c r="R219" s="16">
        <v>44.416999042053767</v>
      </c>
      <c r="S219" s="16">
        <v>675.4170846075433</v>
      </c>
      <c r="T219" s="18">
        <v>1.5025256024096383</v>
      </c>
      <c r="U219" s="16">
        <v>1014.8314619277106</v>
      </c>
      <c r="V219" s="16">
        <v>30000</v>
      </c>
      <c r="W219" s="20">
        <v>45</v>
      </c>
      <c r="X219" s="19">
        <v>0.75555555555555554</v>
      </c>
      <c r="Y219" s="20">
        <v>34</v>
      </c>
      <c r="Z219" s="20">
        <v>55</v>
      </c>
      <c r="AA219" s="16">
        <v>537.76363636363635</v>
      </c>
      <c r="AB219" s="18">
        <v>1.6176470588235294</v>
      </c>
      <c r="AC219" s="16">
        <v>869.91176470588232</v>
      </c>
      <c r="AD219" s="20">
        <v>29577</v>
      </c>
      <c r="AE219" s="14">
        <v>2397</v>
      </c>
      <c r="AF219" s="14">
        <v>-2598</v>
      </c>
      <c r="AG219" s="14">
        <v>1118</v>
      </c>
      <c r="AH219" s="21">
        <v>0.9859</v>
      </c>
      <c r="AI219" s="21">
        <v>0.75766580423700591</v>
      </c>
      <c r="AJ219" s="21">
        <v>-0.24233419576299409</v>
      </c>
      <c r="AK219" s="96"/>
    </row>
    <row r="220" spans="1:37" s="6" customFormat="1" x14ac:dyDescent="0.3">
      <c r="A220" s="10" t="s">
        <v>138</v>
      </c>
      <c r="B220" s="10" t="s">
        <v>127</v>
      </c>
      <c r="C220" s="10" t="s">
        <v>129</v>
      </c>
      <c r="D220" s="54">
        <v>43590</v>
      </c>
      <c r="E220" s="54">
        <v>44686</v>
      </c>
      <c r="F220" s="11" t="s">
        <v>14</v>
      </c>
      <c r="G220" s="12">
        <v>62.915287244401171</v>
      </c>
      <c r="H220" s="13">
        <v>0.67824310520939735</v>
      </c>
      <c r="I220" s="12">
        <v>42.671859785783838</v>
      </c>
      <c r="J220" s="14">
        <v>66</v>
      </c>
      <c r="K220" s="12">
        <v>546.42424242424238</v>
      </c>
      <c r="L220" s="15">
        <v>1.5466867469879517</v>
      </c>
      <c r="M220" s="12">
        <v>845.14713399050743</v>
      </c>
      <c r="N220" s="14">
        <v>36064</v>
      </c>
      <c r="O220" s="16">
        <v>40.506962042872658</v>
      </c>
      <c r="P220" s="17">
        <v>0.72978958120531157</v>
      </c>
      <c r="Q220" s="16">
        <v>29.561558865167491</v>
      </c>
      <c r="R220" s="16">
        <v>44.416999042053767</v>
      </c>
      <c r="S220" s="16">
        <v>675.4170846075433</v>
      </c>
      <c r="T220" s="18">
        <v>1.5025256024096383</v>
      </c>
      <c r="U220" s="16">
        <v>1014.8314619277106</v>
      </c>
      <c r="V220" s="16">
        <v>30000</v>
      </c>
      <c r="W220" s="20">
        <v>36</v>
      </c>
      <c r="X220" s="19">
        <v>0.75</v>
      </c>
      <c r="Y220" s="20">
        <v>27</v>
      </c>
      <c r="Z220" s="20">
        <v>39</v>
      </c>
      <c r="AA220" s="16">
        <v>678.51282051282055</v>
      </c>
      <c r="AB220" s="18">
        <v>1.4444444444444444</v>
      </c>
      <c r="AC220" s="16">
        <v>980.07407407407402</v>
      </c>
      <c r="AD220" s="20">
        <v>26462</v>
      </c>
      <c r="AE220" s="14"/>
      <c r="AF220" s="14"/>
      <c r="AG220" s="14"/>
      <c r="AH220" s="21">
        <v>0.88206666666666667</v>
      </c>
      <c r="AI220" s="21">
        <v>0.73375110913930786</v>
      </c>
      <c r="AJ220" s="21">
        <v>-0.26624889086069209</v>
      </c>
      <c r="AK220" s="96"/>
    </row>
    <row r="221" spans="1:37" s="6" customFormat="1" x14ac:dyDescent="0.3">
      <c r="A221" s="10" t="s">
        <v>138</v>
      </c>
      <c r="B221" s="10" t="s">
        <v>127</v>
      </c>
      <c r="C221" s="10" t="s">
        <v>129</v>
      </c>
      <c r="D221" s="54">
        <v>43591</v>
      </c>
      <c r="E221" s="54">
        <v>44687</v>
      </c>
      <c r="F221" s="11" t="s">
        <v>15</v>
      </c>
      <c r="G221" s="12">
        <v>51.476144109055504</v>
      </c>
      <c r="H221" s="13">
        <v>0.67824310520939735</v>
      </c>
      <c r="I221" s="12">
        <v>34.913339824732233</v>
      </c>
      <c r="J221" s="14">
        <v>54</v>
      </c>
      <c r="K221" s="12">
        <v>601.59259259259261</v>
      </c>
      <c r="L221" s="15">
        <v>1.5466867469879517</v>
      </c>
      <c r="M221" s="12">
        <v>930.47529004908517</v>
      </c>
      <c r="N221" s="14">
        <v>32486</v>
      </c>
      <c r="O221" s="16">
        <v>40.506962042872658</v>
      </c>
      <c r="P221" s="17">
        <v>0.72978958120531157</v>
      </c>
      <c r="Q221" s="16">
        <v>29.561558865167491</v>
      </c>
      <c r="R221" s="16">
        <v>44.416999042053767</v>
      </c>
      <c r="S221" s="16">
        <v>675.4170846075433</v>
      </c>
      <c r="T221" s="18">
        <v>1.5025256024096383</v>
      </c>
      <c r="U221" s="16">
        <v>1014.8314619277106</v>
      </c>
      <c r="V221" s="16">
        <v>30000</v>
      </c>
      <c r="W221" s="20">
        <v>40</v>
      </c>
      <c r="X221" s="19">
        <v>0.75</v>
      </c>
      <c r="Y221" s="20">
        <v>30</v>
      </c>
      <c r="Z221" s="20">
        <v>43</v>
      </c>
      <c r="AA221" s="16">
        <v>635.62790697674416</v>
      </c>
      <c r="AB221" s="18">
        <v>1.4333333333333333</v>
      </c>
      <c r="AC221" s="16">
        <v>911.06666666666672</v>
      </c>
      <c r="AD221" s="20">
        <v>27332</v>
      </c>
      <c r="AE221" s="14">
        <v>569</v>
      </c>
      <c r="AF221" s="14">
        <v>719</v>
      </c>
      <c r="AG221" s="14">
        <v>719</v>
      </c>
      <c r="AH221" s="21">
        <v>0.91106666666666669</v>
      </c>
      <c r="AI221" s="21">
        <v>0.84134704180262265</v>
      </c>
      <c r="AJ221" s="21">
        <v>-0.15865295819737732</v>
      </c>
      <c r="AK221" s="96"/>
    </row>
    <row r="222" spans="1:37" s="6" customFormat="1" x14ac:dyDescent="0.3">
      <c r="A222" s="10" t="s">
        <v>138</v>
      </c>
      <c r="B222" s="10" t="s">
        <v>127</v>
      </c>
      <c r="C222" s="10" t="s">
        <v>129</v>
      </c>
      <c r="D222" s="54">
        <v>43592</v>
      </c>
      <c r="E222" s="54">
        <v>44688</v>
      </c>
      <c r="F222" s="11" t="s">
        <v>9</v>
      </c>
      <c r="G222" s="12">
        <v>88.653359298928919</v>
      </c>
      <c r="H222" s="13">
        <v>0.67824310520939735</v>
      </c>
      <c r="I222" s="12">
        <v>60.128529698149954</v>
      </c>
      <c r="J222" s="14">
        <v>93</v>
      </c>
      <c r="K222" s="12">
        <v>563.18279569892468</v>
      </c>
      <c r="L222" s="15">
        <v>1.5466867469879517</v>
      </c>
      <c r="M222" s="12">
        <v>871.06736623915015</v>
      </c>
      <c r="N222" s="14">
        <v>52376</v>
      </c>
      <c r="O222" s="16">
        <v>60.760443064308994</v>
      </c>
      <c r="P222" s="17">
        <v>0.72978958120531157</v>
      </c>
      <c r="Q222" s="16">
        <v>44.34233829775124</v>
      </c>
      <c r="R222" s="16">
        <v>66.625498563080654</v>
      </c>
      <c r="S222" s="16">
        <v>675.4170846075433</v>
      </c>
      <c r="T222" s="18">
        <v>1.5025256024096383</v>
      </c>
      <c r="U222" s="16">
        <v>1014.8314619277106</v>
      </c>
      <c r="V222" s="16">
        <v>45000</v>
      </c>
      <c r="W222" s="20">
        <v>43</v>
      </c>
      <c r="X222" s="19">
        <v>0.7441860465116279</v>
      </c>
      <c r="Y222" s="20">
        <v>32</v>
      </c>
      <c r="Z222" s="20">
        <v>54</v>
      </c>
      <c r="AA222" s="16">
        <v>683.18518518518522</v>
      </c>
      <c r="AB222" s="18">
        <v>1.6875</v>
      </c>
      <c r="AC222" s="16">
        <v>1152.875</v>
      </c>
      <c r="AD222" s="20">
        <v>36892</v>
      </c>
      <c r="AE222" s="14"/>
      <c r="AF222" s="14"/>
      <c r="AG222" s="14">
        <v>-910</v>
      </c>
      <c r="AH222" s="21">
        <v>0.81982222222222223</v>
      </c>
      <c r="AI222" s="21">
        <v>0.70436841301359399</v>
      </c>
      <c r="AJ222" s="21">
        <v>-0.29563158698640601</v>
      </c>
      <c r="AK222" s="96"/>
    </row>
    <row r="223" spans="1:37" s="6" customFormat="1" x14ac:dyDescent="0.3">
      <c r="A223" s="10" t="s">
        <v>138</v>
      </c>
      <c r="B223" s="10" t="s">
        <v>127</v>
      </c>
      <c r="C223" s="10" t="s">
        <v>129</v>
      </c>
      <c r="D223" s="54">
        <v>43593</v>
      </c>
      <c r="E223" s="54">
        <v>44689</v>
      </c>
      <c r="F223" s="11" t="s">
        <v>10</v>
      </c>
      <c r="G223" s="12">
        <v>82.933787731256089</v>
      </c>
      <c r="H223" s="13">
        <v>0.67824310520939735</v>
      </c>
      <c r="I223" s="12">
        <v>56.249269717624152</v>
      </c>
      <c r="J223" s="14">
        <v>87</v>
      </c>
      <c r="K223" s="12">
        <v>582.41379310344826</v>
      </c>
      <c r="L223" s="15">
        <v>1.5466867469879517</v>
      </c>
      <c r="M223" s="12">
        <v>900.81169505608636</v>
      </c>
      <c r="N223" s="14">
        <v>50670</v>
      </c>
      <c r="O223" s="16">
        <v>87.765084426224092</v>
      </c>
      <c r="P223" s="17">
        <v>0.72978958120531157</v>
      </c>
      <c r="Q223" s="16">
        <v>64.050044207862896</v>
      </c>
      <c r="R223" s="16">
        <v>96.236831257783166</v>
      </c>
      <c r="S223" s="16">
        <v>675.4170846075433</v>
      </c>
      <c r="T223" s="18">
        <v>1.5025256024096383</v>
      </c>
      <c r="U223" s="16">
        <v>1014.8314619277106</v>
      </c>
      <c r="V223" s="16">
        <v>65000</v>
      </c>
      <c r="W223" s="20">
        <v>77</v>
      </c>
      <c r="X223" s="19">
        <v>0.75324675324675328</v>
      </c>
      <c r="Y223" s="20">
        <v>58</v>
      </c>
      <c r="Z223" s="20">
        <v>125</v>
      </c>
      <c r="AA223" s="16">
        <v>624.98400000000004</v>
      </c>
      <c r="AB223" s="18">
        <v>2.1551724137931036</v>
      </c>
      <c r="AC223" s="16">
        <v>1346.9482758620691</v>
      </c>
      <c r="AD223" s="20">
        <v>78123</v>
      </c>
      <c r="AE223" s="14"/>
      <c r="AF223" s="14"/>
      <c r="AG223" s="14">
        <v>-549</v>
      </c>
      <c r="AH223" s="21">
        <v>1.2018923076923076</v>
      </c>
      <c r="AI223" s="21">
        <v>1.5417998815867378</v>
      </c>
      <c r="AJ223" s="21">
        <v>0.54179988158673775</v>
      </c>
      <c r="AK223" s="96"/>
    </row>
    <row r="224" spans="1:37" s="6" customFormat="1" x14ac:dyDescent="0.3">
      <c r="A224" s="10" t="s">
        <v>138</v>
      </c>
      <c r="B224" s="10" t="s">
        <v>127</v>
      </c>
      <c r="C224" s="10" t="s">
        <v>129</v>
      </c>
      <c r="D224" s="54">
        <v>43594</v>
      </c>
      <c r="E224" s="54">
        <v>44690</v>
      </c>
      <c r="F224" s="11" t="s">
        <v>11</v>
      </c>
      <c r="G224" s="12">
        <v>34.317429406037</v>
      </c>
      <c r="H224" s="13">
        <v>0.67824310520939735</v>
      </c>
      <c r="I224" s="12">
        <v>23.27555988315482</v>
      </c>
      <c r="J224" s="14">
        <v>36</v>
      </c>
      <c r="K224" s="12">
        <v>473.91666666666669</v>
      </c>
      <c r="L224" s="15">
        <v>1.5466867469879517</v>
      </c>
      <c r="M224" s="12">
        <v>733.0006275100402</v>
      </c>
      <c r="N224" s="14">
        <v>17061</v>
      </c>
      <c r="O224" s="16">
        <v>33.755801702393889</v>
      </c>
      <c r="P224" s="17">
        <v>0.72978958120531157</v>
      </c>
      <c r="Q224" s="16">
        <v>24.634632387639577</v>
      </c>
      <c r="R224" s="16">
        <v>37.014165868378143</v>
      </c>
      <c r="S224" s="16">
        <v>675.4170846075433</v>
      </c>
      <c r="T224" s="18">
        <v>1.5025256024096383</v>
      </c>
      <c r="U224" s="16">
        <v>1014.8314619277106</v>
      </c>
      <c r="V224" s="16">
        <v>25000</v>
      </c>
      <c r="W224" s="20">
        <v>17</v>
      </c>
      <c r="X224" s="19">
        <v>0.76470588235294112</v>
      </c>
      <c r="Y224" s="20">
        <v>13</v>
      </c>
      <c r="Z224" s="20">
        <v>19</v>
      </c>
      <c r="AA224" s="16">
        <v>678.57894736842104</v>
      </c>
      <c r="AB224" s="18">
        <v>1.4615384615384615</v>
      </c>
      <c r="AC224" s="16">
        <v>991.76923076923072</v>
      </c>
      <c r="AD224" s="20">
        <v>12893</v>
      </c>
      <c r="AE224" s="14"/>
      <c r="AF224" s="14"/>
      <c r="AG224" s="14">
        <v>1189</v>
      </c>
      <c r="AH224" s="21">
        <v>0.51571999999999996</v>
      </c>
      <c r="AI224" s="21">
        <v>0.75570013481038623</v>
      </c>
      <c r="AJ224" s="21">
        <v>-0.24429986518961375</v>
      </c>
      <c r="AK224" s="96"/>
    </row>
    <row r="225" spans="1:37" s="6" customFormat="1" x14ac:dyDescent="0.3">
      <c r="A225" s="10" t="s">
        <v>138</v>
      </c>
      <c r="B225" s="10" t="s">
        <v>127</v>
      </c>
      <c r="C225" s="10" t="s">
        <v>129</v>
      </c>
      <c r="D225" s="54">
        <v>43595</v>
      </c>
      <c r="E225" s="54">
        <v>44691</v>
      </c>
      <c r="F225" s="11" t="s">
        <v>12</v>
      </c>
      <c r="G225" s="12">
        <v>61.962025316455701</v>
      </c>
      <c r="H225" s="13">
        <v>0.67824310520939735</v>
      </c>
      <c r="I225" s="12">
        <v>42.025316455696206</v>
      </c>
      <c r="J225" s="14">
        <v>65</v>
      </c>
      <c r="K225" s="12">
        <v>546.21538461538466</v>
      </c>
      <c r="L225" s="15">
        <v>1.5466867469879517</v>
      </c>
      <c r="M225" s="12">
        <v>844.82409638554213</v>
      </c>
      <c r="N225" s="14">
        <v>35504</v>
      </c>
      <c r="O225" s="16">
        <v>40.506962042872658</v>
      </c>
      <c r="P225" s="17">
        <v>0.72978958120531157</v>
      </c>
      <c r="Q225" s="16">
        <v>29.561558865167491</v>
      </c>
      <c r="R225" s="16">
        <v>44.416999042053767</v>
      </c>
      <c r="S225" s="16">
        <v>675.4170846075433</v>
      </c>
      <c r="T225" s="18">
        <v>1.5025256024096383</v>
      </c>
      <c r="U225" s="16">
        <v>1014.8314619277106</v>
      </c>
      <c r="V225" s="16">
        <v>30000</v>
      </c>
      <c r="W225" s="20">
        <v>38</v>
      </c>
      <c r="X225" s="19">
        <v>0.76315789473684215</v>
      </c>
      <c r="Y225" s="20">
        <v>29</v>
      </c>
      <c r="Z225" s="20">
        <v>57</v>
      </c>
      <c r="AA225" s="16">
        <v>534.43859649122805</v>
      </c>
      <c r="AB225" s="18">
        <v>1.9655172413793103</v>
      </c>
      <c r="AC225" s="16">
        <v>1050.4482758620691</v>
      </c>
      <c r="AD225" s="20">
        <v>30463</v>
      </c>
      <c r="AE225" s="14"/>
      <c r="AF225" s="14"/>
      <c r="AG225" s="14"/>
      <c r="AH225" s="21">
        <v>1.0154333333333334</v>
      </c>
      <c r="AI225" s="21">
        <v>0.85801599819738616</v>
      </c>
      <c r="AJ225" s="21">
        <v>-0.14198400180261378</v>
      </c>
      <c r="AK225" s="96"/>
    </row>
    <row r="226" spans="1:37" s="6" customFormat="1" x14ac:dyDescent="0.3">
      <c r="A226" s="10" t="s">
        <v>138</v>
      </c>
      <c r="B226" s="10" t="s">
        <v>127</v>
      </c>
      <c r="C226" s="10" t="s">
        <v>129</v>
      </c>
      <c r="D226" s="54">
        <v>43596</v>
      </c>
      <c r="E226" s="54">
        <v>44692</v>
      </c>
      <c r="F226" s="11" t="s">
        <v>13</v>
      </c>
      <c r="G226" s="12">
        <v>62.915287244401171</v>
      </c>
      <c r="H226" s="13">
        <v>0.67824310520939735</v>
      </c>
      <c r="I226" s="12">
        <v>42.671859785783838</v>
      </c>
      <c r="J226" s="14">
        <v>66</v>
      </c>
      <c r="K226" s="12">
        <v>523.21212121212125</v>
      </c>
      <c r="L226" s="15">
        <v>1.5466867469879517</v>
      </c>
      <c r="M226" s="12">
        <v>809.24525374224163</v>
      </c>
      <c r="N226" s="14">
        <v>34532</v>
      </c>
      <c r="O226" s="16">
        <v>40.506962042872658</v>
      </c>
      <c r="P226" s="17">
        <v>0.72978958120531157</v>
      </c>
      <c r="Q226" s="16">
        <v>29.561558865167491</v>
      </c>
      <c r="R226" s="16">
        <v>44.416999042053767</v>
      </c>
      <c r="S226" s="16">
        <v>675.4170846075433</v>
      </c>
      <c r="T226" s="18">
        <v>1.5025256024096383</v>
      </c>
      <c r="U226" s="16">
        <v>1014.8314619277106</v>
      </c>
      <c r="V226" s="16">
        <v>30000</v>
      </c>
      <c r="W226" s="20">
        <v>36</v>
      </c>
      <c r="X226" s="19">
        <v>0.75</v>
      </c>
      <c r="Y226" s="20">
        <v>27</v>
      </c>
      <c r="Z226" s="20">
        <v>38</v>
      </c>
      <c r="AA226" s="16">
        <v>706.73684210526312</v>
      </c>
      <c r="AB226" s="18">
        <v>1.4074074074074074</v>
      </c>
      <c r="AC226" s="16">
        <v>994.66666666666663</v>
      </c>
      <c r="AD226" s="20">
        <v>26856</v>
      </c>
      <c r="AE226" s="14">
        <v>879</v>
      </c>
      <c r="AF226" s="14">
        <v>1399</v>
      </c>
      <c r="AG226" s="14">
        <v>1199</v>
      </c>
      <c r="AH226" s="21">
        <v>0.8952</v>
      </c>
      <c r="AI226" s="21">
        <v>0.77771342522877329</v>
      </c>
      <c r="AJ226" s="21">
        <v>-0.22228657477122668</v>
      </c>
      <c r="AK226" s="96"/>
    </row>
    <row r="227" spans="1:37" s="6" customFormat="1" x14ac:dyDescent="0.3">
      <c r="A227" s="10" t="s">
        <v>138</v>
      </c>
      <c r="B227" s="10" t="s">
        <v>127</v>
      </c>
      <c r="C227" s="10" t="s">
        <v>129</v>
      </c>
      <c r="D227" s="54">
        <v>43597</v>
      </c>
      <c r="E227" s="54">
        <v>44693</v>
      </c>
      <c r="F227" s="11" t="s">
        <v>14</v>
      </c>
      <c r="G227" s="12">
        <v>52.429406037000973</v>
      </c>
      <c r="H227" s="13">
        <v>0.67824310520939735</v>
      </c>
      <c r="I227" s="12">
        <v>35.559883154819865</v>
      </c>
      <c r="J227" s="14">
        <v>55</v>
      </c>
      <c r="K227" s="12">
        <v>533.58181818181822</v>
      </c>
      <c r="L227" s="15">
        <v>1.5466867469879517</v>
      </c>
      <c r="M227" s="12">
        <v>825.28392661555313</v>
      </c>
      <c r="N227" s="14">
        <v>29347</v>
      </c>
      <c r="O227" s="16">
        <v>40.506962042872658</v>
      </c>
      <c r="P227" s="17">
        <v>0.72978958120531157</v>
      </c>
      <c r="Q227" s="16">
        <v>29.561558865167491</v>
      </c>
      <c r="R227" s="16">
        <v>44.416999042053767</v>
      </c>
      <c r="S227" s="16">
        <v>675.4170846075433</v>
      </c>
      <c r="T227" s="18">
        <v>1.5025256024096383</v>
      </c>
      <c r="U227" s="16">
        <v>1014.8314619277106</v>
      </c>
      <c r="V227" s="16">
        <v>30000</v>
      </c>
      <c r="W227" s="20">
        <v>38</v>
      </c>
      <c r="X227" s="19">
        <v>0.76315789473684215</v>
      </c>
      <c r="Y227" s="20">
        <v>29</v>
      </c>
      <c r="Z227" s="20">
        <v>54</v>
      </c>
      <c r="AA227" s="16">
        <v>608.24074074074076</v>
      </c>
      <c r="AB227" s="18">
        <v>1.8620689655172413</v>
      </c>
      <c r="AC227" s="16">
        <v>1132.5862068965516</v>
      </c>
      <c r="AD227" s="20">
        <v>32845</v>
      </c>
      <c r="AE227" s="14">
        <v>-450</v>
      </c>
      <c r="AF227" s="14"/>
      <c r="AG227" s="14">
        <v>479</v>
      </c>
      <c r="AH227" s="21">
        <v>1.0948333333333333</v>
      </c>
      <c r="AI227" s="21">
        <v>1.1191944662146045</v>
      </c>
      <c r="AJ227" s="21">
        <v>0.11919446621460456</v>
      </c>
      <c r="AK227" s="96"/>
    </row>
    <row r="228" spans="1:37" s="6" customFormat="1" x14ac:dyDescent="0.3">
      <c r="A228" s="10" t="s">
        <v>138</v>
      </c>
      <c r="B228" s="10" t="s">
        <v>127</v>
      </c>
      <c r="C228" s="10" t="s">
        <v>129</v>
      </c>
      <c r="D228" s="54">
        <v>43598</v>
      </c>
      <c r="E228" s="54">
        <v>44694</v>
      </c>
      <c r="F228" s="11" t="s">
        <v>15</v>
      </c>
      <c r="G228" s="12">
        <v>54.335929892891926</v>
      </c>
      <c r="H228" s="13">
        <v>0.67824310520939735</v>
      </c>
      <c r="I228" s="12">
        <v>36.852969814995134</v>
      </c>
      <c r="J228" s="14">
        <v>57</v>
      </c>
      <c r="K228" s="12">
        <v>588.71929824561403</v>
      </c>
      <c r="L228" s="15">
        <v>1.5466867469879517</v>
      </c>
      <c r="M228" s="12">
        <v>910.56433629253854</v>
      </c>
      <c r="N228" s="14">
        <v>33557</v>
      </c>
      <c r="O228" s="16">
        <v>40.506962042872658</v>
      </c>
      <c r="P228" s="17">
        <v>0.72978958120531157</v>
      </c>
      <c r="Q228" s="16">
        <v>29.561558865167491</v>
      </c>
      <c r="R228" s="16">
        <v>44.416999042053767</v>
      </c>
      <c r="S228" s="16">
        <v>675.4170846075433</v>
      </c>
      <c r="T228" s="18">
        <v>1.5025256024096383</v>
      </c>
      <c r="U228" s="16">
        <v>1014.8314619277106</v>
      </c>
      <c r="V228" s="16">
        <v>30000</v>
      </c>
      <c r="W228" s="20">
        <v>38</v>
      </c>
      <c r="X228" s="19">
        <v>0.76315789473684215</v>
      </c>
      <c r="Y228" s="20">
        <v>29</v>
      </c>
      <c r="Z228" s="20">
        <v>52</v>
      </c>
      <c r="AA228" s="16">
        <v>546.44230769230774</v>
      </c>
      <c r="AB228" s="18">
        <v>1.7931034482758621</v>
      </c>
      <c r="AC228" s="16">
        <v>979.82758620689651</v>
      </c>
      <c r="AD228" s="20">
        <v>28415</v>
      </c>
      <c r="AE228" s="14"/>
      <c r="AF228" s="14"/>
      <c r="AG228" s="14">
        <v>809</v>
      </c>
      <c r="AH228" s="21">
        <v>0.94716666666666671</v>
      </c>
      <c r="AI228" s="21">
        <v>0.84676818547545962</v>
      </c>
      <c r="AJ228" s="21">
        <v>-0.15323181452454032</v>
      </c>
      <c r="AK228" s="96"/>
    </row>
    <row r="229" spans="1:37" s="6" customFormat="1" x14ac:dyDescent="0.3">
      <c r="A229" s="10" t="s">
        <v>138</v>
      </c>
      <c r="B229" s="10" t="s">
        <v>127</v>
      </c>
      <c r="C229" s="10" t="s">
        <v>129</v>
      </c>
      <c r="D229" s="54">
        <v>43599</v>
      </c>
      <c r="E229" s="54">
        <v>44695</v>
      </c>
      <c r="F229" s="11" t="s">
        <v>9</v>
      </c>
      <c r="G229" s="12">
        <v>66.728334956183048</v>
      </c>
      <c r="H229" s="13">
        <v>0.67824310520939735</v>
      </c>
      <c r="I229" s="12">
        <v>45.25803310613437</v>
      </c>
      <c r="J229" s="14">
        <v>70</v>
      </c>
      <c r="K229" s="12">
        <v>649.6</v>
      </c>
      <c r="L229" s="15">
        <v>1.5466867469879519</v>
      </c>
      <c r="M229" s="12">
        <v>1004.7277108433735</v>
      </c>
      <c r="N229" s="14">
        <v>45472</v>
      </c>
      <c r="O229" s="16">
        <v>60.760443064308994</v>
      </c>
      <c r="P229" s="17">
        <v>0.72978958120531157</v>
      </c>
      <c r="Q229" s="16">
        <v>44.34233829775124</v>
      </c>
      <c r="R229" s="16">
        <v>66.625498563080654</v>
      </c>
      <c r="S229" s="16">
        <v>675.4170846075433</v>
      </c>
      <c r="T229" s="18">
        <v>1.5025256024096383</v>
      </c>
      <c r="U229" s="16">
        <v>1014.8314619277106</v>
      </c>
      <c r="V229" s="16">
        <v>45000</v>
      </c>
      <c r="W229" s="20">
        <v>25</v>
      </c>
      <c r="X229" s="19">
        <v>0.76</v>
      </c>
      <c r="Y229" s="20">
        <v>19</v>
      </c>
      <c r="Z229" s="20">
        <v>40</v>
      </c>
      <c r="AA229" s="16">
        <v>626.07500000000005</v>
      </c>
      <c r="AB229" s="18">
        <v>2.1052631578947367</v>
      </c>
      <c r="AC229" s="16">
        <v>1318.0526315789473</v>
      </c>
      <c r="AD229" s="20">
        <v>25043</v>
      </c>
      <c r="AE229" s="14">
        <v>949</v>
      </c>
      <c r="AF229" s="14"/>
      <c r="AG229" s="14"/>
      <c r="AH229" s="21">
        <v>0.55651111111111107</v>
      </c>
      <c r="AI229" s="21">
        <v>0.55073451794510908</v>
      </c>
      <c r="AJ229" s="21">
        <v>-0.44926548205489092</v>
      </c>
      <c r="AK229" s="96"/>
    </row>
    <row r="230" spans="1:37" s="6" customFormat="1" x14ac:dyDescent="0.3">
      <c r="A230" s="10" t="s">
        <v>138</v>
      </c>
      <c r="B230" s="10" t="s">
        <v>127</v>
      </c>
      <c r="C230" s="10" t="s">
        <v>129</v>
      </c>
      <c r="D230" s="54">
        <v>43600</v>
      </c>
      <c r="E230" s="54">
        <v>44696</v>
      </c>
      <c r="F230" s="11" t="s">
        <v>10</v>
      </c>
      <c r="G230" s="12">
        <v>91.513145082765334</v>
      </c>
      <c r="H230" s="13">
        <v>0.67824310520939735</v>
      </c>
      <c r="I230" s="12">
        <v>62.068159688412848</v>
      </c>
      <c r="J230" s="14">
        <v>96</v>
      </c>
      <c r="K230" s="12">
        <v>571.44791666666663</v>
      </c>
      <c r="L230" s="15">
        <v>1.5466867469879519</v>
      </c>
      <c r="M230" s="12">
        <v>883.85091930220892</v>
      </c>
      <c r="N230" s="14">
        <v>54859</v>
      </c>
      <c r="O230" s="16">
        <v>81.013924085745316</v>
      </c>
      <c r="P230" s="17">
        <v>0.72978958120531157</v>
      </c>
      <c r="Q230" s="16">
        <v>59.123117730334982</v>
      </c>
      <c r="R230" s="16">
        <v>88.833998084107535</v>
      </c>
      <c r="S230" s="16">
        <v>675.4170846075433</v>
      </c>
      <c r="T230" s="18">
        <v>1.5025256024096383</v>
      </c>
      <c r="U230" s="16">
        <v>1014.8314619277106</v>
      </c>
      <c r="V230" s="16">
        <v>60000</v>
      </c>
      <c r="W230" s="20">
        <v>68</v>
      </c>
      <c r="X230" s="19">
        <v>0.75</v>
      </c>
      <c r="Y230" s="20">
        <v>51</v>
      </c>
      <c r="Z230" s="20">
        <v>103</v>
      </c>
      <c r="AA230" s="16">
        <v>692.76699029126212</v>
      </c>
      <c r="AB230" s="18">
        <v>2.0196078431372548</v>
      </c>
      <c r="AC230" s="16">
        <v>1399.1176470588234</v>
      </c>
      <c r="AD230" s="20">
        <v>71355</v>
      </c>
      <c r="AE230" s="14">
        <v>1348</v>
      </c>
      <c r="AF230" s="14"/>
      <c r="AG230" s="14">
        <v>599</v>
      </c>
      <c r="AH230" s="21">
        <v>1.1892499999999999</v>
      </c>
      <c r="AI230" s="21">
        <v>1.30069815344793</v>
      </c>
      <c r="AJ230" s="21">
        <v>0.30069815344793016</v>
      </c>
      <c r="AK230" s="96"/>
    </row>
    <row r="231" spans="1:37" s="6" customFormat="1" x14ac:dyDescent="0.3">
      <c r="A231" s="10" t="s">
        <v>138</v>
      </c>
      <c r="B231" s="10" t="s">
        <v>127</v>
      </c>
      <c r="C231" s="10" t="s">
        <v>129</v>
      </c>
      <c r="D231" s="54">
        <v>43601</v>
      </c>
      <c r="E231" s="54">
        <v>44697</v>
      </c>
      <c r="F231" s="11" t="s">
        <v>11</v>
      </c>
      <c r="G231" s="12">
        <v>35.270691333982469</v>
      </c>
      <c r="H231" s="13">
        <v>0.67824310520939735</v>
      </c>
      <c r="I231" s="12">
        <v>23.922103213242451</v>
      </c>
      <c r="J231" s="14">
        <v>37</v>
      </c>
      <c r="K231" s="12">
        <v>726.78378378378375</v>
      </c>
      <c r="L231" s="15">
        <v>1.5466867469879519</v>
      </c>
      <c r="M231" s="12">
        <v>1124.1068463041356</v>
      </c>
      <c r="N231" s="14">
        <v>26891</v>
      </c>
      <c r="O231" s="16">
        <v>33.755801702393889</v>
      </c>
      <c r="P231" s="17">
        <v>0.72978958120531157</v>
      </c>
      <c r="Q231" s="16">
        <v>24.634632387639577</v>
      </c>
      <c r="R231" s="16">
        <v>37.014165868378143</v>
      </c>
      <c r="S231" s="16">
        <v>675.4170846075433</v>
      </c>
      <c r="T231" s="18">
        <v>1.5025256024096383</v>
      </c>
      <c r="U231" s="16">
        <v>1014.8314619277106</v>
      </c>
      <c r="V231" s="16">
        <v>25000</v>
      </c>
      <c r="W231" s="20">
        <v>20</v>
      </c>
      <c r="X231" s="19">
        <v>0.75</v>
      </c>
      <c r="Y231" s="20">
        <v>15</v>
      </c>
      <c r="Z231" s="20">
        <v>23</v>
      </c>
      <c r="AA231" s="16">
        <v>725.52173913043475</v>
      </c>
      <c r="AB231" s="18">
        <v>1.5333333333333334</v>
      </c>
      <c r="AC231" s="16">
        <v>1112.4666666666667</v>
      </c>
      <c r="AD231" s="20">
        <v>16687</v>
      </c>
      <c r="AE231" s="14">
        <v>1398</v>
      </c>
      <c r="AF231" s="14"/>
      <c r="AG231" s="14"/>
      <c r="AH231" s="21">
        <v>0.66747999999999996</v>
      </c>
      <c r="AI231" s="21">
        <v>0.62054218883641366</v>
      </c>
      <c r="AJ231" s="21">
        <v>-0.37945781116358634</v>
      </c>
      <c r="AK231" s="96"/>
    </row>
    <row r="232" spans="1:37" s="6" customFormat="1" x14ac:dyDescent="0.3">
      <c r="A232" s="10" t="s">
        <v>138</v>
      </c>
      <c r="B232" s="10" t="s">
        <v>127</v>
      </c>
      <c r="C232" s="10" t="s">
        <v>129</v>
      </c>
      <c r="D232" s="54">
        <v>43602</v>
      </c>
      <c r="E232" s="54">
        <v>44698</v>
      </c>
      <c r="F232" s="11" t="s">
        <v>12</v>
      </c>
      <c r="G232" s="12">
        <v>74.35443037974683</v>
      </c>
      <c r="H232" s="13">
        <v>0.67824310520939735</v>
      </c>
      <c r="I232" s="12">
        <v>50.430379746835442</v>
      </c>
      <c r="J232" s="14">
        <v>78</v>
      </c>
      <c r="K232" s="12">
        <v>536.01282051282055</v>
      </c>
      <c r="L232" s="15">
        <v>1.5466867469879519</v>
      </c>
      <c r="M232" s="12">
        <v>829.04392570281129</v>
      </c>
      <c r="N232" s="14">
        <v>41809</v>
      </c>
      <c r="O232" s="16">
        <v>40.506962042872658</v>
      </c>
      <c r="P232" s="17">
        <v>0.72978958120531157</v>
      </c>
      <c r="Q232" s="16">
        <v>29.561558865167491</v>
      </c>
      <c r="R232" s="16">
        <v>44.416999042053767</v>
      </c>
      <c r="S232" s="16">
        <v>675.4170846075433</v>
      </c>
      <c r="T232" s="18">
        <v>1.5025256024096383</v>
      </c>
      <c r="U232" s="16">
        <v>1014.8314619277106</v>
      </c>
      <c r="V232" s="16">
        <v>30000</v>
      </c>
      <c r="W232" s="20">
        <v>28</v>
      </c>
      <c r="X232" s="19">
        <v>0.75</v>
      </c>
      <c r="Y232" s="20">
        <v>21</v>
      </c>
      <c r="Z232" s="20">
        <v>39</v>
      </c>
      <c r="AA232" s="16">
        <v>553.79487179487182</v>
      </c>
      <c r="AB232" s="18">
        <v>1.8571428571428572</v>
      </c>
      <c r="AC232" s="16">
        <v>1028.4761904761904</v>
      </c>
      <c r="AD232" s="20">
        <v>21598</v>
      </c>
      <c r="AE232" s="14"/>
      <c r="AF232" s="14"/>
      <c r="AG232" s="14">
        <v>979</v>
      </c>
      <c r="AH232" s="21">
        <v>0.71993333333333331</v>
      </c>
      <c r="AI232" s="21">
        <v>0.51658733765457199</v>
      </c>
      <c r="AJ232" s="21">
        <v>-0.48341266234542801</v>
      </c>
      <c r="AK232" s="96"/>
    </row>
    <row r="233" spans="1:37" s="6" customFormat="1" x14ac:dyDescent="0.3">
      <c r="A233" s="10" t="s">
        <v>138</v>
      </c>
      <c r="B233" s="10" t="s">
        <v>127</v>
      </c>
      <c r="C233" s="10" t="s">
        <v>129</v>
      </c>
      <c r="D233" s="54">
        <v>43603</v>
      </c>
      <c r="E233" s="54">
        <v>44699</v>
      </c>
      <c r="F233" s="11" t="s">
        <v>13</v>
      </c>
      <c r="G233" s="12">
        <v>65.775073028237586</v>
      </c>
      <c r="H233" s="13">
        <v>0.67824310520939735</v>
      </c>
      <c r="I233" s="12">
        <v>44.611489776046739</v>
      </c>
      <c r="J233" s="14">
        <v>69</v>
      </c>
      <c r="K233" s="12">
        <v>570.27536231884062</v>
      </c>
      <c r="L233" s="15">
        <v>1.5466867469879517</v>
      </c>
      <c r="M233" s="12">
        <v>882.03734503230316</v>
      </c>
      <c r="N233" s="14">
        <v>39349</v>
      </c>
      <c r="O233" s="16">
        <v>40.506962042872658</v>
      </c>
      <c r="P233" s="17">
        <v>0.72978958120531157</v>
      </c>
      <c r="Q233" s="16">
        <v>29.561558865167491</v>
      </c>
      <c r="R233" s="16">
        <v>44.416999042053767</v>
      </c>
      <c r="S233" s="16">
        <v>675.4170846075433</v>
      </c>
      <c r="T233" s="18">
        <v>1.5025256024096383</v>
      </c>
      <c r="U233" s="16">
        <v>1014.8314619277106</v>
      </c>
      <c r="V233" s="16">
        <v>30000</v>
      </c>
      <c r="W233" s="20">
        <v>36</v>
      </c>
      <c r="X233" s="19">
        <v>0.75</v>
      </c>
      <c r="Y233" s="20">
        <v>27</v>
      </c>
      <c r="Z233" s="20">
        <v>39</v>
      </c>
      <c r="AA233" s="16">
        <v>671.9487179487179</v>
      </c>
      <c r="AB233" s="18">
        <v>1.4444444444444444</v>
      </c>
      <c r="AC233" s="16">
        <v>970.59259259259261</v>
      </c>
      <c r="AD233" s="20">
        <v>26206</v>
      </c>
      <c r="AE233" s="14">
        <v>949</v>
      </c>
      <c r="AF233" s="14"/>
      <c r="AG233" s="14">
        <v>719</v>
      </c>
      <c r="AH233" s="21">
        <v>0.87353333333333338</v>
      </c>
      <c r="AI233" s="21">
        <v>0.66598897049480288</v>
      </c>
      <c r="AJ233" s="21">
        <v>-0.33401102950519707</v>
      </c>
      <c r="AK233" s="96"/>
    </row>
    <row r="234" spans="1:37" s="6" customFormat="1" x14ac:dyDescent="0.3">
      <c r="A234" s="10" t="s">
        <v>138</v>
      </c>
      <c r="B234" s="10" t="s">
        <v>127</v>
      </c>
      <c r="C234" s="10" t="s">
        <v>129</v>
      </c>
      <c r="D234" s="54">
        <v>43604</v>
      </c>
      <c r="E234" s="54">
        <v>44700</v>
      </c>
      <c r="F234" s="11" t="s">
        <v>14</v>
      </c>
      <c r="G234" s="12">
        <v>35.270691333982469</v>
      </c>
      <c r="H234" s="13">
        <v>0.67824310520939735</v>
      </c>
      <c r="I234" s="12">
        <v>23.922103213242451</v>
      </c>
      <c r="J234" s="14">
        <v>37</v>
      </c>
      <c r="K234" s="12">
        <v>490.24324324324323</v>
      </c>
      <c r="L234" s="15">
        <v>1.5466867469879519</v>
      </c>
      <c r="M234" s="12">
        <v>758.25272712471519</v>
      </c>
      <c r="N234" s="14">
        <v>18139</v>
      </c>
      <c r="O234" s="16">
        <v>40.506962042872658</v>
      </c>
      <c r="P234" s="17">
        <v>0.72978958120531157</v>
      </c>
      <c r="Q234" s="16">
        <v>29.561558865167491</v>
      </c>
      <c r="R234" s="16">
        <v>44.416999042053767</v>
      </c>
      <c r="S234" s="16">
        <v>675.4170846075433</v>
      </c>
      <c r="T234" s="18">
        <v>1.5025256024096383</v>
      </c>
      <c r="U234" s="16">
        <v>1014.8314619277106</v>
      </c>
      <c r="V234" s="16">
        <v>30000</v>
      </c>
      <c r="W234" s="20">
        <v>34</v>
      </c>
      <c r="X234" s="19">
        <v>0.73529411764705888</v>
      </c>
      <c r="Y234" s="20">
        <v>25</v>
      </c>
      <c r="Z234" s="20">
        <v>53</v>
      </c>
      <c r="AA234" s="16">
        <v>590.39622641509436</v>
      </c>
      <c r="AB234" s="18">
        <v>2.12</v>
      </c>
      <c r="AC234" s="16">
        <v>1251.6400000000001</v>
      </c>
      <c r="AD234" s="20">
        <v>31291</v>
      </c>
      <c r="AE234" s="14"/>
      <c r="AF234" s="14"/>
      <c r="AG234" s="14">
        <v>1228</v>
      </c>
      <c r="AH234" s="21">
        <v>1.0430333333333333</v>
      </c>
      <c r="AI234" s="21">
        <v>1.7250675340426704</v>
      </c>
      <c r="AJ234" s="21">
        <v>0.72506753404267044</v>
      </c>
      <c r="AK234" s="96"/>
    </row>
    <row r="235" spans="1:37" s="6" customFormat="1" x14ac:dyDescent="0.3">
      <c r="A235" s="10" t="s">
        <v>138</v>
      </c>
      <c r="B235" s="10" t="s">
        <v>127</v>
      </c>
      <c r="C235" s="10" t="s">
        <v>129</v>
      </c>
      <c r="D235" s="54">
        <v>43605</v>
      </c>
      <c r="E235" s="54">
        <v>44701</v>
      </c>
      <c r="F235" s="11" t="s">
        <v>15</v>
      </c>
      <c r="G235" s="12">
        <v>61.008763388510225</v>
      </c>
      <c r="H235" s="13">
        <v>0.67824310520939735</v>
      </c>
      <c r="I235" s="12">
        <v>41.378773125608568</v>
      </c>
      <c r="J235" s="14">
        <v>64</v>
      </c>
      <c r="K235" s="12">
        <v>571.75</v>
      </c>
      <c r="L235" s="15">
        <v>1.5466867469879519</v>
      </c>
      <c r="M235" s="12">
        <v>884.31814759036149</v>
      </c>
      <c r="N235" s="14">
        <v>36592</v>
      </c>
      <c r="O235" s="16">
        <v>40.506962042872658</v>
      </c>
      <c r="P235" s="17">
        <v>0.72978958120531157</v>
      </c>
      <c r="Q235" s="16">
        <v>29.561558865167491</v>
      </c>
      <c r="R235" s="16">
        <v>44.416999042053767</v>
      </c>
      <c r="S235" s="16">
        <v>675.4170846075433</v>
      </c>
      <c r="T235" s="18">
        <v>1.5025256024096383</v>
      </c>
      <c r="U235" s="16">
        <v>1014.8314619277106</v>
      </c>
      <c r="V235" s="16">
        <v>30000</v>
      </c>
      <c r="W235" s="20">
        <v>28</v>
      </c>
      <c r="X235" s="19">
        <v>0.75</v>
      </c>
      <c r="Y235" s="20">
        <v>21</v>
      </c>
      <c r="Z235" s="20">
        <v>33</v>
      </c>
      <c r="AA235" s="16">
        <v>590.33333333333337</v>
      </c>
      <c r="AB235" s="18">
        <v>1.5714285714285714</v>
      </c>
      <c r="AC235" s="16">
        <v>927.66666666666663</v>
      </c>
      <c r="AD235" s="20">
        <v>19481</v>
      </c>
      <c r="AE235" s="14"/>
      <c r="AF235" s="14"/>
      <c r="AG235" s="14"/>
      <c r="AH235" s="21">
        <v>0.64936666666666665</v>
      </c>
      <c r="AI235" s="21">
        <v>0.532384127678181</v>
      </c>
      <c r="AJ235" s="21">
        <v>-0.467615872321819</v>
      </c>
      <c r="AK235" s="96"/>
    </row>
    <row r="236" spans="1:37" s="6" customFormat="1" x14ac:dyDescent="0.3">
      <c r="A236" s="10" t="s">
        <v>138</v>
      </c>
      <c r="B236" s="10" t="s">
        <v>127</v>
      </c>
      <c r="C236" s="10" t="s">
        <v>129</v>
      </c>
      <c r="D236" s="54">
        <v>43606</v>
      </c>
      <c r="E236" s="54">
        <v>44702</v>
      </c>
      <c r="F236" s="11" t="s">
        <v>9</v>
      </c>
      <c r="G236" s="12">
        <v>53.382667964946442</v>
      </c>
      <c r="H236" s="13">
        <v>0.67824310520939735</v>
      </c>
      <c r="I236" s="12">
        <v>36.206426484907496</v>
      </c>
      <c r="J236" s="14">
        <v>56</v>
      </c>
      <c r="K236" s="12">
        <v>529.51785714285711</v>
      </c>
      <c r="L236" s="15">
        <v>1.5466867469879519</v>
      </c>
      <c r="M236" s="12">
        <v>818.99825193631671</v>
      </c>
      <c r="N236" s="14">
        <v>29653</v>
      </c>
      <c r="O236" s="16">
        <v>54.009282723830211</v>
      </c>
      <c r="P236" s="17">
        <v>0.72978958120531157</v>
      </c>
      <c r="Q236" s="16">
        <v>39.415411820223319</v>
      </c>
      <c r="R236" s="16">
        <v>59.222665389405023</v>
      </c>
      <c r="S236" s="16">
        <v>675.4170846075433</v>
      </c>
      <c r="T236" s="18">
        <v>1.5025256024096383</v>
      </c>
      <c r="U236" s="16">
        <v>1014.8314619277106</v>
      </c>
      <c r="V236" s="16">
        <v>40000</v>
      </c>
      <c r="W236" s="20">
        <v>33</v>
      </c>
      <c r="X236" s="19">
        <v>0.75757575757575757</v>
      </c>
      <c r="Y236" s="20">
        <v>25</v>
      </c>
      <c r="Z236" s="20">
        <v>49</v>
      </c>
      <c r="AA236" s="16">
        <v>657.42857142857144</v>
      </c>
      <c r="AB236" s="18">
        <v>1.96</v>
      </c>
      <c r="AC236" s="16">
        <v>1288.56</v>
      </c>
      <c r="AD236" s="20">
        <v>32214</v>
      </c>
      <c r="AE236" s="14">
        <v>1228</v>
      </c>
      <c r="AF236" s="14"/>
      <c r="AG236" s="14"/>
      <c r="AH236" s="21">
        <v>0.80535000000000001</v>
      </c>
      <c r="AI236" s="21">
        <v>1.0863656291100394</v>
      </c>
      <c r="AJ236" s="21">
        <v>8.6365629110039463E-2</v>
      </c>
      <c r="AK236" s="96"/>
    </row>
    <row r="237" spans="1:37" s="6" customFormat="1" x14ac:dyDescent="0.3">
      <c r="A237" s="10" t="s">
        <v>138</v>
      </c>
      <c r="B237" s="10" t="s">
        <v>127</v>
      </c>
      <c r="C237" s="10" t="s">
        <v>129</v>
      </c>
      <c r="D237" s="54">
        <v>43607</v>
      </c>
      <c r="E237" s="54">
        <v>44703</v>
      </c>
      <c r="F237" s="11" t="s">
        <v>10</v>
      </c>
      <c r="G237" s="12">
        <v>105.81207400194741</v>
      </c>
      <c r="H237" s="13">
        <v>0.67824310520939735</v>
      </c>
      <c r="I237" s="12">
        <v>71.766309639727353</v>
      </c>
      <c r="J237" s="14">
        <v>111</v>
      </c>
      <c r="K237" s="12">
        <v>556.05405405405406</v>
      </c>
      <c r="L237" s="15">
        <v>1.5466867469879519</v>
      </c>
      <c r="M237" s="12">
        <v>860.0414360143277</v>
      </c>
      <c r="N237" s="14">
        <v>61722</v>
      </c>
      <c r="O237" s="16">
        <v>81.013924085745316</v>
      </c>
      <c r="P237" s="17">
        <v>0.72978958120531157</v>
      </c>
      <c r="Q237" s="16">
        <v>59.123117730334982</v>
      </c>
      <c r="R237" s="16">
        <v>88.833998084107535</v>
      </c>
      <c r="S237" s="16">
        <v>675.4170846075433</v>
      </c>
      <c r="T237" s="18">
        <v>1.5025256024096383</v>
      </c>
      <c r="U237" s="16">
        <v>1014.8314619277106</v>
      </c>
      <c r="V237" s="16">
        <v>60000</v>
      </c>
      <c r="W237" s="20">
        <v>49</v>
      </c>
      <c r="X237" s="19">
        <v>0.75510204081632648</v>
      </c>
      <c r="Y237" s="20">
        <v>37</v>
      </c>
      <c r="Z237" s="20">
        <v>77</v>
      </c>
      <c r="AA237" s="16">
        <v>606.9480519480519</v>
      </c>
      <c r="AB237" s="18">
        <v>2.0810810810810811</v>
      </c>
      <c r="AC237" s="16">
        <v>1263.1081081081081</v>
      </c>
      <c r="AD237" s="20">
        <v>46735</v>
      </c>
      <c r="AE237" s="14">
        <v>699</v>
      </c>
      <c r="AF237" s="14"/>
      <c r="AG237" s="14">
        <v>610</v>
      </c>
      <c r="AH237" s="21">
        <v>0.7789166666666667</v>
      </c>
      <c r="AI237" s="21">
        <v>0.75718544441204105</v>
      </c>
      <c r="AJ237" s="21">
        <v>-0.24281455558795892</v>
      </c>
      <c r="AK237" s="96"/>
    </row>
    <row r="238" spans="1:37" s="6" customFormat="1" x14ac:dyDescent="0.3">
      <c r="A238" s="10" t="s">
        <v>138</v>
      </c>
      <c r="B238" s="10" t="s">
        <v>127</v>
      </c>
      <c r="C238" s="10" t="s">
        <v>129</v>
      </c>
      <c r="D238" s="54">
        <v>43608</v>
      </c>
      <c r="E238" s="54">
        <v>44704</v>
      </c>
      <c r="F238" s="11" t="s">
        <v>11</v>
      </c>
      <c r="G238" s="12">
        <v>32.410905550146055</v>
      </c>
      <c r="H238" s="13">
        <v>0.67824310520939735</v>
      </c>
      <c r="I238" s="12">
        <v>21.98247322297955</v>
      </c>
      <c r="J238" s="14">
        <v>34</v>
      </c>
      <c r="K238" s="12">
        <v>470.88235294117646</v>
      </c>
      <c r="L238" s="15">
        <v>1.5466867469879519</v>
      </c>
      <c r="M238" s="12">
        <v>728.30749468462091</v>
      </c>
      <c r="N238" s="14">
        <v>16010</v>
      </c>
      <c r="O238" s="16">
        <v>33.755801702393889</v>
      </c>
      <c r="P238" s="17">
        <v>0.72978958120531157</v>
      </c>
      <c r="Q238" s="16">
        <v>24.634632387639577</v>
      </c>
      <c r="R238" s="16">
        <v>37.014165868378143</v>
      </c>
      <c r="S238" s="16">
        <v>675.4170846075433</v>
      </c>
      <c r="T238" s="18">
        <v>1.5025256024096383</v>
      </c>
      <c r="U238" s="16">
        <v>1014.8314619277106</v>
      </c>
      <c r="V238" s="16">
        <v>25000</v>
      </c>
      <c r="W238" s="20">
        <v>20</v>
      </c>
      <c r="X238" s="19">
        <v>0.75</v>
      </c>
      <c r="Y238" s="20">
        <v>15</v>
      </c>
      <c r="Z238" s="20">
        <v>26</v>
      </c>
      <c r="AA238" s="16">
        <v>554.03846153846155</v>
      </c>
      <c r="AB238" s="18">
        <v>1.7333333333333334</v>
      </c>
      <c r="AC238" s="16">
        <v>960.33333333333337</v>
      </c>
      <c r="AD238" s="20">
        <v>14405</v>
      </c>
      <c r="AE238" s="14"/>
      <c r="AF238" s="14"/>
      <c r="AG238" s="14">
        <v>649</v>
      </c>
      <c r="AH238" s="21">
        <v>0.57620000000000005</v>
      </c>
      <c r="AI238" s="21">
        <v>0.89975015615240472</v>
      </c>
      <c r="AJ238" s="21">
        <v>-0.10024984384759525</v>
      </c>
      <c r="AK238" s="96"/>
    </row>
    <row r="239" spans="1:37" s="6" customFormat="1" x14ac:dyDescent="0.3">
      <c r="A239" s="10" t="s">
        <v>138</v>
      </c>
      <c r="B239" s="10" t="s">
        <v>127</v>
      </c>
      <c r="C239" s="10" t="s">
        <v>129</v>
      </c>
      <c r="D239" s="54">
        <v>43609</v>
      </c>
      <c r="E239" s="54">
        <v>44705</v>
      </c>
      <c r="F239" s="11" t="s">
        <v>12</v>
      </c>
      <c r="G239" s="12">
        <v>71.494644595910415</v>
      </c>
      <c r="H239" s="13">
        <v>0.67824310520939735</v>
      </c>
      <c r="I239" s="12">
        <v>48.490749756572541</v>
      </c>
      <c r="J239" s="14">
        <v>75</v>
      </c>
      <c r="K239" s="12">
        <v>608.66666666666663</v>
      </c>
      <c r="L239" s="15">
        <v>1.5466867469879517</v>
      </c>
      <c r="M239" s="12">
        <v>941.41666666666663</v>
      </c>
      <c r="N239" s="14">
        <v>45650</v>
      </c>
      <c r="O239" s="16">
        <v>33.755801702393889</v>
      </c>
      <c r="P239" s="17">
        <v>0.72978958120531157</v>
      </c>
      <c r="Q239" s="16">
        <v>24.634632387639577</v>
      </c>
      <c r="R239" s="16">
        <v>37.014165868378143</v>
      </c>
      <c r="S239" s="16">
        <v>675.4170846075433</v>
      </c>
      <c r="T239" s="18">
        <v>1.5025256024096383</v>
      </c>
      <c r="U239" s="16">
        <v>1014.8314619277106</v>
      </c>
      <c r="V239" s="16">
        <v>25000</v>
      </c>
      <c r="W239" s="20">
        <v>43</v>
      </c>
      <c r="X239" s="19">
        <v>0.7441860465116279</v>
      </c>
      <c r="Y239" s="20">
        <v>32</v>
      </c>
      <c r="Z239" s="20">
        <v>64</v>
      </c>
      <c r="AA239" s="16">
        <v>699.765625</v>
      </c>
      <c r="AB239" s="18">
        <v>2</v>
      </c>
      <c r="AC239" s="16">
        <v>1399.53125</v>
      </c>
      <c r="AD239" s="20">
        <v>44785</v>
      </c>
      <c r="AE239" s="14">
        <v>3517</v>
      </c>
      <c r="AF239" s="14">
        <v>1210</v>
      </c>
      <c r="AG239" s="14"/>
      <c r="AH239" s="21">
        <v>1.7914000000000001</v>
      </c>
      <c r="AI239" s="21">
        <v>0.98105147864184006</v>
      </c>
      <c r="AJ239" s="21">
        <v>-1.8948521358159911E-2</v>
      </c>
      <c r="AK239" s="96"/>
    </row>
    <row r="240" spans="1:37" s="6" customFormat="1" x14ac:dyDescent="0.3">
      <c r="A240" s="10" t="s">
        <v>138</v>
      </c>
      <c r="B240" s="10" t="s">
        <v>127</v>
      </c>
      <c r="C240" s="10" t="s">
        <v>129</v>
      </c>
      <c r="D240" s="54">
        <v>43610</v>
      </c>
      <c r="E240" s="54">
        <v>44706</v>
      </c>
      <c r="F240" s="11" t="s">
        <v>13</v>
      </c>
      <c r="G240" s="12">
        <v>60.055501460564756</v>
      </c>
      <c r="H240" s="13">
        <v>0.67824310520939735</v>
      </c>
      <c r="I240" s="12">
        <v>40.732229795520936</v>
      </c>
      <c r="J240" s="14">
        <v>63</v>
      </c>
      <c r="K240" s="12">
        <v>532.50793650793651</v>
      </c>
      <c r="L240" s="15">
        <v>1.5466867469879517</v>
      </c>
      <c r="M240" s="12">
        <v>823.62296806272707</v>
      </c>
      <c r="N240" s="14">
        <v>33548</v>
      </c>
      <c r="O240" s="16">
        <v>33.755801702393889</v>
      </c>
      <c r="P240" s="17">
        <v>0.72978958120531157</v>
      </c>
      <c r="Q240" s="16">
        <v>24.634632387639577</v>
      </c>
      <c r="R240" s="16">
        <v>37.014165868378143</v>
      </c>
      <c r="S240" s="16">
        <v>675.4170846075433</v>
      </c>
      <c r="T240" s="18">
        <v>1.5025256024096383</v>
      </c>
      <c r="U240" s="16">
        <v>1014.8314619277106</v>
      </c>
      <c r="V240" s="16">
        <v>25000</v>
      </c>
      <c r="W240" s="20">
        <v>31</v>
      </c>
      <c r="X240" s="19">
        <v>0.74193548387096775</v>
      </c>
      <c r="Y240" s="20">
        <v>23</v>
      </c>
      <c r="Z240" s="20">
        <v>54</v>
      </c>
      <c r="AA240" s="16">
        <v>492.59259259259261</v>
      </c>
      <c r="AB240" s="18">
        <v>2.347826086956522</v>
      </c>
      <c r="AC240" s="16">
        <v>1156.5217391304348</v>
      </c>
      <c r="AD240" s="20">
        <v>26600</v>
      </c>
      <c r="AE240" s="14"/>
      <c r="AF240" s="14"/>
      <c r="AG240" s="14"/>
      <c r="AH240" s="21">
        <v>1.0640000000000001</v>
      </c>
      <c r="AI240" s="21">
        <v>0.79289376415881718</v>
      </c>
      <c r="AJ240" s="21">
        <v>-0.20710623584118279</v>
      </c>
      <c r="AK240" s="96"/>
    </row>
    <row r="241" spans="1:37" s="6" customFormat="1" x14ac:dyDescent="0.3">
      <c r="A241" s="10" t="s">
        <v>138</v>
      </c>
      <c r="B241" s="10" t="s">
        <v>127</v>
      </c>
      <c r="C241" s="10" t="s">
        <v>129</v>
      </c>
      <c r="D241" s="54">
        <v>43611</v>
      </c>
      <c r="E241" s="54">
        <v>44707</v>
      </c>
      <c r="F241" s="11" t="s">
        <v>14</v>
      </c>
      <c r="G241" s="12">
        <v>64.821811100292109</v>
      </c>
      <c r="H241" s="13">
        <v>0.67824310520939735</v>
      </c>
      <c r="I241" s="12">
        <v>43.9649464459591</v>
      </c>
      <c r="J241" s="14">
        <v>68</v>
      </c>
      <c r="K241" s="12">
        <v>586.25</v>
      </c>
      <c r="L241" s="15">
        <v>1.5466867469879519</v>
      </c>
      <c r="M241" s="12">
        <v>906.74510542168684</v>
      </c>
      <c r="N241" s="14">
        <v>39865</v>
      </c>
      <c r="O241" s="16">
        <v>33.755801702393889</v>
      </c>
      <c r="P241" s="17">
        <v>0.72978958120531157</v>
      </c>
      <c r="Q241" s="16">
        <v>24.634632387639577</v>
      </c>
      <c r="R241" s="16">
        <v>37.014165868378143</v>
      </c>
      <c r="S241" s="16">
        <v>675.4170846075433</v>
      </c>
      <c r="T241" s="18">
        <v>1.5025256024096383</v>
      </c>
      <c r="U241" s="16">
        <v>1014.8314619277106</v>
      </c>
      <c r="V241" s="16">
        <v>25000</v>
      </c>
      <c r="W241" s="20">
        <v>39</v>
      </c>
      <c r="X241" s="19">
        <v>0.76923076923076927</v>
      </c>
      <c r="Y241" s="20">
        <v>30</v>
      </c>
      <c r="Z241" s="20">
        <v>53</v>
      </c>
      <c r="AA241" s="16">
        <v>552.96226415094338</v>
      </c>
      <c r="AB241" s="18">
        <v>1.7666666666666666</v>
      </c>
      <c r="AC241" s="16">
        <v>976.9</v>
      </c>
      <c r="AD241" s="20">
        <v>29307</v>
      </c>
      <c r="AE241" s="14">
        <v>799</v>
      </c>
      <c r="AF241" s="14"/>
      <c r="AG241" s="14"/>
      <c r="AH241" s="21">
        <v>1.17228</v>
      </c>
      <c r="AI241" s="21">
        <v>0.73515615201304407</v>
      </c>
      <c r="AJ241" s="21">
        <v>-0.26484384798695598</v>
      </c>
      <c r="AK241" s="96"/>
    </row>
    <row r="242" spans="1:37" s="6" customFormat="1" x14ac:dyDescent="0.3">
      <c r="A242" s="10" t="s">
        <v>138</v>
      </c>
      <c r="B242" s="10" t="s">
        <v>127</v>
      </c>
      <c r="C242" s="10" t="s">
        <v>129</v>
      </c>
      <c r="D242" s="54">
        <v>43612</v>
      </c>
      <c r="E242" s="54">
        <v>44708</v>
      </c>
      <c r="F242" s="11" t="s">
        <v>15</v>
      </c>
      <c r="G242" s="12">
        <v>57.195715676728341</v>
      </c>
      <c r="H242" s="13">
        <v>0.67824310520939735</v>
      </c>
      <c r="I242" s="12">
        <v>38.792599805258035</v>
      </c>
      <c r="J242" s="14">
        <v>60</v>
      </c>
      <c r="K242" s="12">
        <v>546.68333333333328</v>
      </c>
      <c r="L242" s="15">
        <v>1.5466867469879517</v>
      </c>
      <c r="M242" s="12">
        <v>845.54786646586342</v>
      </c>
      <c r="N242" s="14">
        <v>32801</v>
      </c>
      <c r="O242" s="16">
        <v>33.755801702393889</v>
      </c>
      <c r="P242" s="17">
        <v>0.72978958120531157</v>
      </c>
      <c r="Q242" s="16">
        <v>24.634632387639577</v>
      </c>
      <c r="R242" s="16">
        <v>37.014165868378143</v>
      </c>
      <c r="S242" s="16">
        <v>675.4170846075433</v>
      </c>
      <c r="T242" s="18">
        <v>1.5025256024096383</v>
      </c>
      <c r="U242" s="16">
        <v>1014.8314619277106</v>
      </c>
      <c r="V242" s="16">
        <v>25000</v>
      </c>
      <c r="W242" s="20">
        <v>43</v>
      </c>
      <c r="X242" s="19">
        <v>0.76744186046511631</v>
      </c>
      <c r="Y242" s="20">
        <v>33</v>
      </c>
      <c r="Z242" s="20">
        <v>74</v>
      </c>
      <c r="AA242" s="16">
        <v>601.24324324324323</v>
      </c>
      <c r="AB242" s="18">
        <v>2.2424242424242422</v>
      </c>
      <c r="AC242" s="16">
        <v>1348.2424242424242</v>
      </c>
      <c r="AD242" s="20">
        <v>44492</v>
      </c>
      <c r="AE242" s="14">
        <v>1599</v>
      </c>
      <c r="AF242" s="14"/>
      <c r="AG242" s="14">
        <v>749</v>
      </c>
      <c r="AH242" s="21">
        <v>1.7796799999999999</v>
      </c>
      <c r="AI242" s="21">
        <v>1.3564220603030395</v>
      </c>
      <c r="AJ242" s="21">
        <v>0.35642206030303952</v>
      </c>
      <c r="AK242" s="96"/>
    </row>
    <row r="243" spans="1:37" s="6" customFormat="1" x14ac:dyDescent="0.3">
      <c r="A243" s="10" t="s">
        <v>138</v>
      </c>
      <c r="B243" s="10" t="s">
        <v>127</v>
      </c>
      <c r="C243" s="10" t="s">
        <v>129</v>
      </c>
      <c r="D243" s="54">
        <v>43613</v>
      </c>
      <c r="E243" s="54">
        <v>44709</v>
      </c>
      <c r="F243" s="11" t="s">
        <v>9</v>
      </c>
      <c r="G243" s="12">
        <v>59.102239532619272</v>
      </c>
      <c r="H243" s="13">
        <v>0.67824310520939735</v>
      </c>
      <c r="I243" s="12">
        <v>40.085686465433298</v>
      </c>
      <c r="J243" s="14">
        <v>62</v>
      </c>
      <c r="K243" s="12">
        <v>533.17741935483866</v>
      </c>
      <c r="L243" s="15">
        <v>1.5466867469879519</v>
      </c>
      <c r="M243" s="12">
        <v>824.65844830936658</v>
      </c>
      <c r="N243" s="14">
        <v>33057</v>
      </c>
      <c r="O243" s="16">
        <v>54.009282723830211</v>
      </c>
      <c r="P243" s="17">
        <v>0.72978958120531157</v>
      </c>
      <c r="Q243" s="16">
        <v>39.415411820223319</v>
      </c>
      <c r="R243" s="16">
        <v>59.222665389405023</v>
      </c>
      <c r="S243" s="16">
        <v>675.4170846075433</v>
      </c>
      <c r="T243" s="18">
        <v>1.5025256024096383</v>
      </c>
      <c r="U243" s="16">
        <v>1014.8314619277106</v>
      </c>
      <c r="V243" s="16">
        <v>40000</v>
      </c>
      <c r="W243" s="20">
        <v>32</v>
      </c>
      <c r="X243" s="19">
        <v>0.75</v>
      </c>
      <c r="Y243" s="20">
        <v>24</v>
      </c>
      <c r="Z243" s="20">
        <v>43</v>
      </c>
      <c r="AA243" s="16">
        <v>570.72093023255809</v>
      </c>
      <c r="AB243" s="18">
        <v>1.7916666666666667</v>
      </c>
      <c r="AC243" s="16">
        <v>1022.5416666666666</v>
      </c>
      <c r="AD243" s="20">
        <v>24541</v>
      </c>
      <c r="AE243" s="14"/>
      <c r="AF243" s="14"/>
      <c r="AG243" s="14"/>
      <c r="AH243" s="21">
        <v>0.61352499999999999</v>
      </c>
      <c r="AI243" s="21">
        <v>0.74238436639743477</v>
      </c>
      <c r="AJ243" s="21">
        <v>-0.25761563360256529</v>
      </c>
      <c r="AK243" s="96"/>
    </row>
    <row r="244" spans="1:37" s="6" customFormat="1" x14ac:dyDescent="0.3">
      <c r="A244" s="10" t="s">
        <v>138</v>
      </c>
      <c r="B244" s="10" t="s">
        <v>127</v>
      </c>
      <c r="C244" s="10" t="s">
        <v>129</v>
      </c>
      <c r="D244" s="54">
        <v>43614</v>
      </c>
      <c r="E244" s="54">
        <v>44710</v>
      </c>
      <c r="F244" s="11" t="s">
        <v>10</v>
      </c>
      <c r="G244" s="12">
        <v>114.39143135345668</v>
      </c>
      <c r="H244" s="13">
        <v>0.67824310520939735</v>
      </c>
      <c r="I244" s="12">
        <v>77.585199610516071</v>
      </c>
      <c r="J244" s="14">
        <v>120</v>
      </c>
      <c r="K244" s="12">
        <v>551.63333333333333</v>
      </c>
      <c r="L244" s="15">
        <v>1.5466867469879517</v>
      </c>
      <c r="M244" s="12">
        <v>853.20396586345373</v>
      </c>
      <c r="N244" s="14">
        <v>66196</v>
      </c>
      <c r="O244" s="16">
        <v>81.013924085745316</v>
      </c>
      <c r="P244" s="17">
        <v>0.72978958120531157</v>
      </c>
      <c r="Q244" s="16">
        <v>59.123117730334982</v>
      </c>
      <c r="R244" s="16">
        <v>88.833998084107535</v>
      </c>
      <c r="S244" s="16">
        <v>675.4170846075433</v>
      </c>
      <c r="T244" s="18">
        <v>1.5025256024096383</v>
      </c>
      <c r="U244" s="16">
        <v>1014.8314619277106</v>
      </c>
      <c r="V244" s="16">
        <v>60000</v>
      </c>
      <c r="W244" s="20">
        <v>92</v>
      </c>
      <c r="X244" s="19">
        <v>0.76086956521739135</v>
      </c>
      <c r="Y244" s="20">
        <v>70</v>
      </c>
      <c r="Z244" s="20">
        <v>139</v>
      </c>
      <c r="AA244" s="16">
        <v>655.78417266187046</v>
      </c>
      <c r="AB244" s="18">
        <v>1.9857142857142858</v>
      </c>
      <c r="AC244" s="16">
        <v>1302.2</v>
      </c>
      <c r="AD244" s="20">
        <v>91154</v>
      </c>
      <c r="AE244" s="14">
        <v>640</v>
      </c>
      <c r="AF244" s="14"/>
      <c r="AG244" s="14"/>
      <c r="AH244" s="21">
        <v>1.5192333333333334</v>
      </c>
      <c r="AI244" s="21">
        <v>1.3770318448244607</v>
      </c>
      <c r="AJ244" s="21">
        <v>0.37703184482446067</v>
      </c>
      <c r="AK244" s="96"/>
    </row>
    <row r="245" spans="1:37" s="6" customFormat="1" x14ac:dyDescent="0.3">
      <c r="A245" s="10" t="s">
        <v>138</v>
      </c>
      <c r="B245" s="10" t="s">
        <v>127</v>
      </c>
      <c r="C245" s="10" t="s">
        <v>129</v>
      </c>
      <c r="D245" s="54">
        <v>43615</v>
      </c>
      <c r="E245" s="54">
        <v>44711</v>
      </c>
      <c r="F245" s="11" t="s">
        <v>11</v>
      </c>
      <c r="G245" s="12">
        <v>27.644595910418694</v>
      </c>
      <c r="H245" s="13">
        <v>0.67824310520939735</v>
      </c>
      <c r="I245" s="12">
        <v>18.749756572541383</v>
      </c>
      <c r="J245" s="14">
        <v>29</v>
      </c>
      <c r="K245" s="12">
        <v>524.82758620689651</v>
      </c>
      <c r="L245" s="15">
        <v>1.5466867469879517</v>
      </c>
      <c r="M245" s="12">
        <v>811.74387203988363</v>
      </c>
      <c r="N245" s="14">
        <v>15220</v>
      </c>
      <c r="O245" s="16">
        <v>33.755801702393889</v>
      </c>
      <c r="P245" s="17">
        <v>0.72978958120531157</v>
      </c>
      <c r="Q245" s="16">
        <v>24.634632387639577</v>
      </c>
      <c r="R245" s="16">
        <v>37.014165868378143</v>
      </c>
      <c r="S245" s="16">
        <v>675.4170846075433</v>
      </c>
      <c r="T245" s="18">
        <v>1.5025256024096383</v>
      </c>
      <c r="U245" s="16">
        <v>1014.8314619277106</v>
      </c>
      <c r="V245" s="16">
        <v>25000</v>
      </c>
      <c r="W245" s="20">
        <v>32</v>
      </c>
      <c r="X245" s="19">
        <v>0.75</v>
      </c>
      <c r="Y245" s="20">
        <v>24</v>
      </c>
      <c r="Z245" s="20">
        <v>53</v>
      </c>
      <c r="AA245" s="16">
        <v>475.92452830188677</v>
      </c>
      <c r="AB245" s="18">
        <v>2.2083333333333335</v>
      </c>
      <c r="AC245" s="16">
        <v>1051</v>
      </c>
      <c r="AD245" s="20">
        <v>25224</v>
      </c>
      <c r="AE245" s="14"/>
      <c r="AF245" s="14"/>
      <c r="AG245" s="14"/>
      <c r="AH245" s="21">
        <v>1.0089600000000001</v>
      </c>
      <c r="AI245" s="21">
        <v>1.657293035479632</v>
      </c>
      <c r="AJ245" s="21">
        <v>0.65729303547963203</v>
      </c>
      <c r="AK245" s="96"/>
    </row>
    <row r="246" spans="1:37" s="6" customFormat="1" x14ac:dyDescent="0.3">
      <c r="A246" s="10" t="s">
        <v>138</v>
      </c>
      <c r="B246" s="10" t="s">
        <v>127</v>
      </c>
      <c r="C246" s="10" t="s">
        <v>129</v>
      </c>
      <c r="D246" s="54">
        <v>43616</v>
      </c>
      <c r="E246" s="54">
        <v>44712</v>
      </c>
      <c r="F246" s="11" t="s">
        <v>12</v>
      </c>
      <c r="G246" s="12">
        <v>72.447906523855892</v>
      </c>
      <c r="H246" s="13">
        <v>0.67824310520939735</v>
      </c>
      <c r="I246" s="12">
        <v>49.137293086660172</v>
      </c>
      <c r="J246" s="14">
        <v>76</v>
      </c>
      <c r="K246" s="12">
        <v>545.17105263157896</v>
      </c>
      <c r="L246" s="15">
        <v>1.5466867469879519</v>
      </c>
      <c r="M246" s="12">
        <v>843.20884194673431</v>
      </c>
      <c r="N246" s="14">
        <v>41433</v>
      </c>
      <c r="O246" s="16">
        <v>33.755801702393889</v>
      </c>
      <c r="P246" s="17">
        <v>0.72978958120531157</v>
      </c>
      <c r="Q246" s="16">
        <v>24.634632387639577</v>
      </c>
      <c r="R246" s="16">
        <v>37.014165868378143</v>
      </c>
      <c r="S246" s="16">
        <v>675.4170846075433</v>
      </c>
      <c r="T246" s="18">
        <v>1.5025256024096383</v>
      </c>
      <c r="U246" s="16">
        <v>1014.8314619277106</v>
      </c>
      <c r="V246" s="16">
        <v>25000</v>
      </c>
      <c r="W246" s="20">
        <v>29</v>
      </c>
      <c r="X246" s="19">
        <v>0.75862068965517238</v>
      </c>
      <c r="Y246" s="20">
        <v>22</v>
      </c>
      <c r="Z246" s="20">
        <v>37</v>
      </c>
      <c r="AA246" s="16">
        <v>682.51351351351354</v>
      </c>
      <c r="AB246" s="18">
        <v>1.6818181818181819</v>
      </c>
      <c r="AC246" s="16">
        <v>1147.8636363636363</v>
      </c>
      <c r="AD246" s="20">
        <v>25253</v>
      </c>
      <c r="AE246" s="14">
        <v>1463</v>
      </c>
      <c r="AF246" s="14"/>
      <c r="AG246" s="14"/>
      <c r="AH246" s="21">
        <v>1.0101199999999999</v>
      </c>
      <c r="AI246" s="21">
        <v>0.60949002003234132</v>
      </c>
      <c r="AJ246" s="21">
        <v>-0.39050997996765863</v>
      </c>
      <c r="AK246" s="96"/>
    </row>
    <row r="247" spans="1:37" s="6" customFormat="1" x14ac:dyDescent="0.3">
      <c r="A247" s="10" t="s">
        <v>138</v>
      </c>
      <c r="B247" s="22" t="s">
        <v>127</v>
      </c>
      <c r="C247" s="22" t="s">
        <v>129</v>
      </c>
      <c r="D247" s="56">
        <v>43617</v>
      </c>
      <c r="E247" s="56">
        <v>44713</v>
      </c>
      <c r="F247" s="11" t="s">
        <v>13</v>
      </c>
      <c r="G247" s="23">
        <v>62</v>
      </c>
      <c r="H247" s="24">
        <v>0.68131868131868134</v>
      </c>
      <c r="I247" s="23">
        <v>42</v>
      </c>
      <c r="J247" s="23">
        <v>62</v>
      </c>
      <c r="K247" s="23">
        <v>530.26766833611578</v>
      </c>
      <c r="L247" s="25">
        <v>1.4728291446412562</v>
      </c>
      <c r="M247" s="23">
        <v>768.46048387096778</v>
      </c>
      <c r="N247" s="23">
        <v>32349</v>
      </c>
      <c r="O247" s="26">
        <v>45</v>
      </c>
      <c r="P247" s="27">
        <v>0.73582417582417592</v>
      </c>
      <c r="Q247" s="26">
        <v>33</v>
      </c>
      <c r="R247" s="26">
        <v>50</v>
      </c>
      <c r="S247" s="28">
        <v>654.94503791982652</v>
      </c>
      <c r="T247" s="29">
        <v>1.5151515151515151</v>
      </c>
      <c r="U247" s="28">
        <v>996.47352248387085</v>
      </c>
      <c r="V247" s="26">
        <v>33000</v>
      </c>
      <c r="W247" s="20">
        <v>38</v>
      </c>
      <c r="X247" s="19">
        <v>0.76315789473684215</v>
      </c>
      <c r="Y247" s="20">
        <v>29</v>
      </c>
      <c r="Z247" s="20">
        <v>45</v>
      </c>
      <c r="AA247" s="16">
        <v>611.51111111111106</v>
      </c>
      <c r="AB247" s="18">
        <v>1.5517241379310345</v>
      </c>
      <c r="AC247" s="16">
        <v>948.89655172413791</v>
      </c>
      <c r="AD247" s="20">
        <v>27518</v>
      </c>
      <c r="AE247" s="14"/>
      <c r="AF247" s="14"/>
      <c r="AG247" s="14"/>
      <c r="AH247" s="21">
        <v>0.83387878787878789</v>
      </c>
      <c r="AI247" s="21">
        <v>0.85065998948962873</v>
      </c>
      <c r="AJ247" s="21">
        <v>-0.14934001051037127</v>
      </c>
      <c r="AK247" s="96"/>
    </row>
    <row r="248" spans="1:37" s="6" customFormat="1" x14ac:dyDescent="0.3">
      <c r="A248" s="10" t="s">
        <v>138</v>
      </c>
      <c r="B248" s="22" t="s">
        <v>127</v>
      </c>
      <c r="C248" s="22" t="s">
        <v>129</v>
      </c>
      <c r="D248" s="56">
        <v>43618</v>
      </c>
      <c r="E248" s="56">
        <v>44714</v>
      </c>
      <c r="F248" s="11" t="s">
        <v>14</v>
      </c>
      <c r="G248" s="23">
        <v>51</v>
      </c>
      <c r="H248" s="24">
        <v>0.68131868131868134</v>
      </c>
      <c r="I248" s="23">
        <v>35</v>
      </c>
      <c r="J248" s="23">
        <v>49</v>
      </c>
      <c r="K248" s="23">
        <v>530.26766833611578</v>
      </c>
      <c r="L248" s="25">
        <v>1.403293098411561</v>
      </c>
      <c r="M248" s="23">
        <v>768.46048387096778</v>
      </c>
      <c r="N248" s="23">
        <v>26833</v>
      </c>
      <c r="O248" s="26">
        <v>45</v>
      </c>
      <c r="P248" s="27">
        <v>0.73582417582417592</v>
      </c>
      <c r="Q248" s="26">
        <v>33</v>
      </c>
      <c r="R248" s="26">
        <v>50</v>
      </c>
      <c r="S248" s="28">
        <v>654.94503791982652</v>
      </c>
      <c r="T248" s="29">
        <v>1.5151515151515151</v>
      </c>
      <c r="U248" s="28">
        <v>996.47352248387085</v>
      </c>
      <c r="V248" s="26">
        <v>33000</v>
      </c>
      <c r="W248" s="20">
        <v>36</v>
      </c>
      <c r="X248" s="19">
        <v>0.75</v>
      </c>
      <c r="Y248" s="20">
        <v>27</v>
      </c>
      <c r="Z248" s="20">
        <v>48</v>
      </c>
      <c r="AA248" s="16">
        <v>616.6875</v>
      </c>
      <c r="AB248" s="18">
        <v>1.7777777777777777</v>
      </c>
      <c r="AC248" s="16">
        <v>1096.3333333333333</v>
      </c>
      <c r="AD248" s="20">
        <v>29601</v>
      </c>
      <c r="AE248" s="14"/>
      <c r="AF248" s="14"/>
      <c r="AG248" s="14"/>
      <c r="AH248" s="21">
        <v>0.89700000000000002</v>
      </c>
      <c r="AI248" s="21">
        <v>1.1031565609510676</v>
      </c>
      <c r="AJ248" s="21">
        <v>0.10315656095106772</v>
      </c>
      <c r="AK248" s="96"/>
    </row>
    <row r="249" spans="1:37" s="6" customFormat="1" x14ac:dyDescent="0.3">
      <c r="A249" s="10" t="s">
        <v>138</v>
      </c>
      <c r="B249" s="22" t="s">
        <v>127</v>
      </c>
      <c r="C249" s="22" t="s">
        <v>129</v>
      </c>
      <c r="D249" s="56">
        <v>43619</v>
      </c>
      <c r="E249" s="56">
        <v>44715</v>
      </c>
      <c r="F249" s="11" t="s">
        <v>15</v>
      </c>
      <c r="G249" s="23">
        <v>63</v>
      </c>
      <c r="H249" s="24">
        <v>0.68131868131868134</v>
      </c>
      <c r="I249" s="23">
        <v>43</v>
      </c>
      <c r="J249" s="23">
        <v>61</v>
      </c>
      <c r="K249" s="23">
        <v>530.26766833611578</v>
      </c>
      <c r="L249" s="25">
        <v>1.413292616863514</v>
      </c>
      <c r="M249" s="23">
        <v>768.46048387096778</v>
      </c>
      <c r="N249" s="23">
        <v>33168</v>
      </c>
      <c r="O249" s="26">
        <v>45</v>
      </c>
      <c r="P249" s="27">
        <v>0.73582417582417592</v>
      </c>
      <c r="Q249" s="26">
        <v>33</v>
      </c>
      <c r="R249" s="26">
        <v>50</v>
      </c>
      <c r="S249" s="28">
        <v>654.94503791982652</v>
      </c>
      <c r="T249" s="29">
        <v>1.5151515151515151</v>
      </c>
      <c r="U249" s="28">
        <v>996.47352248387085</v>
      </c>
      <c r="V249" s="26">
        <v>33000</v>
      </c>
      <c r="W249" s="20">
        <v>48</v>
      </c>
      <c r="X249" s="19">
        <v>0.75</v>
      </c>
      <c r="Y249" s="20">
        <v>36</v>
      </c>
      <c r="Z249" s="20">
        <v>74</v>
      </c>
      <c r="AA249" s="16">
        <v>527.37837837837833</v>
      </c>
      <c r="AB249" s="18">
        <v>2.0555555555555554</v>
      </c>
      <c r="AC249" s="16">
        <v>1084.0555555555557</v>
      </c>
      <c r="AD249" s="20">
        <v>39026</v>
      </c>
      <c r="AE249" s="14">
        <v>799</v>
      </c>
      <c r="AF249" s="14"/>
      <c r="AG249" s="14"/>
      <c r="AH249" s="21">
        <v>1.1826060606060607</v>
      </c>
      <c r="AI249" s="21">
        <v>1.1766160154365655</v>
      </c>
      <c r="AJ249" s="21">
        <v>0.17661601543656535</v>
      </c>
      <c r="AK249" s="96"/>
    </row>
    <row r="250" spans="1:37" s="6" customFormat="1" x14ac:dyDescent="0.3">
      <c r="A250" s="10" t="s">
        <v>138</v>
      </c>
      <c r="B250" s="22" t="s">
        <v>127</v>
      </c>
      <c r="C250" s="22" t="s">
        <v>129</v>
      </c>
      <c r="D250" s="56">
        <v>43620</v>
      </c>
      <c r="E250" s="56">
        <v>44716</v>
      </c>
      <c r="F250" s="11" t="s">
        <v>9</v>
      </c>
      <c r="G250" s="23">
        <v>79</v>
      </c>
      <c r="H250" s="24">
        <v>0.68131868131868134</v>
      </c>
      <c r="I250" s="23">
        <v>54</v>
      </c>
      <c r="J250" s="23">
        <v>71</v>
      </c>
      <c r="K250" s="23">
        <v>530.26766833611578</v>
      </c>
      <c r="L250" s="25">
        <v>1.3199955086572486</v>
      </c>
      <c r="M250" s="23">
        <v>768.46048387096778</v>
      </c>
      <c r="N250" s="23">
        <v>41334</v>
      </c>
      <c r="O250" s="26">
        <v>54</v>
      </c>
      <c r="P250" s="27">
        <v>0.73582417582417592</v>
      </c>
      <c r="Q250" s="26">
        <v>40</v>
      </c>
      <c r="R250" s="26">
        <v>61</v>
      </c>
      <c r="S250" s="28">
        <v>654.94503791982652</v>
      </c>
      <c r="T250" s="29">
        <v>1.5249999999999999</v>
      </c>
      <c r="U250" s="28">
        <v>996.47352248387085</v>
      </c>
      <c r="V250" s="26">
        <v>40000</v>
      </c>
      <c r="W250" s="20">
        <v>43</v>
      </c>
      <c r="X250" s="19">
        <v>0.7441860465116279</v>
      </c>
      <c r="Y250" s="20">
        <v>32</v>
      </c>
      <c r="Z250" s="20">
        <v>56</v>
      </c>
      <c r="AA250" s="16">
        <v>615.16071428571433</v>
      </c>
      <c r="AB250" s="18">
        <v>1.75</v>
      </c>
      <c r="AC250" s="16">
        <v>1076.53125</v>
      </c>
      <c r="AD250" s="20">
        <v>34449</v>
      </c>
      <c r="AE250" s="14"/>
      <c r="AF250" s="14"/>
      <c r="AG250" s="14">
        <v>560</v>
      </c>
      <c r="AH250" s="21">
        <v>0.86122500000000002</v>
      </c>
      <c r="AI250" s="21">
        <v>0.83343010596603284</v>
      </c>
      <c r="AJ250" s="21">
        <v>-0.16656989403396719</v>
      </c>
      <c r="AK250" s="96"/>
    </row>
    <row r="251" spans="1:37" s="6" customFormat="1" x14ac:dyDescent="0.3">
      <c r="A251" s="10" t="s">
        <v>138</v>
      </c>
      <c r="B251" s="22" t="s">
        <v>127</v>
      </c>
      <c r="C251" s="22" t="s">
        <v>129</v>
      </c>
      <c r="D251" s="56">
        <v>43621</v>
      </c>
      <c r="E251" s="56">
        <v>44717</v>
      </c>
      <c r="F251" s="11" t="s">
        <v>10</v>
      </c>
      <c r="G251" s="23">
        <v>102</v>
      </c>
      <c r="H251" s="24">
        <v>0.68131868131868134</v>
      </c>
      <c r="I251" s="23">
        <v>70</v>
      </c>
      <c r="J251" s="23">
        <v>86</v>
      </c>
      <c r="K251" s="23">
        <v>530.26766833611578</v>
      </c>
      <c r="L251" s="25">
        <v>1.2321730514198419</v>
      </c>
      <c r="M251" s="23">
        <v>768.46048387096778</v>
      </c>
      <c r="N251" s="23">
        <v>53635</v>
      </c>
      <c r="O251" s="26">
        <v>84</v>
      </c>
      <c r="P251" s="27">
        <v>0.73582417582417592</v>
      </c>
      <c r="Q251" s="26">
        <v>62</v>
      </c>
      <c r="R251" s="26">
        <v>95</v>
      </c>
      <c r="S251" s="28">
        <v>654.94503791982652</v>
      </c>
      <c r="T251" s="29">
        <v>1.532258064516129</v>
      </c>
      <c r="U251" s="28">
        <v>996.47352248387085</v>
      </c>
      <c r="V251" s="26">
        <v>62000</v>
      </c>
      <c r="W251" s="20">
        <v>82</v>
      </c>
      <c r="X251" s="19">
        <v>0.75609756097560976</v>
      </c>
      <c r="Y251" s="20">
        <v>62</v>
      </c>
      <c r="Z251" s="20">
        <v>104</v>
      </c>
      <c r="AA251" s="16">
        <v>653.99038461538464</v>
      </c>
      <c r="AB251" s="18">
        <v>1.6774193548387097</v>
      </c>
      <c r="AC251" s="16">
        <v>1097.016129032258</v>
      </c>
      <c r="AD251" s="20">
        <v>68015</v>
      </c>
      <c r="AE251" s="14">
        <v>6306</v>
      </c>
      <c r="AF251" s="14">
        <v>599</v>
      </c>
      <c r="AG251" s="14">
        <v>1398</v>
      </c>
      <c r="AH251" s="21">
        <v>1.097016129032258</v>
      </c>
      <c r="AI251" s="21">
        <v>1.2681085112333363</v>
      </c>
      <c r="AJ251" s="21">
        <v>0.26810851123333646</v>
      </c>
      <c r="AK251" s="96"/>
    </row>
    <row r="252" spans="1:37" s="6" customFormat="1" x14ac:dyDescent="0.3">
      <c r="A252" s="10" t="s">
        <v>138</v>
      </c>
      <c r="B252" s="22" t="s">
        <v>127</v>
      </c>
      <c r="C252" s="22" t="s">
        <v>129</v>
      </c>
      <c r="D252" s="56">
        <v>43622</v>
      </c>
      <c r="E252" s="56">
        <v>44718</v>
      </c>
      <c r="F252" s="11" t="s">
        <v>11</v>
      </c>
      <c r="G252" s="23">
        <v>27</v>
      </c>
      <c r="H252" s="24">
        <v>0.68131868131868134</v>
      </c>
      <c r="I252" s="23">
        <v>18</v>
      </c>
      <c r="J252" s="23">
        <v>20</v>
      </c>
      <c r="K252" s="23">
        <v>530.26766833611578</v>
      </c>
      <c r="L252" s="25">
        <v>1.0970171075959569</v>
      </c>
      <c r="M252" s="23">
        <v>768.46048387096778</v>
      </c>
      <c r="N252" s="23">
        <v>14010</v>
      </c>
      <c r="O252" s="26">
        <v>34</v>
      </c>
      <c r="P252" s="27">
        <v>0.73582417582417592</v>
      </c>
      <c r="Q252" s="26">
        <v>25</v>
      </c>
      <c r="R252" s="26">
        <v>38</v>
      </c>
      <c r="S252" s="28">
        <v>654.94503791982652</v>
      </c>
      <c r="T252" s="29">
        <v>1.52</v>
      </c>
      <c r="U252" s="28">
        <v>996.47352248387085</v>
      </c>
      <c r="V252" s="26">
        <v>25000</v>
      </c>
      <c r="W252" s="20">
        <v>24</v>
      </c>
      <c r="X252" s="19">
        <v>0.75</v>
      </c>
      <c r="Y252" s="20">
        <v>18</v>
      </c>
      <c r="Z252" s="20">
        <v>39</v>
      </c>
      <c r="AA252" s="16">
        <v>614.17948717948718</v>
      </c>
      <c r="AB252" s="18">
        <v>2.1666666666666665</v>
      </c>
      <c r="AC252" s="16">
        <v>1330.7222222222222</v>
      </c>
      <c r="AD252" s="20">
        <v>23953</v>
      </c>
      <c r="AE252" s="14"/>
      <c r="AF252" s="14">
        <v>3098</v>
      </c>
      <c r="AG252" s="14"/>
      <c r="AH252" s="21">
        <v>0.95811999999999997</v>
      </c>
      <c r="AI252" s="21">
        <v>1.709707351891506</v>
      </c>
      <c r="AJ252" s="21">
        <v>0.70970735189150602</v>
      </c>
      <c r="AK252" s="96"/>
    </row>
    <row r="253" spans="1:37" s="6" customFormat="1" x14ac:dyDescent="0.3">
      <c r="A253" s="10" t="s">
        <v>138</v>
      </c>
      <c r="B253" s="22" t="s">
        <v>127</v>
      </c>
      <c r="C253" s="22" t="s">
        <v>129</v>
      </c>
      <c r="D253" s="56">
        <v>43623</v>
      </c>
      <c r="E253" s="56">
        <v>44719</v>
      </c>
      <c r="F253" s="11" t="s">
        <v>12</v>
      </c>
      <c r="G253" s="23">
        <v>43</v>
      </c>
      <c r="H253" s="24">
        <v>0.68131868131868134</v>
      </c>
      <c r="I253" s="23">
        <v>29</v>
      </c>
      <c r="J253" s="23">
        <v>36</v>
      </c>
      <c r="K253" s="23">
        <v>530.26766833611578</v>
      </c>
      <c r="L253" s="25">
        <v>1.2400635357638101</v>
      </c>
      <c r="M253" s="23">
        <v>768.46048387096778</v>
      </c>
      <c r="N253" s="23">
        <v>22309</v>
      </c>
      <c r="O253" s="26">
        <v>45</v>
      </c>
      <c r="P253" s="27">
        <v>0.73582417582417592</v>
      </c>
      <c r="Q253" s="26">
        <v>33</v>
      </c>
      <c r="R253" s="26">
        <v>50</v>
      </c>
      <c r="S253" s="28">
        <v>654.94503791982652</v>
      </c>
      <c r="T253" s="29">
        <v>1.5151515151515151</v>
      </c>
      <c r="U253" s="28">
        <v>996.47352248387085</v>
      </c>
      <c r="V253" s="26">
        <v>33000</v>
      </c>
      <c r="W253" s="20">
        <v>28</v>
      </c>
      <c r="X253" s="19">
        <v>0.75</v>
      </c>
      <c r="Y253" s="20">
        <v>21</v>
      </c>
      <c r="Z253" s="20">
        <v>42</v>
      </c>
      <c r="AA253" s="16">
        <v>489.47619047619048</v>
      </c>
      <c r="AB253" s="18">
        <v>2</v>
      </c>
      <c r="AC253" s="16">
        <v>978.95238095238096</v>
      </c>
      <c r="AD253" s="20">
        <v>20558</v>
      </c>
      <c r="AE253" s="14"/>
      <c r="AF253" s="14"/>
      <c r="AG253" s="14">
        <v>594</v>
      </c>
      <c r="AH253" s="21">
        <v>0.62296969696969695</v>
      </c>
      <c r="AI253" s="21">
        <v>0.92151149760186468</v>
      </c>
      <c r="AJ253" s="21">
        <v>-7.8488502398135276E-2</v>
      </c>
      <c r="AK253" s="96"/>
    </row>
    <row r="254" spans="1:37" s="6" customFormat="1" x14ac:dyDescent="0.3">
      <c r="A254" s="10" t="s">
        <v>138</v>
      </c>
      <c r="B254" s="22" t="s">
        <v>127</v>
      </c>
      <c r="C254" s="22" t="s">
        <v>129</v>
      </c>
      <c r="D254" s="56">
        <v>43624</v>
      </c>
      <c r="E254" s="56">
        <v>44720</v>
      </c>
      <c r="F254" s="11" t="s">
        <v>13</v>
      </c>
      <c r="G254" s="23">
        <v>29</v>
      </c>
      <c r="H254" s="24">
        <v>0.68131868131868134</v>
      </c>
      <c r="I254" s="23">
        <v>20</v>
      </c>
      <c r="J254" s="23">
        <v>32</v>
      </c>
      <c r="K254" s="23">
        <v>530.26766833611578</v>
      </c>
      <c r="L254" s="25">
        <v>1.6205835958791994</v>
      </c>
      <c r="M254" s="23">
        <v>768.46048387096778</v>
      </c>
      <c r="N254" s="23">
        <v>15174</v>
      </c>
      <c r="O254" s="26">
        <v>45</v>
      </c>
      <c r="P254" s="27">
        <v>0.73582417582417592</v>
      </c>
      <c r="Q254" s="26">
        <v>33</v>
      </c>
      <c r="R254" s="26">
        <v>50</v>
      </c>
      <c r="S254" s="28">
        <v>654.94503791982652</v>
      </c>
      <c r="T254" s="29">
        <v>1.5151515151515151</v>
      </c>
      <c r="U254" s="28">
        <v>996.47352248387085</v>
      </c>
      <c r="V254" s="26">
        <v>33000</v>
      </c>
      <c r="W254" s="20">
        <v>29</v>
      </c>
      <c r="X254" s="19">
        <v>0.75862068965517238</v>
      </c>
      <c r="Y254" s="20">
        <v>22</v>
      </c>
      <c r="Z254" s="20">
        <v>43</v>
      </c>
      <c r="AA254" s="16">
        <v>665.11627906976742</v>
      </c>
      <c r="AB254" s="18">
        <v>1.9545454545454546</v>
      </c>
      <c r="AC254" s="16">
        <v>1300</v>
      </c>
      <c r="AD254" s="20">
        <v>28600</v>
      </c>
      <c r="AE254" s="14"/>
      <c r="AF254" s="14"/>
      <c r="AG254" s="14"/>
      <c r="AH254" s="21">
        <v>0.8666666666666667</v>
      </c>
      <c r="AI254" s="21">
        <v>1.8848029524186107</v>
      </c>
      <c r="AJ254" s="21">
        <v>0.88480295241861073</v>
      </c>
      <c r="AK254" s="96"/>
    </row>
    <row r="255" spans="1:37" s="6" customFormat="1" x14ac:dyDescent="0.3">
      <c r="A255" s="10" t="s">
        <v>138</v>
      </c>
      <c r="B255" s="22" t="s">
        <v>127</v>
      </c>
      <c r="C255" s="22" t="s">
        <v>129</v>
      </c>
      <c r="D255" s="56">
        <v>43625</v>
      </c>
      <c r="E255" s="56">
        <v>44721</v>
      </c>
      <c r="F255" s="11" t="s">
        <v>14</v>
      </c>
      <c r="G255" s="23">
        <v>66</v>
      </c>
      <c r="H255" s="24">
        <v>0.68131868131868134</v>
      </c>
      <c r="I255" s="23">
        <v>45</v>
      </c>
      <c r="J255" s="23">
        <v>63</v>
      </c>
      <c r="K255" s="23">
        <v>530.26766833611578</v>
      </c>
      <c r="L255" s="25">
        <v>1.4058836823054643</v>
      </c>
      <c r="M255" s="23">
        <v>768.46048387096778</v>
      </c>
      <c r="N255" s="23">
        <v>34436</v>
      </c>
      <c r="O255" s="26">
        <v>45</v>
      </c>
      <c r="P255" s="27">
        <v>0.73582417582417592</v>
      </c>
      <c r="Q255" s="26">
        <v>33</v>
      </c>
      <c r="R255" s="26">
        <v>50</v>
      </c>
      <c r="S255" s="28">
        <v>654.94503791982652</v>
      </c>
      <c r="T255" s="29">
        <v>1.5151515151515151</v>
      </c>
      <c r="U255" s="28">
        <v>996.47352248387085</v>
      </c>
      <c r="V255" s="26">
        <v>33000</v>
      </c>
      <c r="W255" s="20">
        <v>31</v>
      </c>
      <c r="X255" s="19">
        <v>0.74193548387096775</v>
      </c>
      <c r="Y255" s="20">
        <v>23</v>
      </c>
      <c r="Z255" s="20">
        <v>39</v>
      </c>
      <c r="AA255" s="16">
        <v>654.38461538461536</v>
      </c>
      <c r="AB255" s="18">
        <v>1.6956521739130435</v>
      </c>
      <c r="AC255" s="16">
        <v>1109.608695652174</v>
      </c>
      <c r="AD255" s="20">
        <v>25521</v>
      </c>
      <c r="AE255" s="14"/>
      <c r="AF255" s="14"/>
      <c r="AG255" s="14"/>
      <c r="AH255" s="21">
        <v>0.77336363636363636</v>
      </c>
      <c r="AI255" s="21">
        <v>0.74111395051690088</v>
      </c>
      <c r="AJ255" s="21">
        <v>-0.25888604948309907</v>
      </c>
      <c r="AK255" s="96"/>
    </row>
    <row r="256" spans="1:37" s="6" customFormat="1" x14ac:dyDescent="0.3">
      <c r="A256" s="10" t="s">
        <v>138</v>
      </c>
      <c r="B256" s="22" t="s">
        <v>127</v>
      </c>
      <c r="C256" s="22" t="s">
        <v>129</v>
      </c>
      <c r="D256" s="56">
        <v>43626</v>
      </c>
      <c r="E256" s="56">
        <v>44722</v>
      </c>
      <c r="F256" s="11" t="s">
        <v>15</v>
      </c>
      <c r="G256" s="23">
        <v>63</v>
      </c>
      <c r="H256" s="24">
        <v>0.68131868131868134</v>
      </c>
      <c r="I256" s="23">
        <v>43</v>
      </c>
      <c r="J256" s="23">
        <v>44</v>
      </c>
      <c r="K256" s="23">
        <v>530.26766833611578</v>
      </c>
      <c r="L256" s="25">
        <v>1.0258263186894385</v>
      </c>
      <c r="M256" s="23">
        <v>768.46048387096778</v>
      </c>
      <c r="N256" s="23">
        <v>32961</v>
      </c>
      <c r="O256" s="26">
        <v>45</v>
      </c>
      <c r="P256" s="27">
        <v>0.73582417582417592</v>
      </c>
      <c r="Q256" s="26">
        <v>33</v>
      </c>
      <c r="R256" s="26">
        <v>50</v>
      </c>
      <c r="S256" s="28">
        <v>654.94503791982652</v>
      </c>
      <c r="T256" s="29">
        <v>1.5151515151515151</v>
      </c>
      <c r="U256" s="28">
        <v>996.47352248387085</v>
      </c>
      <c r="V256" s="26">
        <v>33000</v>
      </c>
      <c r="W256" s="20">
        <v>45</v>
      </c>
      <c r="X256" s="19">
        <v>0.75555555555555554</v>
      </c>
      <c r="Y256" s="20">
        <v>34</v>
      </c>
      <c r="Z256" s="20">
        <v>70</v>
      </c>
      <c r="AA256" s="16">
        <v>471.91428571428571</v>
      </c>
      <c r="AB256" s="18">
        <v>2.0588235294117645</v>
      </c>
      <c r="AC256" s="16">
        <v>971.58823529411768</v>
      </c>
      <c r="AD256" s="20">
        <v>33034</v>
      </c>
      <c r="AE256" s="14">
        <v>699</v>
      </c>
      <c r="AF256" s="14"/>
      <c r="AG256" s="14">
        <v>599</v>
      </c>
      <c r="AH256" s="21">
        <v>1.0010303030303029</v>
      </c>
      <c r="AI256" s="21">
        <v>1.0022147386305027</v>
      </c>
      <c r="AJ256" s="21">
        <v>2.2147386305027155E-3</v>
      </c>
      <c r="AK256" s="96"/>
    </row>
    <row r="257" spans="1:37" s="6" customFormat="1" x14ac:dyDescent="0.3">
      <c r="A257" s="10" t="s">
        <v>138</v>
      </c>
      <c r="B257" s="22" t="s">
        <v>127</v>
      </c>
      <c r="C257" s="22" t="s">
        <v>129</v>
      </c>
      <c r="D257" s="56">
        <v>43627</v>
      </c>
      <c r="E257" s="56">
        <v>44723</v>
      </c>
      <c r="F257" s="11" t="s">
        <v>9</v>
      </c>
      <c r="G257" s="23">
        <v>69</v>
      </c>
      <c r="H257" s="24">
        <v>0.68131868131868134</v>
      </c>
      <c r="I257" s="23">
        <v>47</v>
      </c>
      <c r="J257" s="23">
        <v>66</v>
      </c>
      <c r="K257" s="23">
        <v>530.26766833611578</v>
      </c>
      <c r="L257" s="25">
        <v>1.4062660659758186</v>
      </c>
      <c r="M257" s="23">
        <v>768.46048387096778</v>
      </c>
      <c r="N257" s="23">
        <v>36066</v>
      </c>
      <c r="O257" s="26">
        <v>54</v>
      </c>
      <c r="P257" s="27">
        <v>0.73582417582417592</v>
      </c>
      <c r="Q257" s="26">
        <v>40</v>
      </c>
      <c r="R257" s="26">
        <v>61</v>
      </c>
      <c r="S257" s="28">
        <v>654.94503791982652</v>
      </c>
      <c r="T257" s="29">
        <v>1.5249999999999999</v>
      </c>
      <c r="U257" s="28">
        <v>996.47352248387085</v>
      </c>
      <c r="V257" s="26">
        <v>40000</v>
      </c>
      <c r="W257" s="20">
        <v>54</v>
      </c>
      <c r="X257" s="19">
        <v>0.7592592592592593</v>
      </c>
      <c r="Y257" s="20">
        <v>41</v>
      </c>
      <c r="Z257" s="20">
        <v>80</v>
      </c>
      <c r="AA257" s="16">
        <v>539</v>
      </c>
      <c r="AB257" s="18">
        <v>1.9512195121951219</v>
      </c>
      <c r="AC257" s="16">
        <v>1051.7073170731708</v>
      </c>
      <c r="AD257" s="20">
        <v>43120</v>
      </c>
      <c r="AE257" s="14">
        <v>1832</v>
      </c>
      <c r="AF257" s="14">
        <v>719</v>
      </c>
      <c r="AG257" s="14"/>
      <c r="AH257" s="21">
        <v>1.0780000000000001</v>
      </c>
      <c r="AI257" s="21">
        <v>1.1955858703488049</v>
      </c>
      <c r="AJ257" s="21">
        <v>0.19558587034880498</v>
      </c>
      <c r="AK257" s="96"/>
    </row>
    <row r="258" spans="1:37" s="6" customFormat="1" x14ac:dyDescent="0.3">
      <c r="A258" s="10" t="s">
        <v>138</v>
      </c>
      <c r="B258" s="22" t="s">
        <v>127</v>
      </c>
      <c r="C258" s="22" t="s">
        <v>129</v>
      </c>
      <c r="D258" s="56">
        <v>43628</v>
      </c>
      <c r="E258" s="56">
        <v>44724</v>
      </c>
      <c r="F258" s="11" t="s">
        <v>10</v>
      </c>
      <c r="G258" s="23">
        <v>78</v>
      </c>
      <c r="H258" s="24">
        <v>0.68131868131868134</v>
      </c>
      <c r="I258" s="23">
        <v>53</v>
      </c>
      <c r="J258" s="23">
        <v>78</v>
      </c>
      <c r="K258" s="23">
        <v>530.26766833611578</v>
      </c>
      <c r="L258" s="25">
        <v>1.4665635228385772</v>
      </c>
      <c r="M258" s="23">
        <v>768.46048387096778</v>
      </c>
      <c r="N258" s="23">
        <v>40871</v>
      </c>
      <c r="O258" s="26">
        <v>84</v>
      </c>
      <c r="P258" s="27">
        <v>0.73582417582417592</v>
      </c>
      <c r="Q258" s="26">
        <v>62</v>
      </c>
      <c r="R258" s="26">
        <v>95</v>
      </c>
      <c r="S258" s="28">
        <v>654.94503791982652</v>
      </c>
      <c r="T258" s="29">
        <v>1.532258064516129</v>
      </c>
      <c r="U258" s="28">
        <v>996.47352248387085</v>
      </c>
      <c r="V258" s="26">
        <v>62000</v>
      </c>
      <c r="W258" s="20">
        <v>85</v>
      </c>
      <c r="X258" s="19">
        <v>0.76470588235294112</v>
      </c>
      <c r="Y258" s="20">
        <v>65</v>
      </c>
      <c r="Z258" s="20">
        <v>135</v>
      </c>
      <c r="AA258" s="16">
        <v>534.02962962962965</v>
      </c>
      <c r="AB258" s="18">
        <v>2.0769230769230771</v>
      </c>
      <c r="AC258" s="16">
        <v>1109.1384615384616</v>
      </c>
      <c r="AD258" s="20">
        <v>72094</v>
      </c>
      <c r="AE258" s="14">
        <v>-1938</v>
      </c>
      <c r="AF258" s="14">
        <v>559</v>
      </c>
      <c r="AG258" s="14">
        <v>-1268</v>
      </c>
      <c r="AH258" s="21">
        <v>1.1628064516129033</v>
      </c>
      <c r="AI258" s="21">
        <v>1.763940202099288</v>
      </c>
      <c r="AJ258" s="21">
        <v>0.76394020209928803</v>
      </c>
      <c r="AK258" s="96"/>
    </row>
    <row r="259" spans="1:37" s="6" customFormat="1" x14ac:dyDescent="0.3">
      <c r="A259" s="10" t="s">
        <v>138</v>
      </c>
      <c r="B259" s="22" t="s">
        <v>127</v>
      </c>
      <c r="C259" s="22" t="s">
        <v>129</v>
      </c>
      <c r="D259" s="56">
        <v>43629</v>
      </c>
      <c r="E259" s="56">
        <v>44725</v>
      </c>
      <c r="F259" s="11" t="s">
        <v>11</v>
      </c>
      <c r="G259" s="23">
        <v>30</v>
      </c>
      <c r="H259" s="24">
        <v>0.68131868131868134</v>
      </c>
      <c r="I259" s="23">
        <v>20</v>
      </c>
      <c r="J259" s="23">
        <v>24</v>
      </c>
      <c r="K259" s="23">
        <v>530.26766833611578</v>
      </c>
      <c r="L259" s="25">
        <v>1.1919505986494687</v>
      </c>
      <c r="M259" s="23">
        <v>768.46048387096778</v>
      </c>
      <c r="N259" s="23">
        <v>15473</v>
      </c>
      <c r="O259" s="26">
        <v>34</v>
      </c>
      <c r="P259" s="27">
        <v>0.73582417582417592</v>
      </c>
      <c r="Q259" s="26">
        <v>25</v>
      </c>
      <c r="R259" s="26">
        <v>38</v>
      </c>
      <c r="S259" s="28">
        <v>654.94503791982652</v>
      </c>
      <c r="T259" s="29">
        <v>1.52</v>
      </c>
      <c r="U259" s="28">
        <v>996.47352248387085</v>
      </c>
      <c r="V259" s="26">
        <v>25000</v>
      </c>
      <c r="W259" s="20">
        <v>27</v>
      </c>
      <c r="X259" s="19">
        <v>0.7407407407407407</v>
      </c>
      <c r="Y259" s="20">
        <v>20</v>
      </c>
      <c r="Z259" s="20">
        <v>26</v>
      </c>
      <c r="AA259" s="16">
        <v>520.80769230769226</v>
      </c>
      <c r="AB259" s="18">
        <v>1.3</v>
      </c>
      <c r="AC259" s="16">
        <v>677.05</v>
      </c>
      <c r="AD259" s="20">
        <v>13541</v>
      </c>
      <c r="AE259" s="14">
        <v>1248</v>
      </c>
      <c r="AF259" s="14">
        <v>1378</v>
      </c>
      <c r="AG259" s="14">
        <v>549</v>
      </c>
      <c r="AH259" s="21">
        <v>0.54164000000000001</v>
      </c>
      <c r="AI259" s="21">
        <v>0.87513733600465327</v>
      </c>
      <c r="AJ259" s="21">
        <v>-0.12486266399534673</v>
      </c>
      <c r="AK259" s="96"/>
    </row>
    <row r="260" spans="1:37" s="6" customFormat="1" x14ac:dyDescent="0.3">
      <c r="A260" s="10" t="s">
        <v>138</v>
      </c>
      <c r="B260" s="22" t="s">
        <v>127</v>
      </c>
      <c r="C260" s="22" t="s">
        <v>129</v>
      </c>
      <c r="D260" s="56">
        <v>43630</v>
      </c>
      <c r="E260" s="56">
        <v>44726</v>
      </c>
      <c r="F260" s="11" t="s">
        <v>12</v>
      </c>
      <c r="G260" s="23">
        <v>78</v>
      </c>
      <c r="H260" s="24">
        <v>0.68131868131868134</v>
      </c>
      <c r="I260" s="23">
        <v>53</v>
      </c>
      <c r="J260" s="23">
        <v>69</v>
      </c>
      <c r="K260" s="23">
        <v>530.26766833611578</v>
      </c>
      <c r="L260" s="25">
        <v>1.2954112524943022</v>
      </c>
      <c r="M260" s="23">
        <v>768.46048387096778</v>
      </c>
      <c r="N260" s="23">
        <v>40932</v>
      </c>
      <c r="O260" s="26">
        <v>45</v>
      </c>
      <c r="P260" s="27">
        <v>0.73582417582417592</v>
      </c>
      <c r="Q260" s="26">
        <v>33</v>
      </c>
      <c r="R260" s="26">
        <v>50</v>
      </c>
      <c r="S260" s="28">
        <v>654.94503791982652</v>
      </c>
      <c r="T260" s="29">
        <v>1.5151515151515151</v>
      </c>
      <c r="U260" s="28">
        <v>996.47352248387085</v>
      </c>
      <c r="V260" s="26">
        <v>33000</v>
      </c>
      <c r="W260" s="20">
        <v>49</v>
      </c>
      <c r="X260" s="19">
        <v>0.75510204081632648</v>
      </c>
      <c r="Y260" s="20">
        <v>37</v>
      </c>
      <c r="Z260" s="20">
        <v>61</v>
      </c>
      <c r="AA260" s="16">
        <v>560.08196721311481</v>
      </c>
      <c r="AB260" s="18">
        <v>1.6486486486486487</v>
      </c>
      <c r="AC260" s="16">
        <v>923.37837837837833</v>
      </c>
      <c r="AD260" s="20">
        <v>34165</v>
      </c>
      <c r="AE260" s="14"/>
      <c r="AF260" s="14"/>
      <c r="AG260" s="14"/>
      <c r="AH260" s="21">
        <v>1.0353030303030304</v>
      </c>
      <c r="AI260" s="21">
        <v>0.83467702531027066</v>
      </c>
      <c r="AJ260" s="21">
        <v>-0.16532297468972931</v>
      </c>
      <c r="AK260" s="96"/>
    </row>
    <row r="261" spans="1:37" s="6" customFormat="1" x14ac:dyDescent="0.3">
      <c r="A261" s="10" t="s">
        <v>138</v>
      </c>
      <c r="B261" s="22" t="s">
        <v>127</v>
      </c>
      <c r="C261" s="22" t="s">
        <v>129</v>
      </c>
      <c r="D261" s="56">
        <v>43631</v>
      </c>
      <c r="E261" s="56">
        <v>44727</v>
      </c>
      <c r="F261" s="11" t="s">
        <v>13</v>
      </c>
      <c r="G261" s="23">
        <v>45</v>
      </c>
      <c r="H261" s="24">
        <v>0.68131868131868134</v>
      </c>
      <c r="I261" s="23">
        <v>31</v>
      </c>
      <c r="J261" s="23">
        <v>43</v>
      </c>
      <c r="K261" s="23">
        <v>530.26766833611578</v>
      </c>
      <c r="L261" s="25">
        <v>1.3878701670146423</v>
      </c>
      <c r="M261" s="23">
        <v>768.46048387096778</v>
      </c>
      <c r="N261" s="23">
        <v>23809</v>
      </c>
      <c r="O261" s="26">
        <v>45</v>
      </c>
      <c r="P261" s="27">
        <v>0.73582417582417592</v>
      </c>
      <c r="Q261" s="26">
        <v>33</v>
      </c>
      <c r="R261" s="26">
        <v>50</v>
      </c>
      <c r="S261" s="28">
        <v>654.94503791982652</v>
      </c>
      <c r="T261" s="29">
        <v>1.5151515151515151</v>
      </c>
      <c r="U261" s="28">
        <v>996.47352248387085</v>
      </c>
      <c r="V261" s="26">
        <v>33000</v>
      </c>
      <c r="W261" s="20">
        <v>48</v>
      </c>
      <c r="X261" s="19">
        <v>0.77083333333333337</v>
      </c>
      <c r="Y261" s="20">
        <v>37</v>
      </c>
      <c r="Z261" s="20">
        <v>58</v>
      </c>
      <c r="AA261" s="16">
        <v>512.13793103448279</v>
      </c>
      <c r="AB261" s="18">
        <v>1.5675675675675675</v>
      </c>
      <c r="AC261" s="16">
        <v>802.81081081081084</v>
      </c>
      <c r="AD261" s="20">
        <v>29704</v>
      </c>
      <c r="AE261" s="14"/>
      <c r="AF261" s="14"/>
      <c r="AG261" s="14">
        <v>2441</v>
      </c>
      <c r="AH261" s="21">
        <v>0.9001212121212121</v>
      </c>
      <c r="AI261" s="21">
        <v>1.2475954470998363</v>
      </c>
      <c r="AJ261" s="21">
        <v>0.24759544709983619</v>
      </c>
      <c r="AK261" s="96"/>
    </row>
    <row r="262" spans="1:37" s="6" customFormat="1" x14ac:dyDescent="0.3">
      <c r="A262" s="10" t="s">
        <v>138</v>
      </c>
      <c r="B262" s="22" t="s">
        <v>127</v>
      </c>
      <c r="C262" s="22" t="s">
        <v>129</v>
      </c>
      <c r="D262" s="56">
        <v>43632</v>
      </c>
      <c r="E262" s="56">
        <v>44728</v>
      </c>
      <c r="F262" s="11" t="s">
        <v>14</v>
      </c>
      <c r="G262" s="23">
        <v>81</v>
      </c>
      <c r="H262" s="24">
        <v>0.68131868131868134</v>
      </c>
      <c r="I262" s="23">
        <v>55</v>
      </c>
      <c r="J262" s="23">
        <v>77</v>
      </c>
      <c r="K262" s="23">
        <v>530.26766833611578</v>
      </c>
      <c r="L262" s="25">
        <v>1.3935483681040135</v>
      </c>
      <c r="M262" s="23">
        <v>768.46048387096778</v>
      </c>
      <c r="N262" s="23">
        <v>42461</v>
      </c>
      <c r="O262" s="26">
        <v>45</v>
      </c>
      <c r="P262" s="27">
        <v>0.73582417582417592</v>
      </c>
      <c r="Q262" s="26">
        <v>33</v>
      </c>
      <c r="R262" s="26">
        <v>50</v>
      </c>
      <c r="S262" s="28">
        <v>654.94503791982652</v>
      </c>
      <c r="T262" s="29">
        <v>1.5151515151515151</v>
      </c>
      <c r="U262" s="28">
        <v>996.47352248387085</v>
      </c>
      <c r="V262" s="26">
        <v>33000</v>
      </c>
      <c r="W262" s="20">
        <v>27</v>
      </c>
      <c r="X262" s="19">
        <v>0.7407407407407407</v>
      </c>
      <c r="Y262" s="20">
        <v>20</v>
      </c>
      <c r="Z262" s="20">
        <v>40</v>
      </c>
      <c r="AA262" s="16">
        <v>633.52499999999998</v>
      </c>
      <c r="AB262" s="18">
        <v>2</v>
      </c>
      <c r="AC262" s="16">
        <v>1267.05</v>
      </c>
      <c r="AD262" s="20">
        <v>25341</v>
      </c>
      <c r="AE262" s="14">
        <v>1371</v>
      </c>
      <c r="AF262" s="14">
        <v>999</v>
      </c>
      <c r="AG262" s="14"/>
      <c r="AH262" s="21">
        <v>0.76790909090909087</v>
      </c>
      <c r="AI262" s="21">
        <v>0.59680648124160995</v>
      </c>
      <c r="AJ262" s="21">
        <v>-0.40319351875839005</v>
      </c>
      <c r="AK262" s="96"/>
    </row>
    <row r="263" spans="1:37" s="6" customFormat="1" x14ac:dyDescent="0.3">
      <c r="A263" s="10" t="s">
        <v>138</v>
      </c>
      <c r="B263" s="22" t="s">
        <v>127</v>
      </c>
      <c r="C263" s="22" t="s">
        <v>129</v>
      </c>
      <c r="D263" s="56">
        <v>43633</v>
      </c>
      <c r="E263" s="56">
        <v>44729</v>
      </c>
      <c r="F263" s="11" t="s">
        <v>15</v>
      </c>
      <c r="G263" s="23">
        <v>77</v>
      </c>
      <c r="H263" s="24">
        <v>0.68131868131868134</v>
      </c>
      <c r="I263" s="23">
        <v>53</v>
      </c>
      <c r="J263" s="23">
        <v>67</v>
      </c>
      <c r="K263" s="23">
        <v>530.26766833611578</v>
      </c>
      <c r="L263" s="25">
        <v>1.2716256864668143</v>
      </c>
      <c r="M263" s="23">
        <v>768.46048387096778</v>
      </c>
      <c r="N263" s="23">
        <v>40489</v>
      </c>
      <c r="O263" s="26">
        <v>45</v>
      </c>
      <c r="P263" s="27">
        <v>0.73582417582417592</v>
      </c>
      <c r="Q263" s="26">
        <v>33</v>
      </c>
      <c r="R263" s="26">
        <v>50</v>
      </c>
      <c r="S263" s="28">
        <v>654.94503791982652</v>
      </c>
      <c r="T263" s="29">
        <v>1.5151515151515151</v>
      </c>
      <c r="U263" s="28">
        <v>996.47352248387085</v>
      </c>
      <c r="V263" s="26">
        <v>33000</v>
      </c>
      <c r="W263" s="20">
        <v>31</v>
      </c>
      <c r="X263" s="19">
        <v>0.74193548387096775</v>
      </c>
      <c r="Y263" s="20">
        <v>23</v>
      </c>
      <c r="Z263" s="20">
        <v>52</v>
      </c>
      <c r="AA263" s="16">
        <v>522.17307692307691</v>
      </c>
      <c r="AB263" s="18">
        <v>2.2608695652173911</v>
      </c>
      <c r="AC263" s="16">
        <v>1180.5652173913043</v>
      </c>
      <c r="AD263" s="20">
        <v>27153</v>
      </c>
      <c r="AE263" s="14">
        <v>510</v>
      </c>
      <c r="AF263" s="14">
        <v>714</v>
      </c>
      <c r="AG263" s="14">
        <v>699</v>
      </c>
      <c r="AH263" s="21">
        <v>0.82281818181818178</v>
      </c>
      <c r="AI263" s="21">
        <v>0.67062658993800783</v>
      </c>
      <c r="AJ263" s="21">
        <v>-0.32937341006199217</v>
      </c>
      <c r="AK263" s="96"/>
    </row>
    <row r="264" spans="1:37" s="6" customFormat="1" x14ac:dyDescent="0.3">
      <c r="A264" s="10" t="s">
        <v>138</v>
      </c>
      <c r="B264" s="22" t="s">
        <v>127</v>
      </c>
      <c r="C264" s="22" t="s">
        <v>129</v>
      </c>
      <c r="D264" s="56">
        <v>43634</v>
      </c>
      <c r="E264" s="56">
        <v>44730</v>
      </c>
      <c r="F264" s="11" t="s">
        <v>9</v>
      </c>
      <c r="G264" s="23">
        <v>61</v>
      </c>
      <c r="H264" s="24">
        <v>0.68131868131868134</v>
      </c>
      <c r="I264" s="23">
        <v>41</v>
      </c>
      <c r="J264" s="23">
        <v>59</v>
      </c>
      <c r="K264" s="23">
        <v>530.26766833611578</v>
      </c>
      <c r="L264" s="25">
        <v>1.4275107379612448</v>
      </c>
      <c r="M264" s="23">
        <v>768.46048387096778</v>
      </c>
      <c r="N264" s="23">
        <v>31761</v>
      </c>
      <c r="O264" s="26">
        <v>54</v>
      </c>
      <c r="P264" s="27">
        <v>0.73582417582417592</v>
      </c>
      <c r="Q264" s="26">
        <v>40</v>
      </c>
      <c r="R264" s="26">
        <v>61</v>
      </c>
      <c r="S264" s="28">
        <v>654.94503791982652</v>
      </c>
      <c r="T264" s="29">
        <v>1.5249999999999999</v>
      </c>
      <c r="U264" s="28">
        <v>996.47352248387085</v>
      </c>
      <c r="V264" s="26">
        <v>40000</v>
      </c>
      <c r="W264" s="20">
        <v>63</v>
      </c>
      <c r="X264" s="19">
        <v>0.74603174603174605</v>
      </c>
      <c r="Y264" s="20">
        <v>47</v>
      </c>
      <c r="Z264" s="20">
        <v>87</v>
      </c>
      <c r="AA264" s="16">
        <v>486.09195402298849</v>
      </c>
      <c r="AB264" s="18">
        <v>1.8510638297872339</v>
      </c>
      <c r="AC264" s="16">
        <v>899.78723404255322</v>
      </c>
      <c r="AD264" s="20">
        <v>42290</v>
      </c>
      <c r="AE264" s="14">
        <v>-5494</v>
      </c>
      <c r="AF264" s="14">
        <v>524</v>
      </c>
      <c r="AG264" s="14">
        <v>-594</v>
      </c>
      <c r="AH264" s="21">
        <v>1.05725</v>
      </c>
      <c r="AI264" s="21">
        <v>1.3315071943578602</v>
      </c>
      <c r="AJ264" s="21">
        <v>0.33150719435786025</v>
      </c>
      <c r="AK264" s="96"/>
    </row>
    <row r="265" spans="1:37" s="6" customFormat="1" x14ac:dyDescent="0.3">
      <c r="A265" s="10" t="s">
        <v>138</v>
      </c>
      <c r="B265" s="22" t="s">
        <v>127</v>
      </c>
      <c r="C265" s="22" t="s">
        <v>129</v>
      </c>
      <c r="D265" s="56">
        <v>43635</v>
      </c>
      <c r="E265" s="56">
        <v>44731</v>
      </c>
      <c r="F265" s="11" t="s">
        <v>10</v>
      </c>
      <c r="G265" s="23">
        <v>91</v>
      </c>
      <c r="H265" s="24">
        <v>0.68131868131868134</v>
      </c>
      <c r="I265" s="23">
        <v>62</v>
      </c>
      <c r="J265" s="23">
        <v>108</v>
      </c>
      <c r="K265" s="23">
        <v>530.26766833611578</v>
      </c>
      <c r="L265" s="25">
        <v>1.7490776029096844</v>
      </c>
      <c r="M265" s="23">
        <v>768.46048387096778</v>
      </c>
      <c r="N265" s="23">
        <v>47450</v>
      </c>
      <c r="O265" s="26">
        <v>84</v>
      </c>
      <c r="P265" s="27">
        <v>0.73582417582417592</v>
      </c>
      <c r="Q265" s="26">
        <v>62</v>
      </c>
      <c r="R265" s="26">
        <v>95</v>
      </c>
      <c r="S265" s="28">
        <v>654.94503791982652</v>
      </c>
      <c r="T265" s="29">
        <v>1.532258064516129</v>
      </c>
      <c r="U265" s="28">
        <v>996.47352248387085</v>
      </c>
      <c r="V265" s="26">
        <v>62000</v>
      </c>
      <c r="W265" s="20">
        <v>118</v>
      </c>
      <c r="X265" s="19">
        <v>0.75423728813559321</v>
      </c>
      <c r="Y265" s="20">
        <v>89</v>
      </c>
      <c r="Z265" s="20">
        <v>199</v>
      </c>
      <c r="AA265" s="16">
        <v>504.3467336683417</v>
      </c>
      <c r="AB265" s="18">
        <v>2.2359550561797752</v>
      </c>
      <c r="AC265" s="16">
        <v>1127.6966292134832</v>
      </c>
      <c r="AD265" s="20">
        <v>100365</v>
      </c>
      <c r="AE265" s="14">
        <v>2108</v>
      </c>
      <c r="AF265" s="14"/>
      <c r="AG265" s="14"/>
      <c r="AH265" s="21">
        <v>1.6187903225806453</v>
      </c>
      <c r="AI265" s="21">
        <v>2.1151738672286617</v>
      </c>
      <c r="AJ265" s="21">
        <v>1.1151738672286617</v>
      </c>
      <c r="AK265" s="96"/>
    </row>
    <row r="266" spans="1:37" s="6" customFormat="1" x14ac:dyDescent="0.3">
      <c r="A266" s="10" t="s">
        <v>138</v>
      </c>
      <c r="B266" s="22" t="s">
        <v>127</v>
      </c>
      <c r="C266" s="22" t="s">
        <v>129</v>
      </c>
      <c r="D266" s="56">
        <v>43636</v>
      </c>
      <c r="E266" s="56">
        <v>44732</v>
      </c>
      <c r="F266" s="11" t="s">
        <v>11</v>
      </c>
      <c r="G266" s="23">
        <v>26</v>
      </c>
      <c r="H266" s="24">
        <v>0.68131868131868134</v>
      </c>
      <c r="I266" s="23">
        <v>18</v>
      </c>
      <c r="J266" s="23">
        <v>28</v>
      </c>
      <c r="K266" s="23">
        <v>530.26766833611578</v>
      </c>
      <c r="L266" s="25">
        <v>1.580845900256197</v>
      </c>
      <c r="M266" s="23">
        <v>768.46048387096778</v>
      </c>
      <c r="N266" s="23">
        <v>13611</v>
      </c>
      <c r="O266" s="26">
        <v>34</v>
      </c>
      <c r="P266" s="27">
        <v>0.73582417582417592</v>
      </c>
      <c r="Q266" s="26">
        <v>25</v>
      </c>
      <c r="R266" s="26">
        <v>38</v>
      </c>
      <c r="S266" s="28">
        <v>654.94503791982652</v>
      </c>
      <c r="T266" s="29">
        <v>1.52</v>
      </c>
      <c r="U266" s="28">
        <v>996.47352248387085</v>
      </c>
      <c r="V266" s="26">
        <v>25000</v>
      </c>
      <c r="W266" s="20">
        <v>28</v>
      </c>
      <c r="X266" s="19">
        <v>0.75</v>
      </c>
      <c r="Y266" s="20">
        <v>21</v>
      </c>
      <c r="Z266" s="20">
        <v>45</v>
      </c>
      <c r="AA266" s="16">
        <v>651.20000000000005</v>
      </c>
      <c r="AB266" s="18">
        <v>2.1428571428571428</v>
      </c>
      <c r="AC266" s="16">
        <v>1395.4285714285713</v>
      </c>
      <c r="AD266" s="20">
        <v>29304</v>
      </c>
      <c r="AE266" s="14">
        <v>849</v>
      </c>
      <c r="AF266" s="14">
        <v>559</v>
      </c>
      <c r="AG266" s="14"/>
      <c r="AH266" s="21">
        <v>1.1721600000000001</v>
      </c>
      <c r="AI266" s="21">
        <v>2.1529645139960327</v>
      </c>
      <c r="AJ266" s="21">
        <v>1.1529645139960327</v>
      </c>
      <c r="AK266" s="96"/>
    </row>
    <row r="267" spans="1:37" s="6" customFormat="1" x14ac:dyDescent="0.3">
      <c r="A267" s="10" t="s">
        <v>138</v>
      </c>
      <c r="B267" s="22" t="s">
        <v>127</v>
      </c>
      <c r="C267" s="22" t="s">
        <v>129</v>
      </c>
      <c r="D267" s="56">
        <v>43637</v>
      </c>
      <c r="E267" s="56">
        <v>44733</v>
      </c>
      <c r="F267" s="11" t="s">
        <v>12</v>
      </c>
      <c r="G267" s="23">
        <v>56</v>
      </c>
      <c r="H267" s="24">
        <v>0.68131868131868134</v>
      </c>
      <c r="I267" s="23">
        <v>38</v>
      </c>
      <c r="J267" s="23">
        <v>56</v>
      </c>
      <c r="K267" s="23">
        <v>530.26766833611578</v>
      </c>
      <c r="L267" s="25">
        <v>1.4608027121346343</v>
      </c>
      <c r="M267" s="23">
        <v>768.46048387096778</v>
      </c>
      <c r="N267" s="23">
        <v>29459</v>
      </c>
      <c r="O267" s="26">
        <v>45</v>
      </c>
      <c r="P267" s="27">
        <v>0.73582417582417592</v>
      </c>
      <c r="Q267" s="26">
        <v>33</v>
      </c>
      <c r="R267" s="26">
        <v>50</v>
      </c>
      <c r="S267" s="28">
        <v>654.94503791982652</v>
      </c>
      <c r="T267" s="29">
        <v>1.5151515151515151</v>
      </c>
      <c r="U267" s="28">
        <v>996.47352248387085</v>
      </c>
      <c r="V267" s="26">
        <v>33000</v>
      </c>
      <c r="W267" s="20">
        <v>33</v>
      </c>
      <c r="X267" s="19">
        <v>0.75757575757575757</v>
      </c>
      <c r="Y267" s="20">
        <v>25</v>
      </c>
      <c r="Z267" s="20">
        <v>53</v>
      </c>
      <c r="AA267" s="16">
        <v>386.81132075471697</v>
      </c>
      <c r="AB267" s="18">
        <v>2.12</v>
      </c>
      <c r="AC267" s="16">
        <v>820.04</v>
      </c>
      <c r="AD267" s="20">
        <v>20501</v>
      </c>
      <c r="AE267" s="14">
        <v>749</v>
      </c>
      <c r="AF267" s="14"/>
      <c r="AG267" s="14"/>
      <c r="AH267" s="21">
        <v>0.62124242424242426</v>
      </c>
      <c r="AI267" s="21">
        <v>0.69591635832852439</v>
      </c>
      <c r="AJ267" s="21">
        <v>-0.30408364167147561</v>
      </c>
      <c r="AK267" s="96"/>
    </row>
    <row r="268" spans="1:37" s="6" customFormat="1" x14ac:dyDescent="0.3">
      <c r="A268" s="10" t="s">
        <v>138</v>
      </c>
      <c r="B268" s="22" t="s">
        <v>127</v>
      </c>
      <c r="C268" s="22" t="s">
        <v>129</v>
      </c>
      <c r="D268" s="56">
        <v>43638</v>
      </c>
      <c r="E268" s="56">
        <v>44734</v>
      </c>
      <c r="F268" s="11" t="s">
        <v>13</v>
      </c>
      <c r="G268" s="23">
        <v>35</v>
      </c>
      <c r="H268" s="24">
        <v>0.68131868131868134</v>
      </c>
      <c r="I268" s="23">
        <v>24</v>
      </c>
      <c r="J268" s="23">
        <v>41</v>
      </c>
      <c r="K268" s="23">
        <v>530.26766833611578</v>
      </c>
      <c r="L268" s="25">
        <v>1.7384065238749549</v>
      </c>
      <c r="M268" s="23">
        <v>768.46048387096778</v>
      </c>
      <c r="N268" s="23">
        <v>18124</v>
      </c>
      <c r="O268" s="26">
        <v>45</v>
      </c>
      <c r="P268" s="27">
        <v>0.73582417582417592</v>
      </c>
      <c r="Q268" s="26">
        <v>33</v>
      </c>
      <c r="R268" s="26">
        <v>50</v>
      </c>
      <c r="S268" s="28">
        <v>654.94503791982652</v>
      </c>
      <c r="T268" s="29">
        <v>1.5151515151515151</v>
      </c>
      <c r="U268" s="28">
        <v>996.47352248387085</v>
      </c>
      <c r="V268" s="26">
        <v>33000</v>
      </c>
      <c r="W268" s="20">
        <v>31</v>
      </c>
      <c r="X268" s="19">
        <v>0.74193548387096775</v>
      </c>
      <c r="Y268" s="20">
        <v>23</v>
      </c>
      <c r="Z268" s="20">
        <v>48</v>
      </c>
      <c r="AA268" s="16">
        <v>471.79166666666669</v>
      </c>
      <c r="AB268" s="18">
        <v>2.0869565217391304</v>
      </c>
      <c r="AC268" s="16">
        <v>984.60869565217388</v>
      </c>
      <c r="AD268" s="20">
        <v>22646</v>
      </c>
      <c r="AE268" s="14">
        <v>896</v>
      </c>
      <c r="AF268" s="14"/>
      <c r="AG268" s="14"/>
      <c r="AH268" s="21">
        <v>0.68624242424242421</v>
      </c>
      <c r="AI268" s="21">
        <v>1.2495034208783933</v>
      </c>
      <c r="AJ268" s="21">
        <v>0.24950342087839328</v>
      </c>
      <c r="AK268" s="96"/>
    </row>
    <row r="269" spans="1:37" s="6" customFormat="1" x14ac:dyDescent="0.3">
      <c r="A269" s="10" t="s">
        <v>138</v>
      </c>
      <c r="B269" s="22" t="s">
        <v>127</v>
      </c>
      <c r="C269" s="22" t="s">
        <v>129</v>
      </c>
      <c r="D269" s="56">
        <v>43639</v>
      </c>
      <c r="E269" s="56">
        <v>44735</v>
      </c>
      <c r="F269" s="11" t="s">
        <v>14</v>
      </c>
      <c r="G269" s="23">
        <v>53</v>
      </c>
      <c r="H269" s="24">
        <v>0.68131868131868134</v>
      </c>
      <c r="I269" s="23">
        <v>36</v>
      </c>
      <c r="J269" s="23">
        <v>51</v>
      </c>
      <c r="K269" s="23">
        <v>530.26766833611578</v>
      </c>
      <c r="L269" s="25">
        <v>1.4241609316261259</v>
      </c>
      <c r="M269" s="23">
        <v>768.46048387096778</v>
      </c>
      <c r="N269" s="23">
        <v>27519</v>
      </c>
      <c r="O269" s="26">
        <v>45</v>
      </c>
      <c r="P269" s="27">
        <v>0.73582417582417592</v>
      </c>
      <c r="Q269" s="26">
        <v>33</v>
      </c>
      <c r="R269" s="26">
        <v>50</v>
      </c>
      <c r="S269" s="28">
        <v>654.94503791982652</v>
      </c>
      <c r="T269" s="29">
        <v>1.5151515151515151</v>
      </c>
      <c r="U269" s="28">
        <v>996.47352248387085</v>
      </c>
      <c r="V269" s="26">
        <v>33000</v>
      </c>
      <c r="W269" s="20">
        <v>45</v>
      </c>
      <c r="X269" s="19">
        <v>0.75555555555555554</v>
      </c>
      <c r="Y269" s="20">
        <v>34</v>
      </c>
      <c r="Z269" s="20">
        <v>58</v>
      </c>
      <c r="AA269" s="16">
        <v>517.22413793103453</v>
      </c>
      <c r="AB269" s="18">
        <v>1.7058823529411764</v>
      </c>
      <c r="AC269" s="16">
        <v>882.32352941176475</v>
      </c>
      <c r="AD269" s="20">
        <v>29999</v>
      </c>
      <c r="AE269" s="14">
        <v>2458</v>
      </c>
      <c r="AF269" s="14">
        <v>999</v>
      </c>
      <c r="AG269" s="14"/>
      <c r="AH269" s="21">
        <v>0.90906060606060601</v>
      </c>
      <c r="AI269" s="21">
        <v>1.0901195537628547</v>
      </c>
      <c r="AJ269" s="21">
        <v>9.0119553762854757E-2</v>
      </c>
      <c r="AK269" s="96"/>
    </row>
    <row r="270" spans="1:37" s="6" customFormat="1" x14ac:dyDescent="0.3">
      <c r="A270" s="10" t="s">
        <v>138</v>
      </c>
      <c r="B270" s="22" t="s">
        <v>127</v>
      </c>
      <c r="C270" s="22" t="s">
        <v>129</v>
      </c>
      <c r="D270" s="56">
        <v>43640</v>
      </c>
      <c r="E270" s="56">
        <v>44736</v>
      </c>
      <c r="F270" s="11" t="s">
        <v>15</v>
      </c>
      <c r="G270" s="23">
        <v>53</v>
      </c>
      <c r="H270" s="24">
        <v>0.68131868131868134</v>
      </c>
      <c r="I270" s="23">
        <v>36</v>
      </c>
      <c r="J270" s="23">
        <v>54</v>
      </c>
      <c r="K270" s="23">
        <v>530.26766833611578</v>
      </c>
      <c r="L270" s="25">
        <v>1.4854261930495509</v>
      </c>
      <c r="M270" s="23">
        <v>768.46048387096778</v>
      </c>
      <c r="N270" s="23">
        <v>27936</v>
      </c>
      <c r="O270" s="26">
        <v>45</v>
      </c>
      <c r="P270" s="27">
        <v>0.73582417582417592</v>
      </c>
      <c r="Q270" s="26">
        <v>33</v>
      </c>
      <c r="R270" s="26">
        <v>50</v>
      </c>
      <c r="S270" s="28">
        <v>654.94503791982652</v>
      </c>
      <c r="T270" s="29">
        <v>1.5151515151515151</v>
      </c>
      <c r="U270" s="28">
        <v>996.47352248387085</v>
      </c>
      <c r="V270" s="26">
        <v>33000</v>
      </c>
      <c r="W270" s="20">
        <v>43</v>
      </c>
      <c r="X270" s="19">
        <v>0.7441860465116279</v>
      </c>
      <c r="Y270" s="20">
        <v>32</v>
      </c>
      <c r="Z270" s="20">
        <v>52</v>
      </c>
      <c r="AA270" s="16">
        <v>651.55769230769226</v>
      </c>
      <c r="AB270" s="18">
        <v>1.625</v>
      </c>
      <c r="AC270" s="16">
        <v>1058.78125</v>
      </c>
      <c r="AD270" s="20">
        <v>33881</v>
      </c>
      <c r="AE270" s="14">
        <v>2019</v>
      </c>
      <c r="AF270" s="14"/>
      <c r="AG270" s="14">
        <v>2010</v>
      </c>
      <c r="AH270" s="21">
        <v>1.0266969696969697</v>
      </c>
      <c r="AI270" s="21">
        <v>1.2128078465063001</v>
      </c>
      <c r="AJ270" s="21">
        <v>0.21280784650630011</v>
      </c>
      <c r="AK270" s="96"/>
    </row>
    <row r="271" spans="1:37" s="6" customFormat="1" x14ac:dyDescent="0.3">
      <c r="A271" s="10" t="s">
        <v>138</v>
      </c>
      <c r="B271" s="22" t="s">
        <v>127</v>
      </c>
      <c r="C271" s="22" t="s">
        <v>129</v>
      </c>
      <c r="D271" s="56">
        <v>43641</v>
      </c>
      <c r="E271" s="56">
        <v>44737</v>
      </c>
      <c r="F271" s="11" t="s">
        <v>9</v>
      </c>
      <c r="G271" s="23">
        <v>59</v>
      </c>
      <c r="H271" s="24">
        <v>0.68131868131868134</v>
      </c>
      <c r="I271" s="23">
        <v>40</v>
      </c>
      <c r="J271" s="23">
        <v>64</v>
      </c>
      <c r="K271" s="23">
        <v>530.26766833611578</v>
      </c>
      <c r="L271" s="25">
        <v>1.6041969785289953</v>
      </c>
      <c r="M271" s="23">
        <v>768.46048387096778</v>
      </c>
      <c r="N271" s="23">
        <v>30658</v>
      </c>
      <c r="O271" s="26">
        <v>52</v>
      </c>
      <c r="P271" s="27">
        <v>0.73582417582417592</v>
      </c>
      <c r="Q271" s="26">
        <v>38</v>
      </c>
      <c r="R271" s="26">
        <v>58</v>
      </c>
      <c r="S271" s="28">
        <v>654.94503791982652</v>
      </c>
      <c r="T271" s="29">
        <v>1.5263157894736843</v>
      </c>
      <c r="U271" s="28">
        <v>996.47352248387085</v>
      </c>
      <c r="V271" s="26">
        <v>38000</v>
      </c>
      <c r="W271" s="20">
        <v>59</v>
      </c>
      <c r="X271" s="19">
        <v>0.76271186440677963</v>
      </c>
      <c r="Y271" s="20">
        <v>45</v>
      </c>
      <c r="Z271" s="20">
        <v>84</v>
      </c>
      <c r="AA271" s="16">
        <v>589.83333333333337</v>
      </c>
      <c r="AB271" s="18">
        <v>1.8666666666666667</v>
      </c>
      <c r="AC271" s="16">
        <v>1101.0222222222221</v>
      </c>
      <c r="AD271" s="20">
        <v>49546</v>
      </c>
      <c r="AE271" s="14">
        <v>2541</v>
      </c>
      <c r="AF271" s="14"/>
      <c r="AG271" s="14"/>
      <c r="AH271" s="21">
        <v>1.3038421052631579</v>
      </c>
      <c r="AI271" s="21">
        <v>1.616087155065562</v>
      </c>
      <c r="AJ271" s="21">
        <v>0.616087155065562</v>
      </c>
      <c r="AK271" s="96"/>
    </row>
    <row r="272" spans="1:37" s="6" customFormat="1" x14ac:dyDescent="0.3">
      <c r="A272" s="10" t="s">
        <v>138</v>
      </c>
      <c r="B272" s="22" t="s">
        <v>127</v>
      </c>
      <c r="C272" s="22" t="s">
        <v>129</v>
      </c>
      <c r="D272" s="56">
        <v>43642</v>
      </c>
      <c r="E272" s="56">
        <v>44738</v>
      </c>
      <c r="F272" s="11" t="s">
        <v>10</v>
      </c>
      <c r="G272" s="23">
        <v>119</v>
      </c>
      <c r="H272" s="24">
        <v>0.68131868131868134</v>
      </c>
      <c r="I272" s="23">
        <v>81</v>
      </c>
      <c r="J272" s="23">
        <v>150</v>
      </c>
      <c r="K272" s="23">
        <v>530.26766833611578</v>
      </c>
      <c r="L272" s="25">
        <v>1.8510280953325704</v>
      </c>
      <c r="M272" s="23">
        <v>768.46048387096778</v>
      </c>
      <c r="N272" s="23">
        <v>62273</v>
      </c>
      <c r="O272" s="26">
        <v>84</v>
      </c>
      <c r="P272" s="27">
        <v>0.73582417582417592</v>
      </c>
      <c r="Q272" s="26">
        <v>62</v>
      </c>
      <c r="R272" s="26">
        <v>95</v>
      </c>
      <c r="S272" s="28">
        <v>654.94503791982652</v>
      </c>
      <c r="T272" s="29">
        <v>1.532258064516129</v>
      </c>
      <c r="U272" s="28">
        <v>996.47352248387085</v>
      </c>
      <c r="V272" s="26">
        <v>62000</v>
      </c>
      <c r="W272" s="20">
        <v>80</v>
      </c>
      <c r="X272" s="19">
        <v>0.76249999999999996</v>
      </c>
      <c r="Y272" s="20">
        <v>61</v>
      </c>
      <c r="Z272" s="20">
        <v>119</v>
      </c>
      <c r="AA272" s="16">
        <v>451.64705882352939</v>
      </c>
      <c r="AB272" s="18">
        <v>1.9508196721311475</v>
      </c>
      <c r="AC272" s="16">
        <v>881.08196721311481</v>
      </c>
      <c r="AD272" s="20">
        <v>53746</v>
      </c>
      <c r="AE272" s="14">
        <v>799</v>
      </c>
      <c r="AF272" s="14">
        <v>719</v>
      </c>
      <c r="AG272" s="14">
        <v>879</v>
      </c>
      <c r="AH272" s="21">
        <v>0.86687096774193551</v>
      </c>
      <c r="AI272" s="21">
        <v>0.86307067268318538</v>
      </c>
      <c r="AJ272" s="21">
        <v>-0.13692932731681468</v>
      </c>
      <c r="AK272" s="96"/>
    </row>
    <row r="273" spans="1:37" s="6" customFormat="1" x14ac:dyDescent="0.3">
      <c r="A273" s="10" t="s">
        <v>138</v>
      </c>
      <c r="B273" s="22" t="s">
        <v>127</v>
      </c>
      <c r="C273" s="22" t="s">
        <v>129</v>
      </c>
      <c r="D273" s="56">
        <v>43643</v>
      </c>
      <c r="E273" s="56">
        <v>44739</v>
      </c>
      <c r="F273" s="11" t="s">
        <v>11</v>
      </c>
      <c r="G273" s="23">
        <v>37</v>
      </c>
      <c r="H273" s="24">
        <v>0.68131868131868134</v>
      </c>
      <c r="I273" s="23">
        <v>25</v>
      </c>
      <c r="J273" s="23">
        <v>36</v>
      </c>
      <c r="K273" s="23">
        <v>530.26766833611578</v>
      </c>
      <c r="L273" s="25">
        <v>1.4443237662814472</v>
      </c>
      <c r="M273" s="23">
        <v>768.46048387096778</v>
      </c>
      <c r="N273" s="23">
        <v>19154</v>
      </c>
      <c r="O273" s="26">
        <v>34</v>
      </c>
      <c r="P273" s="27">
        <v>0.73582417582417592</v>
      </c>
      <c r="Q273" s="26">
        <v>25</v>
      </c>
      <c r="R273" s="26">
        <v>38</v>
      </c>
      <c r="S273" s="28">
        <v>654.94503791982652</v>
      </c>
      <c r="T273" s="29">
        <v>1.52</v>
      </c>
      <c r="U273" s="28">
        <v>996.47352248387085</v>
      </c>
      <c r="V273" s="26">
        <v>25000</v>
      </c>
      <c r="W273" s="20">
        <v>29</v>
      </c>
      <c r="X273" s="19">
        <v>0.75862068965517238</v>
      </c>
      <c r="Y273" s="20">
        <v>22</v>
      </c>
      <c r="Z273" s="20">
        <v>33</v>
      </c>
      <c r="AA273" s="16">
        <v>461.66666666666669</v>
      </c>
      <c r="AB273" s="18">
        <v>1.5</v>
      </c>
      <c r="AC273" s="16">
        <v>692.5</v>
      </c>
      <c r="AD273" s="20">
        <v>15235</v>
      </c>
      <c r="AE273" s="14">
        <v>3219</v>
      </c>
      <c r="AF273" s="14"/>
      <c r="AG273" s="14"/>
      <c r="AH273" s="21">
        <v>0.60940000000000005</v>
      </c>
      <c r="AI273" s="21">
        <v>0.79539521770909472</v>
      </c>
      <c r="AJ273" s="21">
        <v>-0.20460478229090528</v>
      </c>
      <c r="AK273" s="96"/>
    </row>
    <row r="274" spans="1:37" s="6" customFormat="1" x14ac:dyDescent="0.3">
      <c r="A274" s="10" t="s">
        <v>138</v>
      </c>
      <c r="B274" s="22" t="s">
        <v>127</v>
      </c>
      <c r="C274" s="22" t="s">
        <v>129</v>
      </c>
      <c r="D274" s="56">
        <v>43644</v>
      </c>
      <c r="E274" s="56">
        <v>44740</v>
      </c>
      <c r="F274" s="11" t="s">
        <v>12</v>
      </c>
      <c r="G274" s="23">
        <v>64</v>
      </c>
      <c r="H274" s="24">
        <v>0.68131868131868134</v>
      </c>
      <c r="I274" s="23">
        <v>43</v>
      </c>
      <c r="J274" s="23">
        <v>65</v>
      </c>
      <c r="K274" s="23">
        <v>530.26766833611578</v>
      </c>
      <c r="L274" s="25">
        <v>1.4987827122637172</v>
      </c>
      <c r="M274" s="23">
        <v>768.46048387096778</v>
      </c>
      <c r="N274" s="23">
        <v>33327</v>
      </c>
      <c r="O274" s="26">
        <v>45</v>
      </c>
      <c r="P274" s="27">
        <v>0.73582417582417592</v>
      </c>
      <c r="Q274" s="26">
        <v>33</v>
      </c>
      <c r="R274" s="26">
        <v>50</v>
      </c>
      <c r="S274" s="28">
        <v>654.94503791982652</v>
      </c>
      <c r="T274" s="29">
        <v>1.5151515151515151</v>
      </c>
      <c r="U274" s="28">
        <v>996.47352248387085</v>
      </c>
      <c r="V274" s="26">
        <v>33000</v>
      </c>
      <c r="W274" s="20">
        <v>31</v>
      </c>
      <c r="X274" s="19">
        <v>0.74193548387096775</v>
      </c>
      <c r="Y274" s="20">
        <v>23</v>
      </c>
      <c r="Z274" s="20">
        <v>32</v>
      </c>
      <c r="AA274" s="16">
        <v>577.78125</v>
      </c>
      <c r="AB274" s="18">
        <v>1.3913043478260869</v>
      </c>
      <c r="AC274" s="16">
        <v>803.86956521739125</v>
      </c>
      <c r="AD274" s="20">
        <v>18489</v>
      </c>
      <c r="AE274" s="14"/>
      <c r="AF274" s="14"/>
      <c r="AG274" s="14"/>
      <c r="AH274" s="21">
        <v>0.56027272727272726</v>
      </c>
      <c r="AI274" s="21">
        <v>0.55477540732739217</v>
      </c>
      <c r="AJ274" s="21">
        <v>-0.44522459267260778</v>
      </c>
      <c r="AK274" s="96"/>
    </row>
    <row r="275" spans="1:37" s="6" customFormat="1" x14ac:dyDescent="0.3">
      <c r="A275" s="10" t="s">
        <v>138</v>
      </c>
      <c r="B275" s="22" t="s">
        <v>127</v>
      </c>
      <c r="C275" s="22" t="s">
        <v>129</v>
      </c>
      <c r="D275" s="56">
        <v>43645</v>
      </c>
      <c r="E275" s="56">
        <v>44741</v>
      </c>
      <c r="F275" s="11" t="s">
        <v>13</v>
      </c>
      <c r="G275" s="23">
        <v>60</v>
      </c>
      <c r="H275" s="24">
        <v>0.68131868131868134</v>
      </c>
      <c r="I275" s="23">
        <v>41</v>
      </c>
      <c r="J275" s="23">
        <v>66</v>
      </c>
      <c r="K275" s="23">
        <v>530.26766833611578</v>
      </c>
      <c r="L275" s="25">
        <v>1.6267887203863065</v>
      </c>
      <c r="M275" s="23">
        <v>768.46048387096778</v>
      </c>
      <c r="N275" s="23">
        <v>31177</v>
      </c>
      <c r="O275" s="26">
        <v>45</v>
      </c>
      <c r="P275" s="27">
        <v>0.73582417582417592</v>
      </c>
      <c r="Q275" s="26">
        <v>33</v>
      </c>
      <c r="R275" s="26">
        <v>50</v>
      </c>
      <c r="S275" s="28">
        <v>654.94503791982652</v>
      </c>
      <c r="T275" s="29">
        <v>1.5151515151515151</v>
      </c>
      <c r="U275" s="28">
        <v>996.47352248387085</v>
      </c>
      <c r="V275" s="26">
        <v>33000</v>
      </c>
      <c r="W275" s="20">
        <v>29</v>
      </c>
      <c r="X275" s="19">
        <v>0.75862068965517238</v>
      </c>
      <c r="Y275" s="20">
        <v>22</v>
      </c>
      <c r="Z275" s="20">
        <v>37</v>
      </c>
      <c r="AA275" s="16">
        <v>578.8648648648649</v>
      </c>
      <c r="AB275" s="18">
        <v>1.6818181818181819</v>
      </c>
      <c r="AC275" s="16">
        <v>973.5454545454545</v>
      </c>
      <c r="AD275" s="20">
        <v>21418</v>
      </c>
      <c r="AE275" s="14">
        <v>1477</v>
      </c>
      <c r="AF275" s="14"/>
      <c r="AG275" s="14"/>
      <c r="AH275" s="21">
        <v>0.64903030303030307</v>
      </c>
      <c r="AI275" s="21">
        <v>0.68698078711870936</v>
      </c>
      <c r="AJ275" s="21">
        <v>-0.3130192128812907</v>
      </c>
      <c r="AK275" s="96"/>
    </row>
    <row r="276" spans="1:37" s="6" customFormat="1" x14ac:dyDescent="0.3">
      <c r="A276" s="10" t="s">
        <v>138</v>
      </c>
      <c r="B276" s="22" t="s">
        <v>127</v>
      </c>
      <c r="C276" s="22" t="s">
        <v>129</v>
      </c>
      <c r="D276" s="56">
        <v>43646</v>
      </c>
      <c r="E276" s="56">
        <v>44742</v>
      </c>
      <c r="F276" s="11" t="s">
        <v>14</v>
      </c>
      <c r="G276" s="23">
        <v>65</v>
      </c>
      <c r="H276" s="24">
        <v>0.68131868131868134</v>
      </c>
      <c r="I276" s="23">
        <v>44</v>
      </c>
      <c r="J276" s="23">
        <v>71</v>
      </c>
      <c r="K276" s="23">
        <v>530.26766833611578</v>
      </c>
      <c r="L276" s="25">
        <v>1.5985202846255335</v>
      </c>
      <c r="M276" s="23">
        <v>768.46048387096778</v>
      </c>
      <c r="N276" s="23">
        <v>34132</v>
      </c>
      <c r="O276" s="26">
        <v>45</v>
      </c>
      <c r="P276" s="27">
        <v>0.73582417582417592</v>
      </c>
      <c r="Q276" s="26">
        <v>33</v>
      </c>
      <c r="R276" s="26">
        <v>50</v>
      </c>
      <c r="S276" s="28">
        <v>654.94503791982652</v>
      </c>
      <c r="T276" s="29">
        <v>1.5151515151515151</v>
      </c>
      <c r="U276" s="28">
        <v>996.47352248387085</v>
      </c>
      <c r="V276" s="26">
        <v>33000</v>
      </c>
      <c r="W276" s="20">
        <v>44</v>
      </c>
      <c r="X276" s="19">
        <v>0.75</v>
      </c>
      <c r="Y276" s="20">
        <v>33</v>
      </c>
      <c r="Z276" s="20">
        <v>63</v>
      </c>
      <c r="AA276" s="16">
        <v>464.47619047619048</v>
      </c>
      <c r="AB276" s="18">
        <v>1.9090909090909092</v>
      </c>
      <c r="AC276" s="16">
        <v>886.72727272727275</v>
      </c>
      <c r="AD276" s="20">
        <v>29262</v>
      </c>
      <c r="AE276" s="14">
        <v>1599</v>
      </c>
      <c r="AF276" s="14"/>
      <c r="AG276" s="14"/>
      <c r="AH276" s="21">
        <v>0.8867272727272727</v>
      </c>
      <c r="AI276" s="21">
        <v>0.85731864525958046</v>
      </c>
      <c r="AJ276" s="21">
        <v>-0.14268135474041954</v>
      </c>
      <c r="AK276" s="96"/>
    </row>
    <row r="277" spans="1:37" s="6" customFormat="1" x14ac:dyDescent="0.3">
      <c r="A277" s="10" t="s">
        <v>138</v>
      </c>
      <c r="B277" s="22" t="s">
        <v>127</v>
      </c>
      <c r="C277" s="22" t="s">
        <v>129</v>
      </c>
      <c r="D277" s="55">
        <v>43647</v>
      </c>
      <c r="E277" s="55">
        <v>44743</v>
      </c>
      <c r="F277" s="11" t="s">
        <v>15</v>
      </c>
      <c r="G277" s="30">
        <v>63</v>
      </c>
      <c r="H277" s="31">
        <v>0.65</v>
      </c>
      <c r="I277" s="30">
        <v>41</v>
      </c>
      <c r="J277" s="30">
        <v>68</v>
      </c>
      <c r="K277" s="30">
        <v>508</v>
      </c>
      <c r="L277" s="32">
        <v>1.66</v>
      </c>
      <c r="M277" s="30">
        <v>857</v>
      </c>
      <c r="N277" s="30">
        <v>34515</v>
      </c>
      <c r="O277" s="33">
        <v>52</v>
      </c>
      <c r="P277" s="34">
        <v>0.71</v>
      </c>
      <c r="Q277" s="33">
        <v>37</v>
      </c>
      <c r="R277" s="33">
        <v>71</v>
      </c>
      <c r="S277" s="33">
        <v>602</v>
      </c>
      <c r="T277" s="35">
        <v>1.92</v>
      </c>
      <c r="U277" s="33">
        <v>1014</v>
      </c>
      <c r="V277" s="33">
        <v>40000</v>
      </c>
      <c r="W277" s="20">
        <v>43</v>
      </c>
      <c r="X277" s="19">
        <v>0.7441860465116279</v>
      </c>
      <c r="Y277" s="20">
        <v>32</v>
      </c>
      <c r="Z277" s="20">
        <v>60</v>
      </c>
      <c r="AA277" s="16">
        <v>480.43333333333334</v>
      </c>
      <c r="AB277" s="18">
        <v>1.875</v>
      </c>
      <c r="AC277" s="16">
        <v>900.8125</v>
      </c>
      <c r="AD277" s="20">
        <v>28826</v>
      </c>
      <c r="AE277" s="14">
        <v>1198</v>
      </c>
      <c r="AF277" s="14"/>
      <c r="AG277" s="14"/>
      <c r="AH277" s="21">
        <v>0.72065000000000001</v>
      </c>
      <c r="AI277" s="21">
        <v>0.83517311313921483</v>
      </c>
      <c r="AJ277" s="21">
        <v>-0.16482688686078517</v>
      </c>
      <c r="AK277" s="96"/>
    </row>
    <row r="278" spans="1:37" s="6" customFormat="1" x14ac:dyDescent="0.3">
      <c r="A278" s="10" t="s">
        <v>138</v>
      </c>
      <c r="B278" s="22" t="s">
        <v>127</v>
      </c>
      <c r="C278" s="22" t="s">
        <v>129</v>
      </c>
      <c r="D278" s="55">
        <v>43648</v>
      </c>
      <c r="E278" s="55">
        <v>44744</v>
      </c>
      <c r="F278" s="11" t="s">
        <v>9</v>
      </c>
      <c r="G278" s="30">
        <v>50</v>
      </c>
      <c r="H278" s="31">
        <v>0.65</v>
      </c>
      <c r="I278" s="30">
        <v>33</v>
      </c>
      <c r="J278" s="30">
        <v>67</v>
      </c>
      <c r="K278" s="30">
        <v>421</v>
      </c>
      <c r="L278" s="32">
        <v>2.0299999999999998</v>
      </c>
      <c r="M278" s="30">
        <v>857</v>
      </c>
      <c r="N278" s="30">
        <v>28198</v>
      </c>
      <c r="O278" s="33">
        <v>69</v>
      </c>
      <c r="P278" s="34">
        <v>0.71</v>
      </c>
      <c r="Q278" s="33">
        <v>49</v>
      </c>
      <c r="R278" s="33">
        <v>83</v>
      </c>
      <c r="S278" s="33">
        <v>602</v>
      </c>
      <c r="T278" s="35">
        <v>1.69</v>
      </c>
      <c r="U278" s="33">
        <v>1014</v>
      </c>
      <c r="V278" s="33">
        <v>50000</v>
      </c>
      <c r="W278" s="20">
        <v>46</v>
      </c>
      <c r="X278" s="19">
        <v>0.73913043478260865</v>
      </c>
      <c r="Y278" s="20">
        <v>34</v>
      </c>
      <c r="Z278" s="20">
        <v>56</v>
      </c>
      <c r="AA278" s="16">
        <v>490.46428571428572</v>
      </c>
      <c r="AB278" s="18">
        <v>1.6470588235294117</v>
      </c>
      <c r="AC278" s="16">
        <v>807.82352941176475</v>
      </c>
      <c r="AD278" s="20">
        <v>27466</v>
      </c>
      <c r="AE278" s="14">
        <v>1599</v>
      </c>
      <c r="AF278" s="14">
        <v>1148</v>
      </c>
      <c r="AG278" s="14">
        <v>1178</v>
      </c>
      <c r="AH278" s="21">
        <v>0.54932000000000003</v>
      </c>
      <c r="AI278" s="21">
        <v>0.97404071210724164</v>
      </c>
      <c r="AJ278" s="21">
        <v>-2.5959287892758351E-2</v>
      </c>
      <c r="AK278" s="96"/>
    </row>
    <row r="279" spans="1:37" s="6" customFormat="1" x14ac:dyDescent="0.3">
      <c r="A279" s="10" t="s">
        <v>138</v>
      </c>
      <c r="B279" s="22" t="s">
        <v>127</v>
      </c>
      <c r="C279" s="22" t="s">
        <v>129</v>
      </c>
      <c r="D279" s="55">
        <v>43649</v>
      </c>
      <c r="E279" s="55">
        <v>44745</v>
      </c>
      <c r="F279" s="11" t="s">
        <v>10</v>
      </c>
      <c r="G279" s="30">
        <v>150</v>
      </c>
      <c r="H279" s="31">
        <v>0.65</v>
      </c>
      <c r="I279" s="30">
        <v>98</v>
      </c>
      <c r="J279" s="30">
        <v>158</v>
      </c>
      <c r="K279" s="30">
        <v>534</v>
      </c>
      <c r="L279" s="32">
        <v>1.61</v>
      </c>
      <c r="M279" s="30">
        <v>857</v>
      </c>
      <c r="N279" s="30">
        <v>84409</v>
      </c>
      <c r="O279" s="33">
        <v>112</v>
      </c>
      <c r="P279" s="34">
        <v>0.71</v>
      </c>
      <c r="Q279" s="33">
        <v>79</v>
      </c>
      <c r="R279" s="33">
        <v>133</v>
      </c>
      <c r="S279" s="33">
        <v>602</v>
      </c>
      <c r="T279" s="35">
        <v>1.68</v>
      </c>
      <c r="U279" s="33">
        <v>1014</v>
      </c>
      <c r="V279" s="33">
        <v>80000</v>
      </c>
      <c r="W279" s="20">
        <v>65</v>
      </c>
      <c r="X279" s="19">
        <v>0.75384615384615383</v>
      </c>
      <c r="Y279" s="20">
        <v>49</v>
      </c>
      <c r="Z279" s="20">
        <v>94</v>
      </c>
      <c r="AA279" s="16">
        <v>594.25531914893622</v>
      </c>
      <c r="AB279" s="18">
        <v>1.9183673469387754</v>
      </c>
      <c r="AC279" s="16">
        <v>1140</v>
      </c>
      <c r="AD279" s="20">
        <v>55860</v>
      </c>
      <c r="AE279" s="14">
        <v>3271</v>
      </c>
      <c r="AF279" s="14"/>
      <c r="AG279" s="14">
        <v>1210</v>
      </c>
      <c r="AH279" s="21">
        <v>0.69825000000000004</v>
      </c>
      <c r="AI279" s="21">
        <v>0.66177777251240977</v>
      </c>
      <c r="AJ279" s="21">
        <v>-0.33822222748759018</v>
      </c>
      <c r="AK279" s="96"/>
    </row>
    <row r="280" spans="1:37" s="6" customFormat="1" x14ac:dyDescent="0.3">
      <c r="A280" s="10" t="s">
        <v>138</v>
      </c>
      <c r="B280" s="22" t="s">
        <v>127</v>
      </c>
      <c r="C280" s="22" t="s">
        <v>129</v>
      </c>
      <c r="D280" s="55">
        <v>43650</v>
      </c>
      <c r="E280" s="55">
        <v>44746</v>
      </c>
      <c r="F280" s="11" t="s">
        <v>11</v>
      </c>
      <c r="G280" s="30">
        <v>47</v>
      </c>
      <c r="H280" s="31">
        <v>0.65</v>
      </c>
      <c r="I280" s="30">
        <v>31</v>
      </c>
      <c r="J280" s="30">
        <v>45</v>
      </c>
      <c r="K280" s="30">
        <v>596</v>
      </c>
      <c r="L280" s="32">
        <v>1.45</v>
      </c>
      <c r="M280" s="30">
        <v>857</v>
      </c>
      <c r="N280" s="30">
        <v>26801</v>
      </c>
      <c r="O280" s="33">
        <v>42</v>
      </c>
      <c r="P280" s="34">
        <v>0.71</v>
      </c>
      <c r="Q280" s="33">
        <v>30</v>
      </c>
      <c r="R280" s="33">
        <v>50</v>
      </c>
      <c r="S280" s="33">
        <v>602</v>
      </c>
      <c r="T280" s="35">
        <v>1.67</v>
      </c>
      <c r="U280" s="33">
        <v>1014</v>
      </c>
      <c r="V280" s="33">
        <v>30000</v>
      </c>
      <c r="W280" s="20">
        <v>32</v>
      </c>
      <c r="X280" s="19">
        <v>0.75</v>
      </c>
      <c r="Y280" s="20">
        <v>24</v>
      </c>
      <c r="Z280" s="20">
        <v>44</v>
      </c>
      <c r="AA280" s="16">
        <v>605.59090909090912</v>
      </c>
      <c r="AB280" s="18">
        <v>1.8333333333333333</v>
      </c>
      <c r="AC280" s="16">
        <v>1110.25</v>
      </c>
      <c r="AD280" s="20">
        <v>26646</v>
      </c>
      <c r="AE280" s="14">
        <v>1509</v>
      </c>
      <c r="AF280" s="14"/>
      <c r="AG280" s="14"/>
      <c r="AH280" s="21">
        <v>0.88819999999999999</v>
      </c>
      <c r="AI280" s="21">
        <v>0.99421663370769753</v>
      </c>
      <c r="AJ280" s="21">
        <v>-5.7833662923025258E-3</v>
      </c>
      <c r="AK280" s="96"/>
    </row>
    <row r="281" spans="1:37" s="6" customFormat="1" x14ac:dyDescent="0.3">
      <c r="A281" s="10" t="s">
        <v>138</v>
      </c>
      <c r="B281" s="22" t="s">
        <v>127</v>
      </c>
      <c r="C281" s="22" t="s">
        <v>129</v>
      </c>
      <c r="D281" s="55">
        <v>43651</v>
      </c>
      <c r="E281" s="55">
        <v>44747</v>
      </c>
      <c r="F281" s="11" t="s">
        <v>12</v>
      </c>
      <c r="G281" s="30">
        <v>43</v>
      </c>
      <c r="H281" s="31">
        <v>0.65</v>
      </c>
      <c r="I281" s="30">
        <v>28</v>
      </c>
      <c r="J281" s="30">
        <v>48</v>
      </c>
      <c r="K281" s="30">
        <v>507</v>
      </c>
      <c r="L281" s="32">
        <v>1.71</v>
      </c>
      <c r="M281" s="30">
        <v>857</v>
      </c>
      <c r="N281" s="30">
        <v>24354</v>
      </c>
      <c r="O281" s="33">
        <v>55</v>
      </c>
      <c r="P281" s="34">
        <v>0.71</v>
      </c>
      <c r="Q281" s="33">
        <v>39</v>
      </c>
      <c r="R281" s="33">
        <v>66</v>
      </c>
      <c r="S281" s="33">
        <v>602</v>
      </c>
      <c r="T281" s="35">
        <v>1.69</v>
      </c>
      <c r="U281" s="33">
        <v>1014</v>
      </c>
      <c r="V281" s="33">
        <v>40000</v>
      </c>
      <c r="W281" s="20">
        <v>28</v>
      </c>
      <c r="X281" s="19">
        <v>0.75</v>
      </c>
      <c r="Y281" s="20">
        <v>21</v>
      </c>
      <c r="Z281" s="20">
        <v>38</v>
      </c>
      <c r="AA281" s="16">
        <v>570.97368421052636</v>
      </c>
      <c r="AB281" s="18">
        <v>1.8095238095238095</v>
      </c>
      <c r="AC281" s="16">
        <v>1033.1904761904761</v>
      </c>
      <c r="AD281" s="20">
        <v>21697</v>
      </c>
      <c r="AE281" s="14">
        <v>1509</v>
      </c>
      <c r="AF281" s="14"/>
      <c r="AG281" s="14"/>
      <c r="AH281" s="21">
        <v>0.54242500000000005</v>
      </c>
      <c r="AI281" s="21">
        <v>0.89090087870575674</v>
      </c>
      <c r="AJ281" s="21">
        <v>-0.10909912129424325</v>
      </c>
      <c r="AK281" s="96"/>
    </row>
    <row r="282" spans="1:37" s="6" customFormat="1" x14ac:dyDescent="0.3">
      <c r="A282" s="10" t="s">
        <v>138</v>
      </c>
      <c r="B282" s="22" t="s">
        <v>127</v>
      </c>
      <c r="C282" s="22" t="s">
        <v>129</v>
      </c>
      <c r="D282" s="55">
        <v>43652</v>
      </c>
      <c r="E282" s="55">
        <v>44748</v>
      </c>
      <c r="F282" s="11" t="s">
        <v>13</v>
      </c>
      <c r="G282" s="30">
        <v>46</v>
      </c>
      <c r="H282" s="31">
        <v>0.65</v>
      </c>
      <c r="I282" s="30">
        <v>30</v>
      </c>
      <c r="J282" s="30">
        <v>49</v>
      </c>
      <c r="K282" s="30">
        <v>523</v>
      </c>
      <c r="L282" s="32">
        <v>1.63</v>
      </c>
      <c r="M282" s="30">
        <v>857</v>
      </c>
      <c r="N282" s="30">
        <v>25606</v>
      </c>
      <c r="O282" s="33">
        <v>55</v>
      </c>
      <c r="P282" s="34">
        <v>0.71</v>
      </c>
      <c r="Q282" s="33">
        <v>39</v>
      </c>
      <c r="R282" s="33">
        <v>66</v>
      </c>
      <c r="S282" s="33">
        <v>602</v>
      </c>
      <c r="T282" s="35">
        <v>1.69</v>
      </c>
      <c r="U282" s="33">
        <v>1014</v>
      </c>
      <c r="V282" s="33">
        <v>40000</v>
      </c>
      <c r="W282" s="20">
        <v>51</v>
      </c>
      <c r="X282" s="19">
        <v>0.74509803921568629</v>
      </c>
      <c r="Y282" s="20">
        <v>38</v>
      </c>
      <c r="Z282" s="20">
        <v>69</v>
      </c>
      <c r="AA282" s="16">
        <v>517.36231884057975</v>
      </c>
      <c r="AB282" s="18">
        <v>1.8157894736842106</v>
      </c>
      <c r="AC282" s="16">
        <v>939.42105263157896</v>
      </c>
      <c r="AD282" s="20">
        <v>35698</v>
      </c>
      <c r="AE282" s="14">
        <v>2991</v>
      </c>
      <c r="AF282" s="14">
        <v>749</v>
      </c>
      <c r="AG282" s="14"/>
      <c r="AH282" s="21">
        <v>0.89244999999999997</v>
      </c>
      <c r="AI282" s="21">
        <v>1.3941263766304772</v>
      </c>
      <c r="AJ282" s="21">
        <v>0.39412637663047723</v>
      </c>
      <c r="AK282" s="96"/>
    </row>
    <row r="283" spans="1:37" s="6" customFormat="1" x14ac:dyDescent="0.3">
      <c r="A283" s="10" t="s">
        <v>138</v>
      </c>
      <c r="B283" s="22" t="s">
        <v>127</v>
      </c>
      <c r="C283" s="22" t="s">
        <v>129</v>
      </c>
      <c r="D283" s="55">
        <v>43653</v>
      </c>
      <c r="E283" s="55">
        <v>44749</v>
      </c>
      <c r="F283" s="11" t="s">
        <v>14</v>
      </c>
      <c r="G283" s="30">
        <v>43</v>
      </c>
      <c r="H283" s="31">
        <v>0.65</v>
      </c>
      <c r="I283" s="30">
        <v>28</v>
      </c>
      <c r="J283" s="30">
        <v>48</v>
      </c>
      <c r="K283" s="30">
        <v>505</v>
      </c>
      <c r="L283" s="32">
        <v>1.71</v>
      </c>
      <c r="M283" s="30">
        <v>857</v>
      </c>
      <c r="N283" s="30">
        <v>24221</v>
      </c>
      <c r="O283" s="33">
        <v>55</v>
      </c>
      <c r="P283" s="34">
        <v>0.71</v>
      </c>
      <c r="Q283" s="33">
        <v>39</v>
      </c>
      <c r="R283" s="33">
        <v>66</v>
      </c>
      <c r="S283" s="33">
        <v>602</v>
      </c>
      <c r="T283" s="35">
        <v>1.69</v>
      </c>
      <c r="U283" s="33">
        <v>1014</v>
      </c>
      <c r="V283" s="33">
        <v>40000</v>
      </c>
      <c r="W283" s="20">
        <v>39</v>
      </c>
      <c r="X283" s="19">
        <v>0.74358974358974361</v>
      </c>
      <c r="Y283" s="20">
        <v>29</v>
      </c>
      <c r="Z283" s="20">
        <v>48</v>
      </c>
      <c r="AA283" s="16">
        <v>630.20833333333337</v>
      </c>
      <c r="AB283" s="18">
        <v>1.6551724137931034</v>
      </c>
      <c r="AC283" s="16">
        <v>1043.1034482758621</v>
      </c>
      <c r="AD283" s="20">
        <v>30250</v>
      </c>
      <c r="AE283" s="14">
        <v>749</v>
      </c>
      <c r="AF283" s="14"/>
      <c r="AG283" s="14">
        <v>560</v>
      </c>
      <c r="AH283" s="21">
        <v>0.75624999999999998</v>
      </c>
      <c r="AI283" s="21">
        <v>1.2489162297180132</v>
      </c>
      <c r="AJ283" s="21">
        <v>0.2489162297180133</v>
      </c>
      <c r="AK283" s="96"/>
    </row>
    <row r="284" spans="1:37" s="6" customFormat="1" x14ac:dyDescent="0.3">
      <c r="A284" s="10" t="s">
        <v>138</v>
      </c>
      <c r="B284" s="22" t="s">
        <v>127</v>
      </c>
      <c r="C284" s="22" t="s">
        <v>129</v>
      </c>
      <c r="D284" s="55">
        <v>43654</v>
      </c>
      <c r="E284" s="55">
        <v>44750</v>
      </c>
      <c r="F284" s="11" t="s">
        <v>15</v>
      </c>
      <c r="G284" s="30">
        <v>72</v>
      </c>
      <c r="H284" s="31">
        <v>0.65</v>
      </c>
      <c r="I284" s="30">
        <v>47</v>
      </c>
      <c r="J284" s="30">
        <v>79</v>
      </c>
      <c r="K284" s="30">
        <v>506</v>
      </c>
      <c r="L284" s="32">
        <v>1.68</v>
      </c>
      <c r="M284" s="30">
        <v>857</v>
      </c>
      <c r="N284" s="30">
        <v>39990</v>
      </c>
      <c r="O284" s="33">
        <v>55</v>
      </c>
      <c r="P284" s="34">
        <v>0.71</v>
      </c>
      <c r="Q284" s="33">
        <v>39</v>
      </c>
      <c r="R284" s="33">
        <v>66</v>
      </c>
      <c r="S284" s="33">
        <v>602</v>
      </c>
      <c r="T284" s="35">
        <v>1.69</v>
      </c>
      <c r="U284" s="33">
        <v>1014</v>
      </c>
      <c r="V284" s="33">
        <v>40000</v>
      </c>
      <c r="W284" s="20">
        <v>35</v>
      </c>
      <c r="X284" s="19">
        <v>0.74285714285714288</v>
      </c>
      <c r="Y284" s="20">
        <v>26</v>
      </c>
      <c r="Z284" s="20">
        <v>46</v>
      </c>
      <c r="AA284" s="16">
        <v>519.1521739130435</v>
      </c>
      <c r="AB284" s="18">
        <v>1.7692307692307692</v>
      </c>
      <c r="AC284" s="16">
        <v>918.5</v>
      </c>
      <c r="AD284" s="20">
        <v>23881</v>
      </c>
      <c r="AE284" s="14">
        <v>1568</v>
      </c>
      <c r="AF284" s="14"/>
      <c r="AG284" s="14"/>
      <c r="AH284" s="21">
        <v>0.59702500000000003</v>
      </c>
      <c r="AI284" s="21">
        <v>0.59717429357339336</v>
      </c>
      <c r="AJ284" s="21">
        <v>-0.40282570642660664</v>
      </c>
      <c r="AK284" s="96"/>
    </row>
    <row r="285" spans="1:37" s="6" customFormat="1" x14ac:dyDescent="0.3">
      <c r="A285" s="10" t="s">
        <v>138</v>
      </c>
      <c r="B285" s="22" t="s">
        <v>127</v>
      </c>
      <c r="C285" s="22" t="s">
        <v>129</v>
      </c>
      <c r="D285" s="55">
        <v>43655</v>
      </c>
      <c r="E285" s="55">
        <v>44751</v>
      </c>
      <c r="F285" s="11" t="s">
        <v>9</v>
      </c>
      <c r="G285" s="30">
        <v>101</v>
      </c>
      <c r="H285" s="31">
        <v>0.65</v>
      </c>
      <c r="I285" s="30">
        <v>66</v>
      </c>
      <c r="J285" s="30">
        <v>106</v>
      </c>
      <c r="K285" s="30">
        <v>533</v>
      </c>
      <c r="L285" s="32">
        <v>1.61</v>
      </c>
      <c r="M285" s="30">
        <v>857</v>
      </c>
      <c r="N285" s="30">
        <v>56527</v>
      </c>
      <c r="O285" s="33">
        <v>69</v>
      </c>
      <c r="P285" s="34">
        <v>0.71</v>
      </c>
      <c r="Q285" s="33">
        <v>49</v>
      </c>
      <c r="R285" s="33">
        <v>83</v>
      </c>
      <c r="S285" s="33">
        <v>602</v>
      </c>
      <c r="T285" s="35">
        <v>1.69</v>
      </c>
      <c r="U285" s="33">
        <v>1014</v>
      </c>
      <c r="V285" s="33">
        <v>50000</v>
      </c>
      <c r="W285" s="20">
        <v>63</v>
      </c>
      <c r="X285" s="19">
        <v>0.74603174603174605</v>
      </c>
      <c r="Y285" s="20">
        <v>47</v>
      </c>
      <c r="Z285" s="20">
        <v>100</v>
      </c>
      <c r="AA285" s="16">
        <v>506.9</v>
      </c>
      <c r="AB285" s="18">
        <v>2.1276595744680851</v>
      </c>
      <c r="AC285" s="16">
        <v>1078.5106382978724</v>
      </c>
      <c r="AD285" s="20">
        <v>50690</v>
      </c>
      <c r="AE285" s="14">
        <v>1599</v>
      </c>
      <c r="AF285" s="14"/>
      <c r="AG285" s="14"/>
      <c r="AH285" s="21">
        <v>1.0138</v>
      </c>
      <c r="AI285" s="21">
        <v>0.89673961115926903</v>
      </c>
      <c r="AJ285" s="21">
        <v>-0.10326038884073098</v>
      </c>
      <c r="AK285" s="96"/>
    </row>
    <row r="286" spans="1:37" s="6" customFormat="1" x14ac:dyDescent="0.3">
      <c r="A286" s="10" t="s">
        <v>138</v>
      </c>
      <c r="B286" s="22" t="s">
        <v>127</v>
      </c>
      <c r="C286" s="22" t="s">
        <v>129</v>
      </c>
      <c r="D286" s="55">
        <v>43656</v>
      </c>
      <c r="E286" s="55">
        <v>44752</v>
      </c>
      <c r="F286" s="11" t="s">
        <v>10</v>
      </c>
      <c r="G286" s="30">
        <v>168</v>
      </c>
      <c r="H286" s="31">
        <v>0.65</v>
      </c>
      <c r="I286" s="30">
        <v>110</v>
      </c>
      <c r="J286" s="30">
        <v>200</v>
      </c>
      <c r="K286" s="30">
        <v>470</v>
      </c>
      <c r="L286" s="32">
        <v>1.82</v>
      </c>
      <c r="M286" s="30">
        <v>857</v>
      </c>
      <c r="N286" s="30">
        <v>93981</v>
      </c>
      <c r="O286" s="33">
        <v>112</v>
      </c>
      <c r="P286" s="34">
        <v>0.71</v>
      </c>
      <c r="Q286" s="33">
        <v>79</v>
      </c>
      <c r="R286" s="33">
        <v>133</v>
      </c>
      <c r="S286" s="33">
        <v>602</v>
      </c>
      <c r="T286" s="35">
        <v>1.68</v>
      </c>
      <c r="U286" s="33">
        <v>1014</v>
      </c>
      <c r="V286" s="33">
        <v>80000</v>
      </c>
      <c r="W286" s="20">
        <v>56</v>
      </c>
      <c r="X286" s="19">
        <v>0.75</v>
      </c>
      <c r="Y286" s="20">
        <v>42</v>
      </c>
      <c r="Z286" s="20">
        <v>75</v>
      </c>
      <c r="AA286" s="16">
        <v>560.36</v>
      </c>
      <c r="AB286" s="18">
        <v>1.7857142857142858</v>
      </c>
      <c r="AC286" s="16">
        <v>1000.6428571428571</v>
      </c>
      <c r="AD286" s="20">
        <v>42027</v>
      </c>
      <c r="AE286" s="14">
        <v>1199</v>
      </c>
      <c r="AF286" s="14"/>
      <c r="AG286" s="14"/>
      <c r="AH286" s="21">
        <v>0.52533750000000001</v>
      </c>
      <c r="AI286" s="21">
        <v>0.44718613336738278</v>
      </c>
      <c r="AJ286" s="21">
        <v>-0.55281386663261722</v>
      </c>
      <c r="AK286" s="96"/>
    </row>
    <row r="287" spans="1:37" s="6" customFormat="1" x14ac:dyDescent="0.3">
      <c r="A287" s="10" t="s">
        <v>138</v>
      </c>
      <c r="B287" s="22" t="s">
        <v>127</v>
      </c>
      <c r="C287" s="22" t="s">
        <v>129</v>
      </c>
      <c r="D287" s="55">
        <v>43657</v>
      </c>
      <c r="E287" s="55">
        <v>44753</v>
      </c>
      <c r="F287" s="11" t="s">
        <v>11</v>
      </c>
      <c r="G287" s="30">
        <v>35</v>
      </c>
      <c r="H287" s="31">
        <v>0.65</v>
      </c>
      <c r="I287" s="30">
        <v>23</v>
      </c>
      <c r="J287" s="30">
        <v>43</v>
      </c>
      <c r="K287" s="30">
        <v>449</v>
      </c>
      <c r="L287" s="32">
        <v>1.87</v>
      </c>
      <c r="M287" s="30">
        <v>857</v>
      </c>
      <c r="N287" s="30">
        <v>19325</v>
      </c>
      <c r="O287" s="33">
        <v>42</v>
      </c>
      <c r="P287" s="34">
        <v>0.71</v>
      </c>
      <c r="Q287" s="33">
        <v>30</v>
      </c>
      <c r="R287" s="33">
        <v>50</v>
      </c>
      <c r="S287" s="33">
        <v>602</v>
      </c>
      <c r="T287" s="35">
        <v>1.67</v>
      </c>
      <c r="U287" s="33">
        <v>1014</v>
      </c>
      <c r="V287" s="33">
        <v>30000</v>
      </c>
      <c r="W287" s="20">
        <v>32</v>
      </c>
      <c r="X287" s="19">
        <v>0.75</v>
      </c>
      <c r="Y287" s="20">
        <v>24</v>
      </c>
      <c r="Z287" s="20">
        <v>37</v>
      </c>
      <c r="AA287" s="16">
        <v>426.94594594594594</v>
      </c>
      <c r="AB287" s="18">
        <v>1.5416666666666667</v>
      </c>
      <c r="AC287" s="16">
        <v>658.20833333333337</v>
      </c>
      <c r="AD287" s="20">
        <v>15797</v>
      </c>
      <c r="AE287" s="14">
        <v>672</v>
      </c>
      <c r="AF287" s="14"/>
      <c r="AG287" s="14"/>
      <c r="AH287" s="21">
        <v>0.52656666666666663</v>
      </c>
      <c r="AI287" s="21">
        <v>0.81743855109961194</v>
      </c>
      <c r="AJ287" s="21">
        <v>-0.18256144890038808</v>
      </c>
      <c r="AK287" s="96"/>
    </row>
    <row r="288" spans="1:37" s="6" customFormat="1" x14ac:dyDescent="0.3">
      <c r="A288" s="10" t="s">
        <v>138</v>
      </c>
      <c r="B288" s="22" t="s">
        <v>127</v>
      </c>
      <c r="C288" s="22" t="s">
        <v>129</v>
      </c>
      <c r="D288" s="55">
        <v>43658</v>
      </c>
      <c r="E288" s="55">
        <v>44754</v>
      </c>
      <c r="F288" s="11" t="s">
        <v>12</v>
      </c>
      <c r="G288" s="30">
        <v>47</v>
      </c>
      <c r="H288" s="31">
        <v>0.65</v>
      </c>
      <c r="I288" s="30">
        <v>31</v>
      </c>
      <c r="J288" s="30">
        <v>52</v>
      </c>
      <c r="K288" s="30">
        <v>511</v>
      </c>
      <c r="L288" s="32">
        <v>1.68</v>
      </c>
      <c r="M288" s="30">
        <v>857</v>
      </c>
      <c r="N288" s="30">
        <v>26575</v>
      </c>
      <c r="O288" s="33">
        <v>55</v>
      </c>
      <c r="P288" s="34">
        <v>0.71</v>
      </c>
      <c r="Q288" s="33">
        <v>39</v>
      </c>
      <c r="R288" s="33">
        <v>66</v>
      </c>
      <c r="S288" s="33">
        <v>602</v>
      </c>
      <c r="T288" s="35">
        <v>1.69</v>
      </c>
      <c r="U288" s="33">
        <v>1014</v>
      </c>
      <c r="V288" s="33">
        <v>40000</v>
      </c>
      <c r="W288" s="20">
        <v>37</v>
      </c>
      <c r="X288" s="19">
        <v>0.7567567567567568</v>
      </c>
      <c r="Y288" s="20">
        <v>28</v>
      </c>
      <c r="Z288" s="20">
        <v>51</v>
      </c>
      <c r="AA288" s="16">
        <v>689.47058823529414</v>
      </c>
      <c r="AB288" s="18">
        <v>1.8214285714285714</v>
      </c>
      <c r="AC288" s="16">
        <v>1255.8214285714287</v>
      </c>
      <c r="AD288" s="20">
        <v>35163</v>
      </c>
      <c r="AE288" s="14">
        <v>1260</v>
      </c>
      <c r="AF288" s="14"/>
      <c r="AG288" s="14"/>
      <c r="AH288" s="21">
        <v>0.87907500000000005</v>
      </c>
      <c r="AI288" s="21">
        <v>1.3231608654750706</v>
      </c>
      <c r="AJ288" s="21">
        <v>0.32316086547507056</v>
      </c>
      <c r="AK288" s="96"/>
    </row>
    <row r="289" spans="1:37" s="6" customFormat="1" x14ac:dyDescent="0.3">
      <c r="A289" s="10" t="s">
        <v>138</v>
      </c>
      <c r="B289" s="22" t="s">
        <v>127</v>
      </c>
      <c r="C289" s="22" t="s">
        <v>129</v>
      </c>
      <c r="D289" s="55">
        <v>43659</v>
      </c>
      <c r="E289" s="55">
        <v>44755</v>
      </c>
      <c r="F289" s="11" t="s">
        <v>13</v>
      </c>
      <c r="G289" s="30">
        <v>61</v>
      </c>
      <c r="H289" s="31">
        <v>0.65</v>
      </c>
      <c r="I289" s="30">
        <v>40</v>
      </c>
      <c r="J289" s="30">
        <v>74</v>
      </c>
      <c r="K289" s="30">
        <v>465</v>
      </c>
      <c r="L289" s="32">
        <v>1.85</v>
      </c>
      <c r="M289" s="30">
        <v>857</v>
      </c>
      <c r="N289" s="30">
        <v>34390</v>
      </c>
      <c r="O289" s="33">
        <v>55</v>
      </c>
      <c r="P289" s="34">
        <v>0.71</v>
      </c>
      <c r="Q289" s="33">
        <v>39</v>
      </c>
      <c r="R289" s="33">
        <v>66</v>
      </c>
      <c r="S289" s="33">
        <v>602</v>
      </c>
      <c r="T289" s="35">
        <v>1.69</v>
      </c>
      <c r="U289" s="33">
        <v>1014</v>
      </c>
      <c r="V289" s="33">
        <v>40000</v>
      </c>
      <c r="W289" s="20">
        <v>27</v>
      </c>
      <c r="X289" s="19">
        <v>0.7407407407407407</v>
      </c>
      <c r="Y289" s="20">
        <v>20</v>
      </c>
      <c r="Z289" s="20">
        <v>38</v>
      </c>
      <c r="AA289" s="16">
        <v>523.5</v>
      </c>
      <c r="AB289" s="18">
        <v>1.9</v>
      </c>
      <c r="AC289" s="16">
        <v>994.65</v>
      </c>
      <c r="AD289" s="20">
        <v>19893</v>
      </c>
      <c r="AE289" s="14">
        <v>1260</v>
      </c>
      <c r="AF289" s="14"/>
      <c r="AG289" s="14"/>
      <c r="AH289" s="21">
        <v>0.49732500000000002</v>
      </c>
      <c r="AI289" s="21">
        <v>0.57845303867403319</v>
      </c>
      <c r="AJ289" s="21">
        <v>-0.42154696132596686</v>
      </c>
      <c r="AK289" s="96"/>
    </row>
    <row r="290" spans="1:37" s="6" customFormat="1" x14ac:dyDescent="0.3">
      <c r="A290" s="10" t="s">
        <v>138</v>
      </c>
      <c r="B290" s="22" t="s">
        <v>127</v>
      </c>
      <c r="C290" s="22" t="s">
        <v>129</v>
      </c>
      <c r="D290" s="55">
        <v>43660</v>
      </c>
      <c r="E290" s="55">
        <v>44756</v>
      </c>
      <c r="F290" s="11" t="s">
        <v>14</v>
      </c>
      <c r="G290" s="30">
        <v>72</v>
      </c>
      <c r="H290" s="31">
        <v>0.65</v>
      </c>
      <c r="I290" s="30">
        <v>47</v>
      </c>
      <c r="J290" s="30">
        <v>86</v>
      </c>
      <c r="K290" s="30">
        <v>469</v>
      </c>
      <c r="L290" s="32">
        <v>1.83</v>
      </c>
      <c r="M290" s="30">
        <v>857</v>
      </c>
      <c r="N290" s="30">
        <v>40372</v>
      </c>
      <c r="O290" s="33">
        <v>50</v>
      </c>
      <c r="P290" s="34">
        <v>0.71</v>
      </c>
      <c r="Q290" s="33">
        <v>35</v>
      </c>
      <c r="R290" s="33">
        <v>58</v>
      </c>
      <c r="S290" s="33">
        <v>602</v>
      </c>
      <c r="T290" s="35">
        <v>1.66</v>
      </c>
      <c r="U290" s="33">
        <v>1014</v>
      </c>
      <c r="V290" s="33">
        <v>35000</v>
      </c>
      <c r="W290" s="20">
        <v>27</v>
      </c>
      <c r="X290" s="19">
        <v>0.7407407407407407</v>
      </c>
      <c r="Y290" s="20">
        <v>20</v>
      </c>
      <c r="Z290" s="20">
        <v>38</v>
      </c>
      <c r="AA290" s="16">
        <v>528.65789473684208</v>
      </c>
      <c r="AB290" s="18">
        <v>1.9</v>
      </c>
      <c r="AC290" s="16">
        <v>1004.45</v>
      </c>
      <c r="AD290" s="20">
        <v>20089</v>
      </c>
      <c r="AE290" s="14">
        <v>-95</v>
      </c>
      <c r="AF290" s="14"/>
      <c r="AG290" s="14"/>
      <c r="AH290" s="21">
        <v>0.57397142857142858</v>
      </c>
      <c r="AI290" s="21">
        <v>0.49759734469434264</v>
      </c>
      <c r="AJ290" s="21">
        <v>-0.50240265530565742</v>
      </c>
      <c r="AK290" s="96"/>
    </row>
    <row r="291" spans="1:37" s="6" customFormat="1" x14ac:dyDescent="0.3">
      <c r="A291" s="10" t="s">
        <v>138</v>
      </c>
      <c r="B291" s="22" t="s">
        <v>127</v>
      </c>
      <c r="C291" s="22" t="s">
        <v>129</v>
      </c>
      <c r="D291" s="55">
        <v>43661</v>
      </c>
      <c r="E291" s="55">
        <v>44757</v>
      </c>
      <c r="F291" s="11" t="s">
        <v>15</v>
      </c>
      <c r="G291" s="30">
        <v>66</v>
      </c>
      <c r="H291" s="31">
        <v>0.65</v>
      </c>
      <c r="I291" s="30">
        <v>43</v>
      </c>
      <c r="J291" s="30">
        <v>83</v>
      </c>
      <c r="K291" s="30">
        <v>440</v>
      </c>
      <c r="L291" s="32">
        <v>1.93</v>
      </c>
      <c r="M291" s="30">
        <v>857</v>
      </c>
      <c r="N291" s="30">
        <v>36554</v>
      </c>
      <c r="O291" s="33">
        <v>50</v>
      </c>
      <c r="P291" s="34">
        <v>0.71</v>
      </c>
      <c r="Q291" s="33">
        <v>35</v>
      </c>
      <c r="R291" s="33">
        <v>58</v>
      </c>
      <c r="S291" s="33">
        <v>602</v>
      </c>
      <c r="T291" s="35">
        <v>1.66</v>
      </c>
      <c r="U291" s="33">
        <v>1014</v>
      </c>
      <c r="V291" s="33">
        <v>35000</v>
      </c>
      <c r="W291" s="20">
        <v>37</v>
      </c>
      <c r="X291" s="19">
        <v>0.7567567567567568</v>
      </c>
      <c r="Y291" s="20">
        <v>28</v>
      </c>
      <c r="Z291" s="20">
        <v>38</v>
      </c>
      <c r="AA291" s="16">
        <v>547.68421052631584</v>
      </c>
      <c r="AB291" s="18">
        <v>1.3571428571428572</v>
      </c>
      <c r="AC291" s="16">
        <v>743.28571428571433</v>
      </c>
      <c r="AD291" s="20">
        <v>20812</v>
      </c>
      <c r="AE291" s="14"/>
      <c r="AF291" s="14"/>
      <c r="AG291" s="14">
        <v>1409</v>
      </c>
      <c r="AH291" s="21">
        <v>0.5946285714285714</v>
      </c>
      <c r="AI291" s="21">
        <v>0.56934945559993433</v>
      </c>
      <c r="AJ291" s="21">
        <v>-0.43065054440006567</v>
      </c>
      <c r="AK291" s="96"/>
    </row>
    <row r="292" spans="1:37" s="6" customFormat="1" x14ac:dyDescent="0.3">
      <c r="A292" s="10" t="s">
        <v>138</v>
      </c>
      <c r="B292" s="22" t="s">
        <v>127</v>
      </c>
      <c r="C292" s="22" t="s">
        <v>129</v>
      </c>
      <c r="D292" s="55">
        <v>43662</v>
      </c>
      <c r="E292" s="55">
        <v>44758</v>
      </c>
      <c r="F292" s="11" t="s">
        <v>9</v>
      </c>
      <c r="G292" s="30">
        <v>79</v>
      </c>
      <c r="H292" s="31">
        <v>0.65</v>
      </c>
      <c r="I292" s="30">
        <v>52</v>
      </c>
      <c r="J292" s="30">
        <v>98</v>
      </c>
      <c r="K292" s="30">
        <v>454</v>
      </c>
      <c r="L292" s="32">
        <v>1.88</v>
      </c>
      <c r="M292" s="30">
        <v>857</v>
      </c>
      <c r="N292" s="30">
        <v>44514</v>
      </c>
      <c r="O292" s="33">
        <v>69</v>
      </c>
      <c r="P292" s="34">
        <v>0.71</v>
      </c>
      <c r="Q292" s="33">
        <v>49</v>
      </c>
      <c r="R292" s="33">
        <v>83</v>
      </c>
      <c r="S292" s="33">
        <v>602</v>
      </c>
      <c r="T292" s="35">
        <v>1.69</v>
      </c>
      <c r="U292" s="33">
        <v>1014</v>
      </c>
      <c r="V292" s="33">
        <v>50000</v>
      </c>
      <c r="W292" s="20">
        <v>52</v>
      </c>
      <c r="X292" s="19">
        <v>0.75</v>
      </c>
      <c r="Y292" s="20">
        <v>39</v>
      </c>
      <c r="Z292" s="20">
        <v>66</v>
      </c>
      <c r="AA292" s="16">
        <v>520.60606060606062</v>
      </c>
      <c r="AB292" s="18">
        <v>1.6923076923076923</v>
      </c>
      <c r="AC292" s="16">
        <v>881.02564102564099</v>
      </c>
      <c r="AD292" s="20">
        <v>34360</v>
      </c>
      <c r="AE292" s="14">
        <v>1327</v>
      </c>
      <c r="AF292" s="14"/>
      <c r="AG292" s="14">
        <v>799</v>
      </c>
      <c r="AH292" s="21">
        <v>0.68720000000000003</v>
      </c>
      <c r="AI292" s="21">
        <v>0.77189198903715683</v>
      </c>
      <c r="AJ292" s="21">
        <v>-0.22810801096284314</v>
      </c>
      <c r="AK292" s="96"/>
    </row>
    <row r="293" spans="1:37" s="6" customFormat="1" x14ac:dyDescent="0.3">
      <c r="A293" s="10" t="s">
        <v>138</v>
      </c>
      <c r="B293" s="22" t="s">
        <v>127</v>
      </c>
      <c r="C293" s="22" t="s">
        <v>129</v>
      </c>
      <c r="D293" s="55">
        <v>43663</v>
      </c>
      <c r="E293" s="55">
        <v>44759</v>
      </c>
      <c r="F293" s="11" t="s">
        <v>10</v>
      </c>
      <c r="G293" s="30">
        <v>173</v>
      </c>
      <c r="H293" s="31">
        <v>0.65</v>
      </c>
      <c r="I293" s="30">
        <v>113</v>
      </c>
      <c r="J293" s="30">
        <v>200</v>
      </c>
      <c r="K293" s="30">
        <v>486</v>
      </c>
      <c r="L293" s="32">
        <v>1.77</v>
      </c>
      <c r="M293" s="30">
        <v>857</v>
      </c>
      <c r="N293" s="30">
        <v>97257</v>
      </c>
      <c r="O293" s="33">
        <v>98</v>
      </c>
      <c r="P293" s="34">
        <v>0.71</v>
      </c>
      <c r="Q293" s="33">
        <v>69</v>
      </c>
      <c r="R293" s="33">
        <v>116</v>
      </c>
      <c r="S293" s="33">
        <v>602</v>
      </c>
      <c r="T293" s="35">
        <v>1.68</v>
      </c>
      <c r="U293" s="33">
        <v>1014</v>
      </c>
      <c r="V293" s="33">
        <v>70000</v>
      </c>
      <c r="W293" s="20">
        <v>77</v>
      </c>
      <c r="X293" s="19">
        <v>0.75324675324675328</v>
      </c>
      <c r="Y293" s="20">
        <v>58</v>
      </c>
      <c r="Z293" s="20">
        <v>111</v>
      </c>
      <c r="AA293" s="16">
        <v>531.90990990990986</v>
      </c>
      <c r="AB293" s="18">
        <v>1.9137931034482758</v>
      </c>
      <c r="AC293" s="16">
        <v>1017.9655172413793</v>
      </c>
      <c r="AD293" s="20">
        <v>59042</v>
      </c>
      <c r="AE293" s="14">
        <v>2644</v>
      </c>
      <c r="AF293" s="14"/>
      <c r="AG293" s="14">
        <v>699</v>
      </c>
      <c r="AH293" s="21">
        <v>0.84345714285714291</v>
      </c>
      <c r="AI293" s="21">
        <v>0.60707198453581745</v>
      </c>
      <c r="AJ293" s="21">
        <v>-0.39292801546418255</v>
      </c>
      <c r="AK293" s="96"/>
    </row>
    <row r="294" spans="1:37" s="6" customFormat="1" x14ac:dyDescent="0.3">
      <c r="A294" s="10" t="s">
        <v>138</v>
      </c>
      <c r="B294" s="22" t="s">
        <v>127</v>
      </c>
      <c r="C294" s="22" t="s">
        <v>129</v>
      </c>
      <c r="D294" s="55">
        <v>43664</v>
      </c>
      <c r="E294" s="55">
        <v>44760</v>
      </c>
      <c r="F294" s="11" t="s">
        <v>11</v>
      </c>
      <c r="G294" s="30">
        <v>58</v>
      </c>
      <c r="H294" s="31">
        <v>0.65</v>
      </c>
      <c r="I294" s="30">
        <v>38</v>
      </c>
      <c r="J294" s="30">
        <v>66</v>
      </c>
      <c r="K294" s="30">
        <v>487</v>
      </c>
      <c r="L294" s="32">
        <v>1.74</v>
      </c>
      <c r="M294" s="30">
        <v>857</v>
      </c>
      <c r="N294" s="30">
        <v>32169</v>
      </c>
      <c r="O294" s="33">
        <v>42</v>
      </c>
      <c r="P294" s="34">
        <v>0.71</v>
      </c>
      <c r="Q294" s="33">
        <v>30</v>
      </c>
      <c r="R294" s="33">
        <v>50</v>
      </c>
      <c r="S294" s="33">
        <v>602</v>
      </c>
      <c r="T294" s="35">
        <v>1.67</v>
      </c>
      <c r="U294" s="33">
        <v>1014</v>
      </c>
      <c r="V294" s="33">
        <v>30000</v>
      </c>
      <c r="W294" s="20">
        <v>27</v>
      </c>
      <c r="X294" s="19">
        <v>0.7407407407407407</v>
      </c>
      <c r="Y294" s="20">
        <v>20</v>
      </c>
      <c r="Z294" s="20">
        <v>31</v>
      </c>
      <c r="AA294" s="16">
        <v>566.35483870967744</v>
      </c>
      <c r="AB294" s="18">
        <v>1.55</v>
      </c>
      <c r="AC294" s="16">
        <v>877.85</v>
      </c>
      <c r="AD294" s="20">
        <v>17557</v>
      </c>
      <c r="AE294" s="14">
        <v>1530</v>
      </c>
      <c r="AF294" s="14">
        <v>1210</v>
      </c>
      <c r="AG294" s="14">
        <v>699</v>
      </c>
      <c r="AH294" s="21">
        <v>0.58523333333333338</v>
      </c>
      <c r="AI294" s="21">
        <v>0.54577388168733876</v>
      </c>
      <c r="AJ294" s="21">
        <v>-0.45422611831266124</v>
      </c>
      <c r="AK294" s="96"/>
    </row>
    <row r="295" spans="1:37" s="6" customFormat="1" x14ac:dyDescent="0.3">
      <c r="A295" s="10" t="s">
        <v>138</v>
      </c>
      <c r="B295" s="22" t="s">
        <v>127</v>
      </c>
      <c r="C295" s="22" t="s">
        <v>129</v>
      </c>
      <c r="D295" s="55">
        <v>43665</v>
      </c>
      <c r="E295" s="55">
        <v>44761</v>
      </c>
      <c r="F295" s="11" t="s">
        <v>12</v>
      </c>
      <c r="G295" s="30">
        <v>76</v>
      </c>
      <c r="H295" s="31">
        <v>0.65</v>
      </c>
      <c r="I295" s="30">
        <v>50</v>
      </c>
      <c r="J295" s="30">
        <v>84</v>
      </c>
      <c r="K295" s="30">
        <v>514</v>
      </c>
      <c r="L295" s="32">
        <v>1.68</v>
      </c>
      <c r="M295" s="30">
        <v>857</v>
      </c>
      <c r="N295" s="30">
        <v>43186</v>
      </c>
      <c r="O295" s="33">
        <v>50</v>
      </c>
      <c r="P295" s="34">
        <v>0.71</v>
      </c>
      <c r="Q295" s="33">
        <v>35</v>
      </c>
      <c r="R295" s="33">
        <v>58</v>
      </c>
      <c r="S295" s="33">
        <v>602</v>
      </c>
      <c r="T295" s="35">
        <v>1.66</v>
      </c>
      <c r="U295" s="33">
        <v>1014</v>
      </c>
      <c r="V295" s="33">
        <v>35000</v>
      </c>
      <c r="W295" s="20">
        <v>31</v>
      </c>
      <c r="X295" s="19">
        <v>0.74193548387096775</v>
      </c>
      <c r="Y295" s="20">
        <v>23</v>
      </c>
      <c r="Z295" s="20">
        <v>43</v>
      </c>
      <c r="AA295" s="16">
        <v>516.88372093023258</v>
      </c>
      <c r="AB295" s="18">
        <v>1.8695652173913044</v>
      </c>
      <c r="AC295" s="16">
        <v>966.3478260869565</v>
      </c>
      <c r="AD295" s="20">
        <v>22226</v>
      </c>
      <c r="AE295" s="14">
        <v>595</v>
      </c>
      <c r="AF295" s="14"/>
      <c r="AG295" s="14"/>
      <c r="AH295" s="21">
        <v>0.63502857142857139</v>
      </c>
      <c r="AI295" s="21">
        <v>0.51465752790256103</v>
      </c>
      <c r="AJ295" s="21">
        <v>-0.48534247209743897</v>
      </c>
      <c r="AK295" s="96"/>
    </row>
    <row r="296" spans="1:37" s="6" customFormat="1" x14ac:dyDescent="0.3">
      <c r="A296" s="10" t="s">
        <v>138</v>
      </c>
      <c r="B296" s="22" t="s">
        <v>127</v>
      </c>
      <c r="C296" s="22" t="s">
        <v>129</v>
      </c>
      <c r="D296" s="55">
        <v>43666</v>
      </c>
      <c r="E296" s="55">
        <v>44762</v>
      </c>
      <c r="F296" s="11" t="s">
        <v>13</v>
      </c>
      <c r="G296" s="30">
        <v>76</v>
      </c>
      <c r="H296" s="31">
        <v>0.65</v>
      </c>
      <c r="I296" s="30">
        <v>50</v>
      </c>
      <c r="J296" s="30">
        <v>84</v>
      </c>
      <c r="K296" s="30">
        <v>506</v>
      </c>
      <c r="L296" s="32">
        <v>1.68</v>
      </c>
      <c r="M296" s="30">
        <v>857</v>
      </c>
      <c r="N296" s="30">
        <v>42493</v>
      </c>
      <c r="O296" s="33">
        <v>50</v>
      </c>
      <c r="P296" s="34">
        <v>0.71</v>
      </c>
      <c r="Q296" s="33">
        <v>35</v>
      </c>
      <c r="R296" s="33">
        <v>58</v>
      </c>
      <c r="S296" s="33">
        <v>602</v>
      </c>
      <c r="T296" s="35">
        <v>1.66</v>
      </c>
      <c r="U296" s="33">
        <v>1014</v>
      </c>
      <c r="V296" s="33">
        <v>35000</v>
      </c>
      <c r="W296" s="20">
        <v>22</v>
      </c>
      <c r="X296" s="19">
        <v>0.86363636363636365</v>
      </c>
      <c r="Y296" s="20">
        <v>19</v>
      </c>
      <c r="Z296" s="20">
        <v>37</v>
      </c>
      <c r="AA296" s="16">
        <v>654.43243243243239</v>
      </c>
      <c r="AB296" s="18">
        <v>1.9473684210526316</v>
      </c>
      <c r="AC296" s="16">
        <v>1274.421052631579</v>
      </c>
      <c r="AD296" s="20">
        <v>24214</v>
      </c>
      <c r="AE296" s="14"/>
      <c r="AF296" s="14"/>
      <c r="AG296" s="14"/>
      <c r="AH296" s="21">
        <v>0.69182857142857146</v>
      </c>
      <c r="AI296" s="21">
        <v>0.56983503165227212</v>
      </c>
      <c r="AJ296" s="21">
        <v>-0.43016496834772788</v>
      </c>
      <c r="AK296" s="96"/>
    </row>
    <row r="297" spans="1:37" s="6" customFormat="1" x14ac:dyDescent="0.3">
      <c r="A297" s="10" t="s">
        <v>138</v>
      </c>
      <c r="B297" s="22" t="s">
        <v>127</v>
      </c>
      <c r="C297" s="22" t="s">
        <v>129</v>
      </c>
      <c r="D297" s="55">
        <v>43667</v>
      </c>
      <c r="E297" s="55">
        <v>44763</v>
      </c>
      <c r="F297" s="11" t="s">
        <v>14</v>
      </c>
      <c r="G297" s="30">
        <v>60</v>
      </c>
      <c r="H297" s="31">
        <v>0.65</v>
      </c>
      <c r="I297" s="30">
        <v>39</v>
      </c>
      <c r="J297" s="30">
        <v>81</v>
      </c>
      <c r="K297" s="30">
        <v>417</v>
      </c>
      <c r="L297" s="32">
        <v>2.08</v>
      </c>
      <c r="M297" s="30">
        <v>857</v>
      </c>
      <c r="N297" s="30">
        <v>33756</v>
      </c>
      <c r="O297" s="33">
        <v>50</v>
      </c>
      <c r="P297" s="34">
        <v>0.71</v>
      </c>
      <c r="Q297" s="33">
        <v>35</v>
      </c>
      <c r="R297" s="33">
        <v>58</v>
      </c>
      <c r="S297" s="33">
        <v>602</v>
      </c>
      <c r="T297" s="35">
        <v>1.66</v>
      </c>
      <c r="U297" s="33">
        <v>1014</v>
      </c>
      <c r="V297" s="33">
        <v>35000</v>
      </c>
      <c r="W297" s="20">
        <v>40</v>
      </c>
      <c r="X297" s="19">
        <v>0.75</v>
      </c>
      <c r="Y297" s="20">
        <v>30</v>
      </c>
      <c r="Z297" s="20">
        <v>44</v>
      </c>
      <c r="AA297" s="16">
        <v>583.09090909090912</v>
      </c>
      <c r="AB297" s="18">
        <v>1.4666666666666666</v>
      </c>
      <c r="AC297" s="16">
        <v>855.2</v>
      </c>
      <c r="AD297" s="20">
        <v>25656</v>
      </c>
      <c r="AE297" s="14">
        <v>1904</v>
      </c>
      <c r="AF297" s="14">
        <v>1498</v>
      </c>
      <c r="AG297" s="14"/>
      <c r="AH297" s="21">
        <v>0.73302857142857147</v>
      </c>
      <c r="AI297" s="21">
        <v>0.76004265908282975</v>
      </c>
      <c r="AJ297" s="21">
        <v>-0.23995734091717028</v>
      </c>
      <c r="AK297" s="96"/>
    </row>
    <row r="298" spans="1:37" s="6" customFormat="1" x14ac:dyDescent="0.3">
      <c r="A298" s="10" t="s">
        <v>138</v>
      </c>
      <c r="B298" s="22" t="s">
        <v>127</v>
      </c>
      <c r="C298" s="22" t="s">
        <v>129</v>
      </c>
      <c r="D298" s="55">
        <v>43668</v>
      </c>
      <c r="E298" s="55">
        <v>44764</v>
      </c>
      <c r="F298" s="11" t="s">
        <v>15</v>
      </c>
      <c r="G298" s="30">
        <v>69</v>
      </c>
      <c r="H298" s="31">
        <v>0.65</v>
      </c>
      <c r="I298" s="30">
        <v>45</v>
      </c>
      <c r="J298" s="30">
        <v>86</v>
      </c>
      <c r="K298" s="30">
        <v>451</v>
      </c>
      <c r="L298" s="32">
        <v>1.91</v>
      </c>
      <c r="M298" s="30">
        <v>857</v>
      </c>
      <c r="N298" s="30">
        <v>38754</v>
      </c>
      <c r="O298" s="33">
        <v>50</v>
      </c>
      <c r="P298" s="34">
        <v>0.71</v>
      </c>
      <c r="Q298" s="33">
        <v>35</v>
      </c>
      <c r="R298" s="33">
        <v>58</v>
      </c>
      <c r="S298" s="33">
        <v>602</v>
      </c>
      <c r="T298" s="35">
        <v>1.66</v>
      </c>
      <c r="U298" s="33">
        <v>1014</v>
      </c>
      <c r="V298" s="33">
        <v>35000</v>
      </c>
      <c r="W298" s="20">
        <v>34</v>
      </c>
      <c r="X298" s="19">
        <v>0.73529411764705888</v>
      </c>
      <c r="Y298" s="20">
        <v>25</v>
      </c>
      <c r="Z298" s="20">
        <v>51</v>
      </c>
      <c r="AA298" s="16">
        <v>553.39215686274508</v>
      </c>
      <c r="AB298" s="18">
        <v>2.04</v>
      </c>
      <c r="AC298" s="16">
        <v>1128.92</v>
      </c>
      <c r="AD298" s="20">
        <v>28223</v>
      </c>
      <c r="AE298" s="14">
        <v>211</v>
      </c>
      <c r="AF298" s="14">
        <v>799</v>
      </c>
      <c r="AG298" s="14">
        <v>1199</v>
      </c>
      <c r="AH298" s="21">
        <v>0.80637142857142852</v>
      </c>
      <c r="AI298" s="21">
        <v>0.72826030861330449</v>
      </c>
      <c r="AJ298" s="21">
        <v>-0.27173969138669557</v>
      </c>
      <c r="AK298" s="96"/>
    </row>
    <row r="299" spans="1:37" s="6" customFormat="1" x14ac:dyDescent="0.3">
      <c r="A299" s="10" t="s">
        <v>138</v>
      </c>
      <c r="B299" s="22" t="s">
        <v>127</v>
      </c>
      <c r="C299" s="22" t="s">
        <v>129</v>
      </c>
      <c r="D299" s="55">
        <v>43669</v>
      </c>
      <c r="E299" s="55">
        <v>44765</v>
      </c>
      <c r="F299" s="11" t="s">
        <v>9</v>
      </c>
      <c r="G299" s="30">
        <v>84</v>
      </c>
      <c r="H299" s="31">
        <v>0.65</v>
      </c>
      <c r="I299" s="30">
        <v>55</v>
      </c>
      <c r="J299" s="30">
        <v>115</v>
      </c>
      <c r="K299" s="30">
        <v>408</v>
      </c>
      <c r="L299" s="32">
        <v>2.09</v>
      </c>
      <c r="M299" s="30">
        <v>857</v>
      </c>
      <c r="N299" s="30">
        <v>46865</v>
      </c>
      <c r="O299" s="33">
        <v>69</v>
      </c>
      <c r="P299" s="34">
        <v>0.71</v>
      </c>
      <c r="Q299" s="33">
        <v>49</v>
      </c>
      <c r="R299" s="33">
        <v>83</v>
      </c>
      <c r="S299" s="33">
        <v>602</v>
      </c>
      <c r="T299" s="35">
        <v>1.69</v>
      </c>
      <c r="U299" s="33">
        <v>1014</v>
      </c>
      <c r="V299" s="33">
        <v>50000</v>
      </c>
      <c r="W299" s="20">
        <v>47</v>
      </c>
      <c r="X299" s="19">
        <v>0.74468085106382975</v>
      </c>
      <c r="Y299" s="20">
        <v>35</v>
      </c>
      <c r="Z299" s="20">
        <v>63</v>
      </c>
      <c r="AA299" s="16">
        <v>563.55555555555554</v>
      </c>
      <c r="AB299" s="18">
        <v>1.8</v>
      </c>
      <c r="AC299" s="16">
        <v>1014.4</v>
      </c>
      <c r="AD299" s="20">
        <v>35504</v>
      </c>
      <c r="AE299" s="14">
        <v>1564</v>
      </c>
      <c r="AF299" s="14"/>
      <c r="AG299" s="14"/>
      <c r="AH299" s="21">
        <v>0.71008000000000004</v>
      </c>
      <c r="AI299" s="21">
        <v>0.75758028379387599</v>
      </c>
      <c r="AJ299" s="21">
        <v>-0.24241971620612399</v>
      </c>
      <c r="AK299" s="96"/>
    </row>
    <row r="300" spans="1:37" s="6" customFormat="1" x14ac:dyDescent="0.3">
      <c r="A300" s="10" t="s">
        <v>138</v>
      </c>
      <c r="B300" s="22" t="s">
        <v>127</v>
      </c>
      <c r="C300" s="22" t="s">
        <v>129</v>
      </c>
      <c r="D300" s="55">
        <v>43670</v>
      </c>
      <c r="E300" s="55">
        <v>44766</v>
      </c>
      <c r="F300" s="11" t="s">
        <v>10</v>
      </c>
      <c r="G300" s="30">
        <v>153</v>
      </c>
      <c r="H300" s="31">
        <v>0.65</v>
      </c>
      <c r="I300" s="30">
        <v>100</v>
      </c>
      <c r="J300" s="30">
        <v>203</v>
      </c>
      <c r="K300" s="30">
        <v>424</v>
      </c>
      <c r="L300" s="32">
        <v>2.0299999999999998</v>
      </c>
      <c r="M300" s="30">
        <v>857</v>
      </c>
      <c r="N300" s="30">
        <v>85994</v>
      </c>
      <c r="O300" s="33">
        <v>98</v>
      </c>
      <c r="P300" s="34">
        <v>0.71</v>
      </c>
      <c r="Q300" s="33">
        <v>69</v>
      </c>
      <c r="R300" s="33">
        <v>116</v>
      </c>
      <c r="S300" s="33">
        <v>602</v>
      </c>
      <c r="T300" s="35">
        <v>1.68</v>
      </c>
      <c r="U300" s="33">
        <v>1014</v>
      </c>
      <c r="V300" s="33">
        <v>70000</v>
      </c>
      <c r="W300" s="20">
        <v>54</v>
      </c>
      <c r="X300" s="19">
        <v>0.7407407407407407</v>
      </c>
      <c r="Y300" s="20">
        <v>40</v>
      </c>
      <c r="Z300" s="20">
        <v>72</v>
      </c>
      <c r="AA300" s="16">
        <v>626.31944444444446</v>
      </c>
      <c r="AB300" s="18">
        <v>1.8</v>
      </c>
      <c r="AC300" s="16">
        <v>1127.375</v>
      </c>
      <c r="AD300" s="20">
        <v>45095</v>
      </c>
      <c r="AE300" s="14">
        <v>840</v>
      </c>
      <c r="AF300" s="14">
        <v>549</v>
      </c>
      <c r="AG300" s="14"/>
      <c r="AH300" s="21">
        <v>0.64421428571428574</v>
      </c>
      <c r="AI300" s="21">
        <v>0.52439705095704348</v>
      </c>
      <c r="AJ300" s="21">
        <v>-0.47560294904295647</v>
      </c>
      <c r="AK300" s="96"/>
    </row>
    <row r="301" spans="1:37" s="6" customFormat="1" x14ac:dyDescent="0.3">
      <c r="A301" s="10" t="s">
        <v>138</v>
      </c>
      <c r="B301" s="22" t="s">
        <v>127</v>
      </c>
      <c r="C301" s="22" t="s">
        <v>129</v>
      </c>
      <c r="D301" s="55">
        <v>43671</v>
      </c>
      <c r="E301" s="55">
        <v>44767</v>
      </c>
      <c r="F301" s="11" t="s">
        <v>11</v>
      </c>
      <c r="G301" s="30">
        <v>0</v>
      </c>
      <c r="H301" s="31">
        <v>0.65</v>
      </c>
      <c r="I301" s="30">
        <v>0</v>
      </c>
      <c r="J301" s="30">
        <v>0</v>
      </c>
      <c r="K301" s="30">
        <v>0</v>
      </c>
      <c r="L301" s="32">
        <v>0</v>
      </c>
      <c r="M301" s="30">
        <v>857</v>
      </c>
      <c r="N301" s="30">
        <v>0</v>
      </c>
      <c r="O301" s="33">
        <v>42</v>
      </c>
      <c r="P301" s="34">
        <v>0.71</v>
      </c>
      <c r="Q301" s="33">
        <v>30</v>
      </c>
      <c r="R301" s="33">
        <v>50</v>
      </c>
      <c r="S301" s="33">
        <v>602</v>
      </c>
      <c r="T301" s="35">
        <v>1.67</v>
      </c>
      <c r="U301" s="33">
        <v>1014</v>
      </c>
      <c r="V301" s="33">
        <v>30000</v>
      </c>
      <c r="W301" s="20">
        <v>25</v>
      </c>
      <c r="X301" s="19">
        <v>0.76</v>
      </c>
      <c r="Y301" s="20">
        <v>19</v>
      </c>
      <c r="Z301" s="20">
        <v>34</v>
      </c>
      <c r="AA301" s="16">
        <v>540.85294117647061</v>
      </c>
      <c r="AB301" s="18">
        <v>1.7894736842105263</v>
      </c>
      <c r="AC301" s="16">
        <v>967.84210526315792</v>
      </c>
      <c r="AD301" s="20">
        <v>18389</v>
      </c>
      <c r="AE301" s="14">
        <v>2249</v>
      </c>
      <c r="AF301" s="14"/>
      <c r="AG301" s="14">
        <v>1098</v>
      </c>
      <c r="AH301" s="21">
        <v>0.61296666666666666</v>
      </c>
      <c r="AI301" s="21" t="s">
        <v>61</v>
      </c>
      <c r="AJ301" s="21" t="s">
        <v>61</v>
      </c>
      <c r="AK301" s="96"/>
    </row>
    <row r="302" spans="1:37" s="6" customFormat="1" x14ac:dyDescent="0.3">
      <c r="A302" s="10" t="s">
        <v>138</v>
      </c>
      <c r="B302" s="22" t="s">
        <v>127</v>
      </c>
      <c r="C302" s="22" t="s">
        <v>129</v>
      </c>
      <c r="D302" s="55">
        <v>43672</v>
      </c>
      <c r="E302" s="55">
        <v>44768</v>
      </c>
      <c r="F302" s="11" t="s">
        <v>12</v>
      </c>
      <c r="G302" s="30">
        <v>37</v>
      </c>
      <c r="H302" s="31">
        <v>0.65</v>
      </c>
      <c r="I302" s="30">
        <v>24</v>
      </c>
      <c r="J302" s="30">
        <v>51</v>
      </c>
      <c r="K302" s="30">
        <v>402</v>
      </c>
      <c r="L302" s="32">
        <v>2.13</v>
      </c>
      <c r="M302" s="30">
        <v>857</v>
      </c>
      <c r="N302" s="30">
        <v>20480</v>
      </c>
      <c r="O302" s="33">
        <v>50</v>
      </c>
      <c r="P302" s="34">
        <v>0.71</v>
      </c>
      <c r="Q302" s="33">
        <v>35</v>
      </c>
      <c r="R302" s="33">
        <v>58</v>
      </c>
      <c r="S302" s="33">
        <v>602</v>
      </c>
      <c r="T302" s="35">
        <v>1.66</v>
      </c>
      <c r="U302" s="33">
        <v>1014</v>
      </c>
      <c r="V302" s="33">
        <v>35000</v>
      </c>
      <c r="W302" s="20">
        <v>40</v>
      </c>
      <c r="X302" s="19">
        <v>0.75</v>
      </c>
      <c r="Y302" s="20">
        <v>30</v>
      </c>
      <c r="Z302" s="20">
        <v>54</v>
      </c>
      <c r="AA302" s="16">
        <v>574.37037037037032</v>
      </c>
      <c r="AB302" s="18">
        <v>1.8</v>
      </c>
      <c r="AC302" s="16">
        <v>1033.8666666666666</v>
      </c>
      <c r="AD302" s="20">
        <v>31016</v>
      </c>
      <c r="AE302" s="14"/>
      <c r="AF302" s="14">
        <v>699</v>
      </c>
      <c r="AG302" s="14"/>
      <c r="AH302" s="21">
        <v>0.88617142857142861</v>
      </c>
      <c r="AI302" s="21">
        <v>1.514453125</v>
      </c>
      <c r="AJ302" s="21">
        <v>0.51445312499999996</v>
      </c>
      <c r="AK302" s="96"/>
    </row>
    <row r="303" spans="1:37" s="6" customFormat="1" x14ac:dyDescent="0.3">
      <c r="A303" s="10" t="s">
        <v>138</v>
      </c>
      <c r="B303" s="22" t="s">
        <v>127</v>
      </c>
      <c r="C303" s="22" t="s">
        <v>129</v>
      </c>
      <c r="D303" s="55">
        <v>43673</v>
      </c>
      <c r="E303" s="55">
        <v>44769</v>
      </c>
      <c r="F303" s="11" t="s">
        <v>13</v>
      </c>
      <c r="G303" s="30">
        <v>57</v>
      </c>
      <c r="H303" s="31">
        <v>0.65</v>
      </c>
      <c r="I303" s="30">
        <v>37</v>
      </c>
      <c r="J303" s="30">
        <v>83</v>
      </c>
      <c r="K303" s="30">
        <v>381</v>
      </c>
      <c r="L303" s="32">
        <v>2.2400000000000002</v>
      </c>
      <c r="M303" s="30">
        <v>857</v>
      </c>
      <c r="N303" s="30">
        <v>31639</v>
      </c>
      <c r="O303" s="33">
        <v>50</v>
      </c>
      <c r="P303" s="34">
        <v>0.71</v>
      </c>
      <c r="Q303" s="33">
        <v>35</v>
      </c>
      <c r="R303" s="33">
        <v>58</v>
      </c>
      <c r="S303" s="33">
        <v>602</v>
      </c>
      <c r="T303" s="35">
        <v>1.66</v>
      </c>
      <c r="U303" s="33">
        <v>1014</v>
      </c>
      <c r="V303" s="33">
        <v>35000</v>
      </c>
      <c r="W303" s="20">
        <v>36</v>
      </c>
      <c r="X303" s="19">
        <v>0.75</v>
      </c>
      <c r="Y303" s="20">
        <v>27</v>
      </c>
      <c r="Z303" s="20">
        <v>50</v>
      </c>
      <c r="AA303" s="16">
        <v>543.52</v>
      </c>
      <c r="AB303" s="18">
        <v>1.8518518518518519</v>
      </c>
      <c r="AC303" s="16">
        <v>1006.5185185185185</v>
      </c>
      <c r="AD303" s="20">
        <v>27176</v>
      </c>
      <c r="AE303" s="14">
        <v>522</v>
      </c>
      <c r="AF303" s="14"/>
      <c r="AG303" s="14"/>
      <c r="AH303" s="21">
        <v>0.77645714285714285</v>
      </c>
      <c r="AI303" s="21">
        <v>0.85893991592654639</v>
      </c>
      <c r="AJ303" s="21">
        <v>-0.14106008407345366</v>
      </c>
      <c r="AK303" s="96"/>
    </row>
    <row r="304" spans="1:37" s="6" customFormat="1" x14ac:dyDescent="0.3">
      <c r="A304" s="10" t="s">
        <v>138</v>
      </c>
      <c r="B304" s="22" t="s">
        <v>127</v>
      </c>
      <c r="C304" s="22" t="s">
        <v>129</v>
      </c>
      <c r="D304" s="55">
        <v>43674</v>
      </c>
      <c r="E304" s="55">
        <v>44770</v>
      </c>
      <c r="F304" s="11" t="s">
        <v>14</v>
      </c>
      <c r="G304" s="30">
        <v>64</v>
      </c>
      <c r="H304" s="31">
        <v>0.65</v>
      </c>
      <c r="I304" s="30">
        <v>42</v>
      </c>
      <c r="J304" s="30">
        <v>78</v>
      </c>
      <c r="K304" s="30">
        <v>459</v>
      </c>
      <c r="L304" s="32">
        <v>1.86</v>
      </c>
      <c r="M304" s="30">
        <v>857</v>
      </c>
      <c r="N304" s="30">
        <v>35815</v>
      </c>
      <c r="O304" s="33">
        <v>50</v>
      </c>
      <c r="P304" s="34">
        <v>0.71</v>
      </c>
      <c r="Q304" s="33">
        <v>35</v>
      </c>
      <c r="R304" s="33">
        <v>58</v>
      </c>
      <c r="S304" s="33">
        <v>602</v>
      </c>
      <c r="T304" s="35">
        <v>1.66</v>
      </c>
      <c r="U304" s="33">
        <v>1014</v>
      </c>
      <c r="V304" s="33">
        <v>35000</v>
      </c>
      <c r="W304" s="20">
        <v>37</v>
      </c>
      <c r="X304" s="19">
        <v>0.7567567567567568</v>
      </c>
      <c r="Y304" s="20">
        <v>28</v>
      </c>
      <c r="Z304" s="20">
        <v>66</v>
      </c>
      <c r="AA304" s="16">
        <v>543.77272727272725</v>
      </c>
      <c r="AB304" s="18">
        <v>2.3571428571428572</v>
      </c>
      <c r="AC304" s="16">
        <v>1281.75</v>
      </c>
      <c r="AD304" s="20">
        <v>35889</v>
      </c>
      <c r="AE304" s="14"/>
      <c r="AF304" s="14">
        <v>-999</v>
      </c>
      <c r="AG304" s="14">
        <v>-100</v>
      </c>
      <c r="AH304" s="21">
        <v>1.0254000000000001</v>
      </c>
      <c r="AI304" s="21">
        <v>1.0020661733910372</v>
      </c>
      <c r="AJ304" s="21">
        <v>2.0661733910372748E-3</v>
      </c>
      <c r="AK304" s="96"/>
    </row>
    <row r="305" spans="1:37" s="6" customFormat="1" x14ac:dyDescent="0.3">
      <c r="A305" s="10" t="s">
        <v>138</v>
      </c>
      <c r="B305" s="22" t="s">
        <v>127</v>
      </c>
      <c r="C305" s="22" t="s">
        <v>129</v>
      </c>
      <c r="D305" s="55">
        <v>43675</v>
      </c>
      <c r="E305" s="55">
        <v>44771</v>
      </c>
      <c r="F305" s="11" t="s">
        <v>15</v>
      </c>
      <c r="G305" s="30">
        <v>90</v>
      </c>
      <c r="H305" s="31">
        <v>0.65</v>
      </c>
      <c r="I305" s="30">
        <v>59</v>
      </c>
      <c r="J305" s="30">
        <v>109</v>
      </c>
      <c r="K305" s="30">
        <v>467</v>
      </c>
      <c r="L305" s="32">
        <v>1.85</v>
      </c>
      <c r="M305" s="30">
        <v>857</v>
      </c>
      <c r="N305" s="30">
        <v>50852</v>
      </c>
      <c r="O305" s="33">
        <v>50</v>
      </c>
      <c r="P305" s="34">
        <v>0.71</v>
      </c>
      <c r="Q305" s="33">
        <v>35</v>
      </c>
      <c r="R305" s="33">
        <v>58</v>
      </c>
      <c r="S305" s="33">
        <v>602</v>
      </c>
      <c r="T305" s="35">
        <v>1.66</v>
      </c>
      <c r="U305" s="33">
        <v>1014</v>
      </c>
      <c r="V305" s="33">
        <v>35000</v>
      </c>
      <c r="W305" s="20">
        <v>27</v>
      </c>
      <c r="X305" s="19">
        <v>0.7407407407407407</v>
      </c>
      <c r="Y305" s="20">
        <v>20</v>
      </c>
      <c r="Z305" s="20">
        <v>37</v>
      </c>
      <c r="AA305" s="16">
        <v>496.43243243243245</v>
      </c>
      <c r="AB305" s="18">
        <v>1.85</v>
      </c>
      <c r="AC305" s="16">
        <v>918.4</v>
      </c>
      <c r="AD305" s="20">
        <v>18368</v>
      </c>
      <c r="AE305" s="14"/>
      <c r="AF305" s="14"/>
      <c r="AG305" s="14"/>
      <c r="AH305" s="21">
        <v>0.52480000000000004</v>
      </c>
      <c r="AI305" s="21">
        <v>0.36120506568079919</v>
      </c>
      <c r="AJ305" s="21">
        <v>-0.63879493431920087</v>
      </c>
      <c r="AK305" s="96"/>
    </row>
    <row r="306" spans="1:37" s="6" customFormat="1" x14ac:dyDescent="0.3">
      <c r="A306" s="10" t="s">
        <v>138</v>
      </c>
      <c r="B306" s="22" t="s">
        <v>127</v>
      </c>
      <c r="C306" s="22" t="s">
        <v>129</v>
      </c>
      <c r="D306" s="55">
        <v>43676</v>
      </c>
      <c r="E306" s="55">
        <v>44772</v>
      </c>
      <c r="F306" s="11" t="s">
        <v>9</v>
      </c>
      <c r="G306" s="30">
        <v>67</v>
      </c>
      <c r="H306" s="31">
        <v>0.65</v>
      </c>
      <c r="I306" s="30">
        <v>44</v>
      </c>
      <c r="J306" s="30">
        <v>89</v>
      </c>
      <c r="K306" s="30">
        <v>420</v>
      </c>
      <c r="L306" s="32">
        <v>2.02</v>
      </c>
      <c r="M306" s="30">
        <v>857</v>
      </c>
      <c r="N306" s="30">
        <v>37372</v>
      </c>
      <c r="O306" s="33">
        <v>55</v>
      </c>
      <c r="P306" s="34">
        <v>0.71</v>
      </c>
      <c r="Q306" s="33">
        <v>39</v>
      </c>
      <c r="R306" s="33">
        <v>66</v>
      </c>
      <c r="S306" s="33">
        <v>602</v>
      </c>
      <c r="T306" s="35">
        <v>1.69</v>
      </c>
      <c r="U306" s="33">
        <v>1014</v>
      </c>
      <c r="V306" s="33">
        <v>40000</v>
      </c>
      <c r="W306" s="20">
        <v>28</v>
      </c>
      <c r="X306" s="19">
        <v>0.75</v>
      </c>
      <c r="Y306" s="20">
        <v>21</v>
      </c>
      <c r="Z306" s="20">
        <v>42</v>
      </c>
      <c r="AA306" s="16">
        <v>639.61904761904759</v>
      </c>
      <c r="AB306" s="18">
        <v>2</v>
      </c>
      <c r="AC306" s="16">
        <v>1279.2380952380952</v>
      </c>
      <c r="AD306" s="20">
        <v>26864</v>
      </c>
      <c r="AE306" s="14">
        <v>1499</v>
      </c>
      <c r="AF306" s="14"/>
      <c r="AG306" s="14"/>
      <c r="AH306" s="21">
        <v>0.67159999999999997</v>
      </c>
      <c r="AI306" s="21">
        <v>0.71882692925184632</v>
      </c>
      <c r="AJ306" s="21">
        <v>-0.28117307074815368</v>
      </c>
      <c r="AK306" s="96"/>
    </row>
    <row r="307" spans="1:37" s="6" customFormat="1" x14ac:dyDescent="0.3">
      <c r="A307" s="10" t="s">
        <v>138</v>
      </c>
      <c r="B307" s="22" t="s">
        <v>127</v>
      </c>
      <c r="C307" s="22" t="s">
        <v>129</v>
      </c>
      <c r="D307" s="55">
        <v>43677</v>
      </c>
      <c r="E307" s="55">
        <v>44773</v>
      </c>
      <c r="F307" s="11" t="s">
        <v>10</v>
      </c>
      <c r="G307" s="30">
        <v>162</v>
      </c>
      <c r="H307" s="31">
        <v>0.65</v>
      </c>
      <c r="I307" s="30">
        <v>106</v>
      </c>
      <c r="J307" s="30">
        <v>198</v>
      </c>
      <c r="K307" s="30">
        <v>458</v>
      </c>
      <c r="L307" s="32">
        <v>1.87</v>
      </c>
      <c r="M307" s="30">
        <v>857</v>
      </c>
      <c r="N307" s="30">
        <v>90749</v>
      </c>
      <c r="O307" s="33">
        <v>83</v>
      </c>
      <c r="P307" s="34">
        <v>0.71</v>
      </c>
      <c r="Q307" s="33">
        <v>59</v>
      </c>
      <c r="R307" s="33">
        <v>100</v>
      </c>
      <c r="S307" s="33">
        <v>602</v>
      </c>
      <c r="T307" s="35">
        <v>1.69</v>
      </c>
      <c r="U307" s="33">
        <v>1014</v>
      </c>
      <c r="V307" s="33">
        <v>60000</v>
      </c>
      <c r="W307" s="20">
        <v>96</v>
      </c>
      <c r="X307" s="19">
        <v>0.76041666666666663</v>
      </c>
      <c r="Y307" s="20">
        <v>73</v>
      </c>
      <c r="Z307" s="20">
        <v>153</v>
      </c>
      <c r="AA307" s="16">
        <v>614.11111111111109</v>
      </c>
      <c r="AB307" s="18">
        <v>2.095890410958904</v>
      </c>
      <c r="AC307" s="16">
        <v>1287.1095890410959</v>
      </c>
      <c r="AD307" s="20">
        <v>93959</v>
      </c>
      <c r="AE307" s="14"/>
      <c r="AF307" s="14"/>
      <c r="AG307" s="14"/>
      <c r="AH307" s="21">
        <v>1.5659833333333333</v>
      </c>
      <c r="AI307" s="21">
        <v>1.0353722906037532</v>
      </c>
      <c r="AJ307" s="21">
        <v>3.5372290603753208E-2</v>
      </c>
      <c r="AK307" s="96"/>
    </row>
    <row r="308" spans="1:37" s="6" customFormat="1" x14ac:dyDescent="0.3">
      <c r="A308" s="10" t="s">
        <v>138</v>
      </c>
      <c r="B308" s="36" t="s">
        <v>127</v>
      </c>
      <c r="C308" s="36" t="s">
        <v>129</v>
      </c>
      <c r="D308" s="59">
        <v>43678</v>
      </c>
      <c r="E308" s="59">
        <v>44774</v>
      </c>
      <c r="F308" s="11" t="s">
        <v>11</v>
      </c>
      <c r="G308" s="37">
        <v>39</v>
      </c>
      <c r="H308" s="38">
        <v>0.59</v>
      </c>
      <c r="I308" s="37">
        <v>23</v>
      </c>
      <c r="J308" s="37">
        <v>39</v>
      </c>
      <c r="K308" s="37">
        <v>472</v>
      </c>
      <c r="L308" s="39">
        <v>1.7</v>
      </c>
      <c r="M308" s="37">
        <v>797</v>
      </c>
      <c r="N308" s="37">
        <v>18393</v>
      </c>
      <c r="O308" s="37">
        <v>54</v>
      </c>
      <c r="P308" s="38">
        <v>0.67</v>
      </c>
      <c r="Q308" s="37">
        <v>36</v>
      </c>
      <c r="R308" s="37">
        <v>54</v>
      </c>
      <c r="S308" s="37">
        <v>616</v>
      </c>
      <c r="T308" s="39">
        <v>1.5</v>
      </c>
      <c r="U308" s="37">
        <v>1025</v>
      </c>
      <c r="V308" s="37">
        <v>35000</v>
      </c>
      <c r="W308" s="20">
        <v>33</v>
      </c>
      <c r="X308" s="19">
        <v>0.75757575757575757</v>
      </c>
      <c r="Y308" s="20">
        <v>25</v>
      </c>
      <c r="Z308" s="20">
        <v>41</v>
      </c>
      <c r="AA308" s="16">
        <v>669.68292682926824</v>
      </c>
      <c r="AB308" s="18">
        <v>1.64</v>
      </c>
      <c r="AC308" s="16">
        <v>1098.28</v>
      </c>
      <c r="AD308" s="20">
        <v>27457</v>
      </c>
      <c r="AE308" s="14"/>
      <c r="AF308" s="14"/>
      <c r="AG308" s="14"/>
      <c r="AH308" s="21">
        <v>0.78448571428571423</v>
      </c>
      <c r="AI308" s="21">
        <v>1.492796172456913</v>
      </c>
      <c r="AJ308" s="21">
        <v>0.49279617245691293</v>
      </c>
      <c r="AK308" s="97"/>
    </row>
    <row r="309" spans="1:37" s="6" customFormat="1" x14ac:dyDescent="0.3">
      <c r="A309" s="10" t="s">
        <v>138</v>
      </c>
      <c r="B309" s="36" t="s">
        <v>127</v>
      </c>
      <c r="C309" s="36" t="s">
        <v>129</v>
      </c>
      <c r="D309" s="59">
        <v>43679</v>
      </c>
      <c r="E309" s="59">
        <v>44775</v>
      </c>
      <c r="F309" s="11" t="s">
        <v>12</v>
      </c>
      <c r="G309" s="37">
        <v>107</v>
      </c>
      <c r="H309" s="38">
        <v>0.59</v>
      </c>
      <c r="I309" s="37">
        <v>63</v>
      </c>
      <c r="J309" s="37">
        <v>100</v>
      </c>
      <c r="K309" s="37">
        <v>501</v>
      </c>
      <c r="L309" s="39">
        <v>1.59</v>
      </c>
      <c r="M309" s="37">
        <v>797</v>
      </c>
      <c r="N309" s="37">
        <v>50093</v>
      </c>
      <c r="O309" s="37">
        <v>62</v>
      </c>
      <c r="P309" s="38">
        <v>0.63</v>
      </c>
      <c r="Q309" s="37">
        <v>39</v>
      </c>
      <c r="R309" s="37">
        <v>65</v>
      </c>
      <c r="S309" s="37">
        <v>616</v>
      </c>
      <c r="T309" s="39">
        <v>1.67</v>
      </c>
      <c r="U309" s="37">
        <v>1025</v>
      </c>
      <c r="V309" s="37">
        <v>40000</v>
      </c>
      <c r="W309" s="20">
        <v>40</v>
      </c>
      <c r="X309" s="19">
        <v>0.75</v>
      </c>
      <c r="Y309" s="20">
        <v>30</v>
      </c>
      <c r="Z309" s="20">
        <v>66</v>
      </c>
      <c r="AA309" s="16">
        <v>489.43939393939394</v>
      </c>
      <c r="AB309" s="18">
        <v>2.2000000000000002</v>
      </c>
      <c r="AC309" s="16">
        <v>1076.7666666666667</v>
      </c>
      <c r="AD309" s="20">
        <v>32303</v>
      </c>
      <c r="AE309" s="14"/>
      <c r="AF309" s="14"/>
      <c r="AG309" s="14"/>
      <c r="AH309" s="21">
        <v>0.80757500000000004</v>
      </c>
      <c r="AI309" s="21">
        <v>0.64486055935959119</v>
      </c>
      <c r="AJ309" s="21">
        <v>-0.35513944064040887</v>
      </c>
      <c r="AK309" s="97"/>
    </row>
    <row r="310" spans="1:37" s="6" customFormat="1" x14ac:dyDescent="0.3">
      <c r="A310" s="10" t="s">
        <v>138</v>
      </c>
      <c r="B310" s="36" t="s">
        <v>127</v>
      </c>
      <c r="C310" s="36" t="s">
        <v>129</v>
      </c>
      <c r="D310" s="59">
        <v>43680</v>
      </c>
      <c r="E310" s="59">
        <v>44776</v>
      </c>
      <c r="F310" s="11" t="s">
        <v>13</v>
      </c>
      <c r="G310" s="37">
        <v>63</v>
      </c>
      <c r="H310" s="38">
        <v>0.59</v>
      </c>
      <c r="I310" s="37">
        <v>37</v>
      </c>
      <c r="J310" s="37">
        <v>67</v>
      </c>
      <c r="K310" s="37">
        <v>440</v>
      </c>
      <c r="L310" s="39">
        <v>1.81</v>
      </c>
      <c r="M310" s="37">
        <v>797</v>
      </c>
      <c r="N310" s="37">
        <v>29500</v>
      </c>
      <c r="O310" s="37">
        <v>62</v>
      </c>
      <c r="P310" s="38">
        <v>0.63</v>
      </c>
      <c r="Q310" s="37">
        <v>39</v>
      </c>
      <c r="R310" s="37">
        <v>65</v>
      </c>
      <c r="S310" s="37">
        <v>616</v>
      </c>
      <c r="T310" s="39">
        <v>1.67</v>
      </c>
      <c r="U310" s="37">
        <v>1025</v>
      </c>
      <c r="V310" s="37">
        <v>40000</v>
      </c>
      <c r="W310" s="20">
        <v>38</v>
      </c>
      <c r="X310" s="19">
        <v>0.76315789473684215</v>
      </c>
      <c r="Y310" s="20">
        <v>29</v>
      </c>
      <c r="Z310" s="20">
        <v>45</v>
      </c>
      <c r="AA310" s="16">
        <v>566.91111111111115</v>
      </c>
      <c r="AB310" s="18">
        <v>1.5517241379310345</v>
      </c>
      <c r="AC310" s="16">
        <v>879.68965517241384</v>
      </c>
      <c r="AD310" s="20">
        <v>25511</v>
      </c>
      <c r="AE310" s="14"/>
      <c r="AF310" s="14"/>
      <c r="AG310" s="14"/>
      <c r="AH310" s="21">
        <v>0.63777499999999998</v>
      </c>
      <c r="AI310" s="21">
        <v>0.86477966101694914</v>
      </c>
      <c r="AJ310" s="21">
        <v>-0.13522033898305086</v>
      </c>
      <c r="AK310" s="97"/>
    </row>
    <row r="311" spans="1:37" s="6" customFormat="1" x14ac:dyDescent="0.3">
      <c r="A311" s="10" t="s">
        <v>138</v>
      </c>
      <c r="B311" s="36" t="s">
        <v>127</v>
      </c>
      <c r="C311" s="36" t="s">
        <v>129</v>
      </c>
      <c r="D311" s="59">
        <v>43681</v>
      </c>
      <c r="E311" s="59">
        <v>44777</v>
      </c>
      <c r="F311" s="11" t="s">
        <v>14</v>
      </c>
      <c r="G311" s="37">
        <v>75</v>
      </c>
      <c r="H311" s="38">
        <v>0.59</v>
      </c>
      <c r="I311" s="37">
        <v>44</v>
      </c>
      <c r="J311" s="37">
        <v>76</v>
      </c>
      <c r="K311" s="37">
        <v>466</v>
      </c>
      <c r="L311" s="39">
        <v>1.73</v>
      </c>
      <c r="M311" s="37">
        <v>797</v>
      </c>
      <c r="N311" s="37">
        <v>35437</v>
      </c>
      <c r="O311" s="37">
        <v>62</v>
      </c>
      <c r="P311" s="38">
        <v>0.63</v>
      </c>
      <c r="Q311" s="37">
        <v>39</v>
      </c>
      <c r="R311" s="37">
        <v>65</v>
      </c>
      <c r="S311" s="37">
        <v>616</v>
      </c>
      <c r="T311" s="39">
        <v>1.67</v>
      </c>
      <c r="U311" s="37">
        <v>1025</v>
      </c>
      <c r="V311" s="37">
        <v>40000</v>
      </c>
      <c r="W311" s="20">
        <v>41</v>
      </c>
      <c r="X311" s="19">
        <v>0.75609756097560976</v>
      </c>
      <c r="Y311" s="20">
        <v>31</v>
      </c>
      <c r="Z311" s="20">
        <v>41</v>
      </c>
      <c r="AA311" s="16">
        <v>783.43902439024396</v>
      </c>
      <c r="AB311" s="18">
        <v>1.3225806451612903</v>
      </c>
      <c r="AC311" s="16">
        <v>1036.1612903225807</v>
      </c>
      <c r="AD311" s="20">
        <v>32121</v>
      </c>
      <c r="AE311" s="14">
        <v>1289</v>
      </c>
      <c r="AF311" s="14"/>
      <c r="AG311" s="14">
        <v>-699</v>
      </c>
      <c r="AH311" s="21">
        <v>0.80302499999999999</v>
      </c>
      <c r="AI311" s="21">
        <v>0.9064254874848322</v>
      </c>
      <c r="AJ311" s="21">
        <v>-9.3574512515167768E-2</v>
      </c>
      <c r="AK311" s="97"/>
    </row>
    <row r="312" spans="1:37" s="6" customFormat="1" x14ac:dyDescent="0.3">
      <c r="A312" s="10" t="s">
        <v>138</v>
      </c>
      <c r="B312" s="36" t="s">
        <v>127</v>
      </c>
      <c r="C312" s="36" t="s">
        <v>129</v>
      </c>
      <c r="D312" s="59">
        <v>43682</v>
      </c>
      <c r="E312" s="59">
        <v>44778</v>
      </c>
      <c r="F312" s="11" t="s">
        <v>15</v>
      </c>
      <c r="G312" s="37">
        <v>99</v>
      </c>
      <c r="H312" s="38">
        <v>0.59</v>
      </c>
      <c r="I312" s="37">
        <v>58</v>
      </c>
      <c r="J312" s="37">
        <v>103</v>
      </c>
      <c r="K312" s="37">
        <v>449</v>
      </c>
      <c r="L312" s="39">
        <v>1.78</v>
      </c>
      <c r="M312" s="37">
        <v>797</v>
      </c>
      <c r="N312" s="37">
        <v>46237</v>
      </c>
      <c r="O312" s="37">
        <v>62</v>
      </c>
      <c r="P312" s="38">
        <v>0.63</v>
      </c>
      <c r="Q312" s="37">
        <v>39</v>
      </c>
      <c r="R312" s="37">
        <v>65</v>
      </c>
      <c r="S312" s="37">
        <v>616</v>
      </c>
      <c r="T312" s="39">
        <v>1.67</v>
      </c>
      <c r="U312" s="37">
        <v>1025</v>
      </c>
      <c r="V312" s="37">
        <v>40000</v>
      </c>
      <c r="W312" s="20">
        <v>38</v>
      </c>
      <c r="X312" s="19">
        <v>0.76315789473684215</v>
      </c>
      <c r="Y312" s="20">
        <v>29</v>
      </c>
      <c r="Z312" s="20">
        <v>48</v>
      </c>
      <c r="AA312" s="16">
        <v>560.04166666666663</v>
      </c>
      <c r="AB312" s="18">
        <v>1.6551724137931034</v>
      </c>
      <c r="AC312" s="16">
        <v>926.9655172413793</v>
      </c>
      <c r="AD312" s="20">
        <v>26882</v>
      </c>
      <c r="AE312" s="14">
        <v>840</v>
      </c>
      <c r="AF312" s="14"/>
      <c r="AG312" s="14"/>
      <c r="AH312" s="21">
        <v>0.67205000000000004</v>
      </c>
      <c r="AI312" s="21">
        <v>0.58139585180699438</v>
      </c>
      <c r="AJ312" s="21">
        <v>-0.41860414819300562</v>
      </c>
      <c r="AK312" s="97"/>
    </row>
    <row r="313" spans="1:37" s="6" customFormat="1" x14ac:dyDescent="0.3">
      <c r="A313" s="10" t="s">
        <v>138</v>
      </c>
      <c r="B313" s="36" t="s">
        <v>127</v>
      </c>
      <c r="C313" s="36" t="s">
        <v>129</v>
      </c>
      <c r="D313" s="59">
        <v>43683</v>
      </c>
      <c r="E313" s="59">
        <v>44779</v>
      </c>
      <c r="F313" s="11" t="s">
        <v>9</v>
      </c>
      <c r="G313" s="37">
        <v>160</v>
      </c>
      <c r="H313" s="38">
        <v>0.59</v>
      </c>
      <c r="I313" s="37">
        <v>94</v>
      </c>
      <c r="J313" s="37">
        <v>136</v>
      </c>
      <c r="K313" s="37">
        <v>550</v>
      </c>
      <c r="L313" s="39">
        <v>1.45</v>
      </c>
      <c r="M313" s="37">
        <v>797</v>
      </c>
      <c r="N313" s="37">
        <v>74738</v>
      </c>
      <c r="O313" s="37">
        <v>77</v>
      </c>
      <c r="P313" s="38">
        <v>0.63</v>
      </c>
      <c r="Q313" s="37">
        <v>49</v>
      </c>
      <c r="R313" s="37">
        <v>81</v>
      </c>
      <c r="S313" s="37">
        <v>616</v>
      </c>
      <c r="T313" s="39">
        <v>1.65</v>
      </c>
      <c r="U313" s="37">
        <v>1025</v>
      </c>
      <c r="V313" s="37">
        <v>50000</v>
      </c>
      <c r="W313" s="20">
        <v>50</v>
      </c>
      <c r="X313" s="19">
        <v>0.76</v>
      </c>
      <c r="Y313" s="20">
        <v>38</v>
      </c>
      <c r="Z313" s="20">
        <v>75</v>
      </c>
      <c r="AA313" s="16">
        <v>555.66666666666663</v>
      </c>
      <c r="AB313" s="18">
        <v>1.9736842105263157</v>
      </c>
      <c r="AC313" s="16">
        <v>1096.7105263157894</v>
      </c>
      <c r="AD313" s="20">
        <v>41675</v>
      </c>
      <c r="AE313" s="14">
        <v>1309</v>
      </c>
      <c r="AF313" s="14"/>
      <c r="AG313" s="14"/>
      <c r="AH313" s="21">
        <v>0.83350000000000002</v>
      </c>
      <c r="AI313" s="21">
        <v>0.55761460033717791</v>
      </c>
      <c r="AJ313" s="21">
        <v>-0.44238539966282214</v>
      </c>
      <c r="AK313" s="97"/>
    </row>
    <row r="314" spans="1:37" s="6" customFormat="1" x14ac:dyDescent="0.3">
      <c r="A314" s="10" t="s">
        <v>138</v>
      </c>
      <c r="B314" s="36" t="s">
        <v>127</v>
      </c>
      <c r="C314" s="36" t="s">
        <v>129</v>
      </c>
      <c r="D314" s="59">
        <v>43684</v>
      </c>
      <c r="E314" s="59">
        <v>44780</v>
      </c>
      <c r="F314" s="11" t="s">
        <v>10</v>
      </c>
      <c r="G314" s="37">
        <v>228</v>
      </c>
      <c r="H314" s="38">
        <v>0.59</v>
      </c>
      <c r="I314" s="37">
        <v>134</v>
      </c>
      <c r="J314" s="37">
        <v>219</v>
      </c>
      <c r="K314" s="37">
        <v>489</v>
      </c>
      <c r="L314" s="39">
        <v>1.63</v>
      </c>
      <c r="M314" s="37">
        <v>797</v>
      </c>
      <c r="N314" s="37">
        <v>107161</v>
      </c>
      <c r="O314" s="37">
        <v>139</v>
      </c>
      <c r="P314" s="38">
        <v>0.63</v>
      </c>
      <c r="Q314" s="37">
        <v>88</v>
      </c>
      <c r="R314" s="37">
        <v>146</v>
      </c>
      <c r="S314" s="37">
        <v>616</v>
      </c>
      <c r="T314" s="39">
        <v>1.66</v>
      </c>
      <c r="U314" s="37">
        <v>1025</v>
      </c>
      <c r="V314" s="37">
        <v>90000</v>
      </c>
      <c r="W314" s="20">
        <v>122</v>
      </c>
      <c r="X314" s="19">
        <v>0.76229508196721307</v>
      </c>
      <c r="Y314" s="20">
        <v>93</v>
      </c>
      <c r="Z314" s="20">
        <v>192</v>
      </c>
      <c r="AA314" s="16">
        <v>473.18229166666669</v>
      </c>
      <c r="AB314" s="18">
        <v>2.064516129032258</v>
      </c>
      <c r="AC314" s="16">
        <v>976.89247311827955</v>
      </c>
      <c r="AD314" s="20">
        <v>90851</v>
      </c>
      <c r="AE314" s="14">
        <v>1456</v>
      </c>
      <c r="AF314" s="14"/>
      <c r="AG314" s="14">
        <v>1055</v>
      </c>
      <c r="AH314" s="21">
        <v>1.0094555555555556</v>
      </c>
      <c r="AI314" s="21">
        <v>0.84779910601804764</v>
      </c>
      <c r="AJ314" s="21">
        <v>-0.15220089398195238</v>
      </c>
      <c r="AK314" s="97"/>
    </row>
    <row r="315" spans="1:37" s="6" customFormat="1" x14ac:dyDescent="0.3">
      <c r="A315" s="10" t="s">
        <v>138</v>
      </c>
      <c r="B315" s="36" t="s">
        <v>127</v>
      </c>
      <c r="C315" s="36" t="s">
        <v>129</v>
      </c>
      <c r="D315" s="59">
        <v>43685</v>
      </c>
      <c r="E315" s="59">
        <v>44781</v>
      </c>
      <c r="F315" s="11" t="s">
        <v>11</v>
      </c>
      <c r="G315" s="37">
        <v>95</v>
      </c>
      <c r="H315" s="38">
        <v>0.59</v>
      </c>
      <c r="I315" s="37">
        <v>56</v>
      </c>
      <c r="J315" s="37">
        <v>87</v>
      </c>
      <c r="K315" s="37">
        <v>516</v>
      </c>
      <c r="L315" s="39">
        <v>1.55</v>
      </c>
      <c r="M315" s="37">
        <v>797</v>
      </c>
      <c r="N315" s="37">
        <v>44890</v>
      </c>
      <c r="O315" s="37">
        <v>54</v>
      </c>
      <c r="P315" s="38">
        <v>0.63</v>
      </c>
      <c r="Q315" s="37">
        <v>34</v>
      </c>
      <c r="R315" s="37">
        <v>57</v>
      </c>
      <c r="S315" s="37">
        <v>616</v>
      </c>
      <c r="T315" s="39">
        <v>1.68</v>
      </c>
      <c r="U315" s="37">
        <v>1025</v>
      </c>
      <c r="V315" s="37">
        <v>35000</v>
      </c>
      <c r="W315" s="20">
        <v>41</v>
      </c>
      <c r="X315" s="19">
        <v>0.75609756097560976</v>
      </c>
      <c r="Y315" s="20">
        <v>31</v>
      </c>
      <c r="Z315" s="20">
        <v>54</v>
      </c>
      <c r="AA315" s="16">
        <v>527.40740740740739</v>
      </c>
      <c r="AB315" s="18">
        <v>1.7419354838709677</v>
      </c>
      <c r="AC315" s="16">
        <v>918.70967741935488</v>
      </c>
      <c r="AD315" s="20">
        <v>28480</v>
      </c>
      <c r="AE315" s="14">
        <v>2171</v>
      </c>
      <c r="AF315" s="14"/>
      <c r="AG315" s="14"/>
      <c r="AH315" s="21">
        <v>0.81371428571428572</v>
      </c>
      <c r="AI315" s="21">
        <v>0.63443974159055472</v>
      </c>
      <c r="AJ315" s="21">
        <v>-0.36556025840944534</v>
      </c>
      <c r="AK315" s="97"/>
    </row>
    <row r="316" spans="1:37" s="6" customFormat="1" x14ac:dyDescent="0.3">
      <c r="A316" s="10" t="s">
        <v>138</v>
      </c>
      <c r="B316" s="36" t="s">
        <v>127</v>
      </c>
      <c r="C316" s="36" t="s">
        <v>129</v>
      </c>
      <c r="D316" s="59">
        <v>43686</v>
      </c>
      <c r="E316" s="59">
        <v>44782</v>
      </c>
      <c r="F316" s="11" t="s">
        <v>12</v>
      </c>
      <c r="G316" s="37">
        <v>77</v>
      </c>
      <c r="H316" s="38">
        <v>0.59</v>
      </c>
      <c r="I316" s="37">
        <v>45</v>
      </c>
      <c r="J316" s="37">
        <v>65</v>
      </c>
      <c r="K316" s="37">
        <v>546</v>
      </c>
      <c r="L316" s="39">
        <v>1.44</v>
      </c>
      <c r="M316" s="37">
        <v>797</v>
      </c>
      <c r="N316" s="37">
        <v>35506</v>
      </c>
      <c r="O316" s="37">
        <v>62</v>
      </c>
      <c r="P316" s="38">
        <v>0.63</v>
      </c>
      <c r="Q316" s="37">
        <v>39</v>
      </c>
      <c r="R316" s="37">
        <v>65</v>
      </c>
      <c r="S316" s="37">
        <v>616</v>
      </c>
      <c r="T316" s="39">
        <v>1.67</v>
      </c>
      <c r="U316" s="37">
        <v>1025</v>
      </c>
      <c r="V316" s="37">
        <v>40000</v>
      </c>
      <c r="W316" s="20">
        <v>60</v>
      </c>
      <c r="X316" s="19">
        <v>0.75</v>
      </c>
      <c r="Y316" s="20">
        <v>45</v>
      </c>
      <c r="Z316" s="20">
        <v>73</v>
      </c>
      <c r="AA316" s="16">
        <v>511.16438356164383</v>
      </c>
      <c r="AB316" s="18">
        <v>1.6222222222222222</v>
      </c>
      <c r="AC316" s="16">
        <v>829.22222222222217</v>
      </c>
      <c r="AD316" s="20">
        <v>37315</v>
      </c>
      <c r="AE316" s="14"/>
      <c r="AF316" s="14">
        <v>2205</v>
      </c>
      <c r="AG316" s="14">
        <v>572</v>
      </c>
      <c r="AH316" s="21">
        <v>0.93287500000000001</v>
      </c>
      <c r="AI316" s="21">
        <v>1.0509491353574043</v>
      </c>
      <c r="AJ316" s="21">
        <v>5.0949135357404383E-2</v>
      </c>
      <c r="AK316" s="97"/>
    </row>
    <row r="317" spans="1:37" s="6" customFormat="1" x14ac:dyDescent="0.3">
      <c r="A317" s="10" t="s">
        <v>138</v>
      </c>
      <c r="B317" s="36" t="s">
        <v>127</v>
      </c>
      <c r="C317" s="36" t="s">
        <v>129</v>
      </c>
      <c r="D317" s="59">
        <v>43687</v>
      </c>
      <c r="E317" s="59">
        <v>44783</v>
      </c>
      <c r="F317" s="11" t="s">
        <v>13</v>
      </c>
      <c r="G317" s="37">
        <v>111</v>
      </c>
      <c r="H317" s="38">
        <v>0.59</v>
      </c>
      <c r="I317" s="37">
        <v>65</v>
      </c>
      <c r="J317" s="37">
        <v>104</v>
      </c>
      <c r="K317" s="37">
        <v>498</v>
      </c>
      <c r="L317" s="39">
        <v>1.6</v>
      </c>
      <c r="M317" s="37">
        <v>797</v>
      </c>
      <c r="N317" s="37">
        <v>51744</v>
      </c>
      <c r="O317" s="37">
        <v>62</v>
      </c>
      <c r="P317" s="38">
        <v>0.63</v>
      </c>
      <c r="Q317" s="37">
        <v>39</v>
      </c>
      <c r="R317" s="37">
        <v>65</v>
      </c>
      <c r="S317" s="37">
        <v>616</v>
      </c>
      <c r="T317" s="39">
        <v>1.67</v>
      </c>
      <c r="U317" s="37">
        <v>1025</v>
      </c>
      <c r="V317" s="37">
        <v>40000</v>
      </c>
      <c r="W317" s="20">
        <v>46</v>
      </c>
      <c r="X317" s="19">
        <v>0.73913043478260865</v>
      </c>
      <c r="Y317" s="20">
        <v>34</v>
      </c>
      <c r="Z317" s="20">
        <v>71</v>
      </c>
      <c r="AA317" s="16">
        <v>564.22535211267609</v>
      </c>
      <c r="AB317" s="18">
        <v>2.0882352941176472</v>
      </c>
      <c r="AC317" s="16">
        <v>1178.2352941176471</v>
      </c>
      <c r="AD317" s="20">
        <v>40060</v>
      </c>
      <c r="AE317" s="14">
        <v>2930</v>
      </c>
      <c r="AF317" s="14"/>
      <c r="AG317" s="14"/>
      <c r="AH317" s="21">
        <v>1.0015000000000001</v>
      </c>
      <c r="AI317" s="21">
        <v>0.77419604205318493</v>
      </c>
      <c r="AJ317" s="21">
        <v>-0.2258039579468151</v>
      </c>
      <c r="AK317" s="97"/>
    </row>
    <row r="318" spans="1:37" s="6" customFormat="1" x14ac:dyDescent="0.3">
      <c r="A318" s="10" t="s">
        <v>138</v>
      </c>
      <c r="B318" s="36" t="s">
        <v>127</v>
      </c>
      <c r="C318" s="36" t="s">
        <v>129</v>
      </c>
      <c r="D318" s="59">
        <v>43688</v>
      </c>
      <c r="E318" s="59">
        <v>44784</v>
      </c>
      <c r="F318" s="11" t="s">
        <v>14</v>
      </c>
      <c r="G318" s="37">
        <v>85</v>
      </c>
      <c r="H318" s="38">
        <v>0.59</v>
      </c>
      <c r="I318" s="37">
        <v>50</v>
      </c>
      <c r="J318" s="37">
        <v>94</v>
      </c>
      <c r="K318" s="37">
        <v>426</v>
      </c>
      <c r="L318" s="39">
        <v>1.88</v>
      </c>
      <c r="M318" s="37">
        <v>797</v>
      </c>
      <c r="N318" s="37">
        <v>40026</v>
      </c>
      <c r="O318" s="37">
        <v>62</v>
      </c>
      <c r="P318" s="38">
        <v>0.63</v>
      </c>
      <c r="Q318" s="37">
        <v>39</v>
      </c>
      <c r="R318" s="37">
        <v>65</v>
      </c>
      <c r="S318" s="37">
        <v>616</v>
      </c>
      <c r="T318" s="39">
        <v>1.67</v>
      </c>
      <c r="U318" s="37">
        <v>1025</v>
      </c>
      <c r="V318" s="37">
        <v>40000</v>
      </c>
      <c r="W318" s="20">
        <v>51</v>
      </c>
      <c r="X318" s="19">
        <v>0.74509803921568629</v>
      </c>
      <c r="Y318" s="20">
        <v>38</v>
      </c>
      <c r="Z318" s="20">
        <v>78</v>
      </c>
      <c r="AA318" s="16">
        <v>452.30769230769232</v>
      </c>
      <c r="AB318" s="18">
        <v>2.0526315789473686</v>
      </c>
      <c r="AC318" s="16">
        <v>928.42105263157896</v>
      </c>
      <c r="AD318" s="20">
        <v>35280</v>
      </c>
      <c r="AE318" s="14">
        <v>-1528</v>
      </c>
      <c r="AF318" s="14"/>
      <c r="AG318" s="14">
        <v>749</v>
      </c>
      <c r="AH318" s="21">
        <v>0.88200000000000001</v>
      </c>
      <c r="AI318" s="21">
        <v>0.88142707240293805</v>
      </c>
      <c r="AJ318" s="21">
        <v>-0.11857292759706191</v>
      </c>
      <c r="AK318" s="97"/>
    </row>
    <row r="319" spans="1:37" s="6" customFormat="1" x14ac:dyDescent="0.3">
      <c r="A319" s="10" t="s">
        <v>138</v>
      </c>
      <c r="B319" s="36" t="s">
        <v>127</v>
      </c>
      <c r="C319" s="36" t="s">
        <v>129</v>
      </c>
      <c r="D319" s="59">
        <v>43689</v>
      </c>
      <c r="E319" s="59">
        <v>44785</v>
      </c>
      <c r="F319" s="11" t="s">
        <v>15</v>
      </c>
      <c r="G319" s="37">
        <v>124</v>
      </c>
      <c r="H319" s="38">
        <v>0.59</v>
      </c>
      <c r="I319" s="37">
        <v>73</v>
      </c>
      <c r="J319" s="37">
        <v>115</v>
      </c>
      <c r="K319" s="37">
        <v>503</v>
      </c>
      <c r="L319" s="39">
        <v>1.58</v>
      </c>
      <c r="M319" s="37">
        <v>797</v>
      </c>
      <c r="N319" s="37">
        <v>57894</v>
      </c>
      <c r="O319" s="37">
        <v>62</v>
      </c>
      <c r="P319" s="38">
        <v>0.63</v>
      </c>
      <c r="Q319" s="37">
        <v>39</v>
      </c>
      <c r="R319" s="37">
        <v>65</v>
      </c>
      <c r="S319" s="37">
        <v>616</v>
      </c>
      <c r="T319" s="39">
        <v>1.67</v>
      </c>
      <c r="U319" s="37">
        <v>1025</v>
      </c>
      <c r="V319" s="37">
        <v>40000</v>
      </c>
      <c r="W319" s="20">
        <v>68</v>
      </c>
      <c r="X319" s="19">
        <v>0.75</v>
      </c>
      <c r="Y319" s="20">
        <v>51</v>
      </c>
      <c r="Z319" s="20">
        <v>109</v>
      </c>
      <c r="AA319" s="16">
        <v>470.02752293577981</v>
      </c>
      <c r="AB319" s="18">
        <v>2.1372549019607843</v>
      </c>
      <c r="AC319" s="16">
        <v>1004.5686274509804</v>
      </c>
      <c r="AD319" s="20">
        <v>51233</v>
      </c>
      <c r="AE319" s="14">
        <v>-895</v>
      </c>
      <c r="AF319" s="14">
        <v>-559</v>
      </c>
      <c r="AG319" s="14">
        <v>567</v>
      </c>
      <c r="AH319" s="21">
        <v>1.2808250000000001</v>
      </c>
      <c r="AI319" s="21">
        <v>0.88494489929871833</v>
      </c>
      <c r="AJ319" s="21">
        <v>-0.11505510070128165</v>
      </c>
      <c r="AK319" s="97"/>
    </row>
    <row r="320" spans="1:37" s="6" customFormat="1" x14ac:dyDescent="0.3">
      <c r="A320" s="10" t="s">
        <v>138</v>
      </c>
      <c r="B320" s="36" t="s">
        <v>127</v>
      </c>
      <c r="C320" s="36" t="s">
        <v>129</v>
      </c>
      <c r="D320" s="59">
        <v>43690</v>
      </c>
      <c r="E320" s="59">
        <v>44786</v>
      </c>
      <c r="F320" s="11" t="s">
        <v>9</v>
      </c>
      <c r="G320" s="37">
        <v>136</v>
      </c>
      <c r="H320" s="38">
        <v>0.59</v>
      </c>
      <c r="I320" s="37">
        <v>80</v>
      </c>
      <c r="J320" s="37">
        <v>118</v>
      </c>
      <c r="K320" s="37">
        <v>540</v>
      </c>
      <c r="L320" s="39">
        <v>1.48</v>
      </c>
      <c r="M320" s="37">
        <v>797</v>
      </c>
      <c r="N320" s="37">
        <v>63740</v>
      </c>
      <c r="O320" s="37">
        <v>93</v>
      </c>
      <c r="P320" s="38">
        <v>0.63</v>
      </c>
      <c r="Q320" s="37">
        <v>59</v>
      </c>
      <c r="R320" s="37">
        <v>97</v>
      </c>
      <c r="S320" s="37">
        <v>616</v>
      </c>
      <c r="T320" s="39">
        <v>1.64</v>
      </c>
      <c r="U320" s="37">
        <v>1025</v>
      </c>
      <c r="V320" s="37">
        <v>60000</v>
      </c>
      <c r="W320" s="20">
        <v>53</v>
      </c>
      <c r="X320" s="19">
        <v>0.75471698113207553</v>
      </c>
      <c r="Y320" s="20">
        <v>40</v>
      </c>
      <c r="Z320" s="20">
        <v>90</v>
      </c>
      <c r="AA320" s="16">
        <v>452.83333333333331</v>
      </c>
      <c r="AB320" s="18">
        <v>2.25</v>
      </c>
      <c r="AC320" s="16">
        <v>1018.875</v>
      </c>
      <c r="AD320" s="20">
        <v>40755</v>
      </c>
      <c r="AE320" s="14"/>
      <c r="AF320" s="14"/>
      <c r="AG320" s="14"/>
      <c r="AH320" s="21">
        <v>0.67925000000000002</v>
      </c>
      <c r="AI320" s="21">
        <v>0.63939441481016634</v>
      </c>
      <c r="AJ320" s="21">
        <v>-0.36060558518983371</v>
      </c>
      <c r="AK320" s="97"/>
    </row>
    <row r="321" spans="1:37" s="6" customFormat="1" x14ac:dyDescent="0.3">
      <c r="A321" s="10" t="s">
        <v>138</v>
      </c>
      <c r="B321" s="36" t="s">
        <v>127</v>
      </c>
      <c r="C321" s="36" t="s">
        <v>129</v>
      </c>
      <c r="D321" s="59">
        <v>43691</v>
      </c>
      <c r="E321" s="59">
        <v>44787</v>
      </c>
      <c r="F321" s="11" t="s">
        <v>10</v>
      </c>
      <c r="G321" s="37">
        <v>143</v>
      </c>
      <c r="H321" s="38">
        <v>0.59</v>
      </c>
      <c r="I321" s="37">
        <v>84</v>
      </c>
      <c r="J321" s="37">
        <v>134</v>
      </c>
      <c r="K321" s="37">
        <v>501</v>
      </c>
      <c r="L321" s="39">
        <v>1.6</v>
      </c>
      <c r="M321" s="37">
        <v>797</v>
      </c>
      <c r="N321" s="37">
        <v>67194</v>
      </c>
      <c r="O321" s="37">
        <v>107</v>
      </c>
      <c r="P321" s="38">
        <v>0.63</v>
      </c>
      <c r="Q321" s="37">
        <v>68</v>
      </c>
      <c r="R321" s="37">
        <v>114</v>
      </c>
      <c r="S321" s="37">
        <v>616</v>
      </c>
      <c r="T321" s="39">
        <v>1.68</v>
      </c>
      <c r="U321" s="37">
        <v>1025</v>
      </c>
      <c r="V321" s="37">
        <v>70000</v>
      </c>
      <c r="W321" s="20">
        <v>120</v>
      </c>
      <c r="X321" s="19">
        <v>0.75</v>
      </c>
      <c r="Y321" s="20">
        <v>90</v>
      </c>
      <c r="Z321" s="20">
        <v>174</v>
      </c>
      <c r="AA321" s="16">
        <v>490.44252873563221</v>
      </c>
      <c r="AB321" s="18">
        <v>1.9333333333333333</v>
      </c>
      <c r="AC321" s="16">
        <v>948.18888888888887</v>
      </c>
      <c r="AD321" s="20">
        <v>85337</v>
      </c>
      <c r="AE321" s="14">
        <v>4184</v>
      </c>
      <c r="AF321" s="14">
        <v>599</v>
      </c>
      <c r="AG321" s="14"/>
      <c r="AH321" s="21">
        <v>1.2191000000000001</v>
      </c>
      <c r="AI321" s="21">
        <v>1.2700092270143168</v>
      </c>
      <c r="AJ321" s="21">
        <v>0.27000922701431673</v>
      </c>
      <c r="AK321" s="97"/>
    </row>
    <row r="322" spans="1:37" s="6" customFormat="1" x14ac:dyDescent="0.3">
      <c r="A322" s="10" t="s">
        <v>138</v>
      </c>
      <c r="B322" s="36" t="s">
        <v>127</v>
      </c>
      <c r="C322" s="36" t="s">
        <v>129</v>
      </c>
      <c r="D322" s="59">
        <v>43692</v>
      </c>
      <c r="E322" s="59">
        <v>44788</v>
      </c>
      <c r="F322" s="11" t="s">
        <v>11</v>
      </c>
      <c r="G322" s="37">
        <v>19</v>
      </c>
      <c r="H322" s="38">
        <v>0.59</v>
      </c>
      <c r="I322" s="37">
        <v>11</v>
      </c>
      <c r="J322" s="37">
        <v>20</v>
      </c>
      <c r="K322" s="37">
        <v>457</v>
      </c>
      <c r="L322" s="39">
        <v>1.82</v>
      </c>
      <c r="M322" s="37">
        <v>797</v>
      </c>
      <c r="N322" s="37">
        <v>9141</v>
      </c>
      <c r="O322" s="37">
        <v>93</v>
      </c>
      <c r="P322" s="38">
        <v>0.63</v>
      </c>
      <c r="Q322" s="37">
        <v>59</v>
      </c>
      <c r="R322" s="37">
        <v>97</v>
      </c>
      <c r="S322" s="37">
        <v>616</v>
      </c>
      <c r="T322" s="39">
        <v>1.64</v>
      </c>
      <c r="U322" s="37">
        <v>1025</v>
      </c>
      <c r="V322" s="37">
        <v>60000</v>
      </c>
      <c r="W322" s="20">
        <v>67</v>
      </c>
      <c r="X322" s="19">
        <v>0.74626865671641796</v>
      </c>
      <c r="Y322" s="20">
        <v>50</v>
      </c>
      <c r="Z322" s="20">
        <v>94</v>
      </c>
      <c r="AA322" s="16">
        <v>545.91489361702122</v>
      </c>
      <c r="AB322" s="18">
        <v>1.88</v>
      </c>
      <c r="AC322" s="16">
        <v>1026.32</v>
      </c>
      <c r="AD322" s="20">
        <v>51316</v>
      </c>
      <c r="AE322" s="14">
        <v>6237</v>
      </c>
      <c r="AF322" s="14"/>
      <c r="AG322" s="14"/>
      <c r="AH322" s="21">
        <v>0.85526666666666662</v>
      </c>
      <c r="AI322" s="21">
        <v>5.6138278087736575</v>
      </c>
      <c r="AJ322" s="21">
        <v>4.6138278087736575</v>
      </c>
      <c r="AK322" s="97"/>
    </row>
    <row r="323" spans="1:37" s="6" customFormat="1" x14ac:dyDescent="0.3">
      <c r="A323" s="10" t="s">
        <v>138</v>
      </c>
      <c r="B323" s="36" t="s">
        <v>127</v>
      </c>
      <c r="C323" s="36" t="s">
        <v>129</v>
      </c>
      <c r="D323" s="59">
        <v>43693</v>
      </c>
      <c r="E323" s="59">
        <v>44789</v>
      </c>
      <c r="F323" s="11" t="s">
        <v>12</v>
      </c>
      <c r="G323" s="37">
        <v>61</v>
      </c>
      <c r="H323" s="38">
        <v>0.59</v>
      </c>
      <c r="I323" s="37">
        <v>36</v>
      </c>
      <c r="J323" s="37">
        <v>55</v>
      </c>
      <c r="K323" s="37">
        <v>521</v>
      </c>
      <c r="L323" s="39">
        <v>1.53</v>
      </c>
      <c r="M323" s="37">
        <v>797</v>
      </c>
      <c r="N323" s="37">
        <v>28639</v>
      </c>
      <c r="O323" s="37">
        <v>54</v>
      </c>
      <c r="P323" s="38">
        <v>0.63</v>
      </c>
      <c r="Q323" s="37">
        <v>34</v>
      </c>
      <c r="R323" s="37">
        <v>57</v>
      </c>
      <c r="S323" s="37">
        <v>616</v>
      </c>
      <c r="T323" s="39">
        <v>1.68</v>
      </c>
      <c r="U323" s="37">
        <v>1025</v>
      </c>
      <c r="V323" s="37">
        <v>35000</v>
      </c>
      <c r="W323" s="20">
        <v>24</v>
      </c>
      <c r="X323" s="19">
        <v>0.75</v>
      </c>
      <c r="Y323" s="20">
        <v>18</v>
      </c>
      <c r="Z323" s="20">
        <v>39</v>
      </c>
      <c r="AA323" s="16">
        <v>583.10256410256409</v>
      </c>
      <c r="AB323" s="18">
        <v>2.1666666666666665</v>
      </c>
      <c r="AC323" s="16">
        <v>1263.3888888888889</v>
      </c>
      <c r="AD323" s="20">
        <v>22741</v>
      </c>
      <c r="AE323" s="14"/>
      <c r="AF323" s="14">
        <v>599</v>
      </c>
      <c r="AG323" s="14">
        <v>232</v>
      </c>
      <c r="AH323" s="21">
        <v>0.64974285714285718</v>
      </c>
      <c r="AI323" s="21">
        <v>0.79405705506477187</v>
      </c>
      <c r="AJ323" s="21">
        <v>-0.20594294493522819</v>
      </c>
      <c r="AK323" s="97"/>
    </row>
    <row r="324" spans="1:37" s="6" customFormat="1" x14ac:dyDescent="0.3">
      <c r="A324" s="10" t="s">
        <v>138</v>
      </c>
      <c r="B324" s="36" t="s">
        <v>127</v>
      </c>
      <c r="C324" s="36" t="s">
        <v>129</v>
      </c>
      <c r="D324" s="59">
        <v>43694</v>
      </c>
      <c r="E324" s="59">
        <v>44790</v>
      </c>
      <c r="F324" s="11" t="s">
        <v>13</v>
      </c>
      <c r="G324" s="37">
        <v>48</v>
      </c>
      <c r="H324" s="38">
        <v>0.59</v>
      </c>
      <c r="I324" s="37">
        <v>28</v>
      </c>
      <c r="J324" s="37">
        <v>31</v>
      </c>
      <c r="K324" s="37">
        <v>724</v>
      </c>
      <c r="L324" s="39">
        <v>1.1100000000000001</v>
      </c>
      <c r="M324" s="37">
        <v>797</v>
      </c>
      <c r="N324" s="37">
        <v>22440</v>
      </c>
      <c r="O324" s="37">
        <v>54</v>
      </c>
      <c r="P324" s="38">
        <v>0.63</v>
      </c>
      <c r="Q324" s="37">
        <v>34</v>
      </c>
      <c r="R324" s="37">
        <v>57</v>
      </c>
      <c r="S324" s="37">
        <v>616</v>
      </c>
      <c r="T324" s="39">
        <v>1.68</v>
      </c>
      <c r="U324" s="37">
        <v>1025</v>
      </c>
      <c r="V324" s="37">
        <v>35000</v>
      </c>
      <c r="W324" s="20">
        <v>28</v>
      </c>
      <c r="X324" s="19">
        <v>0.75</v>
      </c>
      <c r="Y324" s="20">
        <v>21</v>
      </c>
      <c r="Z324" s="20">
        <v>39</v>
      </c>
      <c r="AA324" s="16">
        <v>621.33333333333337</v>
      </c>
      <c r="AB324" s="18">
        <v>1.8571428571428572</v>
      </c>
      <c r="AC324" s="16">
        <v>1153.9047619047619</v>
      </c>
      <c r="AD324" s="20">
        <v>24232</v>
      </c>
      <c r="AE324" s="14"/>
      <c r="AF324" s="14"/>
      <c r="AG324" s="14">
        <v>1837</v>
      </c>
      <c r="AH324" s="21">
        <v>0.69234285714285715</v>
      </c>
      <c r="AI324" s="21">
        <v>1.0798573975044563</v>
      </c>
      <c r="AJ324" s="21">
        <v>7.9857397504456334E-2</v>
      </c>
      <c r="AK324" s="97"/>
    </row>
    <row r="325" spans="1:37" s="6" customFormat="1" x14ac:dyDescent="0.3">
      <c r="A325" s="10" t="s">
        <v>138</v>
      </c>
      <c r="B325" s="36" t="s">
        <v>127</v>
      </c>
      <c r="C325" s="36" t="s">
        <v>129</v>
      </c>
      <c r="D325" s="59">
        <v>43695</v>
      </c>
      <c r="E325" s="59">
        <v>44791</v>
      </c>
      <c r="F325" s="11" t="s">
        <v>14</v>
      </c>
      <c r="G325" s="37">
        <v>53</v>
      </c>
      <c r="H325" s="38">
        <v>0.59</v>
      </c>
      <c r="I325" s="37">
        <v>31</v>
      </c>
      <c r="J325" s="37">
        <v>50</v>
      </c>
      <c r="K325" s="37">
        <v>493</v>
      </c>
      <c r="L325" s="39">
        <v>1.61</v>
      </c>
      <c r="M325" s="37">
        <v>797</v>
      </c>
      <c r="N325" s="37">
        <v>24641</v>
      </c>
      <c r="O325" s="37">
        <v>54</v>
      </c>
      <c r="P325" s="38">
        <v>0.63</v>
      </c>
      <c r="Q325" s="37">
        <v>34</v>
      </c>
      <c r="R325" s="37">
        <v>57</v>
      </c>
      <c r="S325" s="37">
        <v>616</v>
      </c>
      <c r="T325" s="39">
        <v>1.68</v>
      </c>
      <c r="U325" s="37">
        <v>1025</v>
      </c>
      <c r="V325" s="37">
        <v>35000</v>
      </c>
      <c r="W325" s="20">
        <v>37</v>
      </c>
      <c r="X325" s="19">
        <v>0.7567567567567568</v>
      </c>
      <c r="Y325" s="20">
        <v>28</v>
      </c>
      <c r="Z325" s="20">
        <v>50</v>
      </c>
      <c r="AA325" s="16">
        <v>590.91999999999996</v>
      </c>
      <c r="AB325" s="18">
        <v>1.7857142857142858</v>
      </c>
      <c r="AC325" s="16">
        <v>1055.2142857142858</v>
      </c>
      <c r="AD325" s="20">
        <v>29546</v>
      </c>
      <c r="AE325" s="14">
        <v>3149</v>
      </c>
      <c r="AF325" s="14"/>
      <c r="AG325" s="14">
        <v>1298</v>
      </c>
      <c r="AH325" s="21">
        <v>0.84417142857142857</v>
      </c>
      <c r="AI325" s="21">
        <v>1.1990584797694899</v>
      </c>
      <c r="AJ325" s="21">
        <v>0.19905847976948987</v>
      </c>
      <c r="AK325" s="97"/>
    </row>
    <row r="326" spans="1:37" s="6" customFormat="1" x14ac:dyDescent="0.3">
      <c r="A326" s="10" t="s">
        <v>138</v>
      </c>
      <c r="B326" s="36" t="s">
        <v>127</v>
      </c>
      <c r="C326" s="36" t="s">
        <v>129</v>
      </c>
      <c r="D326" s="59">
        <v>43696</v>
      </c>
      <c r="E326" s="59">
        <v>44792</v>
      </c>
      <c r="F326" s="11" t="s">
        <v>15</v>
      </c>
      <c r="G326" s="37">
        <v>39</v>
      </c>
      <c r="H326" s="38">
        <v>0.59</v>
      </c>
      <c r="I326" s="37">
        <v>23</v>
      </c>
      <c r="J326" s="37">
        <v>35</v>
      </c>
      <c r="K326" s="37">
        <v>519</v>
      </c>
      <c r="L326" s="39">
        <v>1.52</v>
      </c>
      <c r="M326" s="37">
        <v>797</v>
      </c>
      <c r="N326" s="37">
        <v>18155</v>
      </c>
      <c r="O326" s="37">
        <v>54</v>
      </c>
      <c r="P326" s="38">
        <v>0.63</v>
      </c>
      <c r="Q326" s="37">
        <v>34</v>
      </c>
      <c r="R326" s="37">
        <v>57</v>
      </c>
      <c r="S326" s="37">
        <v>616</v>
      </c>
      <c r="T326" s="39">
        <v>1.68</v>
      </c>
      <c r="U326" s="37">
        <v>1025</v>
      </c>
      <c r="V326" s="37">
        <v>35000</v>
      </c>
      <c r="W326" s="20">
        <v>38</v>
      </c>
      <c r="X326" s="19">
        <v>0.76315789473684215</v>
      </c>
      <c r="Y326" s="20">
        <v>29</v>
      </c>
      <c r="Z326" s="20">
        <v>50</v>
      </c>
      <c r="AA326" s="16">
        <v>670.16</v>
      </c>
      <c r="AB326" s="18">
        <v>1.7241379310344827</v>
      </c>
      <c r="AC326" s="16">
        <v>1155.4482758620691</v>
      </c>
      <c r="AD326" s="20">
        <v>33508</v>
      </c>
      <c r="AE326" s="14"/>
      <c r="AF326" s="14"/>
      <c r="AG326" s="14"/>
      <c r="AH326" s="21">
        <v>0.95737142857142854</v>
      </c>
      <c r="AI326" s="21">
        <v>1.8456623519691544</v>
      </c>
      <c r="AJ326" s="21">
        <v>0.84566235196915451</v>
      </c>
      <c r="AK326" s="97"/>
    </row>
    <row r="327" spans="1:37" s="6" customFormat="1" x14ac:dyDescent="0.3">
      <c r="A327" s="10" t="s">
        <v>138</v>
      </c>
      <c r="B327" s="36" t="s">
        <v>127</v>
      </c>
      <c r="C327" s="36" t="s">
        <v>129</v>
      </c>
      <c r="D327" s="59">
        <v>43697</v>
      </c>
      <c r="E327" s="59">
        <v>44793</v>
      </c>
      <c r="F327" s="11" t="s">
        <v>9</v>
      </c>
      <c r="G327" s="37">
        <v>68</v>
      </c>
      <c r="H327" s="38">
        <v>0.59</v>
      </c>
      <c r="I327" s="37">
        <v>40</v>
      </c>
      <c r="J327" s="37">
        <v>62</v>
      </c>
      <c r="K327" s="37">
        <v>515</v>
      </c>
      <c r="L327" s="39">
        <v>1.55</v>
      </c>
      <c r="M327" s="37">
        <v>797</v>
      </c>
      <c r="N327" s="37">
        <v>31946</v>
      </c>
      <c r="O327" s="37">
        <v>77</v>
      </c>
      <c r="P327" s="38">
        <v>0.63</v>
      </c>
      <c r="Q327" s="37">
        <v>49</v>
      </c>
      <c r="R327" s="37">
        <v>81</v>
      </c>
      <c r="S327" s="37">
        <v>616</v>
      </c>
      <c r="T327" s="39">
        <v>1.65</v>
      </c>
      <c r="U327" s="37">
        <v>1025</v>
      </c>
      <c r="V327" s="37">
        <v>50000</v>
      </c>
      <c r="W327" s="20">
        <v>24</v>
      </c>
      <c r="X327" s="19">
        <v>0.75</v>
      </c>
      <c r="Y327" s="20">
        <v>18</v>
      </c>
      <c r="Z327" s="20">
        <v>38</v>
      </c>
      <c r="AA327" s="16">
        <v>610.34210526315792</v>
      </c>
      <c r="AB327" s="18">
        <v>2.1111111111111112</v>
      </c>
      <c r="AC327" s="16">
        <v>1288.5</v>
      </c>
      <c r="AD327" s="20">
        <v>23193</v>
      </c>
      <c r="AE327" s="14">
        <v>649</v>
      </c>
      <c r="AF327" s="14">
        <v>-1543</v>
      </c>
      <c r="AG327" s="14"/>
      <c r="AH327" s="21">
        <v>0.46385999999999999</v>
      </c>
      <c r="AI327" s="21">
        <v>0.72600638577599697</v>
      </c>
      <c r="AJ327" s="21">
        <v>-0.27399361422400298</v>
      </c>
      <c r="AK327" s="97"/>
    </row>
    <row r="328" spans="1:37" s="6" customFormat="1" x14ac:dyDescent="0.3">
      <c r="A328" s="10" t="s">
        <v>138</v>
      </c>
      <c r="B328" s="36" t="s">
        <v>127</v>
      </c>
      <c r="C328" s="36" t="s">
        <v>129</v>
      </c>
      <c r="D328" s="59">
        <v>43698</v>
      </c>
      <c r="E328" s="59">
        <v>44794</v>
      </c>
      <c r="F328" s="11" t="s">
        <v>10</v>
      </c>
      <c r="G328" s="37">
        <v>123</v>
      </c>
      <c r="H328" s="38">
        <v>0.59</v>
      </c>
      <c r="I328" s="37">
        <v>72</v>
      </c>
      <c r="J328" s="37">
        <v>97</v>
      </c>
      <c r="K328" s="37">
        <v>591</v>
      </c>
      <c r="L328" s="39">
        <v>1.35</v>
      </c>
      <c r="M328" s="37">
        <v>797</v>
      </c>
      <c r="N328" s="37">
        <v>57313</v>
      </c>
      <c r="O328" s="37">
        <v>107</v>
      </c>
      <c r="P328" s="38">
        <v>0.63</v>
      </c>
      <c r="Q328" s="37">
        <v>68</v>
      </c>
      <c r="R328" s="37">
        <v>114</v>
      </c>
      <c r="S328" s="37">
        <v>616</v>
      </c>
      <c r="T328" s="39">
        <v>1.68</v>
      </c>
      <c r="U328" s="37">
        <v>1025</v>
      </c>
      <c r="V328" s="37">
        <v>70000</v>
      </c>
      <c r="W328" s="20">
        <v>28</v>
      </c>
      <c r="X328" s="19">
        <v>0.75</v>
      </c>
      <c r="Y328" s="20">
        <v>21</v>
      </c>
      <c r="Z328" s="20">
        <v>51</v>
      </c>
      <c r="AA328" s="16">
        <v>631.88235294117646</v>
      </c>
      <c r="AB328" s="18">
        <v>2.4285714285714284</v>
      </c>
      <c r="AC328" s="16">
        <v>1534.5714285714287</v>
      </c>
      <c r="AD328" s="20">
        <v>32226</v>
      </c>
      <c r="AE328" s="14">
        <v>3299</v>
      </c>
      <c r="AF328" s="14"/>
      <c r="AG328" s="14"/>
      <c r="AH328" s="21">
        <v>0.4603714285714286</v>
      </c>
      <c r="AI328" s="21">
        <v>0.56228080889152543</v>
      </c>
      <c r="AJ328" s="21">
        <v>-0.43771919110847451</v>
      </c>
      <c r="AK328" s="97"/>
    </row>
    <row r="329" spans="1:37" s="6" customFormat="1" x14ac:dyDescent="0.3">
      <c r="A329" s="10" t="s">
        <v>138</v>
      </c>
      <c r="B329" s="36" t="s">
        <v>127</v>
      </c>
      <c r="C329" s="36" t="s">
        <v>129</v>
      </c>
      <c r="D329" s="59">
        <v>43699</v>
      </c>
      <c r="E329" s="59">
        <v>44795</v>
      </c>
      <c r="F329" s="11" t="s">
        <v>11</v>
      </c>
      <c r="G329" s="37">
        <v>41</v>
      </c>
      <c r="H329" s="38">
        <v>0.59</v>
      </c>
      <c r="I329" s="37">
        <v>24</v>
      </c>
      <c r="J329" s="37">
        <v>28</v>
      </c>
      <c r="K329" s="37">
        <v>685</v>
      </c>
      <c r="L329" s="39">
        <v>1.17</v>
      </c>
      <c r="M329" s="37">
        <v>797</v>
      </c>
      <c r="N329" s="37">
        <v>19184</v>
      </c>
      <c r="O329" s="37">
        <v>46</v>
      </c>
      <c r="P329" s="38">
        <v>0.63</v>
      </c>
      <c r="Q329" s="37">
        <v>29</v>
      </c>
      <c r="R329" s="37">
        <v>49</v>
      </c>
      <c r="S329" s="37">
        <v>616</v>
      </c>
      <c r="T329" s="39">
        <v>1.69</v>
      </c>
      <c r="U329" s="37">
        <v>1025</v>
      </c>
      <c r="V329" s="37">
        <v>30000</v>
      </c>
      <c r="W329" s="20">
        <v>9</v>
      </c>
      <c r="X329" s="19">
        <v>0.77777777777777779</v>
      </c>
      <c r="Y329" s="20">
        <v>7</v>
      </c>
      <c r="Z329" s="20">
        <v>7</v>
      </c>
      <c r="AA329" s="16">
        <v>977.28571428571433</v>
      </c>
      <c r="AB329" s="18">
        <v>1</v>
      </c>
      <c r="AC329" s="16">
        <v>977.28571428571433</v>
      </c>
      <c r="AD329" s="20">
        <v>6841</v>
      </c>
      <c r="AE329" s="14">
        <v>1499</v>
      </c>
      <c r="AF329" s="14"/>
      <c r="AG329" s="14"/>
      <c r="AH329" s="21">
        <v>0.22803333333333334</v>
      </c>
      <c r="AI329" s="21">
        <v>0.35659924937447873</v>
      </c>
      <c r="AJ329" s="21">
        <v>-0.64340075062552127</v>
      </c>
      <c r="AK329" s="97"/>
    </row>
    <row r="330" spans="1:37" s="6" customFormat="1" x14ac:dyDescent="0.3">
      <c r="A330" s="10" t="s">
        <v>138</v>
      </c>
      <c r="B330" s="36" t="s">
        <v>127</v>
      </c>
      <c r="C330" s="36" t="s">
        <v>129</v>
      </c>
      <c r="D330" s="59">
        <v>43700</v>
      </c>
      <c r="E330" s="59">
        <v>44796</v>
      </c>
      <c r="F330" s="11" t="s">
        <v>12</v>
      </c>
      <c r="G330" s="37">
        <v>78</v>
      </c>
      <c r="H330" s="38">
        <v>0.59</v>
      </c>
      <c r="I330" s="37">
        <v>46</v>
      </c>
      <c r="J330" s="37">
        <v>65</v>
      </c>
      <c r="K330" s="37">
        <v>558</v>
      </c>
      <c r="L330" s="39">
        <v>1.41</v>
      </c>
      <c r="M330" s="37">
        <v>797</v>
      </c>
      <c r="N330" s="37">
        <v>36288</v>
      </c>
      <c r="O330" s="37">
        <v>54</v>
      </c>
      <c r="P330" s="38">
        <v>0.63</v>
      </c>
      <c r="Q330" s="37">
        <v>34</v>
      </c>
      <c r="R330" s="37">
        <v>57</v>
      </c>
      <c r="S330" s="37">
        <v>616</v>
      </c>
      <c r="T330" s="39">
        <v>1.68</v>
      </c>
      <c r="U330" s="37">
        <v>1025</v>
      </c>
      <c r="V330" s="37">
        <v>35000</v>
      </c>
      <c r="W330" s="20">
        <v>27</v>
      </c>
      <c r="X330" s="19">
        <v>0.7407407407407407</v>
      </c>
      <c r="Y330" s="20">
        <v>20</v>
      </c>
      <c r="Z330" s="20">
        <v>46</v>
      </c>
      <c r="AA330" s="16">
        <v>352.78260869565219</v>
      </c>
      <c r="AB330" s="18">
        <v>2.2999999999999998</v>
      </c>
      <c r="AC330" s="16">
        <v>811.4</v>
      </c>
      <c r="AD330" s="20">
        <v>16228</v>
      </c>
      <c r="AE330" s="14"/>
      <c r="AF330" s="14"/>
      <c r="AG330" s="14"/>
      <c r="AH330" s="21">
        <v>0.46365714285714288</v>
      </c>
      <c r="AI330" s="21">
        <v>0.44720017636684306</v>
      </c>
      <c r="AJ330" s="21">
        <v>-0.55279982363315694</v>
      </c>
      <c r="AK330" s="97"/>
    </row>
    <row r="331" spans="1:37" s="6" customFormat="1" x14ac:dyDescent="0.3">
      <c r="A331" s="10" t="s">
        <v>138</v>
      </c>
      <c r="B331" s="36" t="s">
        <v>127</v>
      </c>
      <c r="C331" s="36" t="s">
        <v>129</v>
      </c>
      <c r="D331" s="59">
        <v>43701</v>
      </c>
      <c r="E331" s="59">
        <v>44797</v>
      </c>
      <c r="F331" s="11" t="s">
        <v>13</v>
      </c>
      <c r="G331" s="37">
        <v>60</v>
      </c>
      <c r="H331" s="38">
        <v>0.59</v>
      </c>
      <c r="I331" s="37">
        <v>35</v>
      </c>
      <c r="J331" s="37">
        <v>49</v>
      </c>
      <c r="K331" s="37">
        <v>569</v>
      </c>
      <c r="L331" s="39">
        <v>1.4</v>
      </c>
      <c r="M331" s="37">
        <v>797</v>
      </c>
      <c r="N331" s="37">
        <v>27875</v>
      </c>
      <c r="O331" s="37">
        <v>54</v>
      </c>
      <c r="P331" s="38">
        <v>0.63</v>
      </c>
      <c r="Q331" s="37">
        <v>34</v>
      </c>
      <c r="R331" s="37">
        <v>57</v>
      </c>
      <c r="S331" s="37">
        <v>616</v>
      </c>
      <c r="T331" s="39">
        <v>1.68</v>
      </c>
      <c r="U331" s="37">
        <v>1025</v>
      </c>
      <c r="V331" s="37">
        <v>35000</v>
      </c>
      <c r="W331" s="20">
        <v>41</v>
      </c>
      <c r="X331" s="19">
        <v>0.75609756097560976</v>
      </c>
      <c r="Y331" s="20">
        <v>31</v>
      </c>
      <c r="Z331" s="20">
        <v>68</v>
      </c>
      <c r="AA331" s="16">
        <v>392.02941176470586</v>
      </c>
      <c r="AB331" s="18">
        <v>2.193548387096774</v>
      </c>
      <c r="AC331" s="16">
        <v>859.93548387096769</v>
      </c>
      <c r="AD331" s="20">
        <v>26658</v>
      </c>
      <c r="AE331" s="14"/>
      <c r="AF331" s="14"/>
      <c r="AG331" s="14"/>
      <c r="AH331" s="21">
        <v>0.76165714285714281</v>
      </c>
      <c r="AI331" s="21">
        <v>0.9563408071748879</v>
      </c>
      <c r="AJ331" s="21">
        <v>-4.365919282511211E-2</v>
      </c>
      <c r="AK331" s="97"/>
    </row>
    <row r="332" spans="1:37" s="6" customFormat="1" x14ac:dyDescent="0.3">
      <c r="A332" s="10" t="s">
        <v>138</v>
      </c>
      <c r="B332" s="36" t="s">
        <v>127</v>
      </c>
      <c r="C332" s="36" t="s">
        <v>129</v>
      </c>
      <c r="D332" s="59">
        <v>43702</v>
      </c>
      <c r="E332" s="59">
        <v>44798</v>
      </c>
      <c r="F332" s="11" t="s">
        <v>14</v>
      </c>
      <c r="G332" s="37">
        <v>83</v>
      </c>
      <c r="H332" s="38">
        <v>0.59</v>
      </c>
      <c r="I332" s="37">
        <v>49</v>
      </c>
      <c r="J332" s="37">
        <v>57</v>
      </c>
      <c r="K332" s="37">
        <v>685</v>
      </c>
      <c r="L332" s="39">
        <v>1.1599999999999999</v>
      </c>
      <c r="M332" s="37">
        <v>797</v>
      </c>
      <c r="N332" s="37">
        <v>39020</v>
      </c>
      <c r="O332" s="37">
        <v>54</v>
      </c>
      <c r="P332" s="38">
        <v>0.63</v>
      </c>
      <c r="Q332" s="37">
        <v>34</v>
      </c>
      <c r="R332" s="37">
        <v>57</v>
      </c>
      <c r="S332" s="37">
        <v>616</v>
      </c>
      <c r="T332" s="39">
        <v>1.68</v>
      </c>
      <c r="U332" s="37">
        <v>1025</v>
      </c>
      <c r="V332" s="37">
        <v>35000</v>
      </c>
      <c r="W332" s="20">
        <v>38</v>
      </c>
      <c r="X332" s="19">
        <v>0.73684210526315785</v>
      </c>
      <c r="Y332" s="20">
        <v>28</v>
      </c>
      <c r="Z332" s="20">
        <v>62</v>
      </c>
      <c r="AA332" s="16">
        <v>508.09677419354841</v>
      </c>
      <c r="AB332" s="18">
        <v>2.2142857142857144</v>
      </c>
      <c r="AC332" s="16">
        <v>1125.0714285714287</v>
      </c>
      <c r="AD332" s="20">
        <v>31502</v>
      </c>
      <c r="AE332" s="14"/>
      <c r="AF332" s="14"/>
      <c r="AG332" s="14">
        <v>849</v>
      </c>
      <c r="AH332" s="21">
        <v>0.90005714285714289</v>
      </c>
      <c r="AI332" s="21">
        <v>0.80732957457713994</v>
      </c>
      <c r="AJ332" s="21">
        <v>-0.19267042542286006</v>
      </c>
      <c r="AK332" s="97"/>
    </row>
    <row r="333" spans="1:37" s="6" customFormat="1" x14ac:dyDescent="0.3">
      <c r="A333" s="10" t="s">
        <v>138</v>
      </c>
      <c r="B333" s="36" t="s">
        <v>127</v>
      </c>
      <c r="C333" s="36" t="s">
        <v>129</v>
      </c>
      <c r="D333" s="59">
        <v>43703</v>
      </c>
      <c r="E333" s="59">
        <v>44799</v>
      </c>
      <c r="F333" s="11" t="s">
        <v>15</v>
      </c>
      <c r="G333" s="37">
        <v>61</v>
      </c>
      <c r="H333" s="38">
        <v>0.59</v>
      </c>
      <c r="I333" s="37">
        <v>36</v>
      </c>
      <c r="J333" s="37">
        <v>52</v>
      </c>
      <c r="K333" s="37">
        <v>549</v>
      </c>
      <c r="L333" s="39">
        <v>1.44</v>
      </c>
      <c r="M333" s="37">
        <v>797</v>
      </c>
      <c r="N333" s="37">
        <v>28541</v>
      </c>
      <c r="O333" s="37">
        <v>54</v>
      </c>
      <c r="P333" s="38">
        <v>0.63</v>
      </c>
      <c r="Q333" s="37">
        <v>34</v>
      </c>
      <c r="R333" s="37">
        <v>57</v>
      </c>
      <c r="S333" s="37">
        <v>616</v>
      </c>
      <c r="T333" s="39">
        <v>1.68</v>
      </c>
      <c r="U333" s="37">
        <v>1025</v>
      </c>
      <c r="V333" s="37">
        <v>35000</v>
      </c>
      <c r="W333" s="20">
        <v>45</v>
      </c>
      <c r="X333" s="19">
        <v>0.75555555555555554</v>
      </c>
      <c r="Y333" s="20">
        <v>34</v>
      </c>
      <c r="Z333" s="20">
        <v>70</v>
      </c>
      <c r="AA333" s="16">
        <v>505.65714285714284</v>
      </c>
      <c r="AB333" s="18">
        <v>2.0588235294117645</v>
      </c>
      <c r="AC333" s="16">
        <v>1041.0588235294117</v>
      </c>
      <c r="AD333" s="20">
        <v>35396</v>
      </c>
      <c r="AE333" s="14"/>
      <c r="AF333" s="14"/>
      <c r="AG333" s="14">
        <v>649</v>
      </c>
      <c r="AH333" s="21">
        <v>1.0113142857142856</v>
      </c>
      <c r="AI333" s="21">
        <v>1.2401807925440593</v>
      </c>
      <c r="AJ333" s="21">
        <v>0.24018079254405941</v>
      </c>
      <c r="AK333" s="97"/>
    </row>
    <row r="334" spans="1:37" s="6" customFormat="1" x14ac:dyDescent="0.3">
      <c r="A334" s="10" t="s">
        <v>138</v>
      </c>
      <c r="B334" s="36" t="s">
        <v>127</v>
      </c>
      <c r="C334" s="36" t="s">
        <v>129</v>
      </c>
      <c r="D334" s="59">
        <v>43704</v>
      </c>
      <c r="E334" s="59">
        <v>44800</v>
      </c>
      <c r="F334" s="11" t="s">
        <v>9</v>
      </c>
      <c r="G334" s="37">
        <v>118</v>
      </c>
      <c r="H334" s="38">
        <v>0.59</v>
      </c>
      <c r="I334" s="37">
        <v>69</v>
      </c>
      <c r="J334" s="37">
        <v>92</v>
      </c>
      <c r="K334" s="37">
        <v>602</v>
      </c>
      <c r="L334" s="39">
        <v>1.33</v>
      </c>
      <c r="M334" s="37">
        <v>797</v>
      </c>
      <c r="N334" s="37">
        <v>55345</v>
      </c>
      <c r="O334" s="37">
        <v>77</v>
      </c>
      <c r="P334" s="38">
        <v>0.63</v>
      </c>
      <c r="Q334" s="37">
        <v>49</v>
      </c>
      <c r="R334" s="37">
        <v>81</v>
      </c>
      <c r="S334" s="37">
        <v>616</v>
      </c>
      <c r="T334" s="39">
        <v>1.65</v>
      </c>
      <c r="U334" s="37">
        <v>1025</v>
      </c>
      <c r="V334" s="37">
        <v>50000</v>
      </c>
      <c r="W334" s="20">
        <v>52</v>
      </c>
      <c r="X334" s="19">
        <v>0.75</v>
      </c>
      <c r="Y334" s="20">
        <v>39</v>
      </c>
      <c r="Z334" s="20">
        <v>74</v>
      </c>
      <c r="AA334" s="16">
        <v>561.18918918918916</v>
      </c>
      <c r="AB334" s="18">
        <v>1.8974358974358974</v>
      </c>
      <c r="AC334" s="16">
        <v>1064.8205128205129</v>
      </c>
      <c r="AD334" s="20">
        <v>41528</v>
      </c>
      <c r="AE334" s="14"/>
      <c r="AF334" s="14">
        <v>1508</v>
      </c>
      <c r="AG334" s="14"/>
      <c r="AH334" s="21">
        <v>0.83055999999999996</v>
      </c>
      <c r="AI334" s="21">
        <v>0.75034781823109586</v>
      </c>
      <c r="AJ334" s="21">
        <v>-0.24965218176890414</v>
      </c>
      <c r="AK334" s="97"/>
    </row>
    <row r="335" spans="1:37" s="6" customFormat="1" x14ac:dyDescent="0.3">
      <c r="A335" s="10" t="s">
        <v>138</v>
      </c>
      <c r="B335" s="36" t="s">
        <v>127</v>
      </c>
      <c r="C335" s="36" t="s">
        <v>129</v>
      </c>
      <c r="D335" s="59">
        <v>43705</v>
      </c>
      <c r="E335" s="59">
        <v>44801</v>
      </c>
      <c r="F335" s="11" t="s">
        <v>10</v>
      </c>
      <c r="G335" s="37">
        <v>167</v>
      </c>
      <c r="H335" s="38">
        <v>0.59</v>
      </c>
      <c r="I335" s="37">
        <v>98</v>
      </c>
      <c r="J335" s="37">
        <v>129</v>
      </c>
      <c r="K335" s="37">
        <v>607</v>
      </c>
      <c r="L335" s="39">
        <v>1.32</v>
      </c>
      <c r="M335" s="37">
        <v>797</v>
      </c>
      <c r="N335" s="37">
        <v>78318</v>
      </c>
      <c r="O335" s="37">
        <v>107</v>
      </c>
      <c r="P335" s="38">
        <v>0.63</v>
      </c>
      <c r="Q335" s="37">
        <v>68</v>
      </c>
      <c r="R335" s="37">
        <v>114</v>
      </c>
      <c r="S335" s="37">
        <v>616</v>
      </c>
      <c r="T335" s="39">
        <v>1.68</v>
      </c>
      <c r="U335" s="37">
        <v>1025</v>
      </c>
      <c r="V335" s="37">
        <v>70000</v>
      </c>
      <c r="W335" s="20">
        <v>72</v>
      </c>
      <c r="X335" s="19">
        <v>0.75</v>
      </c>
      <c r="Y335" s="20">
        <v>54</v>
      </c>
      <c r="Z335" s="20">
        <v>124</v>
      </c>
      <c r="AA335" s="16">
        <v>488.68548387096774</v>
      </c>
      <c r="AB335" s="18">
        <v>2.2962962962962963</v>
      </c>
      <c r="AC335" s="16">
        <v>1122.1666666666667</v>
      </c>
      <c r="AD335" s="20">
        <v>60597</v>
      </c>
      <c r="AE335" s="14"/>
      <c r="AF335" s="14"/>
      <c r="AG335" s="14">
        <v>999</v>
      </c>
      <c r="AH335" s="21">
        <v>0.86567142857142854</v>
      </c>
      <c r="AI335" s="21">
        <v>0.77373017697081126</v>
      </c>
      <c r="AJ335" s="21">
        <v>-0.22626982302918869</v>
      </c>
      <c r="AK335" s="97"/>
    </row>
    <row r="336" spans="1:37" s="6" customFormat="1" x14ac:dyDescent="0.3">
      <c r="A336" s="10" t="s">
        <v>138</v>
      </c>
      <c r="B336" s="36" t="s">
        <v>127</v>
      </c>
      <c r="C336" s="36" t="s">
        <v>129</v>
      </c>
      <c r="D336" s="59">
        <v>43706</v>
      </c>
      <c r="E336" s="59">
        <v>44802</v>
      </c>
      <c r="F336" s="11" t="s">
        <v>11</v>
      </c>
      <c r="G336" s="37">
        <v>55</v>
      </c>
      <c r="H336" s="38">
        <v>0.59</v>
      </c>
      <c r="I336" s="37">
        <v>32</v>
      </c>
      <c r="J336" s="37">
        <v>39</v>
      </c>
      <c r="K336" s="37">
        <v>644</v>
      </c>
      <c r="L336" s="39">
        <v>1.22</v>
      </c>
      <c r="M336" s="37">
        <v>797</v>
      </c>
      <c r="N336" s="37">
        <v>25133</v>
      </c>
      <c r="O336" s="37">
        <v>46</v>
      </c>
      <c r="P336" s="38">
        <v>0.63</v>
      </c>
      <c r="Q336" s="37">
        <v>29</v>
      </c>
      <c r="R336" s="37">
        <v>49</v>
      </c>
      <c r="S336" s="37">
        <v>616</v>
      </c>
      <c r="T336" s="39">
        <v>1.69</v>
      </c>
      <c r="U336" s="37">
        <v>1025</v>
      </c>
      <c r="V336" s="37">
        <v>30000</v>
      </c>
      <c r="W336" s="20">
        <v>17</v>
      </c>
      <c r="X336" s="19">
        <v>0.76470588235294112</v>
      </c>
      <c r="Y336" s="20">
        <v>13</v>
      </c>
      <c r="Z336" s="20">
        <v>27</v>
      </c>
      <c r="AA336" s="16">
        <v>574.62962962962968</v>
      </c>
      <c r="AB336" s="18">
        <v>2.0769230769230771</v>
      </c>
      <c r="AC336" s="16">
        <v>1193.4615384615386</v>
      </c>
      <c r="AD336" s="20">
        <v>15515</v>
      </c>
      <c r="AE336" s="14"/>
      <c r="AF336" s="14"/>
      <c r="AG336" s="14"/>
      <c r="AH336" s="21">
        <v>0.51716666666666666</v>
      </c>
      <c r="AI336" s="21">
        <v>0.61731587952094857</v>
      </c>
      <c r="AJ336" s="21">
        <v>-0.38268412047905143</v>
      </c>
      <c r="AK336" s="97"/>
    </row>
    <row r="337" spans="1:37" s="6" customFormat="1" x14ac:dyDescent="0.3">
      <c r="A337" s="10" t="s">
        <v>138</v>
      </c>
      <c r="B337" s="36" t="s">
        <v>127</v>
      </c>
      <c r="C337" s="36" t="s">
        <v>129</v>
      </c>
      <c r="D337" s="59">
        <v>43707</v>
      </c>
      <c r="E337" s="59">
        <v>44803</v>
      </c>
      <c r="F337" s="11" t="s">
        <v>12</v>
      </c>
      <c r="G337" s="37">
        <v>49</v>
      </c>
      <c r="H337" s="38">
        <v>0.59</v>
      </c>
      <c r="I337" s="37">
        <v>29</v>
      </c>
      <c r="J337" s="37">
        <v>37</v>
      </c>
      <c r="K337" s="37">
        <v>619</v>
      </c>
      <c r="L337" s="39">
        <v>1.28</v>
      </c>
      <c r="M337" s="37">
        <v>797</v>
      </c>
      <c r="N337" s="37">
        <v>22886</v>
      </c>
      <c r="O337" s="37">
        <v>46</v>
      </c>
      <c r="P337" s="38">
        <v>0.63</v>
      </c>
      <c r="Q337" s="37">
        <v>29</v>
      </c>
      <c r="R337" s="37">
        <v>49</v>
      </c>
      <c r="S337" s="37">
        <v>616</v>
      </c>
      <c r="T337" s="39">
        <v>1.69</v>
      </c>
      <c r="U337" s="37">
        <v>1025</v>
      </c>
      <c r="V337" s="37">
        <v>30000</v>
      </c>
      <c r="W337" s="20">
        <v>19</v>
      </c>
      <c r="X337" s="19">
        <v>0.73684210526315785</v>
      </c>
      <c r="Y337" s="20">
        <v>14</v>
      </c>
      <c r="Z337" s="20">
        <v>22</v>
      </c>
      <c r="AA337" s="16">
        <v>598.31818181818187</v>
      </c>
      <c r="AB337" s="18">
        <v>1.5714285714285714</v>
      </c>
      <c r="AC337" s="16">
        <v>940.21428571428567</v>
      </c>
      <c r="AD337" s="20">
        <v>13163</v>
      </c>
      <c r="AE337" s="14"/>
      <c r="AF337" s="14"/>
      <c r="AG337" s="14"/>
      <c r="AH337" s="21">
        <v>0.43876666666666669</v>
      </c>
      <c r="AI337" s="21">
        <v>0.57515511666521013</v>
      </c>
      <c r="AJ337" s="21">
        <v>-0.42484488333478981</v>
      </c>
      <c r="AK337" s="97"/>
    </row>
    <row r="338" spans="1:37" s="6" customFormat="1" x14ac:dyDescent="0.3">
      <c r="A338" s="10" t="s">
        <v>138</v>
      </c>
      <c r="B338" s="36" t="s">
        <v>127</v>
      </c>
      <c r="C338" s="36" t="s">
        <v>129</v>
      </c>
      <c r="D338" s="59">
        <v>43708</v>
      </c>
      <c r="E338" s="59">
        <v>44804</v>
      </c>
      <c r="F338" s="11" t="s">
        <v>13</v>
      </c>
      <c r="G338" s="37">
        <v>60</v>
      </c>
      <c r="H338" s="38">
        <v>0.59</v>
      </c>
      <c r="I338" s="37">
        <v>35</v>
      </c>
      <c r="J338" s="37">
        <v>50</v>
      </c>
      <c r="K338" s="37">
        <v>559</v>
      </c>
      <c r="L338" s="39">
        <v>1.43</v>
      </c>
      <c r="M338" s="37">
        <v>797</v>
      </c>
      <c r="N338" s="37">
        <v>27946</v>
      </c>
      <c r="O338" s="37">
        <v>46</v>
      </c>
      <c r="P338" s="38">
        <v>0.63</v>
      </c>
      <c r="Q338" s="37">
        <v>29</v>
      </c>
      <c r="R338" s="37">
        <v>49</v>
      </c>
      <c r="S338" s="37">
        <v>616</v>
      </c>
      <c r="T338" s="39">
        <v>1.69</v>
      </c>
      <c r="U338" s="37">
        <v>1025</v>
      </c>
      <c r="V338" s="37">
        <v>30000</v>
      </c>
      <c r="W338" s="20">
        <v>29</v>
      </c>
      <c r="X338" s="19">
        <v>0.75862068965517238</v>
      </c>
      <c r="Y338" s="20">
        <v>22</v>
      </c>
      <c r="Z338" s="20">
        <v>43</v>
      </c>
      <c r="AA338" s="16">
        <v>614.02325581395348</v>
      </c>
      <c r="AB338" s="18">
        <v>1.9545454545454546</v>
      </c>
      <c r="AC338" s="16">
        <v>1200.1363636363637</v>
      </c>
      <c r="AD338" s="20">
        <v>26403</v>
      </c>
      <c r="AE338" s="14">
        <v>854</v>
      </c>
      <c r="AF338" s="14"/>
      <c r="AG338" s="14"/>
      <c r="AH338" s="21">
        <v>0.88009999999999999</v>
      </c>
      <c r="AI338" s="21">
        <v>0.94478637372074714</v>
      </c>
      <c r="AJ338" s="21">
        <v>-5.5213626279252845E-2</v>
      </c>
      <c r="AK338" s="97"/>
    </row>
    <row r="339" spans="1:37" s="6" customFormat="1" x14ac:dyDescent="0.3">
      <c r="A339" s="10" t="s">
        <v>138</v>
      </c>
      <c r="B339" s="40" t="s">
        <v>127</v>
      </c>
      <c r="C339" s="40" t="s">
        <v>129</v>
      </c>
      <c r="D339" s="57">
        <v>43709</v>
      </c>
      <c r="E339" s="57">
        <v>44805</v>
      </c>
      <c r="F339" s="11" t="s">
        <v>14</v>
      </c>
      <c r="G339" s="5">
        <v>53</v>
      </c>
      <c r="H339" s="41">
        <v>0.58836091831286708</v>
      </c>
      <c r="I339" s="4">
        <v>31</v>
      </c>
      <c r="J339" s="5">
        <v>46</v>
      </c>
      <c r="K339" s="5">
        <v>566</v>
      </c>
      <c r="L339" s="42">
        <v>1.4838709677419355</v>
      </c>
      <c r="M339" s="5">
        <v>979</v>
      </c>
      <c r="N339" s="5">
        <v>26017</v>
      </c>
      <c r="O339" s="2">
        <v>49</v>
      </c>
      <c r="P339" s="43">
        <v>0.62895782167645486</v>
      </c>
      <c r="Q339" s="2">
        <v>30</v>
      </c>
      <c r="R339" s="2">
        <v>44</v>
      </c>
      <c r="S339" s="2">
        <v>716.90907029478456</v>
      </c>
      <c r="T339" s="3">
        <v>1.4666666666666666</v>
      </c>
      <c r="U339" s="2">
        <v>1155.6079793103447</v>
      </c>
      <c r="V339" s="44">
        <v>35000</v>
      </c>
      <c r="W339" s="20">
        <v>41</v>
      </c>
      <c r="X339" s="19">
        <v>0.75609756097560976</v>
      </c>
      <c r="Y339" s="20">
        <v>31</v>
      </c>
      <c r="Z339" s="20">
        <v>62</v>
      </c>
      <c r="AA339" s="16">
        <v>600.90322580645159</v>
      </c>
      <c r="AB339" s="18">
        <v>2</v>
      </c>
      <c r="AC339" s="16">
        <v>1201.8064516129032</v>
      </c>
      <c r="AD339" s="20">
        <v>37256</v>
      </c>
      <c r="AE339" s="14">
        <v>1328</v>
      </c>
      <c r="AF339" s="14"/>
      <c r="AG339" s="14"/>
      <c r="AH339" s="21">
        <v>1.0644571428571428</v>
      </c>
      <c r="AI339" s="21">
        <v>1.4319867778760043</v>
      </c>
      <c r="AJ339" s="21">
        <v>0.43198677787600415</v>
      </c>
      <c r="AK339" s="97"/>
    </row>
    <row r="340" spans="1:37" s="6" customFormat="1" x14ac:dyDescent="0.3">
      <c r="A340" s="10" t="s">
        <v>138</v>
      </c>
      <c r="B340" s="40" t="s">
        <v>127</v>
      </c>
      <c r="C340" s="40" t="s">
        <v>129</v>
      </c>
      <c r="D340" s="57">
        <v>43710</v>
      </c>
      <c r="E340" s="57">
        <v>44806</v>
      </c>
      <c r="F340" s="11" t="s">
        <v>15</v>
      </c>
      <c r="G340" s="5">
        <v>51</v>
      </c>
      <c r="H340" s="41">
        <v>0.58836091831286708</v>
      </c>
      <c r="I340" s="5">
        <v>30</v>
      </c>
      <c r="J340" s="5">
        <v>47</v>
      </c>
      <c r="K340" s="5">
        <v>625</v>
      </c>
      <c r="L340" s="42">
        <v>1.5666666666666667</v>
      </c>
      <c r="M340" s="5">
        <v>979</v>
      </c>
      <c r="N340" s="5">
        <v>29396</v>
      </c>
      <c r="O340" s="44">
        <v>48</v>
      </c>
      <c r="P340" s="43">
        <v>0.62895782167645486</v>
      </c>
      <c r="Q340" s="44">
        <v>30</v>
      </c>
      <c r="R340" s="44">
        <v>49</v>
      </c>
      <c r="S340" s="2">
        <v>716.90907029478456</v>
      </c>
      <c r="T340" s="3">
        <v>1.6333333333333333</v>
      </c>
      <c r="U340" s="2">
        <v>1155.6079793103447</v>
      </c>
      <c r="V340" s="44">
        <v>35000</v>
      </c>
      <c r="W340" s="20">
        <v>45</v>
      </c>
      <c r="X340" s="19">
        <v>0.75555555555555554</v>
      </c>
      <c r="Y340" s="20">
        <v>34</v>
      </c>
      <c r="Z340" s="20">
        <v>71</v>
      </c>
      <c r="AA340" s="16">
        <v>508.83098591549293</v>
      </c>
      <c r="AB340" s="18">
        <v>2.0882352941176472</v>
      </c>
      <c r="AC340" s="16">
        <v>1062.5588235294117</v>
      </c>
      <c r="AD340" s="20">
        <v>36127</v>
      </c>
      <c r="AE340" s="14">
        <v>749</v>
      </c>
      <c r="AF340" s="14">
        <v>599</v>
      </c>
      <c r="AG340" s="14"/>
      <c r="AH340" s="21">
        <v>1.0322</v>
      </c>
      <c r="AI340" s="21">
        <v>1.2289767315280991</v>
      </c>
      <c r="AJ340" s="21">
        <v>0.22897673152809905</v>
      </c>
      <c r="AK340" s="97"/>
    </row>
    <row r="341" spans="1:37" s="6" customFormat="1" x14ac:dyDescent="0.3">
      <c r="A341" s="10" t="s">
        <v>138</v>
      </c>
      <c r="B341" s="40" t="s">
        <v>127</v>
      </c>
      <c r="C341" s="40" t="s">
        <v>129</v>
      </c>
      <c r="D341" s="57">
        <v>43711</v>
      </c>
      <c r="E341" s="57">
        <v>44807</v>
      </c>
      <c r="F341" s="11" t="s">
        <v>9</v>
      </c>
      <c r="G341" s="5">
        <v>73</v>
      </c>
      <c r="H341" s="41">
        <v>0.58836091831286708</v>
      </c>
      <c r="I341" s="5">
        <v>43</v>
      </c>
      <c r="J341" s="5">
        <v>70</v>
      </c>
      <c r="K341" s="5">
        <v>596</v>
      </c>
      <c r="L341" s="42">
        <v>1.6279069767441861</v>
      </c>
      <c r="M341" s="5">
        <v>979</v>
      </c>
      <c r="N341" s="5">
        <v>41747</v>
      </c>
      <c r="O341" s="44">
        <v>57</v>
      </c>
      <c r="P341" s="43">
        <v>0.62895782167645486</v>
      </c>
      <c r="Q341" s="44">
        <v>36</v>
      </c>
      <c r="R341" s="44">
        <v>59</v>
      </c>
      <c r="S341" s="2">
        <v>716.90907029478456</v>
      </c>
      <c r="T341" s="3">
        <v>1.6388888888888888</v>
      </c>
      <c r="U341" s="2">
        <v>1155.6079793103447</v>
      </c>
      <c r="V341" s="44">
        <v>42000</v>
      </c>
      <c r="W341" s="20">
        <v>38</v>
      </c>
      <c r="X341" s="19">
        <v>0.76315789473684215</v>
      </c>
      <c r="Y341" s="20">
        <v>29</v>
      </c>
      <c r="Z341" s="20">
        <v>56</v>
      </c>
      <c r="AA341" s="16">
        <v>655.53571428571433</v>
      </c>
      <c r="AB341" s="18">
        <v>1.9310344827586208</v>
      </c>
      <c r="AC341" s="16">
        <v>1265.8620689655172</v>
      </c>
      <c r="AD341" s="20">
        <v>36710</v>
      </c>
      <c r="AE341" s="14"/>
      <c r="AF341" s="14"/>
      <c r="AG341" s="14"/>
      <c r="AH341" s="21">
        <v>0.87404761904761907</v>
      </c>
      <c r="AI341" s="21">
        <v>0.87934462356576526</v>
      </c>
      <c r="AJ341" s="21">
        <v>-0.1206553764342348</v>
      </c>
      <c r="AK341" s="97"/>
    </row>
    <row r="342" spans="1:37" s="6" customFormat="1" x14ac:dyDescent="0.3">
      <c r="A342" s="10" t="s">
        <v>138</v>
      </c>
      <c r="B342" s="40" t="s">
        <v>127</v>
      </c>
      <c r="C342" s="40" t="s">
        <v>129</v>
      </c>
      <c r="D342" s="57">
        <v>43712</v>
      </c>
      <c r="E342" s="57">
        <v>44808</v>
      </c>
      <c r="F342" s="11" t="s">
        <v>10</v>
      </c>
      <c r="G342" s="5">
        <v>87</v>
      </c>
      <c r="H342" s="41">
        <v>0.58836091831286708</v>
      </c>
      <c r="I342" s="5">
        <v>51</v>
      </c>
      <c r="J342" s="5">
        <v>96</v>
      </c>
      <c r="K342" s="5">
        <v>525</v>
      </c>
      <c r="L342" s="42">
        <v>1.8823529411764706</v>
      </c>
      <c r="M342" s="5">
        <v>979</v>
      </c>
      <c r="N342" s="5">
        <v>50359</v>
      </c>
      <c r="O342" s="44">
        <v>97</v>
      </c>
      <c r="P342" s="43">
        <v>0.62895782167645486</v>
      </c>
      <c r="Q342" s="44">
        <v>61</v>
      </c>
      <c r="R342" s="44">
        <v>98</v>
      </c>
      <c r="S342" s="2">
        <v>716.90907029478456</v>
      </c>
      <c r="T342" s="3">
        <v>1.6065573770491803</v>
      </c>
      <c r="U342" s="2">
        <v>1155.6079793103447</v>
      </c>
      <c r="V342" s="44">
        <v>70000</v>
      </c>
      <c r="W342" s="20">
        <v>71</v>
      </c>
      <c r="X342" s="19">
        <v>0.74647887323943662</v>
      </c>
      <c r="Y342" s="20">
        <v>53</v>
      </c>
      <c r="Z342" s="20">
        <v>104</v>
      </c>
      <c r="AA342" s="16">
        <v>689.48076923076928</v>
      </c>
      <c r="AB342" s="18">
        <v>1.9622641509433962</v>
      </c>
      <c r="AC342" s="16">
        <v>1352.9433962264152</v>
      </c>
      <c r="AD342" s="20">
        <v>71706</v>
      </c>
      <c r="AE342" s="14">
        <v>1678</v>
      </c>
      <c r="AF342" s="14"/>
      <c r="AG342" s="14"/>
      <c r="AH342" s="21">
        <v>1.0243714285714285</v>
      </c>
      <c r="AI342" s="21">
        <v>1.4238964236779921</v>
      </c>
      <c r="AJ342" s="21">
        <v>0.42389642367799202</v>
      </c>
      <c r="AK342" s="97"/>
    </row>
    <row r="343" spans="1:37" s="6" customFormat="1" x14ac:dyDescent="0.3">
      <c r="A343" s="10" t="s">
        <v>138</v>
      </c>
      <c r="B343" s="40" t="s">
        <v>127</v>
      </c>
      <c r="C343" s="40" t="s">
        <v>129</v>
      </c>
      <c r="D343" s="57">
        <v>43713</v>
      </c>
      <c r="E343" s="57">
        <v>44809</v>
      </c>
      <c r="F343" s="11" t="s">
        <v>11</v>
      </c>
      <c r="G343" s="5">
        <v>31</v>
      </c>
      <c r="H343" s="41">
        <v>0.58836091831286708</v>
      </c>
      <c r="I343" s="5">
        <v>18</v>
      </c>
      <c r="J343" s="5">
        <v>25</v>
      </c>
      <c r="K343" s="5">
        <v>701</v>
      </c>
      <c r="L343" s="42">
        <v>1.3888888888888888</v>
      </c>
      <c r="M343" s="5">
        <v>979</v>
      </c>
      <c r="N343" s="5">
        <v>17534</v>
      </c>
      <c r="O343" s="44">
        <v>41</v>
      </c>
      <c r="P343" s="43">
        <v>0.62895782167645486</v>
      </c>
      <c r="Q343" s="44">
        <v>26</v>
      </c>
      <c r="R343" s="44">
        <v>42</v>
      </c>
      <c r="S343" s="2">
        <v>716.90907029478456</v>
      </c>
      <c r="T343" s="3">
        <v>1.6153846153846154</v>
      </c>
      <c r="U343" s="2">
        <v>1155.6079793103447</v>
      </c>
      <c r="V343" s="44">
        <v>30000</v>
      </c>
      <c r="W343" s="20">
        <v>37</v>
      </c>
      <c r="X343" s="19">
        <v>0.7567567567567568</v>
      </c>
      <c r="Y343" s="20">
        <v>28</v>
      </c>
      <c r="Z343" s="20">
        <v>51</v>
      </c>
      <c r="AA343" s="16">
        <v>540.54901960784309</v>
      </c>
      <c r="AB343" s="18">
        <v>1.8214285714285714</v>
      </c>
      <c r="AC343" s="16">
        <v>984.57142857142856</v>
      </c>
      <c r="AD343" s="20">
        <v>27568</v>
      </c>
      <c r="AE343" s="14"/>
      <c r="AF343" s="14"/>
      <c r="AG343" s="14"/>
      <c r="AH343" s="21">
        <v>0.91893333333333338</v>
      </c>
      <c r="AI343" s="21">
        <v>1.5722596099007642</v>
      </c>
      <c r="AJ343" s="21">
        <v>0.57225960990076419</v>
      </c>
      <c r="AK343" s="97"/>
    </row>
    <row r="344" spans="1:37" s="6" customFormat="1" x14ac:dyDescent="0.3">
      <c r="A344" s="10" t="s">
        <v>138</v>
      </c>
      <c r="B344" s="40" t="s">
        <v>127</v>
      </c>
      <c r="C344" s="40" t="s">
        <v>129</v>
      </c>
      <c r="D344" s="57">
        <v>43714</v>
      </c>
      <c r="E344" s="57">
        <v>44810</v>
      </c>
      <c r="F344" s="11" t="s">
        <v>12</v>
      </c>
      <c r="G344" s="5">
        <v>66</v>
      </c>
      <c r="H344" s="41">
        <v>0.58836091831286708</v>
      </c>
      <c r="I344" s="5">
        <v>39</v>
      </c>
      <c r="J344" s="5">
        <v>77</v>
      </c>
      <c r="K344" s="5">
        <v>495</v>
      </c>
      <c r="L344" s="42">
        <v>1.9743589743589745</v>
      </c>
      <c r="M344" s="5">
        <v>979</v>
      </c>
      <c r="N344" s="5">
        <v>38127</v>
      </c>
      <c r="O344" s="44">
        <v>48</v>
      </c>
      <c r="P344" s="43">
        <v>0.62895782167645486</v>
      </c>
      <c r="Q344" s="44">
        <v>30</v>
      </c>
      <c r="R344" s="44">
        <v>49</v>
      </c>
      <c r="S344" s="2">
        <v>716.90907029478456</v>
      </c>
      <c r="T344" s="3">
        <v>1.6333333333333333</v>
      </c>
      <c r="U344" s="2">
        <v>1155.6079793103447</v>
      </c>
      <c r="V344" s="44">
        <v>35000</v>
      </c>
      <c r="W344" s="20">
        <v>38</v>
      </c>
      <c r="X344" s="19">
        <v>0.76315789473684215</v>
      </c>
      <c r="Y344" s="20">
        <v>29</v>
      </c>
      <c r="Z344" s="20">
        <v>53</v>
      </c>
      <c r="AA344" s="16">
        <v>584.54716981132071</v>
      </c>
      <c r="AB344" s="18">
        <v>1.8275862068965518</v>
      </c>
      <c r="AC344" s="16">
        <v>1068.3103448275863</v>
      </c>
      <c r="AD344" s="20">
        <v>30981</v>
      </c>
      <c r="AE344" s="14"/>
      <c r="AF344" s="14">
        <v>799</v>
      </c>
      <c r="AG344" s="14"/>
      <c r="AH344" s="21">
        <v>0.88517142857142861</v>
      </c>
      <c r="AI344" s="21">
        <v>0.81257376662207881</v>
      </c>
      <c r="AJ344" s="21">
        <v>-0.18742623337792116</v>
      </c>
      <c r="AK344" s="97"/>
    </row>
    <row r="345" spans="1:37" s="6" customFormat="1" x14ac:dyDescent="0.3">
      <c r="A345" s="10" t="s">
        <v>138</v>
      </c>
      <c r="B345" s="40" t="s">
        <v>127</v>
      </c>
      <c r="C345" s="40" t="s">
        <v>129</v>
      </c>
      <c r="D345" s="57">
        <v>43715</v>
      </c>
      <c r="E345" s="57">
        <v>44811</v>
      </c>
      <c r="F345" s="11" t="s">
        <v>13</v>
      </c>
      <c r="G345" s="5">
        <v>44</v>
      </c>
      <c r="H345" s="41">
        <v>0.58836091831286708</v>
      </c>
      <c r="I345" s="5">
        <v>26</v>
      </c>
      <c r="J345" s="5">
        <v>42</v>
      </c>
      <c r="K345" s="5">
        <v>612</v>
      </c>
      <c r="L345" s="42">
        <v>1.6153846153846154</v>
      </c>
      <c r="M345" s="5">
        <v>979</v>
      </c>
      <c r="N345" s="5">
        <v>25694</v>
      </c>
      <c r="O345" s="44">
        <v>48</v>
      </c>
      <c r="P345" s="43">
        <v>0.62895782167645486</v>
      </c>
      <c r="Q345" s="44">
        <v>30</v>
      </c>
      <c r="R345" s="44">
        <v>49</v>
      </c>
      <c r="S345" s="2">
        <v>716.90907029478456</v>
      </c>
      <c r="T345" s="3">
        <v>1.6333333333333333</v>
      </c>
      <c r="U345" s="2">
        <v>1155.6079793103447</v>
      </c>
      <c r="V345" s="44">
        <v>35000</v>
      </c>
      <c r="W345" s="20">
        <v>23</v>
      </c>
      <c r="X345" s="19">
        <v>0.73913043478260865</v>
      </c>
      <c r="Y345" s="20">
        <v>17</v>
      </c>
      <c r="Z345" s="20">
        <v>46</v>
      </c>
      <c r="AA345" s="16">
        <v>499.69565217391306</v>
      </c>
      <c r="AB345" s="18">
        <v>2.7058823529411766</v>
      </c>
      <c r="AC345" s="16">
        <v>1352.1176470588234</v>
      </c>
      <c r="AD345" s="20">
        <v>22986</v>
      </c>
      <c r="AE345" s="14"/>
      <c r="AF345" s="14"/>
      <c r="AG345" s="14"/>
      <c r="AH345" s="21">
        <v>0.65674285714285718</v>
      </c>
      <c r="AI345" s="21">
        <v>0.89460574453179731</v>
      </c>
      <c r="AJ345" s="21">
        <v>-0.10539425546820269</v>
      </c>
      <c r="AK345" s="97"/>
    </row>
    <row r="346" spans="1:37" s="6" customFormat="1" x14ac:dyDescent="0.3">
      <c r="A346" s="10" t="s">
        <v>138</v>
      </c>
      <c r="B346" s="40" t="s">
        <v>127</v>
      </c>
      <c r="C346" s="40" t="s">
        <v>129</v>
      </c>
      <c r="D346" s="57">
        <v>43716</v>
      </c>
      <c r="E346" s="57">
        <v>44812</v>
      </c>
      <c r="F346" s="11" t="s">
        <v>14</v>
      </c>
      <c r="G346" s="5">
        <v>39</v>
      </c>
      <c r="H346" s="41">
        <v>0.58836091831286708</v>
      </c>
      <c r="I346" s="5">
        <v>23</v>
      </c>
      <c r="J346" s="5">
        <v>36</v>
      </c>
      <c r="K346" s="5">
        <v>633</v>
      </c>
      <c r="L346" s="42">
        <v>1.5652173913043479</v>
      </c>
      <c r="M346" s="5">
        <v>979</v>
      </c>
      <c r="N346" s="5">
        <v>22786</v>
      </c>
      <c r="O346" s="44">
        <v>48</v>
      </c>
      <c r="P346" s="43">
        <v>0.62895782167645486</v>
      </c>
      <c r="Q346" s="44">
        <v>30</v>
      </c>
      <c r="R346" s="44">
        <v>49</v>
      </c>
      <c r="S346" s="2">
        <v>716.90907029478456</v>
      </c>
      <c r="T346" s="3">
        <v>1.6333333333333333</v>
      </c>
      <c r="U346" s="2">
        <v>1155.6079793103447</v>
      </c>
      <c r="V346" s="44">
        <v>35000</v>
      </c>
      <c r="W346" s="20">
        <v>31</v>
      </c>
      <c r="X346" s="19">
        <v>0.74193548387096775</v>
      </c>
      <c r="Y346" s="20">
        <v>23</v>
      </c>
      <c r="Z346" s="20">
        <v>45</v>
      </c>
      <c r="AA346" s="16">
        <v>752.62222222222226</v>
      </c>
      <c r="AB346" s="18">
        <v>1.9565217391304348</v>
      </c>
      <c r="AC346" s="16">
        <v>1472.5217391304348</v>
      </c>
      <c r="AD346" s="20">
        <v>33868</v>
      </c>
      <c r="AE346" s="14"/>
      <c r="AF346" s="14"/>
      <c r="AG346" s="14"/>
      <c r="AH346" s="21">
        <v>0.96765714285714288</v>
      </c>
      <c r="AI346" s="21">
        <v>1.4863512683226543</v>
      </c>
      <c r="AJ346" s="21">
        <v>0.48635126832265424</v>
      </c>
      <c r="AK346" s="97"/>
    </row>
    <row r="347" spans="1:37" s="6" customFormat="1" x14ac:dyDescent="0.3">
      <c r="A347" s="10" t="s">
        <v>138</v>
      </c>
      <c r="B347" s="40" t="s">
        <v>127</v>
      </c>
      <c r="C347" s="40" t="s">
        <v>129</v>
      </c>
      <c r="D347" s="57">
        <v>43717</v>
      </c>
      <c r="E347" s="57">
        <v>44813</v>
      </c>
      <c r="F347" s="11" t="s">
        <v>15</v>
      </c>
      <c r="G347" s="5">
        <v>42</v>
      </c>
      <c r="H347" s="41">
        <v>0.58836091831286708</v>
      </c>
      <c r="I347" s="5">
        <v>25</v>
      </c>
      <c r="J347" s="5">
        <v>46</v>
      </c>
      <c r="K347" s="5">
        <v>539</v>
      </c>
      <c r="L347" s="42">
        <v>1.84</v>
      </c>
      <c r="M347" s="5">
        <v>979</v>
      </c>
      <c r="N347" s="5">
        <v>24798</v>
      </c>
      <c r="O347" s="44">
        <v>48</v>
      </c>
      <c r="P347" s="43">
        <v>0.62895782167645486</v>
      </c>
      <c r="Q347" s="44">
        <v>30</v>
      </c>
      <c r="R347" s="44">
        <v>49</v>
      </c>
      <c r="S347" s="2">
        <v>716.90907029478456</v>
      </c>
      <c r="T347" s="3">
        <v>1.6333333333333333</v>
      </c>
      <c r="U347" s="2">
        <v>1155.6079793103447</v>
      </c>
      <c r="V347" s="44">
        <v>35000</v>
      </c>
      <c r="W347" s="20">
        <v>33</v>
      </c>
      <c r="X347" s="19">
        <v>0.75757575757575757</v>
      </c>
      <c r="Y347" s="20">
        <v>25</v>
      </c>
      <c r="Z347" s="20">
        <v>54</v>
      </c>
      <c r="AA347" s="16">
        <v>527.33333333333337</v>
      </c>
      <c r="AB347" s="18">
        <v>2.16</v>
      </c>
      <c r="AC347" s="16">
        <v>1139.04</v>
      </c>
      <c r="AD347" s="20">
        <v>28476</v>
      </c>
      <c r="AE347" s="14"/>
      <c r="AF347" s="14"/>
      <c r="AG347" s="14"/>
      <c r="AH347" s="21">
        <v>0.81359999999999999</v>
      </c>
      <c r="AI347" s="21">
        <v>1.1483184127752237</v>
      </c>
      <c r="AJ347" s="21">
        <v>0.14831841277522381</v>
      </c>
      <c r="AK347" s="97"/>
    </row>
    <row r="348" spans="1:37" s="6" customFormat="1" x14ac:dyDescent="0.3">
      <c r="A348" s="10" t="s">
        <v>138</v>
      </c>
      <c r="B348" s="40" t="s">
        <v>127</v>
      </c>
      <c r="C348" s="40" t="s">
        <v>129</v>
      </c>
      <c r="D348" s="57">
        <v>43718</v>
      </c>
      <c r="E348" s="57">
        <v>44814</v>
      </c>
      <c r="F348" s="11" t="s">
        <v>9</v>
      </c>
      <c r="G348" s="5">
        <v>65</v>
      </c>
      <c r="H348" s="41">
        <v>0.58836091831286708</v>
      </c>
      <c r="I348" s="5">
        <v>38</v>
      </c>
      <c r="J348" s="5">
        <v>63</v>
      </c>
      <c r="K348" s="5">
        <v>587</v>
      </c>
      <c r="L348" s="42">
        <v>1.6578947368421053</v>
      </c>
      <c r="M348" s="5">
        <v>979</v>
      </c>
      <c r="N348" s="5">
        <v>36967</v>
      </c>
      <c r="O348" s="44">
        <v>57</v>
      </c>
      <c r="P348" s="43">
        <v>0.62895782167645486</v>
      </c>
      <c r="Q348" s="44">
        <v>36</v>
      </c>
      <c r="R348" s="44">
        <v>59</v>
      </c>
      <c r="S348" s="2">
        <v>716.90907029478456</v>
      </c>
      <c r="T348" s="3">
        <v>1.6388888888888888</v>
      </c>
      <c r="U348" s="2">
        <v>1155.6079793103447</v>
      </c>
      <c r="V348" s="44">
        <v>42000</v>
      </c>
      <c r="W348" s="20">
        <v>39</v>
      </c>
      <c r="X348" s="19">
        <v>0.74358974358974361</v>
      </c>
      <c r="Y348" s="20">
        <v>29</v>
      </c>
      <c r="Z348" s="20">
        <v>53</v>
      </c>
      <c r="AA348" s="16">
        <v>564.41509433962267</v>
      </c>
      <c r="AB348" s="18">
        <v>1.8275862068965518</v>
      </c>
      <c r="AC348" s="16">
        <v>1031.5172413793102</v>
      </c>
      <c r="AD348" s="20">
        <v>29914</v>
      </c>
      <c r="AE348" s="14"/>
      <c r="AF348" s="14"/>
      <c r="AG348" s="14"/>
      <c r="AH348" s="21">
        <v>0.71223809523809523</v>
      </c>
      <c r="AI348" s="21">
        <v>0.80920821273027299</v>
      </c>
      <c r="AJ348" s="21">
        <v>-0.19079178726972706</v>
      </c>
      <c r="AK348" s="97"/>
    </row>
    <row r="349" spans="1:37" s="6" customFormat="1" x14ac:dyDescent="0.3">
      <c r="A349" s="10" t="s">
        <v>138</v>
      </c>
      <c r="B349" s="40" t="s">
        <v>127</v>
      </c>
      <c r="C349" s="40" t="s">
        <v>129</v>
      </c>
      <c r="D349" s="57">
        <v>43719</v>
      </c>
      <c r="E349" s="57">
        <v>44815</v>
      </c>
      <c r="F349" s="11" t="s">
        <v>10</v>
      </c>
      <c r="G349" s="5">
        <v>127</v>
      </c>
      <c r="H349" s="41">
        <v>0.58836091831286708</v>
      </c>
      <c r="I349" s="5">
        <v>75</v>
      </c>
      <c r="J349" s="5">
        <v>134</v>
      </c>
      <c r="K349" s="5">
        <v>548</v>
      </c>
      <c r="L349" s="42">
        <v>1.7866666666666666</v>
      </c>
      <c r="M349" s="5">
        <v>979</v>
      </c>
      <c r="N349" s="5">
        <v>73487</v>
      </c>
      <c r="O349" s="44">
        <v>83</v>
      </c>
      <c r="P349" s="43">
        <v>0.62895782167645486</v>
      </c>
      <c r="Q349" s="44">
        <v>52</v>
      </c>
      <c r="R349" s="44">
        <v>84</v>
      </c>
      <c r="S349" s="2">
        <v>716.90907029478456</v>
      </c>
      <c r="T349" s="3">
        <v>1.6153846153846154</v>
      </c>
      <c r="U349" s="2">
        <v>1155.6079793103447</v>
      </c>
      <c r="V349" s="44">
        <v>60000</v>
      </c>
      <c r="W349" s="20">
        <v>51</v>
      </c>
      <c r="X349" s="19">
        <v>0.74509803921568629</v>
      </c>
      <c r="Y349" s="20">
        <v>38</v>
      </c>
      <c r="Z349" s="20">
        <v>88</v>
      </c>
      <c r="AA349" s="16">
        <v>604.03409090909088</v>
      </c>
      <c r="AB349" s="18">
        <v>2.3157894736842106</v>
      </c>
      <c r="AC349" s="16">
        <v>1398.8157894736842</v>
      </c>
      <c r="AD349" s="20">
        <v>53155</v>
      </c>
      <c r="AE349" s="14"/>
      <c r="AF349" s="14"/>
      <c r="AG349" s="14"/>
      <c r="AH349" s="21">
        <v>0.88591666666666669</v>
      </c>
      <c r="AI349" s="21">
        <v>0.72332521398342564</v>
      </c>
      <c r="AJ349" s="21">
        <v>-0.27667478601657436</v>
      </c>
      <c r="AK349" s="97"/>
    </row>
    <row r="350" spans="1:37" s="6" customFormat="1" x14ac:dyDescent="0.3">
      <c r="A350" s="10" t="s">
        <v>138</v>
      </c>
      <c r="B350" s="40" t="s">
        <v>127</v>
      </c>
      <c r="C350" s="40" t="s">
        <v>129</v>
      </c>
      <c r="D350" s="57">
        <v>43720</v>
      </c>
      <c r="E350" s="57">
        <v>44816</v>
      </c>
      <c r="F350" s="11" t="s">
        <v>11</v>
      </c>
      <c r="G350" s="5">
        <v>27</v>
      </c>
      <c r="H350" s="41">
        <v>0.58836091831286708</v>
      </c>
      <c r="I350" s="5">
        <v>16</v>
      </c>
      <c r="J350" s="5">
        <v>26</v>
      </c>
      <c r="K350" s="5">
        <v>614</v>
      </c>
      <c r="L350" s="42">
        <v>1.625</v>
      </c>
      <c r="M350" s="5">
        <v>979</v>
      </c>
      <c r="N350" s="5">
        <v>15960</v>
      </c>
      <c r="O350" s="44">
        <v>35</v>
      </c>
      <c r="P350" s="43">
        <v>0.62895782167645486</v>
      </c>
      <c r="Q350" s="44">
        <v>22</v>
      </c>
      <c r="R350" s="44">
        <v>35</v>
      </c>
      <c r="S350" s="2">
        <v>716.90907029478456</v>
      </c>
      <c r="T350" s="3">
        <v>1.5909090909090908</v>
      </c>
      <c r="U350" s="2">
        <v>1155.6079793103447</v>
      </c>
      <c r="V350" s="44">
        <v>25000</v>
      </c>
      <c r="W350" s="20">
        <v>23</v>
      </c>
      <c r="X350" s="19">
        <v>0.73913043478260865</v>
      </c>
      <c r="Y350" s="20">
        <v>17</v>
      </c>
      <c r="Z350" s="20">
        <v>26</v>
      </c>
      <c r="AA350" s="16">
        <v>567.34615384615381</v>
      </c>
      <c r="AB350" s="18">
        <v>1.5294117647058822</v>
      </c>
      <c r="AC350" s="16">
        <v>867.70588235294122</v>
      </c>
      <c r="AD350" s="20">
        <v>14751</v>
      </c>
      <c r="AE350" s="14"/>
      <c r="AF350" s="14"/>
      <c r="AG350" s="14"/>
      <c r="AH350" s="21">
        <v>0.59004000000000001</v>
      </c>
      <c r="AI350" s="21">
        <v>0.92424812030075187</v>
      </c>
      <c r="AJ350" s="21">
        <v>-7.5751879699248126E-2</v>
      </c>
      <c r="AK350" s="97"/>
    </row>
    <row r="351" spans="1:37" s="6" customFormat="1" x14ac:dyDescent="0.3">
      <c r="A351" s="10" t="s">
        <v>138</v>
      </c>
      <c r="B351" s="40" t="s">
        <v>127</v>
      </c>
      <c r="C351" s="40" t="s">
        <v>129</v>
      </c>
      <c r="D351" s="57">
        <v>43721</v>
      </c>
      <c r="E351" s="57">
        <v>44817</v>
      </c>
      <c r="F351" s="11" t="s">
        <v>12</v>
      </c>
      <c r="G351" s="5">
        <v>56</v>
      </c>
      <c r="H351" s="41">
        <v>0.58836091831286708</v>
      </c>
      <c r="I351" s="5">
        <v>33</v>
      </c>
      <c r="J351" s="5">
        <v>64</v>
      </c>
      <c r="K351" s="5">
        <v>511</v>
      </c>
      <c r="L351" s="42">
        <v>1.9393939393939394</v>
      </c>
      <c r="M351" s="5">
        <v>979</v>
      </c>
      <c r="N351" s="5">
        <v>32706</v>
      </c>
      <c r="O351" s="44">
        <v>38</v>
      </c>
      <c r="P351" s="43">
        <v>0.62895782167645486</v>
      </c>
      <c r="Q351" s="44">
        <v>24</v>
      </c>
      <c r="R351" s="44">
        <v>39</v>
      </c>
      <c r="S351" s="2">
        <v>716.90907029478456</v>
      </c>
      <c r="T351" s="3">
        <v>1.625</v>
      </c>
      <c r="U351" s="2">
        <v>1155.6079793103447</v>
      </c>
      <c r="V351" s="44">
        <v>28000</v>
      </c>
      <c r="W351" s="20">
        <v>37</v>
      </c>
      <c r="X351" s="19">
        <v>0.7567567567567568</v>
      </c>
      <c r="Y351" s="20">
        <v>28</v>
      </c>
      <c r="Z351" s="20">
        <v>47</v>
      </c>
      <c r="AA351" s="16">
        <v>544.65957446808511</v>
      </c>
      <c r="AB351" s="18">
        <v>1.6785714285714286</v>
      </c>
      <c r="AC351" s="16">
        <v>914.25</v>
      </c>
      <c r="AD351" s="20">
        <v>25599</v>
      </c>
      <c r="AE351" s="14">
        <v>3911</v>
      </c>
      <c r="AF351" s="14"/>
      <c r="AG351" s="14"/>
      <c r="AH351" s="21">
        <v>0.91425000000000001</v>
      </c>
      <c r="AI351" s="21">
        <v>0.78270042194092826</v>
      </c>
      <c r="AJ351" s="21">
        <v>-0.21729957805907174</v>
      </c>
      <c r="AK351" s="97"/>
    </row>
    <row r="352" spans="1:37" s="6" customFormat="1" x14ac:dyDescent="0.3">
      <c r="A352" s="10" t="s">
        <v>138</v>
      </c>
      <c r="B352" s="40" t="s">
        <v>127</v>
      </c>
      <c r="C352" s="40" t="s">
        <v>129</v>
      </c>
      <c r="D352" s="57">
        <v>43722</v>
      </c>
      <c r="E352" s="57">
        <v>44818</v>
      </c>
      <c r="F352" s="11" t="s">
        <v>13</v>
      </c>
      <c r="G352" s="5">
        <v>37</v>
      </c>
      <c r="H352" s="41">
        <v>0.58836091831286708</v>
      </c>
      <c r="I352" s="5">
        <v>22</v>
      </c>
      <c r="J352" s="5">
        <v>36</v>
      </c>
      <c r="K352" s="5">
        <v>594</v>
      </c>
      <c r="L352" s="42">
        <v>1.6363636363636365</v>
      </c>
      <c r="M352" s="5">
        <v>979</v>
      </c>
      <c r="N352" s="5">
        <v>21368</v>
      </c>
      <c r="O352" s="44">
        <v>38</v>
      </c>
      <c r="P352" s="43">
        <v>0.62895782167645486</v>
      </c>
      <c r="Q352" s="44">
        <v>24</v>
      </c>
      <c r="R352" s="44">
        <v>39</v>
      </c>
      <c r="S352" s="2">
        <v>716.90907029478456</v>
      </c>
      <c r="T352" s="3">
        <v>1.625</v>
      </c>
      <c r="U352" s="2">
        <v>1155.6079793103447</v>
      </c>
      <c r="V352" s="44">
        <v>28000</v>
      </c>
      <c r="W352" s="20">
        <v>24</v>
      </c>
      <c r="X352" s="19">
        <v>0.75</v>
      </c>
      <c r="Y352" s="20">
        <v>18</v>
      </c>
      <c r="Z352" s="20">
        <v>33</v>
      </c>
      <c r="AA352" s="16">
        <v>565</v>
      </c>
      <c r="AB352" s="18">
        <v>1.8333333333333333</v>
      </c>
      <c r="AC352" s="16">
        <v>1035.8333333333333</v>
      </c>
      <c r="AD352" s="20">
        <v>18645</v>
      </c>
      <c r="AE352" s="14">
        <v>2498</v>
      </c>
      <c r="AF352" s="14">
        <v>-599</v>
      </c>
      <c r="AG352" s="14">
        <v>-232</v>
      </c>
      <c r="AH352" s="21">
        <v>0.66589285714285718</v>
      </c>
      <c r="AI352" s="21">
        <v>0.8725664545114189</v>
      </c>
      <c r="AJ352" s="21">
        <v>-0.12743354548858105</v>
      </c>
      <c r="AK352" s="97"/>
    </row>
    <row r="353" spans="1:37" s="6" customFormat="1" x14ac:dyDescent="0.3">
      <c r="A353" s="10" t="s">
        <v>138</v>
      </c>
      <c r="B353" s="40" t="s">
        <v>127</v>
      </c>
      <c r="C353" s="40" t="s">
        <v>129</v>
      </c>
      <c r="D353" s="57">
        <v>43723</v>
      </c>
      <c r="E353" s="57">
        <v>44819</v>
      </c>
      <c r="F353" s="11" t="s">
        <v>14</v>
      </c>
      <c r="G353" s="5">
        <v>61</v>
      </c>
      <c r="H353" s="41">
        <v>0.58836091831286708</v>
      </c>
      <c r="I353" s="5">
        <v>36</v>
      </c>
      <c r="J353" s="5">
        <v>63</v>
      </c>
      <c r="K353" s="5">
        <v>563</v>
      </c>
      <c r="L353" s="42">
        <v>1.75</v>
      </c>
      <c r="M353" s="5">
        <v>979</v>
      </c>
      <c r="N353" s="5">
        <v>35463</v>
      </c>
      <c r="O353" s="44">
        <v>38</v>
      </c>
      <c r="P353" s="43">
        <v>0.62895782167645486</v>
      </c>
      <c r="Q353" s="44">
        <v>24</v>
      </c>
      <c r="R353" s="44">
        <v>39</v>
      </c>
      <c r="S353" s="2">
        <v>716.90907029478456</v>
      </c>
      <c r="T353" s="3">
        <v>1.625</v>
      </c>
      <c r="U353" s="2">
        <v>1155.6079793103447</v>
      </c>
      <c r="V353" s="44">
        <v>28000</v>
      </c>
      <c r="W353" s="20">
        <v>35</v>
      </c>
      <c r="X353" s="19">
        <v>0.74285714285714288</v>
      </c>
      <c r="Y353" s="20">
        <v>26</v>
      </c>
      <c r="Z353" s="20">
        <v>48</v>
      </c>
      <c r="AA353" s="16">
        <v>556.08333333333337</v>
      </c>
      <c r="AB353" s="18">
        <v>1.8461538461538463</v>
      </c>
      <c r="AC353" s="16">
        <v>1026.6153846153845</v>
      </c>
      <c r="AD353" s="20">
        <v>26692</v>
      </c>
      <c r="AE353" s="14">
        <v>699</v>
      </c>
      <c r="AF353" s="14"/>
      <c r="AG353" s="14"/>
      <c r="AH353" s="21">
        <v>0.95328571428571429</v>
      </c>
      <c r="AI353" s="21">
        <v>0.75267179877618928</v>
      </c>
      <c r="AJ353" s="21">
        <v>-0.24732820122381075</v>
      </c>
      <c r="AK353" s="97"/>
    </row>
    <row r="354" spans="1:37" s="6" customFormat="1" x14ac:dyDescent="0.3">
      <c r="A354" s="10" t="s">
        <v>138</v>
      </c>
      <c r="B354" s="40" t="s">
        <v>127</v>
      </c>
      <c r="C354" s="40" t="s">
        <v>129</v>
      </c>
      <c r="D354" s="57">
        <v>43724</v>
      </c>
      <c r="E354" s="57">
        <v>44820</v>
      </c>
      <c r="F354" s="11" t="s">
        <v>15</v>
      </c>
      <c r="G354" s="5">
        <v>56</v>
      </c>
      <c r="H354" s="41">
        <v>0.58836091831286708</v>
      </c>
      <c r="I354" s="5">
        <v>33</v>
      </c>
      <c r="J354" s="5">
        <v>54</v>
      </c>
      <c r="K354" s="5">
        <v>601</v>
      </c>
      <c r="L354" s="42">
        <v>1.6363636363636365</v>
      </c>
      <c r="M354" s="5">
        <v>979</v>
      </c>
      <c r="N354" s="5">
        <v>32469</v>
      </c>
      <c r="O354" s="44">
        <v>38</v>
      </c>
      <c r="P354" s="43">
        <v>0.62895782167645486</v>
      </c>
      <c r="Q354" s="44">
        <v>24</v>
      </c>
      <c r="R354" s="44">
        <v>39</v>
      </c>
      <c r="S354" s="2">
        <v>716.90907029478456</v>
      </c>
      <c r="T354" s="3">
        <v>1.625</v>
      </c>
      <c r="U354" s="2">
        <v>1155.6079793103447</v>
      </c>
      <c r="V354" s="44">
        <v>28000</v>
      </c>
      <c r="W354" s="20">
        <v>35</v>
      </c>
      <c r="X354" s="19">
        <v>0.68571428571428572</v>
      </c>
      <c r="Y354" s="20">
        <v>24</v>
      </c>
      <c r="Z354" s="20">
        <v>53</v>
      </c>
      <c r="AA354" s="16">
        <v>528.35849056603774</v>
      </c>
      <c r="AB354" s="18">
        <v>2.2083333333333335</v>
      </c>
      <c r="AC354" s="16">
        <v>1166.7916666666667</v>
      </c>
      <c r="AD354" s="20">
        <v>28003</v>
      </c>
      <c r="AE354" s="14"/>
      <c r="AF354" s="14"/>
      <c r="AG354" s="14"/>
      <c r="AH354" s="21">
        <v>1.0001071428571429</v>
      </c>
      <c r="AI354" s="21">
        <v>0.86245341710554679</v>
      </c>
      <c r="AJ354" s="21">
        <v>-0.13754658289445318</v>
      </c>
      <c r="AK354" s="97"/>
    </row>
    <row r="355" spans="1:37" s="6" customFormat="1" x14ac:dyDescent="0.3">
      <c r="A355" s="10" t="s">
        <v>138</v>
      </c>
      <c r="B355" s="40" t="s">
        <v>127</v>
      </c>
      <c r="C355" s="40" t="s">
        <v>129</v>
      </c>
      <c r="D355" s="57">
        <v>43725</v>
      </c>
      <c r="E355" s="57">
        <v>44821</v>
      </c>
      <c r="F355" s="11" t="s">
        <v>9</v>
      </c>
      <c r="G355" s="5">
        <v>53</v>
      </c>
      <c r="H355" s="41">
        <v>0.58836091831286708</v>
      </c>
      <c r="I355" s="5">
        <v>31</v>
      </c>
      <c r="J355" s="5">
        <v>54</v>
      </c>
      <c r="K355" s="5">
        <v>560</v>
      </c>
      <c r="L355" s="42">
        <v>1.7419354838709677</v>
      </c>
      <c r="M355" s="5">
        <v>979</v>
      </c>
      <c r="N355" s="5">
        <v>30249</v>
      </c>
      <c r="O355" s="44">
        <v>56</v>
      </c>
      <c r="P355" s="43">
        <v>0.62895782167645486</v>
      </c>
      <c r="Q355" s="44">
        <v>35</v>
      </c>
      <c r="R355" s="44">
        <v>56</v>
      </c>
      <c r="S355" s="2">
        <v>716.90907029478456</v>
      </c>
      <c r="T355" s="3">
        <v>1.6</v>
      </c>
      <c r="U355" s="2">
        <v>1155.6079793103447</v>
      </c>
      <c r="V355" s="44">
        <v>40000</v>
      </c>
      <c r="W355" s="20">
        <v>33</v>
      </c>
      <c r="X355" s="19">
        <v>0.75757575757575757</v>
      </c>
      <c r="Y355" s="20">
        <v>25</v>
      </c>
      <c r="Z355" s="20">
        <v>54</v>
      </c>
      <c r="AA355" s="16">
        <v>551.83333333333337</v>
      </c>
      <c r="AB355" s="18">
        <v>2.16</v>
      </c>
      <c r="AC355" s="16">
        <v>1191.96</v>
      </c>
      <c r="AD355" s="20">
        <v>29799</v>
      </c>
      <c r="AE355" s="14"/>
      <c r="AF355" s="14"/>
      <c r="AG355" s="14"/>
      <c r="AH355" s="21">
        <v>0.74497500000000005</v>
      </c>
      <c r="AI355" s="21">
        <v>0.98512347515620347</v>
      </c>
      <c r="AJ355" s="21">
        <v>-1.487652484379649E-2</v>
      </c>
      <c r="AK355" s="97"/>
    </row>
    <row r="356" spans="1:37" s="6" customFormat="1" x14ac:dyDescent="0.3">
      <c r="A356" s="10" t="s">
        <v>138</v>
      </c>
      <c r="B356" s="40" t="s">
        <v>127</v>
      </c>
      <c r="C356" s="40" t="s">
        <v>129</v>
      </c>
      <c r="D356" s="57">
        <v>43726</v>
      </c>
      <c r="E356" s="57">
        <v>44822</v>
      </c>
      <c r="F356" s="11" t="s">
        <v>10</v>
      </c>
      <c r="G356" s="5">
        <v>107</v>
      </c>
      <c r="H356" s="41">
        <v>0.58836091831286708</v>
      </c>
      <c r="I356" s="5">
        <v>63</v>
      </c>
      <c r="J356" s="5">
        <v>93</v>
      </c>
      <c r="K356" s="5">
        <v>668</v>
      </c>
      <c r="L356" s="42">
        <v>1.4761904761904763</v>
      </c>
      <c r="M356" s="5">
        <v>979</v>
      </c>
      <c r="N356" s="5">
        <v>62132</v>
      </c>
      <c r="O356" s="44">
        <v>68</v>
      </c>
      <c r="P356" s="43">
        <v>0.62895782167645486</v>
      </c>
      <c r="Q356" s="44">
        <v>43</v>
      </c>
      <c r="R356" s="44">
        <v>70</v>
      </c>
      <c r="S356" s="2">
        <v>716.90907029478456</v>
      </c>
      <c r="T356" s="3">
        <v>1.6279069767441861</v>
      </c>
      <c r="U356" s="2">
        <v>1155.6079793103447</v>
      </c>
      <c r="V356" s="44">
        <v>50000</v>
      </c>
      <c r="W356" s="20">
        <v>81</v>
      </c>
      <c r="X356" s="19">
        <v>0.75308641975308643</v>
      </c>
      <c r="Y356" s="20">
        <v>61</v>
      </c>
      <c r="Z356" s="20">
        <v>85</v>
      </c>
      <c r="AA356" s="16">
        <v>590.564705882353</v>
      </c>
      <c r="AB356" s="18">
        <v>1.3934426229508197</v>
      </c>
      <c r="AC356" s="16">
        <v>822.91803278688519</v>
      </c>
      <c r="AD356" s="20">
        <v>50198</v>
      </c>
      <c r="AE356" s="14">
        <v>-14028</v>
      </c>
      <c r="AF356" s="14">
        <v>-7434</v>
      </c>
      <c r="AG356" s="14">
        <v>-531</v>
      </c>
      <c r="AH356" s="21">
        <v>1.00396</v>
      </c>
      <c r="AI356" s="21">
        <v>0.80792506276958731</v>
      </c>
      <c r="AJ356" s="21">
        <v>-0.19207493723041266</v>
      </c>
      <c r="AK356" s="97"/>
    </row>
    <row r="357" spans="1:37" s="6" customFormat="1" x14ac:dyDescent="0.3">
      <c r="A357" s="10" t="s">
        <v>138</v>
      </c>
      <c r="B357" s="40" t="s">
        <v>127</v>
      </c>
      <c r="C357" s="40" t="s">
        <v>129</v>
      </c>
      <c r="D357" s="57">
        <v>43727</v>
      </c>
      <c r="E357" s="57">
        <v>44823</v>
      </c>
      <c r="F357" s="11" t="s">
        <v>11</v>
      </c>
      <c r="G357" s="5">
        <v>34</v>
      </c>
      <c r="H357" s="41">
        <v>0.58836091831286708</v>
      </c>
      <c r="I357" s="5">
        <v>20</v>
      </c>
      <c r="J357" s="5">
        <v>32</v>
      </c>
      <c r="K357" s="5">
        <v>617</v>
      </c>
      <c r="L357" s="42">
        <v>1.6</v>
      </c>
      <c r="M357" s="5">
        <v>979</v>
      </c>
      <c r="N357" s="5">
        <v>19759</v>
      </c>
      <c r="O357" s="44">
        <v>35</v>
      </c>
      <c r="P357" s="43">
        <v>0.62895782167645486</v>
      </c>
      <c r="Q357" s="44">
        <v>22</v>
      </c>
      <c r="R357" s="44">
        <v>35</v>
      </c>
      <c r="S357" s="2">
        <v>716.90907029478456</v>
      </c>
      <c r="T357" s="3">
        <v>1.5909090909090908</v>
      </c>
      <c r="U357" s="2">
        <v>1155.6079793103447</v>
      </c>
      <c r="V357" s="44">
        <v>25000</v>
      </c>
      <c r="W357" s="20">
        <v>27</v>
      </c>
      <c r="X357" s="19">
        <v>0.7407407407407407</v>
      </c>
      <c r="Y357" s="20">
        <v>20</v>
      </c>
      <c r="Z357" s="20">
        <v>35</v>
      </c>
      <c r="AA357" s="16">
        <v>446.62857142857143</v>
      </c>
      <c r="AB357" s="18">
        <v>1.75</v>
      </c>
      <c r="AC357" s="16">
        <v>781.6</v>
      </c>
      <c r="AD357" s="20">
        <v>15632</v>
      </c>
      <c r="AE357" s="14"/>
      <c r="AF357" s="14"/>
      <c r="AG357" s="14"/>
      <c r="AH357" s="21">
        <v>0.62527999999999995</v>
      </c>
      <c r="AI357" s="21">
        <v>0.79113315451186805</v>
      </c>
      <c r="AJ357" s="21">
        <v>-0.208866845488132</v>
      </c>
      <c r="AK357" s="97"/>
    </row>
    <row r="358" spans="1:37" s="6" customFormat="1" x14ac:dyDescent="0.3">
      <c r="A358" s="10" t="s">
        <v>138</v>
      </c>
      <c r="B358" s="40" t="s">
        <v>127</v>
      </c>
      <c r="C358" s="40" t="s">
        <v>129</v>
      </c>
      <c r="D358" s="57">
        <v>43728</v>
      </c>
      <c r="E358" s="57">
        <v>44824</v>
      </c>
      <c r="F358" s="11" t="s">
        <v>12</v>
      </c>
      <c r="G358" s="5">
        <v>54</v>
      </c>
      <c r="H358" s="41">
        <v>0.58836091831286708</v>
      </c>
      <c r="I358" s="5">
        <v>32</v>
      </c>
      <c r="J358" s="5">
        <v>45</v>
      </c>
      <c r="K358" s="5">
        <v>698</v>
      </c>
      <c r="L358" s="42">
        <v>1.40625</v>
      </c>
      <c r="M358" s="5">
        <v>979</v>
      </c>
      <c r="N358" s="5">
        <v>31407</v>
      </c>
      <c r="O358" s="44">
        <v>35</v>
      </c>
      <c r="P358" s="43">
        <v>0.62895782167645486</v>
      </c>
      <c r="Q358" s="44">
        <v>22</v>
      </c>
      <c r="R358" s="44">
        <v>35</v>
      </c>
      <c r="S358" s="2">
        <v>716.90907029478456</v>
      </c>
      <c r="T358" s="3">
        <v>1.5909090909090908</v>
      </c>
      <c r="U358" s="2">
        <v>1155.6079793103447</v>
      </c>
      <c r="V358" s="44">
        <v>25000</v>
      </c>
      <c r="W358" s="20">
        <v>41</v>
      </c>
      <c r="X358" s="19">
        <v>0.75609756097560976</v>
      </c>
      <c r="Y358" s="20">
        <v>31</v>
      </c>
      <c r="Z358" s="20">
        <v>50</v>
      </c>
      <c r="AA358" s="16">
        <v>521.79999999999995</v>
      </c>
      <c r="AB358" s="18">
        <v>1.6129032258064515</v>
      </c>
      <c r="AC358" s="16">
        <v>841.61290322580646</v>
      </c>
      <c r="AD358" s="20">
        <v>26090</v>
      </c>
      <c r="AE358" s="14">
        <v>-7841</v>
      </c>
      <c r="AF358" s="14"/>
      <c r="AG358" s="14">
        <v>-1788</v>
      </c>
      <c r="AH358" s="21">
        <v>1.0436000000000001</v>
      </c>
      <c r="AI358" s="21">
        <v>0.83070653039131404</v>
      </c>
      <c r="AJ358" s="21">
        <v>-0.16929346960868596</v>
      </c>
      <c r="AK358" s="97"/>
    </row>
    <row r="359" spans="1:37" s="6" customFormat="1" x14ac:dyDescent="0.3">
      <c r="A359" s="10" t="s">
        <v>138</v>
      </c>
      <c r="B359" s="40" t="s">
        <v>127</v>
      </c>
      <c r="C359" s="40" t="s">
        <v>129</v>
      </c>
      <c r="D359" s="57">
        <v>43729</v>
      </c>
      <c r="E359" s="57">
        <v>44825</v>
      </c>
      <c r="F359" s="11" t="s">
        <v>13</v>
      </c>
      <c r="G359" s="5">
        <v>49</v>
      </c>
      <c r="H359" s="41">
        <v>0.58836091831286708</v>
      </c>
      <c r="I359" s="5">
        <v>29</v>
      </c>
      <c r="J359" s="5">
        <v>42</v>
      </c>
      <c r="K359" s="5">
        <v>683</v>
      </c>
      <c r="L359" s="42">
        <v>1.4482758620689655</v>
      </c>
      <c r="M359" s="5">
        <v>979</v>
      </c>
      <c r="N359" s="5">
        <v>28677</v>
      </c>
      <c r="O359" s="44">
        <v>35</v>
      </c>
      <c r="P359" s="43">
        <v>0.62895782167645486</v>
      </c>
      <c r="Q359" s="44">
        <v>22</v>
      </c>
      <c r="R359" s="44">
        <v>35</v>
      </c>
      <c r="S359" s="2">
        <v>716.90907029478456</v>
      </c>
      <c r="T359" s="3">
        <v>1.5909090909090908</v>
      </c>
      <c r="U359" s="2">
        <v>1155.6079793103447</v>
      </c>
      <c r="V359" s="44">
        <v>25000</v>
      </c>
      <c r="W359" s="20">
        <v>25</v>
      </c>
      <c r="X359" s="19">
        <v>0.76</v>
      </c>
      <c r="Y359" s="20">
        <v>19</v>
      </c>
      <c r="Z359" s="20">
        <v>37</v>
      </c>
      <c r="AA359" s="16">
        <v>563.08108108108104</v>
      </c>
      <c r="AB359" s="18">
        <v>1.9473684210526316</v>
      </c>
      <c r="AC359" s="16">
        <v>1096.5263157894738</v>
      </c>
      <c r="AD359" s="20">
        <v>20834</v>
      </c>
      <c r="AE359" s="14"/>
      <c r="AF359" s="14"/>
      <c r="AG359" s="14"/>
      <c r="AH359" s="21">
        <v>0.83335999999999999</v>
      </c>
      <c r="AI359" s="21">
        <v>0.72650556194859994</v>
      </c>
      <c r="AJ359" s="21">
        <v>-0.27349443805140006</v>
      </c>
      <c r="AK359" s="97"/>
    </row>
    <row r="360" spans="1:37" s="6" customFormat="1" x14ac:dyDescent="0.3">
      <c r="A360" s="10" t="s">
        <v>138</v>
      </c>
      <c r="B360" s="40" t="s">
        <v>127</v>
      </c>
      <c r="C360" s="40" t="s">
        <v>129</v>
      </c>
      <c r="D360" s="57">
        <v>43730</v>
      </c>
      <c r="E360" s="57">
        <v>44826</v>
      </c>
      <c r="F360" s="11" t="s">
        <v>14</v>
      </c>
      <c r="G360" s="5">
        <v>70</v>
      </c>
      <c r="H360" s="41">
        <v>0.58836091831286708</v>
      </c>
      <c r="I360" s="5">
        <v>41</v>
      </c>
      <c r="J360" s="5">
        <v>74</v>
      </c>
      <c r="K360" s="5">
        <v>549</v>
      </c>
      <c r="L360" s="42">
        <v>1.8048780487804879</v>
      </c>
      <c r="M360" s="5">
        <v>979</v>
      </c>
      <c r="N360" s="5">
        <v>40591</v>
      </c>
      <c r="O360" s="44">
        <v>35</v>
      </c>
      <c r="P360" s="43">
        <v>0.62895782167645486</v>
      </c>
      <c r="Q360" s="44">
        <v>22</v>
      </c>
      <c r="R360" s="44">
        <v>35</v>
      </c>
      <c r="S360" s="2">
        <v>716.90907029478456</v>
      </c>
      <c r="T360" s="3">
        <v>1.5909090909090908</v>
      </c>
      <c r="U360" s="2">
        <v>1155.6079793103447</v>
      </c>
      <c r="V360" s="44">
        <v>25000</v>
      </c>
      <c r="W360" s="20">
        <v>19</v>
      </c>
      <c r="X360" s="19">
        <v>0.73684210526315785</v>
      </c>
      <c r="Y360" s="20">
        <v>14</v>
      </c>
      <c r="Z360" s="20">
        <v>32</v>
      </c>
      <c r="AA360" s="16">
        <v>525.6875</v>
      </c>
      <c r="AB360" s="18">
        <v>2.2857142857142856</v>
      </c>
      <c r="AC360" s="16">
        <v>1201.5714285714287</v>
      </c>
      <c r="AD360" s="20">
        <v>16822</v>
      </c>
      <c r="AE360" s="14">
        <v>-1249</v>
      </c>
      <c r="AF360" s="14"/>
      <c r="AG360" s="14"/>
      <c r="AH360" s="21">
        <v>0.67288000000000003</v>
      </c>
      <c r="AI360" s="21">
        <v>0.4144268433889286</v>
      </c>
      <c r="AJ360" s="21">
        <v>-0.58557315661107145</v>
      </c>
      <c r="AK360" s="97"/>
    </row>
    <row r="361" spans="1:37" s="6" customFormat="1" x14ac:dyDescent="0.3">
      <c r="A361" s="10" t="s">
        <v>138</v>
      </c>
      <c r="B361" s="40" t="s">
        <v>127</v>
      </c>
      <c r="C361" s="40" t="s">
        <v>129</v>
      </c>
      <c r="D361" s="57">
        <v>43731</v>
      </c>
      <c r="E361" s="57">
        <v>44827</v>
      </c>
      <c r="F361" s="11" t="s">
        <v>15</v>
      </c>
      <c r="G361" s="5">
        <v>42</v>
      </c>
      <c r="H361" s="41">
        <v>0.58836091831286708</v>
      </c>
      <c r="I361" s="5">
        <v>25</v>
      </c>
      <c r="J361" s="5">
        <v>38</v>
      </c>
      <c r="K361" s="5">
        <v>649</v>
      </c>
      <c r="L361" s="42">
        <v>1.52</v>
      </c>
      <c r="M361" s="5">
        <v>979</v>
      </c>
      <c r="N361" s="5">
        <v>24654</v>
      </c>
      <c r="O361" s="44">
        <v>51</v>
      </c>
      <c r="P361" s="43">
        <v>0.62895782167645486</v>
      </c>
      <c r="Q361" s="44">
        <v>32</v>
      </c>
      <c r="R361" s="44">
        <v>52</v>
      </c>
      <c r="S361" s="2">
        <v>716.90907029478456</v>
      </c>
      <c r="T361" s="3">
        <v>1.625</v>
      </c>
      <c r="U361" s="2">
        <v>1155.6079793103447</v>
      </c>
      <c r="V361" s="44">
        <v>37000</v>
      </c>
      <c r="W361" s="20">
        <v>17</v>
      </c>
      <c r="X361" s="19">
        <v>0.76470588235294112</v>
      </c>
      <c r="Y361" s="20">
        <v>13</v>
      </c>
      <c r="Z361" s="20">
        <v>28</v>
      </c>
      <c r="AA361" s="16">
        <v>564.42857142857144</v>
      </c>
      <c r="AB361" s="18">
        <v>2.1538461538461537</v>
      </c>
      <c r="AC361" s="16">
        <v>1215.6923076923076</v>
      </c>
      <c r="AD361" s="20">
        <v>15804</v>
      </c>
      <c r="AE361" s="14"/>
      <c r="AF361" s="14"/>
      <c r="AG361" s="14"/>
      <c r="AH361" s="21">
        <v>0.42713513513513512</v>
      </c>
      <c r="AI361" s="21">
        <v>0.6410318812363105</v>
      </c>
      <c r="AJ361" s="21">
        <v>-0.35896811876368945</v>
      </c>
      <c r="AK361" s="97"/>
    </row>
    <row r="362" spans="1:37" s="6" customFormat="1" x14ac:dyDescent="0.3">
      <c r="A362" s="10" t="s">
        <v>138</v>
      </c>
      <c r="B362" s="40" t="s">
        <v>127</v>
      </c>
      <c r="C362" s="40" t="s">
        <v>129</v>
      </c>
      <c r="D362" s="57">
        <v>43732</v>
      </c>
      <c r="E362" s="57">
        <v>44828</v>
      </c>
      <c r="F362" s="11" t="s">
        <v>9</v>
      </c>
      <c r="G362" s="5">
        <v>58</v>
      </c>
      <c r="H362" s="41">
        <v>0.58836091831286708</v>
      </c>
      <c r="I362" s="5">
        <v>34</v>
      </c>
      <c r="J362" s="5">
        <v>57</v>
      </c>
      <c r="K362" s="5">
        <v>585</v>
      </c>
      <c r="L362" s="42">
        <v>1.6764705882352942</v>
      </c>
      <c r="M362" s="5">
        <v>979</v>
      </c>
      <c r="N362" s="5">
        <v>33328</v>
      </c>
      <c r="O362" s="44">
        <v>56</v>
      </c>
      <c r="P362" s="43">
        <v>0.62895782167645486</v>
      </c>
      <c r="Q362" s="44">
        <v>35</v>
      </c>
      <c r="R362" s="44">
        <v>56</v>
      </c>
      <c r="S362" s="2">
        <v>716.90907029478456</v>
      </c>
      <c r="T362" s="3">
        <v>1.6</v>
      </c>
      <c r="U362" s="2">
        <v>1155.6079793103447</v>
      </c>
      <c r="V362" s="44">
        <v>40000</v>
      </c>
      <c r="W362" s="20">
        <v>38</v>
      </c>
      <c r="X362" s="19">
        <v>0.76315789473684215</v>
      </c>
      <c r="Y362" s="20">
        <v>29</v>
      </c>
      <c r="Z362" s="20">
        <v>46</v>
      </c>
      <c r="AA362" s="16">
        <v>590.21739130434787</v>
      </c>
      <c r="AB362" s="18">
        <v>1.5862068965517242</v>
      </c>
      <c r="AC362" s="16">
        <v>936.20689655172418</v>
      </c>
      <c r="AD362" s="20">
        <v>27150</v>
      </c>
      <c r="AE362" s="14"/>
      <c r="AF362" s="14"/>
      <c r="AG362" s="14"/>
      <c r="AH362" s="21">
        <v>0.67874999999999996</v>
      </c>
      <c r="AI362" s="21">
        <v>0.81463034085453667</v>
      </c>
      <c r="AJ362" s="21">
        <v>-0.18536965914546327</v>
      </c>
      <c r="AK362" s="97"/>
    </row>
    <row r="363" spans="1:37" s="6" customFormat="1" x14ac:dyDescent="0.3">
      <c r="A363" s="10" t="s">
        <v>138</v>
      </c>
      <c r="B363" s="40" t="s">
        <v>127</v>
      </c>
      <c r="C363" s="40" t="s">
        <v>129</v>
      </c>
      <c r="D363" s="57">
        <v>43733</v>
      </c>
      <c r="E363" s="57">
        <v>44829</v>
      </c>
      <c r="F363" s="11" t="s">
        <v>10</v>
      </c>
      <c r="G363" s="5">
        <v>124</v>
      </c>
      <c r="H363" s="41">
        <v>0.58836091831286708</v>
      </c>
      <c r="I363" s="5">
        <v>73</v>
      </c>
      <c r="J363" s="5">
        <v>121</v>
      </c>
      <c r="K363" s="5">
        <v>594</v>
      </c>
      <c r="L363" s="42">
        <v>1.6575342465753424</v>
      </c>
      <c r="M363" s="5">
        <v>979</v>
      </c>
      <c r="N363" s="5">
        <v>71840</v>
      </c>
      <c r="O363" s="44">
        <v>110</v>
      </c>
      <c r="P363" s="43">
        <v>0.62895782167645486</v>
      </c>
      <c r="Q363" s="44">
        <v>69</v>
      </c>
      <c r="R363" s="44">
        <v>112</v>
      </c>
      <c r="S363" s="2">
        <v>716.90907029478456</v>
      </c>
      <c r="T363" s="3">
        <v>1.6231884057971016</v>
      </c>
      <c r="U363" s="2">
        <v>1155.6079793103447</v>
      </c>
      <c r="V363" s="44">
        <v>80000</v>
      </c>
      <c r="W363" s="20">
        <v>68</v>
      </c>
      <c r="X363" s="19">
        <v>0.73529411764705888</v>
      </c>
      <c r="Y363" s="20">
        <v>50</v>
      </c>
      <c r="Z363" s="20">
        <v>96</v>
      </c>
      <c r="AA363" s="16">
        <v>599.8125</v>
      </c>
      <c r="AB363" s="18">
        <v>1.92</v>
      </c>
      <c r="AC363" s="16">
        <v>1151.6400000000001</v>
      </c>
      <c r="AD363" s="20">
        <v>57582</v>
      </c>
      <c r="AE363" s="14"/>
      <c r="AF363" s="14"/>
      <c r="AG363" s="14"/>
      <c r="AH363" s="21">
        <v>0.71977500000000005</v>
      </c>
      <c r="AI363" s="21">
        <v>0.80153118040089089</v>
      </c>
      <c r="AJ363" s="21">
        <v>-0.19846881959910914</v>
      </c>
      <c r="AK363" s="97"/>
    </row>
    <row r="364" spans="1:37" s="6" customFormat="1" x14ac:dyDescent="0.3">
      <c r="A364" s="10" t="s">
        <v>138</v>
      </c>
      <c r="B364" s="40" t="s">
        <v>127</v>
      </c>
      <c r="C364" s="40" t="s">
        <v>129</v>
      </c>
      <c r="D364" s="57">
        <v>43734</v>
      </c>
      <c r="E364" s="57">
        <v>44830</v>
      </c>
      <c r="F364" s="11" t="s">
        <v>11</v>
      </c>
      <c r="G364" s="5">
        <v>25</v>
      </c>
      <c r="H364" s="41">
        <v>0.58836091831286708</v>
      </c>
      <c r="I364" s="5">
        <v>15</v>
      </c>
      <c r="J364" s="5">
        <v>28</v>
      </c>
      <c r="K364" s="5">
        <v>528</v>
      </c>
      <c r="L364" s="42">
        <v>1.8666666666666667</v>
      </c>
      <c r="M364" s="5">
        <v>979</v>
      </c>
      <c r="N364" s="5">
        <v>14782</v>
      </c>
      <c r="O364" s="44">
        <v>41</v>
      </c>
      <c r="P364" s="43">
        <v>0.62895782167645486</v>
      </c>
      <c r="Q364" s="44">
        <v>26</v>
      </c>
      <c r="R364" s="44">
        <v>42</v>
      </c>
      <c r="S364" s="2">
        <v>716.90907029478456</v>
      </c>
      <c r="T364" s="3">
        <v>1.6153846153846154</v>
      </c>
      <c r="U364" s="2">
        <v>1155.6079793103447</v>
      </c>
      <c r="V364" s="44">
        <v>30000</v>
      </c>
      <c r="W364" s="20">
        <v>27</v>
      </c>
      <c r="X364" s="19">
        <v>0.7407407407407407</v>
      </c>
      <c r="Y364" s="20">
        <v>20</v>
      </c>
      <c r="Z364" s="20">
        <v>33</v>
      </c>
      <c r="AA364" s="16">
        <v>569.33333333333337</v>
      </c>
      <c r="AB364" s="18">
        <v>1.65</v>
      </c>
      <c r="AC364" s="16">
        <v>939.4</v>
      </c>
      <c r="AD364" s="20">
        <v>18788</v>
      </c>
      <c r="AE364" s="14"/>
      <c r="AF364" s="14"/>
      <c r="AG364" s="14"/>
      <c r="AH364" s="21">
        <v>0.62626666666666664</v>
      </c>
      <c r="AI364" s="21">
        <v>1.2710052766878637</v>
      </c>
      <c r="AJ364" s="21">
        <v>0.27100527668786362</v>
      </c>
      <c r="AK364" s="97"/>
    </row>
    <row r="365" spans="1:37" s="6" customFormat="1" x14ac:dyDescent="0.3">
      <c r="A365" s="10" t="s">
        <v>138</v>
      </c>
      <c r="B365" s="40" t="s">
        <v>127</v>
      </c>
      <c r="C365" s="40" t="s">
        <v>129</v>
      </c>
      <c r="D365" s="57">
        <v>43735</v>
      </c>
      <c r="E365" s="57">
        <v>44831</v>
      </c>
      <c r="F365" s="11" t="s">
        <v>12</v>
      </c>
      <c r="G365" s="5">
        <v>49</v>
      </c>
      <c r="H365" s="41">
        <v>0.58836091831286708</v>
      </c>
      <c r="I365" s="5">
        <v>29</v>
      </c>
      <c r="J365" s="5">
        <v>50</v>
      </c>
      <c r="K365" s="5">
        <v>567</v>
      </c>
      <c r="L365" s="42">
        <v>1.7241379310344827</v>
      </c>
      <c r="M365" s="5">
        <v>979</v>
      </c>
      <c r="N365" s="5">
        <v>28337</v>
      </c>
      <c r="O365" s="44">
        <v>52</v>
      </c>
      <c r="P365" s="43">
        <v>0.62895782167645486</v>
      </c>
      <c r="Q365" s="44">
        <v>33</v>
      </c>
      <c r="R365" s="44">
        <v>53</v>
      </c>
      <c r="S365" s="2">
        <v>716.90907029478456</v>
      </c>
      <c r="T365" s="3">
        <v>1.606060606060606</v>
      </c>
      <c r="U365" s="2">
        <v>1155.6079793103447</v>
      </c>
      <c r="V365" s="44">
        <v>38000</v>
      </c>
      <c r="W365" s="20">
        <v>37</v>
      </c>
      <c r="X365" s="19">
        <v>0.7567567567567568</v>
      </c>
      <c r="Y365" s="20">
        <v>28</v>
      </c>
      <c r="Z365" s="20">
        <v>52</v>
      </c>
      <c r="AA365" s="16">
        <v>569.01923076923072</v>
      </c>
      <c r="AB365" s="18">
        <v>1.8571428571428572</v>
      </c>
      <c r="AC365" s="16">
        <v>1056.75</v>
      </c>
      <c r="AD365" s="20">
        <v>29589</v>
      </c>
      <c r="AE365" s="14"/>
      <c r="AF365" s="14"/>
      <c r="AG365" s="14"/>
      <c r="AH365" s="21">
        <v>0.7786578947368421</v>
      </c>
      <c r="AI365" s="21">
        <v>1.0441825175565516</v>
      </c>
      <c r="AJ365" s="21">
        <v>4.4182517556551504E-2</v>
      </c>
      <c r="AK365" s="97"/>
    </row>
    <row r="366" spans="1:37" s="6" customFormat="1" x14ac:dyDescent="0.3">
      <c r="A366" s="10" t="s">
        <v>138</v>
      </c>
      <c r="B366" s="40" t="s">
        <v>127</v>
      </c>
      <c r="C366" s="40" t="s">
        <v>129</v>
      </c>
      <c r="D366" s="57">
        <v>43736</v>
      </c>
      <c r="E366" s="57">
        <v>44832</v>
      </c>
      <c r="F366" s="11" t="s">
        <v>13</v>
      </c>
      <c r="G366" s="5">
        <v>139</v>
      </c>
      <c r="H366" s="41">
        <v>0.58836091831286708</v>
      </c>
      <c r="I366" s="5">
        <v>82</v>
      </c>
      <c r="J366" s="5">
        <v>143</v>
      </c>
      <c r="K366" s="5">
        <v>562</v>
      </c>
      <c r="L366" s="42">
        <v>1.7439024390243902</v>
      </c>
      <c r="M366" s="5">
        <v>979</v>
      </c>
      <c r="N366" s="5">
        <v>80338</v>
      </c>
      <c r="O366" s="44">
        <v>52</v>
      </c>
      <c r="P366" s="43">
        <v>0.62895782167645486</v>
      </c>
      <c r="Q366" s="44">
        <v>33</v>
      </c>
      <c r="R366" s="44">
        <v>53</v>
      </c>
      <c r="S366" s="2">
        <v>716.90907029478456</v>
      </c>
      <c r="T366" s="3">
        <v>1.606060606060606</v>
      </c>
      <c r="U366" s="2">
        <v>1155.6079793103447</v>
      </c>
      <c r="V366" s="44">
        <v>38000</v>
      </c>
      <c r="W366" s="20">
        <v>32</v>
      </c>
      <c r="X366" s="19">
        <v>0.75</v>
      </c>
      <c r="Y366" s="20">
        <v>24</v>
      </c>
      <c r="Z366" s="20">
        <v>46</v>
      </c>
      <c r="AA366" s="16">
        <v>569.95652173913038</v>
      </c>
      <c r="AB366" s="18">
        <v>1.9166666666666667</v>
      </c>
      <c r="AC366" s="16">
        <v>1092.4166666666667</v>
      </c>
      <c r="AD366" s="20">
        <v>26218</v>
      </c>
      <c r="AE366" s="14"/>
      <c r="AF366" s="14"/>
      <c r="AG366" s="14"/>
      <c r="AH366" s="21">
        <v>0.68994736842105264</v>
      </c>
      <c r="AI366" s="21">
        <v>0.3263461873584107</v>
      </c>
      <c r="AJ366" s="21">
        <v>-0.6736538126415893</v>
      </c>
      <c r="AK366" s="97"/>
    </row>
    <row r="367" spans="1:37" s="6" customFormat="1" x14ac:dyDescent="0.3">
      <c r="A367" s="10" t="s">
        <v>138</v>
      </c>
      <c r="B367" s="40" t="s">
        <v>127</v>
      </c>
      <c r="C367" s="40" t="s">
        <v>129</v>
      </c>
      <c r="D367" s="57">
        <v>43737</v>
      </c>
      <c r="E367" s="57">
        <v>44833</v>
      </c>
      <c r="F367" s="11" t="s">
        <v>14</v>
      </c>
      <c r="G367" s="5">
        <v>75</v>
      </c>
      <c r="H367" s="41">
        <v>0.58836091831286708</v>
      </c>
      <c r="I367" s="5">
        <v>44</v>
      </c>
      <c r="J367" s="5">
        <v>76</v>
      </c>
      <c r="K367" s="5">
        <v>571</v>
      </c>
      <c r="L367" s="42">
        <v>1.7272727272727273</v>
      </c>
      <c r="M367" s="5">
        <v>979</v>
      </c>
      <c r="N367" s="5">
        <v>43433</v>
      </c>
      <c r="O367" s="44">
        <v>52</v>
      </c>
      <c r="P367" s="43">
        <v>0.62895782167645486</v>
      </c>
      <c r="Q367" s="44">
        <v>33</v>
      </c>
      <c r="R367" s="44">
        <v>53</v>
      </c>
      <c r="S367" s="2">
        <v>716.90907029478456</v>
      </c>
      <c r="T367" s="3">
        <v>1.606060606060606</v>
      </c>
      <c r="U367" s="2">
        <v>1155.6079793103447</v>
      </c>
      <c r="V367" s="44">
        <v>38000</v>
      </c>
      <c r="W367" s="20">
        <v>60</v>
      </c>
      <c r="X367" s="19">
        <v>0.75</v>
      </c>
      <c r="Y367" s="20">
        <v>45</v>
      </c>
      <c r="Z367" s="20">
        <v>88</v>
      </c>
      <c r="AA367" s="16">
        <v>636.27272727272725</v>
      </c>
      <c r="AB367" s="18">
        <v>1.9555555555555555</v>
      </c>
      <c r="AC367" s="16">
        <v>1244.2666666666667</v>
      </c>
      <c r="AD367" s="20">
        <v>55992</v>
      </c>
      <c r="AE367" s="14"/>
      <c r="AF367" s="14"/>
      <c r="AG367" s="14"/>
      <c r="AH367" s="21">
        <v>1.4734736842105263</v>
      </c>
      <c r="AI367" s="21">
        <v>1.2891580134920453</v>
      </c>
      <c r="AJ367" s="21">
        <v>0.28915801349204523</v>
      </c>
      <c r="AK367" s="97"/>
    </row>
    <row r="368" spans="1:37" s="6" customFormat="1" x14ac:dyDescent="0.3">
      <c r="A368" s="10" t="s">
        <v>138</v>
      </c>
      <c r="B368" s="40" t="s">
        <v>127</v>
      </c>
      <c r="C368" s="40" t="s">
        <v>129</v>
      </c>
      <c r="D368" s="57">
        <v>43738</v>
      </c>
      <c r="E368" s="57">
        <v>44834</v>
      </c>
      <c r="F368" s="11" t="s">
        <v>15</v>
      </c>
      <c r="G368" s="5">
        <v>76</v>
      </c>
      <c r="H368" s="41">
        <v>0.58836091831286708</v>
      </c>
      <c r="I368" s="5">
        <v>45</v>
      </c>
      <c r="J368" s="5">
        <v>83</v>
      </c>
      <c r="K368" s="5">
        <v>535</v>
      </c>
      <c r="L368" s="42">
        <v>1.8444444444444446</v>
      </c>
      <c r="M368" s="5">
        <v>979</v>
      </c>
      <c r="N368" s="5">
        <v>44392</v>
      </c>
      <c r="O368" s="44">
        <v>52</v>
      </c>
      <c r="P368" s="43">
        <v>0.62895782167645486</v>
      </c>
      <c r="Q368" s="44">
        <v>33</v>
      </c>
      <c r="R368" s="44">
        <v>53</v>
      </c>
      <c r="S368" s="2">
        <v>716.90907029478456</v>
      </c>
      <c r="T368" s="3">
        <v>1.606060606060606</v>
      </c>
      <c r="U368" s="2">
        <v>1155.6079793103447</v>
      </c>
      <c r="V368" s="44">
        <v>38000</v>
      </c>
      <c r="W368" s="20">
        <v>47</v>
      </c>
      <c r="X368" s="19">
        <v>0.74468085106382975</v>
      </c>
      <c r="Y368" s="20">
        <v>35</v>
      </c>
      <c r="Z368" s="20">
        <v>67</v>
      </c>
      <c r="AA368" s="16">
        <v>617.35820895522386</v>
      </c>
      <c r="AB368" s="18">
        <v>1.9142857142857144</v>
      </c>
      <c r="AC368" s="16">
        <v>1181.8</v>
      </c>
      <c r="AD368" s="20">
        <v>41363</v>
      </c>
      <c r="AE368" s="14"/>
      <c r="AF368" s="14"/>
      <c r="AG368" s="14"/>
      <c r="AH368" s="21">
        <v>1.0885</v>
      </c>
      <c r="AI368" s="21">
        <v>0.93176698504235</v>
      </c>
      <c r="AJ368" s="21">
        <v>-6.8233014957650023E-2</v>
      </c>
      <c r="AK368" s="97"/>
    </row>
    <row r="369" spans="1:37" s="6" customFormat="1" x14ac:dyDescent="0.3">
      <c r="A369" s="10" t="s">
        <v>139</v>
      </c>
      <c r="B369" s="11" t="s">
        <v>127</v>
      </c>
      <c r="C369" s="11" t="s">
        <v>130</v>
      </c>
      <c r="D369" s="54">
        <v>43556</v>
      </c>
      <c r="E369" s="54">
        <v>44652</v>
      </c>
      <c r="F369" s="11" t="s">
        <v>15</v>
      </c>
      <c r="G369" s="12">
        <v>18.024714828897231</v>
      </c>
      <c r="H369" s="13">
        <v>0.65130260521042083</v>
      </c>
      <c r="I369" s="12">
        <v>11.739543726235752</v>
      </c>
      <c r="J369" s="14">
        <v>19</v>
      </c>
      <c r="K369" s="12">
        <v>430.89473684210526</v>
      </c>
      <c r="L369" s="15">
        <v>1.6184615384615371</v>
      </c>
      <c r="M369" s="12">
        <v>697.3865587044528</v>
      </c>
      <c r="N369" s="14">
        <v>8187</v>
      </c>
      <c r="O369" s="16">
        <v>31</v>
      </c>
      <c r="P369" s="17">
        <v>0.70340681362725455</v>
      </c>
      <c r="Q369" s="16">
        <v>22</v>
      </c>
      <c r="R369" s="16">
        <v>40</v>
      </c>
      <c r="S369" s="16">
        <v>681.96057044079521</v>
      </c>
      <c r="T369" s="18">
        <v>1.8181818181818181</v>
      </c>
      <c r="U369" s="16">
        <v>1239.6242794707696</v>
      </c>
      <c r="V369" s="16">
        <v>27000</v>
      </c>
      <c r="W369" s="16">
        <v>22</v>
      </c>
      <c r="X369" s="19">
        <v>0.72727272727272729</v>
      </c>
      <c r="Y369" s="20">
        <v>16</v>
      </c>
      <c r="Z369" s="20">
        <v>33</v>
      </c>
      <c r="AA369" s="16">
        <v>552.63636363636363</v>
      </c>
      <c r="AB369" s="18">
        <v>2.0625</v>
      </c>
      <c r="AC369" s="16">
        <v>1139.8125</v>
      </c>
      <c r="AD369" s="20">
        <v>18237</v>
      </c>
      <c r="AE369" s="14">
        <v>1299</v>
      </c>
      <c r="AF369" s="14"/>
      <c r="AG369" s="14"/>
      <c r="AH369" s="21">
        <v>0.6754444444444444</v>
      </c>
      <c r="AI369" s="21">
        <v>2.2275558812751926</v>
      </c>
      <c r="AJ369" s="21">
        <v>1.2275558812751923</v>
      </c>
      <c r="AK369" s="96"/>
    </row>
    <row r="370" spans="1:37" s="6" customFormat="1" x14ac:dyDescent="0.3">
      <c r="A370" s="10" t="s">
        <v>139</v>
      </c>
      <c r="B370" s="11" t="s">
        <v>127</v>
      </c>
      <c r="C370" s="11" t="s">
        <v>130</v>
      </c>
      <c r="D370" s="54">
        <v>43557</v>
      </c>
      <c r="E370" s="54">
        <v>44653</v>
      </c>
      <c r="F370" s="11" t="s">
        <v>9</v>
      </c>
      <c r="G370" s="12">
        <v>55.022813688212928</v>
      </c>
      <c r="H370" s="13">
        <v>0.65130260521042083</v>
      </c>
      <c r="I370" s="12">
        <v>35.836501901140686</v>
      </c>
      <c r="J370" s="14">
        <v>58</v>
      </c>
      <c r="K370" s="12">
        <v>392.20689655172413</v>
      </c>
      <c r="L370" s="15">
        <v>1.6184615384615384</v>
      </c>
      <c r="M370" s="12">
        <v>634.77177718832888</v>
      </c>
      <c r="N370" s="14">
        <v>22748</v>
      </c>
      <c r="O370" s="16">
        <v>33</v>
      </c>
      <c r="P370" s="17">
        <v>0.70340681362725455</v>
      </c>
      <c r="Q370" s="16">
        <v>23</v>
      </c>
      <c r="R370" s="16">
        <v>41</v>
      </c>
      <c r="S370" s="16">
        <v>681.96057044079521</v>
      </c>
      <c r="T370" s="18">
        <v>1.7826086956521738</v>
      </c>
      <c r="U370" s="16">
        <v>1239.6242794707696</v>
      </c>
      <c r="V370" s="16">
        <v>28000</v>
      </c>
      <c r="W370" s="16">
        <v>28</v>
      </c>
      <c r="X370" s="19">
        <v>0.7142857142857143</v>
      </c>
      <c r="Y370" s="20">
        <v>20</v>
      </c>
      <c r="Z370" s="20">
        <v>45</v>
      </c>
      <c r="AA370" s="16">
        <v>374.8</v>
      </c>
      <c r="AB370" s="18">
        <v>2.25</v>
      </c>
      <c r="AC370" s="16">
        <v>843.3</v>
      </c>
      <c r="AD370" s="20">
        <v>16866</v>
      </c>
      <c r="AE370" s="14">
        <v>799</v>
      </c>
      <c r="AF370" s="14"/>
      <c r="AG370" s="14"/>
      <c r="AH370" s="21">
        <v>0.60235714285714281</v>
      </c>
      <c r="AI370" s="21">
        <v>0.74142781783013889</v>
      </c>
      <c r="AJ370" s="21">
        <v>-0.25857218216986111</v>
      </c>
      <c r="AK370" s="96"/>
    </row>
    <row r="371" spans="1:37" s="6" customFormat="1" x14ac:dyDescent="0.3">
      <c r="A371" s="10" t="s">
        <v>139</v>
      </c>
      <c r="B371" s="11" t="s">
        <v>127</v>
      </c>
      <c r="C371" s="11" t="s">
        <v>130</v>
      </c>
      <c r="D371" s="54">
        <v>43558</v>
      </c>
      <c r="E371" s="54">
        <v>44654</v>
      </c>
      <c r="F371" s="11" t="s">
        <v>10</v>
      </c>
      <c r="G371" s="12">
        <v>81.585551330798481</v>
      </c>
      <c r="H371" s="13">
        <v>0.65130260521042083</v>
      </c>
      <c r="I371" s="12">
        <v>53.136882129277566</v>
      </c>
      <c r="J371" s="14">
        <v>86</v>
      </c>
      <c r="K371" s="12">
        <v>553.19767441860461</v>
      </c>
      <c r="L371" s="15">
        <v>1.6184615384615384</v>
      </c>
      <c r="M371" s="12">
        <v>895.3291592128802</v>
      </c>
      <c r="N371" s="14">
        <v>47575</v>
      </c>
      <c r="O371" s="16">
        <v>44</v>
      </c>
      <c r="P371" s="17">
        <v>0.70340681362725455</v>
      </c>
      <c r="Q371" s="16">
        <v>31</v>
      </c>
      <c r="R371" s="16">
        <v>56</v>
      </c>
      <c r="S371" s="16">
        <v>681.96057044079521</v>
      </c>
      <c r="T371" s="18">
        <v>1.8064516129032258</v>
      </c>
      <c r="U371" s="16">
        <v>1239.6242794707696</v>
      </c>
      <c r="V371" s="16">
        <v>38000</v>
      </c>
      <c r="W371" s="16">
        <v>62</v>
      </c>
      <c r="X371" s="19">
        <v>0.83870967741935487</v>
      </c>
      <c r="Y371" s="20">
        <v>52</v>
      </c>
      <c r="Z371" s="20">
        <v>105</v>
      </c>
      <c r="AA371" s="16">
        <v>539.56190476190477</v>
      </c>
      <c r="AB371" s="18">
        <v>2.0192307692307692</v>
      </c>
      <c r="AC371" s="16">
        <v>1089.5</v>
      </c>
      <c r="AD371" s="20">
        <v>56654</v>
      </c>
      <c r="AE371" s="14">
        <v>3085</v>
      </c>
      <c r="AF371" s="14"/>
      <c r="AG371" s="14"/>
      <c r="AH371" s="21">
        <v>1.4908947368421053</v>
      </c>
      <c r="AI371" s="21">
        <v>1.1908355228586442</v>
      </c>
      <c r="AJ371" s="21">
        <v>0.19083552285864425</v>
      </c>
      <c r="AK371" s="96"/>
    </row>
    <row r="372" spans="1:37" s="6" customFormat="1" x14ac:dyDescent="0.3">
      <c r="A372" s="10" t="s">
        <v>139</v>
      </c>
      <c r="B372" s="11" t="s">
        <v>127</v>
      </c>
      <c r="C372" s="11" t="s">
        <v>130</v>
      </c>
      <c r="D372" s="54">
        <v>43559</v>
      </c>
      <c r="E372" s="54">
        <v>44655</v>
      </c>
      <c r="F372" s="11" t="s">
        <v>11</v>
      </c>
      <c r="G372" s="12">
        <v>29.408745247148286</v>
      </c>
      <c r="H372" s="13">
        <v>0.65130260521042083</v>
      </c>
      <c r="I372" s="12">
        <v>19.15399239543726</v>
      </c>
      <c r="J372" s="14">
        <v>31</v>
      </c>
      <c r="K372" s="12">
        <v>516.45161290322585</v>
      </c>
      <c r="L372" s="15">
        <v>1.6184615384615386</v>
      </c>
      <c r="M372" s="12">
        <v>835.85707196029784</v>
      </c>
      <c r="N372" s="14">
        <v>16010</v>
      </c>
      <c r="O372" s="16">
        <v>27</v>
      </c>
      <c r="P372" s="17">
        <v>0.70340681362725455</v>
      </c>
      <c r="Q372" s="16">
        <v>19</v>
      </c>
      <c r="R372" s="16">
        <v>34</v>
      </c>
      <c r="S372" s="16">
        <v>681.96057044079521</v>
      </c>
      <c r="T372" s="18">
        <v>1.7894736842105263</v>
      </c>
      <c r="U372" s="16">
        <v>1239.6242794707696</v>
      </c>
      <c r="V372" s="16">
        <v>23000</v>
      </c>
      <c r="W372" s="16">
        <v>27</v>
      </c>
      <c r="X372" s="19">
        <v>0.48148148148148145</v>
      </c>
      <c r="Y372" s="20">
        <v>13</v>
      </c>
      <c r="Z372" s="20">
        <v>27</v>
      </c>
      <c r="AA372" s="16">
        <v>519.33333333333337</v>
      </c>
      <c r="AB372" s="18">
        <v>2.0769230769230771</v>
      </c>
      <c r="AC372" s="16">
        <v>1078.6153846153845</v>
      </c>
      <c r="AD372" s="20">
        <v>14022</v>
      </c>
      <c r="AE372" s="14">
        <v>2688</v>
      </c>
      <c r="AF372" s="14"/>
      <c r="AG372" s="14"/>
      <c r="AH372" s="21">
        <v>0.60965217391304349</v>
      </c>
      <c r="AI372" s="21">
        <v>0.87582760774515922</v>
      </c>
      <c r="AJ372" s="21">
        <v>-0.12417239225484072</v>
      </c>
      <c r="AK372" s="96"/>
    </row>
    <row r="373" spans="1:37" s="6" customFormat="1" x14ac:dyDescent="0.3">
      <c r="A373" s="10" t="s">
        <v>139</v>
      </c>
      <c r="B373" s="11" t="s">
        <v>127</v>
      </c>
      <c r="C373" s="11" t="s">
        <v>130</v>
      </c>
      <c r="D373" s="54">
        <v>43560</v>
      </c>
      <c r="E373" s="54">
        <v>44656</v>
      </c>
      <c r="F373" s="11" t="s">
        <v>12</v>
      </c>
      <c r="G373" s="12">
        <v>19.922053231939167</v>
      </c>
      <c r="H373" s="13">
        <v>0.65130260521042083</v>
      </c>
      <c r="I373" s="12">
        <v>12.975285171102662</v>
      </c>
      <c r="J373" s="14">
        <v>21</v>
      </c>
      <c r="K373" s="12">
        <v>506.1904761904762</v>
      </c>
      <c r="L373" s="15">
        <v>1.6184615384615384</v>
      </c>
      <c r="M373" s="12">
        <v>819.24981684981685</v>
      </c>
      <c r="N373" s="14">
        <v>10630</v>
      </c>
      <c r="O373" s="16">
        <v>21</v>
      </c>
      <c r="P373" s="17">
        <v>0.70340681362725455</v>
      </c>
      <c r="Q373" s="16">
        <v>15</v>
      </c>
      <c r="R373" s="16">
        <v>26</v>
      </c>
      <c r="S373" s="16">
        <v>681.96057044079521</v>
      </c>
      <c r="T373" s="18">
        <v>1.7333333333333334</v>
      </c>
      <c r="U373" s="16">
        <v>1239.6242794707696</v>
      </c>
      <c r="V373" s="16">
        <v>18000</v>
      </c>
      <c r="W373" s="16">
        <v>25</v>
      </c>
      <c r="X373" s="19">
        <v>0.8</v>
      </c>
      <c r="Y373" s="20">
        <v>20</v>
      </c>
      <c r="Z373" s="20">
        <v>41</v>
      </c>
      <c r="AA373" s="16">
        <v>546.58536585365857</v>
      </c>
      <c r="AB373" s="18">
        <v>2.0499999999999998</v>
      </c>
      <c r="AC373" s="16">
        <v>1120.5</v>
      </c>
      <c r="AD373" s="20">
        <v>22410</v>
      </c>
      <c r="AE373" s="14">
        <v>448</v>
      </c>
      <c r="AF373" s="14">
        <v>-1358</v>
      </c>
      <c r="AG373" s="14"/>
      <c r="AH373" s="21">
        <v>1.2450000000000001</v>
      </c>
      <c r="AI373" s="21">
        <v>2.108184383819379</v>
      </c>
      <c r="AJ373" s="21">
        <v>1.1081843838193792</v>
      </c>
      <c r="AK373" s="96"/>
    </row>
    <row r="374" spans="1:37" s="6" customFormat="1" x14ac:dyDescent="0.3">
      <c r="A374" s="10" t="s">
        <v>139</v>
      </c>
      <c r="B374" s="11" t="s">
        <v>127</v>
      </c>
      <c r="C374" s="11" t="s">
        <v>130</v>
      </c>
      <c r="D374" s="54">
        <v>43561</v>
      </c>
      <c r="E374" s="54">
        <v>44657</v>
      </c>
      <c r="F374" s="11" t="s">
        <v>13</v>
      </c>
      <c r="G374" s="12">
        <v>39.844106463878333</v>
      </c>
      <c r="H374" s="13">
        <v>0.65130260521042083</v>
      </c>
      <c r="I374" s="12">
        <v>25.950570342205324</v>
      </c>
      <c r="J374" s="14">
        <v>42</v>
      </c>
      <c r="K374" s="12">
        <v>637.52380952380952</v>
      </c>
      <c r="L374" s="15">
        <v>1.6184615384615384</v>
      </c>
      <c r="M374" s="12">
        <v>1031.8077655677655</v>
      </c>
      <c r="N374" s="14">
        <v>26776</v>
      </c>
      <c r="O374" s="16">
        <v>26</v>
      </c>
      <c r="P374" s="17">
        <v>0.70340681362725455</v>
      </c>
      <c r="Q374" s="16">
        <v>18</v>
      </c>
      <c r="R374" s="16">
        <v>32</v>
      </c>
      <c r="S374" s="16">
        <v>681.96057044079521</v>
      </c>
      <c r="T374" s="18">
        <v>1.7777777777777777</v>
      </c>
      <c r="U374" s="16">
        <v>1239.6242794707696</v>
      </c>
      <c r="V374" s="16">
        <v>22000</v>
      </c>
      <c r="W374" s="16">
        <v>24</v>
      </c>
      <c r="X374" s="19">
        <v>0.70833333333333337</v>
      </c>
      <c r="Y374" s="20">
        <v>17</v>
      </c>
      <c r="Z374" s="20">
        <v>38</v>
      </c>
      <c r="AA374" s="16">
        <v>518.21052631578948</v>
      </c>
      <c r="AB374" s="18">
        <v>2.2352941176470589</v>
      </c>
      <c r="AC374" s="16">
        <v>1158.3529411764705</v>
      </c>
      <c r="AD374" s="20">
        <v>19692</v>
      </c>
      <c r="AE374" s="14">
        <v>969</v>
      </c>
      <c r="AF374" s="14"/>
      <c r="AG374" s="14">
        <v>999</v>
      </c>
      <c r="AH374" s="21">
        <v>0.89509090909090905</v>
      </c>
      <c r="AI374" s="21">
        <v>0.73543471765760382</v>
      </c>
      <c r="AJ374" s="21">
        <v>-0.26456528234239618</v>
      </c>
      <c r="AK374" s="96"/>
    </row>
    <row r="375" spans="1:37" s="6" customFormat="1" x14ac:dyDescent="0.3">
      <c r="A375" s="10" t="s">
        <v>139</v>
      </c>
      <c r="B375" s="11" t="s">
        <v>127</v>
      </c>
      <c r="C375" s="11" t="s">
        <v>130</v>
      </c>
      <c r="D375" s="54">
        <v>43562</v>
      </c>
      <c r="E375" s="54">
        <v>44658</v>
      </c>
      <c r="F375" s="11" t="s">
        <v>14</v>
      </c>
      <c r="G375" s="12">
        <v>39.844106463878333</v>
      </c>
      <c r="H375" s="13">
        <v>0.65130260521042083</v>
      </c>
      <c r="I375" s="12">
        <v>25.950570342205324</v>
      </c>
      <c r="J375" s="14">
        <v>42</v>
      </c>
      <c r="K375" s="12">
        <v>437.73809523809524</v>
      </c>
      <c r="L375" s="15">
        <v>1.6184615384615384</v>
      </c>
      <c r="M375" s="12">
        <v>708.46227106227104</v>
      </c>
      <c r="N375" s="14">
        <v>18385</v>
      </c>
      <c r="O375" s="16">
        <v>26</v>
      </c>
      <c r="P375" s="17">
        <v>0.70340681362725455</v>
      </c>
      <c r="Q375" s="16">
        <v>18</v>
      </c>
      <c r="R375" s="16">
        <v>32</v>
      </c>
      <c r="S375" s="16">
        <v>681.96057044079521</v>
      </c>
      <c r="T375" s="18">
        <v>1.7777777777777777</v>
      </c>
      <c r="U375" s="16">
        <v>1239.6242794707696</v>
      </c>
      <c r="V375" s="16">
        <v>22000</v>
      </c>
      <c r="W375" s="16">
        <v>26</v>
      </c>
      <c r="X375" s="19">
        <v>0.73076923076923073</v>
      </c>
      <c r="Y375" s="20">
        <v>19</v>
      </c>
      <c r="Z375" s="20">
        <v>34</v>
      </c>
      <c r="AA375" s="16">
        <v>486.8235294117647</v>
      </c>
      <c r="AB375" s="18">
        <v>1.7894736842105263</v>
      </c>
      <c r="AC375" s="16">
        <v>871.15789473684208</v>
      </c>
      <c r="AD375" s="20">
        <v>16552</v>
      </c>
      <c r="AE375" s="14">
        <v>2370</v>
      </c>
      <c r="AF375" s="14"/>
      <c r="AG375" s="14"/>
      <c r="AH375" s="21">
        <v>0.75236363636363635</v>
      </c>
      <c r="AI375" s="21">
        <v>0.90029915692140328</v>
      </c>
      <c r="AJ375" s="21">
        <v>-9.9700843078596682E-2</v>
      </c>
      <c r="AK375" s="96"/>
    </row>
    <row r="376" spans="1:37" s="6" customFormat="1" x14ac:dyDescent="0.3">
      <c r="A376" s="10" t="s">
        <v>139</v>
      </c>
      <c r="B376" s="11" t="s">
        <v>127</v>
      </c>
      <c r="C376" s="11" t="s">
        <v>130</v>
      </c>
      <c r="D376" s="54">
        <v>43563</v>
      </c>
      <c r="E376" s="54">
        <v>44659</v>
      </c>
      <c r="F376" s="11" t="s">
        <v>15</v>
      </c>
      <c r="G376" s="12">
        <v>73.047528517110266</v>
      </c>
      <c r="H376" s="13">
        <v>0.65130260521042083</v>
      </c>
      <c r="I376" s="12">
        <v>47.576045627376423</v>
      </c>
      <c r="J376" s="14">
        <v>77</v>
      </c>
      <c r="K376" s="12">
        <v>544.67532467532465</v>
      </c>
      <c r="L376" s="15">
        <v>1.6184615384615386</v>
      </c>
      <c r="M376" s="12">
        <v>881.53606393606401</v>
      </c>
      <c r="N376" s="14">
        <v>41940</v>
      </c>
      <c r="O376" s="16">
        <v>24</v>
      </c>
      <c r="P376" s="17">
        <v>0.70340681362725455</v>
      </c>
      <c r="Q376" s="16">
        <v>17</v>
      </c>
      <c r="R376" s="16">
        <v>31</v>
      </c>
      <c r="S376" s="16">
        <v>681.96057044079521</v>
      </c>
      <c r="T376" s="18">
        <v>1.8235294117647058</v>
      </c>
      <c r="U376" s="16">
        <v>1239.6242794707696</v>
      </c>
      <c r="V376" s="16">
        <v>21000</v>
      </c>
      <c r="W376" s="16">
        <v>30</v>
      </c>
      <c r="X376" s="19">
        <v>0.76666666666666672</v>
      </c>
      <c r="Y376" s="20">
        <v>23</v>
      </c>
      <c r="Z376" s="20">
        <v>42</v>
      </c>
      <c r="AA376" s="16">
        <v>641.26190476190482</v>
      </c>
      <c r="AB376" s="18">
        <v>1.826086956521739</v>
      </c>
      <c r="AC376" s="16">
        <v>1171</v>
      </c>
      <c r="AD376" s="20">
        <v>26933</v>
      </c>
      <c r="AE376" s="14">
        <v>2799</v>
      </c>
      <c r="AF376" s="14"/>
      <c r="AG376" s="14">
        <v>1399</v>
      </c>
      <c r="AH376" s="21">
        <v>1.2825238095238096</v>
      </c>
      <c r="AI376" s="21">
        <v>0.6421793037672866</v>
      </c>
      <c r="AJ376" s="21">
        <v>-0.3578206962327134</v>
      </c>
      <c r="AK376" s="96"/>
    </row>
    <row r="377" spans="1:37" s="6" customFormat="1" x14ac:dyDescent="0.3">
      <c r="A377" s="10" t="s">
        <v>139</v>
      </c>
      <c r="B377" s="11" t="s">
        <v>127</v>
      </c>
      <c r="C377" s="11" t="s">
        <v>130</v>
      </c>
      <c r="D377" s="54">
        <v>43564</v>
      </c>
      <c r="E377" s="54">
        <v>44660</v>
      </c>
      <c r="F377" s="11" t="s">
        <v>9</v>
      </c>
      <c r="G377" s="12">
        <v>70.201520912547537</v>
      </c>
      <c r="H377" s="13">
        <v>0.65130260521042083</v>
      </c>
      <c r="I377" s="12">
        <v>45.722433460076047</v>
      </c>
      <c r="J377" s="14">
        <v>74</v>
      </c>
      <c r="K377" s="12">
        <v>527.8648648648649</v>
      </c>
      <c r="L377" s="15">
        <v>1.6184615384615384</v>
      </c>
      <c r="M377" s="12">
        <v>854.32898128898125</v>
      </c>
      <c r="N377" s="14">
        <v>39062</v>
      </c>
      <c r="O377" s="16">
        <v>31</v>
      </c>
      <c r="P377" s="17">
        <v>0.70340681362725455</v>
      </c>
      <c r="Q377" s="16">
        <v>22</v>
      </c>
      <c r="R377" s="16">
        <v>40</v>
      </c>
      <c r="S377" s="16">
        <v>681.96057044079521</v>
      </c>
      <c r="T377" s="18">
        <v>1.8181818181818181</v>
      </c>
      <c r="U377" s="16">
        <v>1239.6242794707696</v>
      </c>
      <c r="V377" s="16">
        <v>27000</v>
      </c>
      <c r="W377" s="16">
        <v>15</v>
      </c>
      <c r="X377" s="19">
        <v>0.73333333333333328</v>
      </c>
      <c r="Y377" s="20">
        <v>11</v>
      </c>
      <c r="Z377" s="20">
        <v>38</v>
      </c>
      <c r="AA377" s="16">
        <v>628.68421052631584</v>
      </c>
      <c r="AB377" s="18">
        <v>3.4545454545454546</v>
      </c>
      <c r="AC377" s="16">
        <v>2171.818181818182</v>
      </c>
      <c r="AD377" s="20">
        <v>23890</v>
      </c>
      <c r="AE377" s="14">
        <v>2728</v>
      </c>
      <c r="AF377" s="14"/>
      <c r="AG377" s="14">
        <v>2132</v>
      </c>
      <c r="AH377" s="21">
        <v>0.88481481481481483</v>
      </c>
      <c r="AI377" s="21">
        <v>0.61159182837540316</v>
      </c>
      <c r="AJ377" s="21">
        <v>-0.38840817162459679</v>
      </c>
      <c r="AK377" s="96"/>
    </row>
    <row r="378" spans="1:37" s="6" customFormat="1" x14ac:dyDescent="0.3">
      <c r="A378" s="10" t="s">
        <v>139</v>
      </c>
      <c r="B378" s="11" t="s">
        <v>127</v>
      </c>
      <c r="C378" s="11" t="s">
        <v>130</v>
      </c>
      <c r="D378" s="54">
        <v>43565</v>
      </c>
      <c r="E378" s="54">
        <v>44661</v>
      </c>
      <c r="F378" s="11" t="s">
        <v>10</v>
      </c>
      <c r="G378" s="12">
        <v>116.68631178707224</v>
      </c>
      <c r="H378" s="13">
        <v>0.65130260521042083</v>
      </c>
      <c r="I378" s="12">
        <v>75.99809885931559</v>
      </c>
      <c r="J378" s="14">
        <v>123</v>
      </c>
      <c r="K378" s="12">
        <v>472.3739837398374</v>
      </c>
      <c r="L378" s="15">
        <v>1.6184615384615384</v>
      </c>
      <c r="M378" s="12">
        <v>764.51912445278299</v>
      </c>
      <c r="N378" s="14">
        <v>58102</v>
      </c>
      <c r="O378" s="16">
        <v>41</v>
      </c>
      <c r="P378" s="17">
        <v>0.70340681362725455</v>
      </c>
      <c r="Q378" s="16">
        <v>29</v>
      </c>
      <c r="R378" s="16">
        <v>53</v>
      </c>
      <c r="S378" s="16">
        <v>681.96057044079521</v>
      </c>
      <c r="T378" s="18">
        <v>1.8275862068965518</v>
      </c>
      <c r="U378" s="16">
        <v>1239.6242794707696</v>
      </c>
      <c r="V378" s="16">
        <v>36000</v>
      </c>
      <c r="W378" s="16">
        <v>47</v>
      </c>
      <c r="X378" s="19">
        <v>0.78723404255319152</v>
      </c>
      <c r="Y378" s="20">
        <v>37</v>
      </c>
      <c r="Z378" s="20">
        <v>82</v>
      </c>
      <c r="AA378" s="16">
        <v>592.47560975609758</v>
      </c>
      <c r="AB378" s="18">
        <v>2.2162162162162162</v>
      </c>
      <c r="AC378" s="16">
        <v>1313.0540540540539</v>
      </c>
      <c r="AD378" s="20">
        <v>48583</v>
      </c>
      <c r="AE378" s="14">
        <v>776</v>
      </c>
      <c r="AF378" s="14"/>
      <c r="AG378" s="14">
        <v>1448</v>
      </c>
      <c r="AH378" s="21">
        <v>1.3495277777777779</v>
      </c>
      <c r="AI378" s="21">
        <v>0.8361674296926096</v>
      </c>
      <c r="AJ378" s="21">
        <v>-0.16383257030739046</v>
      </c>
      <c r="AK378" s="96"/>
    </row>
    <row r="379" spans="1:37" s="6" customFormat="1" x14ac:dyDescent="0.3">
      <c r="A379" s="10" t="s">
        <v>139</v>
      </c>
      <c r="B379" s="11" t="s">
        <v>127</v>
      </c>
      <c r="C379" s="11" t="s">
        <v>130</v>
      </c>
      <c r="D379" s="54">
        <v>43566</v>
      </c>
      <c r="E379" s="54">
        <v>44662</v>
      </c>
      <c r="F379" s="11" t="s">
        <v>11</v>
      </c>
      <c r="G379" s="12">
        <v>46.48479087452472</v>
      </c>
      <c r="H379" s="13">
        <v>0.65130260521042083</v>
      </c>
      <c r="I379" s="12">
        <v>30.275665399239546</v>
      </c>
      <c r="J379" s="14">
        <v>49</v>
      </c>
      <c r="K379" s="12">
        <v>596.38775510204084</v>
      </c>
      <c r="L379" s="15">
        <v>1.6184615384615384</v>
      </c>
      <c r="M379" s="12">
        <v>965.2306436420721</v>
      </c>
      <c r="N379" s="14">
        <v>29223</v>
      </c>
      <c r="O379" s="16">
        <v>27</v>
      </c>
      <c r="P379" s="17">
        <v>0.70340681362725455</v>
      </c>
      <c r="Q379" s="16">
        <v>19</v>
      </c>
      <c r="R379" s="16">
        <v>35</v>
      </c>
      <c r="S379" s="16">
        <v>681.96057044079521</v>
      </c>
      <c r="T379" s="18">
        <v>1.8421052631578947</v>
      </c>
      <c r="U379" s="16">
        <v>1239.6242794707696</v>
      </c>
      <c r="V379" s="16">
        <v>24000</v>
      </c>
      <c r="W379" s="16">
        <v>32</v>
      </c>
      <c r="X379" s="19">
        <v>0.8125</v>
      </c>
      <c r="Y379" s="20">
        <v>26</v>
      </c>
      <c r="Z379" s="20">
        <v>55</v>
      </c>
      <c r="AA379" s="16">
        <v>531.89090909090908</v>
      </c>
      <c r="AB379" s="18">
        <v>2.1153846153846154</v>
      </c>
      <c r="AC379" s="16">
        <v>1125.1538461538462</v>
      </c>
      <c r="AD379" s="20">
        <v>29254</v>
      </c>
      <c r="AE379" s="14">
        <v>510</v>
      </c>
      <c r="AF379" s="14"/>
      <c r="AG379" s="14"/>
      <c r="AH379" s="21">
        <v>1.2189166666666666</v>
      </c>
      <c r="AI379" s="21">
        <v>1.0010608082674606</v>
      </c>
      <c r="AJ379" s="21">
        <v>1.0608082674605618E-3</v>
      </c>
      <c r="AK379" s="96"/>
    </row>
    <row r="380" spans="1:37" s="6" customFormat="1" x14ac:dyDescent="0.3">
      <c r="A380" s="10" t="s">
        <v>139</v>
      </c>
      <c r="B380" s="11" t="s">
        <v>127</v>
      </c>
      <c r="C380" s="11" t="s">
        <v>130</v>
      </c>
      <c r="D380" s="54">
        <v>43567</v>
      </c>
      <c r="E380" s="54">
        <v>44663</v>
      </c>
      <c r="F380" s="11" t="s">
        <v>12</v>
      </c>
      <c r="G380" s="12">
        <v>10.435361216730037</v>
      </c>
      <c r="H380" s="13">
        <v>0.65130260521042083</v>
      </c>
      <c r="I380" s="12">
        <v>6.7965779467680605</v>
      </c>
      <c r="J380" s="14">
        <v>11</v>
      </c>
      <c r="K380" s="12">
        <v>1085.3636363636363</v>
      </c>
      <c r="L380" s="15">
        <v>1.6184615384615386</v>
      </c>
      <c r="M380" s="12">
        <v>1756.6193006993008</v>
      </c>
      <c r="N380" s="14">
        <v>11939</v>
      </c>
      <c r="O380" s="16">
        <v>20</v>
      </c>
      <c r="P380" s="17">
        <v>0.70340681362725455</v>
      </c>
      <c r="Q380" s="16">
        <v>14</v>
      </c>
      <c r="R380" s="16">
        <v>25</v>
      </c>
      <c r="S380" s="16">
        <v>681.96057044079521</v>
      </c>
      <c r="T380" s="18">
        <v>1.7857142857142858</v>
      </c>
      <c r="U380" s="16">
        <v>1239.6242794707696</v>
      </c>
      <c r="V380" s="16">
        <v>17000</v>
      </c>
      <c r="W380" s="16">
        <v>33</v>
      </c>
      <c r="X380" s="19">
        <v>0.81818181818181823</v>
      </c>
      <c r="Y380" s="20">
        <v>27</v>
      </c>
      <c r="Z380" s="20">
        <v>49</v>
      </c>
      <c r="AA380" s="16">
        <v>582.77551020408168</v>
      </c>
      <c r="AB380" s="18">
        <v>1.8148148148148149</v>
      </c>
      <c r="AC380" s="16">
        <v>1057.6296296296296</v>
      </c>
      <c r="AD380" s="20">
        <v>28556</v>
      </c>
      <c r="AE380" s="14">
        <v>1988</v>
      </c>
      <c r="AF380" s="14"/>
      <c r="AG380" s="14"/>
      <c r="AH380" s="21">
        <v>1.679764705882353</v>
      </c>
      <c r="AI380" s="21">
        <v>2.3918251109808191</v>
      </c>
      <c r="AJ380" s="21">
        <v>1.3918251109808191</v>
      </c>
      <c r="AK380" s="96"/>
    </row>
    <row r="381" spans="1:37" s="6" customFormat="1" x14ac:dyDescent="0.3">
      <c r="A381" s="10" t="s">
        <v>139</v>
      </c>
      <c r="B381" s="11" t="s">
        <v>127</v>
      </c>
      <c r="C381" s="11" t="s">
        <v>130</v>
      </c>
      <c r="D381" s="54">
        <v>43568</v>
      </c>
      <c r="E381" s="54">
        <v>44664</v>
      </c>
      <c r="F381" s="11" t="s">
        <v>13</v>
      </c>
      <c r="G381" s="12">
        <v>40.79277566539924</v>
      </c>
      <c r="H381" s="13">
        <v>0.65130260521042083</v>
      </c>
      <c r="I381" s="12">
        <v>26.568441064638783</v>
      </c>
      <c r="J381" s="14">
        <v>43</v>
      </c>
      <c r="K381" s="12">
        <v>712.55813953488371</v>
      </c>
      <c r="L381" s="15">
        <v>1.6184615384615384</v>
      </c>
      <c r="M381" s="12">
        <v>1153.2479427549194</v>
      </c>
      <c r="N381" s="14">
        <v>30640</v>
      </c>
      <c r="O381" s="16">
        <v>23</v>
      </c>
      <c r="P381" s="17">
        <v>0.70340681362725455</v>
      </c>
      <c r="Q381" s="16">
        <v>16</v>
      </c>
      <c r="R381" s="16">
        <v>29</v>
      </c>
      <c r="S381" s="16">
        <v>681.96057044079521</v>
      </c>
      <c r="T381" s="18">
        <v>1.8125</v>
      </c>
      <c r="U381" s="16">
        <v>1239.6242794707696</v>
      </c>
      <c r="V381" s="16">
        <v>20000</v>
      </c>
      <c r="W381" s="16">
        <v>25</v>
      </c>
      <c r="X381" s="19">
        <v>0.76</v>
      </c>
      <c r="Y381" s="20">
        <v>19</v>
      </c>
      <c r="Z381" s="20">
        <v>30</v>
      </c>
      <c r="AA381" s="16">
        <v>666.66666666666663</v>
      </c>
      <c r="AB381" s="18">
        <v>1.5789473684210527</v>
      </c>
      <c r="AC381" s="16">
        <v>1052.6315789473683</v>
      </c>
      <c r="AD381" s="20">
        <v>20000</v>
      </c>
      <c r="AE381" s="14"/>
      <c r="AF381" s="14"/>
      <c r="AG381" s="14"/>
      <c r="AH381" s="21">
        <v>1</v>
      </c>
      <c r="AI381" s="21">
        <v>0.65274151436031336</v>
      </c>
      <c r="AJ381" s="21">
        <v>-0.3472584856396867</v>
      </c>
      <c r="AK381" s="96"/>
    </row>
    <row r="382" spans="1:37" s="6" customFormat="1" x14ac:dyDescent="0.3">
      <c r="A382" s="10" t="s">
        <v>139</v>
      </c>
      <c r="B382" s="11" t="s">
        <v>127</v>
      </c>
      <c r="C382" s="11" t="s">
        <v>130</v>
      </c>
      <c r="D382" s="54">
        <v>43569</v>
      </c>
      <c r="E382" s="54">
        <v>44665</v>
      </c>
      <c r="F382" s="11" t="s">
        <v>14</v>
      </c>
      <c r="G382" s="12">
        <v>13.281368821292775</v>
      </c>
      <c r="H382" s="13">
        <v>0.65130260521042083</v>
      </c>
      <c r="I382" s="12">
        <v>8.6501901140684403</v>
      </c>
      <c r="J382" s="14">
        <v>14</v>
      </c>
      <c r="K382" s="12">
        <v>616.14285714285711</v>
      </c>
      <c r="L382" s="15">
        <v>1.6184615384615386</v>
      </c>
      <c r="M382" s="12">
        <v>997.20351648351652</v>
      </c>
      <c r="N382" s="14">
        <v>8626</v>
      </c>
      <c r="O382" s="16">
        <v>20</v>
      </c>
      <c r="P382" s="17">
        <v>0.70340681362725455</v>
      </c>
      <c r="Q382" s="16">
        <v>14</v>
      </c>
      <c r="R382" s="16">
        <v>25</v>
      </c>
      <c r="S382" s="16">
        <v>681.96057044079521</v>
      </c>
      <c r="T382" s="18">
        <v>1.7857142857142858</v>
      </c>
      <c r="U382" s="16">
        <v>1239.6242794707696</v>
      </c>
      <c r="V382" s="16">
        <v>17000</v>
      </c>
      <c r="W382" s="16">
        <v>26</v>
      </c>
      <c r="X382" s="19">
        <v>0.73076923076923073</v>
      </c>
      <c r="Y382" s="20">
        <v>19</v>
      </c>
      <c r="Z382" s="20">
        <v>34</v>
      </c>
      <c r="AA382" s="16">
        <v>639.02941176470586</v>
      </c>
      <c r="AB382" s="18">
        <v>1.7894736842105263</v>
      </c>
      <c r="AC382" s="16">
        <v>1143.5263157894738</v>
      </c>
      <c r="AD382" s="20">
        <v>21727</v>
      </c>
      <c r="AE382" s="14">
        <v>1709</v>
      </c>
      <c r="AF382" s="14"/>
      <c r="AG382" s="14"/>
      <c r="AH382" s="21">
        <v>1.2780588235294117</v>
      </c>
      <c r="AI382" s="21">
        <v>2.5187804312543474</v>
      </c>
      <c r="AJ382" s="21">
        <v>1.5187804312543474</v>
      </c>
      <c r="AK382" s="96"/>
    </row>
    <row r="383" spans="1:37" s="6" customFormat="1" x14ac:dyDescent="0.3">
      <c r="A383" s="10" t="s">
        <v>139</v>
      </c>
      <c r="B383" s="11" t="s">
        <v>127</v>
      </c>
      <c r="C383" s="11" t="s">
        <v>130</v>
      </c>
      <c r="D383" s="54">
        <v>43570</v>
      </c>
      <c r="E383" s="54">
        <v>44666</v>
      </c>
      <c r="F383" s="11" t="s">
        <v>15</v>
      </c>
      <c r="G383" s="12">
        <v>32.254752851711025</v>
      </c>
      <c r="H383" s="13">
        <v>0.65130260521042083</v>
      </c>
      <c r="I383" s="12">
        <v>21.00760456273764</v>
      </c>
      <c r="J383" s="14">
        <v>34</v>
      </c>
      <c r="K383" s="12">
        <v>676.52941176470586</v>
      </c>
      <c r="L383" s="15">
        <v>1.6184615384615386</v>
      </c>
      <c r="M383" s="12">
        <v>1094.9368325791856</v>
      </c>
      <c r="N383" s="14">
        <v>23002</v>
      </c>
      <c r="O383" s="16">
        <v>21</v>
      </c>
      <c r="P383" s="17">
        <v>0.70340681362725455</v>
      </c>
      <c r="Q383" s="16">
        <v>15</v>
      </c>
      <c r="R383" s="16">
        <v>26</v>
      </c>
      <c r="S383" s="16">
        <v>681.96057044079521</v>
      </c>
      <c r="T383" s="18">
        <v>1.7333333333333334</v>
      </c>
      <c r="U383" s="16">
        <v>1239.6242794707696</v>
      </c>
      <c r="V383" s="16">
        <v>18000</v>
      </c>
      <c r="W383" s="16">
        <v>45</v>
      </c>
      <c r="X383" s="19">
        <v>0.8</v>
      </c>
      <c r="Y383" s="20">
        <v>36</v>
      </c>
      <c r="Z383" s="20">
        <v>76</v>
      </c>
      <c r="AA383" s="16">
        <v>539.4473684210526</v>
      </c>
      <c r="AB383" s="18">
        <v>2.1111111111111112</v>
      </c>
      <c r="AC383" s="16">
        <v>1138.8333333333333</v>
      </c>
      <c r="AD383" s="20">
        <v>40998</v>
      </c>
      <c r="AE383" s="14">
        <v>2552</v>
      </c>
      <c r="AF383" s="14"/>
      <c r="AG383" s="14"/>
      <c r="AH383" s="21">
        <v>2.2776666666666667</v>
      </c>
      <c r="AI383" s="21">
        <v>1.7823667507173289</v>
      </c>
      <c r="AJ383" s="21">
        <v>0.78236675071732897</v>
      </c>
      <c r="AK383" s="96"/>
    </row>
    <row r="384" spans="1:37" s="6" customFormat="1" x14ac:dyDescent="0.3">
      <c r="A384" s="10" t="s">
        <v>139</v>
      </c>
      <c r="B384" s="11" t="s">
        <v>127</v>
      </c>
      <c r="C384" s="11" t="s">
        <v>130</v>
      </c>
      <c r="D384" s="54">
        <v>43571</v>
      </c>
      <c r="E384" s="54">
        <v>44667</v>
      </c>
      <c r="F384" s="11" t="s">
        <v>9</v>
      </c>
      <c r="G384" s="12">
        <v>21.819391634980988</v>
      </c>
      <c r="H384" s="13">
        <v>0.65130260521042083</v>
      </c>
      <c r="I384" s="12">
        <v>14.211026615969581</v>
      </c>
      <c r="J384" s="14">
        <v>23</v>
      </c>
      <c r="K384" s="12">
        <v>836.91304347826087</v>
      </c>
      <c r="L384" s="15">
        <v>1.6184615384615384</v>
      </c>
      <c r="M384" s="12">
        <v>1354.5115719063544</v>
      </c>
      <c r="N384" s="14">
        <v>19249</v>
      </c>
      <c r="O384" s="16">
        <v>38</v>
      </c>
      <c r="P384" s="17">
        <v>0.70340681362725455</v>
      </c>
      <c r="Q384" s="16">
        <v>27</v>
      </c>
      <c r="R384" s="16">
        <v>50</v>
      </c>
      <c r="S384" s="16">
        <v>681.96057044079521</v>
      </c>
      <c r="T384" s="18">
        <v>1.8518518518518519</v>
      </c>
      <c r="U384" s="16">
        <v>1239.6242794707696</v>
      </c>
      <c r="V384" s="16">
        <v>34000</v>
      </c>
      <c r="W384" s="16">
        <v>30</v>
      </c>
      <c r="X384" s="19">
        <v>0.73333333333333328</v>
      </c>
      <c r="Y384" s="20">
        <v>22</v>
      </c>
      <c r="Z384" s="20">
        <v>47</v>
      </c>
      <c r="AA384" s="16">
        <v>585.61702127659578</v>
      </c>
      <c r="AB384" s="18">
        <v>2.1363636363636362</v>
      </c>
      <c r="AC384" s="16">
        <v>1251.090909090909</v>
      </c>
      <c r="AD384" s="20">
        <v>27524</v>
      </c>
      <c r="AE384" s="14">
        <v>1064</v>
      </c>
      <c r="AF384" s="14"/>
      <c r="AG384" s="14">
        <v>1049</v>
      </c>
      <c r="AH384" s="21">
        <v>0.80952941176470583</v>
      </c>
      <c r="AI384" s="21">
        <v>1.4298924619460751</v>
      </c>
      <c r="AJ384" s="21">
        <v>0.42989246194607511</v>
      </c>
      <c r="AK384" s="96"/>
    </row>
    <row r="385" spans="1:37" s="6" customFormat="1" x14ac:dyDescent="0.3">
      <c r="A385" s="10" t="s">
        <v>139</v>
      </c>
      <c r="B385" s="11" t="s">
        <v>127</v>
      </c>
      <c r="C385" s="11" t="s">
        <v>130</v>
      </c>
      <c r="D385" s="54">
        <v>43572</v>
      </c>
      <c r="E385" s="54">
        <v>44668</v>
      </c>
      <c r="F385" s="11" t="s">
        <v>10</v>
      </c>
      <c r="G385" s="12">
        <v>37.946768060836504</v>
      </c>
      <c r="H385" s="13">
        <v>0.65130260521042083</v>
      </c>
      <c r="I385" s="12">
        <v>24.714828897338403</v>
      </c>
      <c r="J385" s="14">
        <v>40</v>
      </c>
      <c r="K385" s="12">
        <v>586.54999999999995</v>
      </c>
      <c r="L385" s="15">
        <v>1.6184615384615384</v>
      </c>
      <c r="M385" s="12">
        <v>949.30861538461534</v>
      </c>
      <c r="N385" s="14">
        <v>23462</v>
      </c>
      <c r="O385" s="16">
        <v>50</v>
      </c>
      <c r="P385" s="17">
        <v>0.70340681362725455</v>
      </c>
      <c r="Q385" s="16">
        <v>35</v>
      </c>
      <c r="R385" s="16">
        <v>65</v>
      </c>
      <c r="S385" s="16">
        <v>681.96057044079521</v>
      </c>
      <c r="T385" s="18">
        <v>1.8571428571428572</v>
      </c>
      <c r="U385" s="16">
        <v>1239.6242794707696</v>
      </c>
      <c r="V385" s="16">
        <v>44000</v>
      </c>
      <c r="W385" s="16">
        <v>65</v>
      </c>
      <c r="X385" s="19">
        <v>0.76923076923076927</v>
      </c>
      <c r="Y385" s="20">
        <v>50</v>
      </c>
      <c r="Z385" s="20">
        <v>104</v>
      </c>
      <c r="AA385" s="16">
        <v>577.83653846153845</v>
      </c>
      <c r="AB385" s="18">
        <v>2.08</v>
      </c>
      <c r="AC385" s="16">
        <v>1201.9000000000001</v>
      </c>
      <c r="AD385" s="20">
        <v>60095</v>
      </c>
      <c r="AE385" s="14">
        <v>3145</v>
      </c>
      <c r="AF385" s="14">
        <v>899</v>
      </c>
      <c r="AG385" s="14">
        <v>549</v>
      </c>
      <c r="AH385" s="21">
        <v>1.3657954545454545</v>
      </c>
      <c r="AI385" s="21">
        <v>2.561375841786719</v>
      </c>
      <c r="AJ385" s="21">
        <v>1.561375841786719</v>
      </c>
      <c r="AK385" s="96"/>
    </row>
    <row r="386" spans="1:37" s="6" customFormat="1" x14ac:dyDescent="0.3">
      <c r="A386" s="10" t="s">
        <v>139</v>
      </c>
      <c r="B386" s="11" t="s">
        <v>127</v>
      </c>
      <c r="C386" s="11" t="s">
        <v>130</v>
      </c>
      <c r="D386" s="54">
        <v>43573</v>
      </c>
      <c r="E386" s="54">
        <v>44669</v>
      </c>
      <c r="F386" s="11" t="s">
        <v>11</v>
      </c>
      <c r="G386" s="12">
        <v>18.973384030418252</v>
      </c>
      <c r="H386" s="13">
        <v>0.65130260521042083</v>
      </c>
      <c r="I386" s="12">
        <v>12.357414448669202</v>
      </c>
      <c r="J386" s="14">
        <v>20</v>
      </c>
      <c r="K386" s="12">
        <v>780.55</v>
      </c>
      <c r="L386" s="15">
        <v>1.6184615384615384</v>
      </c>
      <c r="M386" s="12">
        <v>1263.2901538461538</v>
      </c>
      <c r="N386" s="14">
        <v>15611</v>
      </c>
      <c r="O386" s="16">
        <v>21</v>
      </c>
      <c r="P386" s="17">
        <v>0.70340681362725455</v>
      </c>
      <c r="Q386" s="16">
        <v>15</v>
      </c>
      <c r="R386" s="16">
        <v>28</v>
      </c>
      <c r="S386" s="16">
        <v>681.96057044079521</v>
      </c>
      <c r="T386" s="18">
        <v>1.8666666666666667</v>
      </c>
      <c r="U386" s="16">
        <v>1239.6242794707696</v>
      </c>
      <c r="V386" s="16">
        <v>19000</v>
      </c>
      <c r="W386" s="16">
        <v>28</v>
      </c>
      <c r="X386" s="19">
        <v>0.8214285714285714</v>
      </c>
      <c r="Y386" s="20">
        <v>23</v>
      </c>
      <c r="Z386" s="20">
        <v>46</v>
      </c>
      <c r="AA386" s="16">
        <v>617.47826086956525</v>
      </c>
      <c r="AB386" s="18">
        <v>2</v>
      </c>
      <c r="AC386" s="16">
        <v>1234.9565217391305</v>
      </c>
      <c r="AD386" s="20">
        <v>28404</v>
      </c>
      <c r="AE386" s="14"/>
      <c r="AF386" s="14"/>
      <c r="AG386" s="14"/>
      <c r="AH386" s="21">
        <v>1.4949473684210526</v>
      </c>
      <c r="AI386" s="21">
        <v>1.8194862596886812</v>
      </c>
      <c r="AJ386" s="21">
        <v>0.81948625968868105</v>
      </c>
      <c r="AK386" s="96"/>
    </row>
    <row r="387" spans="1:37" s="6" customFormat="1" x14ac:dyDescent="0.3">
      <c r="A387" s="10" t="s">
        <v>139</v>
      </c>
      <c r="B387" s="11" t="s">
        <v>127</v>
      </c>
      <c r="C387" s="11" t="s">
        <v>130</v>
      </c>
      <c r="D387" s="54">
        <v>43574</v>
      </c>
      <c r="E387" s="54">
        <v>44670</v>
      </c>
      <c r="F387" s="11" t="s">
        <v>12</v>
      </c>
      <c r="G387" s="12">
        <v>9.4866920152091261</v>
      </c>
      <c r="H387" s="13">
        <v>0.65130260521042083</v>
      </c>
      <c r="I387" s="12">
        <v>6.1787072243346008</v>
      </c>
      <c r="J387" s="14">
        <v>10</v>
      </c>
      <c r="K387" s="12">
        <v>679.8</v>
      </c>
      <c r="L387" s="15">
        <v>1.6184615384615384</v>
      </c>
      <c r="M387" s="12">
        <v>1100.2301538461538</v>
      </c>
      <c r="N387" s="14">
        <v>6798</v>
      </c>
      <c r="O387" s="16">
        <v>21</v>
      </c>
      <c r="P387" s="17">
        <v>0.70340681362725455</v>
      </c>
      <c r="Q387" s="16">
        <v>15</v>
      </c>
      <c r="R387" s="16">
        <v>26</v>
      </c>
      <c r="S387" s="16">
        <v>681.96057044079521</v>
      </c>
      <c r="T387" s="18">
        <v>1.7333333333333334</v>
      </c>
      <c r="U387" s="16">
        <v>1239.6242794707696</v>
      </c>
      <c r="V387" s="16">
        <v>18000</v>
      </c>
      <c r="W387" s="16">
        <v>24</v>
      </c>
      <c r="X387" s="19">
        <v>0.75</v>
      </c>
      <c r="Y387" s="20">
        <v>18</v>
      </c>
      <c r="Z387" s="20">
        <v>41</v>
      </c>
      <c r="AA387" s="16">
        <v>583.31707317073176</v>
      </c>
      <c r="AB387" s="18">
        <v>2.2777777777777777</v>
      </c>
      <c r="AC387" s="16">
        <v>1328.6666666666667</v>
      </c>
      <c r="AD387" s="20">
        <v>23916</v>
      </c>
      <c r="AE387" s="14">
        <v>699</v>
      </c>
      <c r="AF387" s="14">
        <v>140</v>
      </c>
      <c r="AG387" s="14">
        <v>411</v>
      </c>
      <c r="AH387" s="21">
        <v>1.3286666666666667</v>
      </c>
      <c r="AI387" s="21">
        <v>3.5180935569285086</v>
      </c>
      <c r="AJ387" s="21">
        <v>2.5180935569285086</v>
      </c>
      <c r="AK387" s="96"/>
    </row>
    <row r="388" spans="1:37" s="6" customFormat="1" x14ac:dyDescent="0.3">
      <c r="A388" s="10" t="s">
        <v>139</v>
      </c>
      <c r="B388" s="11" t="s">
        <v>127</v>
      </c>
      <c r="C388" s="11" t="s">
        <v>130</v>
      </c>
      <c r="D388" s="54">
        <v>43575</v>
      </c>
      <c r="E388" s="54">
        <v>44671</v>
      </c>
      <c r="F388" s="11" t="s">
        <v>13</v>
      </c>
      <c r="G388" s="12">
        <v>6.6406844106463874</v>
      </c>
      <c r="H388" s="13">
        <v>0.65130260521042083</v>
      </c>
      <c r="I388" s="12">
        <v>4.3250950570342201</v>
      </c>
      <c r="J388" s="14">
        <v>7</v>
      </c>
      <c r="K388" s="12">
        <v>503.28571428571428</v>
      </c>
      <c r="L388" s="15">
        <v>1.6184615384615386</v>
      </c>
      <c r="M388" s="12">
        <v>814.54857142857145</v>
      </c>
      <c r="N388" s="14">
        <v>3523</v>
      </c>
      <c r="O388" s="16">
        <v>21</v>
      </c>
      <c r="P388" s="17">
        <v>0.70340681362725455</v>
      </c>
      <c r="Q388" s="16">
        <v>15</v>
      </c>
      <c r="R388" s="16">
        <v>26</v>
      </c>
      <c r="S388" s="16">
        <v>681.96057044079521</v>
      </c>
      <c r="T388" s="18">
        <v>1.7333333333333334</v>
      </c>
      <c r="U388" s="16">
        <v>1239.6242794707696</v>
      </c>
      <c r="V388" s="16">
        <v>18000</v>
      </c>
      <c r="W388" s="16">
        <v>17</v>
      </c>
      <c r="X388" s="19">
        <v>0.76470588235294112</v>
      </c>
      <c r="Y388" s="20">
        <v>13</v>
      </c>
      <c r="Z388" s="20">
        <v>22</v>
      </c>
      <c r="AA388" s="16">
        <v>607.77272727272725</v>
      </c>
      <c r="AB388" s="18">
        <v>1.6923076923076923</v>
      </c>
      <c r="AC388" s="16">
        <v>1028.5384615384614</v>
      </c>
      <c r="AD388" s="20">
        <v>13371</v>
      </c>
      <c r="AE388" s="14">
        <v>1399</v>
      </c>
      <c r="AF388" s="14"/>
      <c r="AG388" s="14">
        <v>799</v>
      </c>
      <c r="AH388" s="21">
        <v>0.74283333333333335</v>
      </c>
      <c r="AI388" s="21">
        <v>3.7953448765256885</v>
      </c>
      <c r="AJ388" s="21">
        <v>2.7953448765256885</v>
      </c>
      <c r="AK388" s="96"/>
    </row>
    <row r="389" spans="1:37" s="6" customFormat="1" x14ac:dyDescent="0.3">
      <c r="A389" s="10" t="s">
        <v>139</v>
      </c>
      <c r="B389" s="11" t="s">
        <v>127</v>
      </c>
      <c r="C389" s="11" t="s">
        <v>130</v>
      </c>
      <c r="D389" s="54">
        <v>43576</v>
      </c>
      <c r="E389" s="54">
        <v>44672</v>
      </c>
      <c r="F389" s="11" t="s">
        <v>14</v>
      </c>
      <c r="G389" s="12">
        <v>18.024714828897338</v>
      </c>
      <c r="H389" s="13">
        <v>0.65130260521042083</v>
      </c>
      <c r="I389" s="12">
        <v>11.739543726235741</v>
      </c>
      <c r="J389" s="14">
        <v>19</v>
      </c>
      <c r="K389" s="12">
        <v>591</v>
      </c>
      <c r="L389" s="15">
        <v>1.6184615384615384</v>
      </c>
      <c r="M389" s="12">
        <v>956.51076923076926</v>
      </c>
      <c r="N389" s="14">
        <v>11229</v>
      </c>
      <c r="O389" s="16">
        <v>21</v>
      </c>
      <c r="P389" s="17">
        <v>0.70340681362725455</v>
      </c>
      <c r="Q389" s="16">
        <v>15</v>
      </c>
      <c r="R389" s="16">
        <v>28</v>
      </c>
      <c r="S389" s="16">
        <v>681.96057044079521</v>
      </c>
      <c r="T389" s="18">
        <v>1.8666666666666667</v>
      </c>
      <c r="U389" s="16">
        <v>1239.6242794707696</v>
      </c>
      <c r="V389" s="16">
        <v>19000</v>
      </c>
      <c r="W389" s="16">
        <v>35</v>
      </c>
      <c r="X389" s="19">
        <v>0.8571428571428571</v>
      </c>
      <c r="Y389" s="20">
        <v>30</v>
      </c>
      <c r="Z389" s="20">
        <v>51</v>
      </c>
      <c r="AA389" s="16">
        <v>544.35294117647061</v>
      </c>
      <c r="AB389" s="18">
        <v>1.7</v>
      </c>
      <c r="AC389" s="16">
        <v>925.4</v>
      </c>
      <c r="AD389" s="20">
        <v>27762</v>
      </c>
      <c r="AE389" s="14"/>
      <c r="AF389" s="14"/>
      <c r="AG389" s="14"/>
      <c r="AH389" s="21">
        <v>1.4611578947368422</v>
      </c>
      <c r="AI389" s="21">
        <v>2.4723483836494791</v>
      </c>
      <c r="AJ389" s="21">
        <v>1.4723483836494791</v>
      </c>
      <c r="AK389" s="96"/>
    </row>
    <row r="390" spans="1:37" s="6" customFormat="1" x14ac:dyDescent="0.3">
      <c r="A390" s="10" t="s">
        <v>139</v>
      </c>
      <c r="B390" s="11" t="s">
        <v>127</v>
      </c>
      <c r="C390" s="11" t="s">
        <v>130</v>
      </c>
      <c r="D390" s="54">
        <v>43577</v>
      </c>
      <c r="E390" s="54">
        <v>44673</v>
      </c>
      <c r="F390" s="11" t="s">
        <v>15</v>
      </c>
      <c r="G390" s="12">
        <v>18.024714828897338</v>
      </c>
      <c r="H390" s="13">
        <v>0.65130260521042083</v>
      </c>
      <c r="I390" s="12">
        <v>11.739543726235741</v>
      </c>
      <c r="J390" s="14">
        <v>19</v>
      </c>
      <c r="K390" s="12">
        <v>468.15789473684208</v>
      </c>
      <c r="L390" s="15">
        <v>1.6184615384615384</v>
      </c>
      <c r="M390" s="12">
        <v>757.69554655870445</v>
      </c>
      <c r="N390" s="14">
        <v>8895</v>
      </c>
      <c r="O390" s="16">
        <v>21</v>
      </c>
      <c r="P390" s="17">
        <v>0.70340681362725455</v>
      </c>
      <c r="Q390" s="16">
        <v>15</v>
      </c>
      <c r="R390" s="16">
        <v>28</v>
      </c>
      <c r="S390" s="16">
        <v>681.96057044079521</v>
      </c>
      <c r="T390" s="18">
        <v>1.8666666666666667</v>
      </c>
      <c r="U390" s="16">
        <v>1239.6242794707696</v>
      </c>
      <c r="V390" s="16">
        <v>19000</v>
      </c>
      <c r="W390" s="16">
        <v>28</v>
      </c>
      <c r="X390" s="19">
        <v>0.75</v>
      </c>
      <c r="Y390" s="20">
        <v>21</v>
      </c>
      <c r="Z390" s="20">
        <v>41</v>
      </c>
      <c r="AA390" s="16">
        <v>883.48780487804879</v>
      </c>
      <c r="AB390" s="18">
        <v>1.9523809523809523</v>
      </c>
      <c r="AC390" s="16">
        <v>1724.9047619047619</v>
      </c>
      <c r="AD390" s="20">
        <v>36223</v>
      </c>
      <c r="AE390" s="14">
        <v>4469</v>
      </c>
      <c r="AF390" s="14">
        <v>-899</v>
      </c>
      <c r="AG390" s="14">
        <v>-933</v>
      </c>
      <c r="AH390" s="21">
        <v>1.9064736842105263</v>
      </c>
      <c r="AI390" s="21">
        <v>4.0722878021360316</v>
      </c>
      <c r="AJ390" s="21">
        <v>3.0722878021360316</v>
      </c>
      <c r="AK390" s="96"/>
    </row>
    <row r="391" spans="1:37" s="6" customFormat="1" x14ac:dyDescent="0.3">
      <c r="A391" s="10" t="s">
        <v>139</v>
      </c>
      <c r="B391" s="11" t="s">
        <v>127</v>
      </c>
      <c r="C391" s="11" t="s">
        <v>130</v>
      </c>
      <c r="D391" s="54">
        <v>43578</v>
      </c>
      <c r="E391" s="54">
        <v>44674</v>
      </c>
      <c r="F391" s="11" t="s">
        <v>9</v>
      </c>
      <c r="G391" s="12">
        <v>20.870722433460074</v>
      </c>
      <c r="H391" s="13">
        <v>0.65130260521042083</v>
      </c>
      <c r="I391" s="12">
        <v>13.593155893536121</v>
      </c>
      <c r="J391" s="14">
        <v>22</v>
      </c>
      <c r="K391" s="12">
        <v>572.9545454545455</v>
      </c>
      <c r="L391" s="15">
        <v>1.6184615384615386</v>
      </c>
      <c r="M391" s="12">
        <v>927.30489510489519</v>
      </c>
      <c r="N391" s="14">
        <v>12605</v>
      </c>
      <c r="O391" s="16">
        <v>38</v>
      </c>
      <c r="P391" s="17">
        <v>0.70340681362725455</v>
      </c>
      <c r="Q391" s="16">
        <v>27</v>
      </c>
      <c r="R391" s="16">
        <v>48</v>
      </c>
      <c r="S391" s="16">
        <v>681.96057044079521</v>
      </c>
      <c r="T391" s="18">
        <v>1.7777777777777777</v>
      </c>
      <c r="U391" s="16">
        <v>1239.6242794707696</v>
      </c>
      <c r="V391" s="16">
        <v>33000</v>
      </c>
      <c r="W391" s="16">
        <v>25</v>
      </c>
      <c r="X391" s="19">
        <v>0.72</v>
      </c>
      <c r="Y391" s="20">
        <v>18</v>
      </c>
      <c r="Z391" s="20">
        <v>37</v>
      </c>
      <c r="AA391" s="16">
        <v>413.43243243243245</v>
      </c>
      <c r="AB391" s="18">
        <v>2.0555555555555554</v>
      </c>
      <c r="AC391" s="16">
        <v>849.83333333333337</v>
      </c>
      <c r="AD391" s="20">
        <v>15297</v>
      </c>
      <c r="AE391" s="14"/>
      <c r="AF391" s="14"/>
      <c r="AG391" s="14">
        <v>549</v>
      </c>
      <c r="AH391" s="21">
        <v>0.46354545454545454</v>
      </c>
      <c r="AI391" s="21">
        <v>1.2135660452201507</v>
      </c>
      <c r="AJ391" s="21">
        <v>0.21356604522015074</v>
      </c>
      <c r="AK391" s="96"/>
    </row>
    <row r="392" spans="1:37" s="6" customFormat="1" x14ac:dyDescent="0.3">
      <c r="A392" s="10" t="s">
        <v>139</v>
      </c>
      <c r="B392" s="11" t="s">
        <v>127</v>
      </c>
      <c r="C392" s="11" t="s">
        <v>130</v>
      </c>
      <c r="D392" s="54">
        <v>43579</v>
      </c>
      <c r="E392" s="54">
        <v>44675</v>
      </c>
      <c r="F392" s="11" t="s">
        <v>10</v>
      </c>
      <c r="G392" s="12">
        <v>40.79277566539924</v>
      </c>
      <c r="H392" s="13">
        <v>0.65130260521042083</v>
      </c>
      <c r="I392" s="12">
        <v>26.568441064638783</v>
      </c>
      <c r="J392" s="14">
        <v>43</v>
      </c>
      <c r="K392" s="12">
        <v>456.30232558139534</v>
      </c>
      <c r="L392" s="15">
        <v>1.6184615384615384</v>
      </c>
      <c r="M392" s="12">
        <v>738.50776386404289</v>
      </c>
      <c r="N392" s="14">
        <v>19621</v>
      </c>
      <c r="O392" s="16">
        <v>45</v>
      </c>
      <c r="P392" s="17">
        <v>0.70340681362725455</v>
      </c>
      <c r="Q392" s="16">
        <v>32</v>
      </c>
      <c r="R392" s="16">
        <v>59</v>
      </c>
      <c r="S392" s="16">
        <v>681.96057044079521</v>
      </c>
      <c r="T392" s="18">
        <v>1.84375</v>
      </c>
      <c r="U392" s="16">
        <v>1239.6242794707696</v>
      </c>
      <c r="V392" s="16">
        <v>40000</v>
      </c>
      <c r="W392" s="16">
        <v>34</v>
      </c>
      <c r="X392" s="19">
        <v>0.70588235294117652</v>
      </c>
      <c r="Y392" s="20">
        <v>24</v>
      </c>
      <c r="Z392" s="20">
        <v>46</v>
      </c>
      <c r="AA392" s="16">
        <v>602.82608695652175</v>
      </c>
      <c r="AB392" s="18">
        <v>1.9166666666666667</v>
      </c>
      <c r="AC392" s="16">
        <v>1155.4166666666667</v>
      </c>
      <c r="AD392" s="20">
        <v>27730</v>
      </c>
      <c r="AE392" s="14">
        <v>3348</v>
      </c>
      <c r="AF392" s="14">
        <v>2147</v>
      </c>
      <c r="AG392" s="14">
        <v>599</v>
      </c>
      <c r="AH392" s="21">
        <v>0.69325000000000003</v>
      </c>
      <c r="AI392" s="21">
        <v>1.4132816879873604</v>
      </c>
      <c r="AJ392" s="21">
        <v>0.41328168798736048</v>
      </c>
      <c r="AK392" s="96"/>
    </row>
    <row r="393" spans="1:37" s="6" customFormat="1" x14ac:dyDescent="0.3">
      <c r="A393" s="10" t="s">
        <v>139</v>
      </c>
      <c r="B393" s="11" t="s">
        <v>127</v>
      </c>
      <c r="C393" s="11" t="s">
        <v>130</v>
      </c>
      <c r="D393" s="54">
        <v>43580</v>
      </c>
      <c r="E393" s="54">
        <v>44676</v>
      </c>
      <c r="F393" s="11" t="s">
        <v>11</v>
      </c>
      <c r="G393" s="12">
        <v>11.384030418250951</v>
      </c>
      <c r="H393" s="13">
        <v>0.65130260521042083</v>
      </c>
      <c r="I393" s="12">
        <v>7.414448669201521</v>
      </c>
      <c r="J393" s="14">
        <v>12</v>
      </c>
      <c r="K393" s="12">
        <v>480.75</v>
      </c>
      <c r="L393" s="15">
        <v>1.6184615384615384</v>
      </c>
      <c r="M393" s="12">
        <v>778.07538461538456</v>
      </c>
      <c r="N393" s="14">
        <v>5769</v>
      </c>
      <c r="O393" s="16">
        <v>21</v>
      </c>
      <c r="P393" s="17">
        <v>0.70340681362725455</v>
      </c>
      <c r="Q393" s="16">
        <v>15</v>
      </c>
      <c r="R393" s="16">
        <v>26</v>
      </c>
      <c r="S393" s="16">
        <v>681.96057044079521</v>
      </c>
      <c r="T393" s="18">
        <v>1.7333333333333334</v>
      </c>
      <c r="U393" s="16">
        <v>1239.6242794707696</v>
      </c>
      <c r="V393" s="16">
        <v>18000</v>
      </c>
      <c r="W393" s="16">
        <v>20</v>
      </c>
      <c r="X393" s="19">
        <v>0.75</v>
      </c>
      <c r="Y393" s="20">
        <v>15</v>
      </c>
      <c r="Z393" s="20">
        <v>25</v>
      </c>
      <c r="AA393" s="16">
        <v>575.6</v>
      </c>
      <c r="AB393" s="18">
        <v>1.6666666666666667</v>
      </c>
      <c r="AC393" s="16">
        <v>959.33333333333337</v>
      </c>
      <c r="AD393" s="20">
        <v>14390</v>
      </c>
      <c r="AE393" s="14">
        <v>699</v>
      </c>
      <c r="AF393" s="14"/>
      <c r="AG393" s="14"/>
      <c r="AH393" s="21">
        <v>0.7994444444444444</v>
      </c>
      <c r="AI393" s="21">
        <v>2.4943664413243196</v>
      </c>
      <c r="AJ393" s="21">
        <v>1.4943664413243196</v>
      </c>
      <c r="AK393" s="96"/>
    </row>
    <row r="394" spans="1:37" s="6" customFormat="1" x14ac:dyDescent="0.3">
      <c r="A394" s="10" t="s">
        <v>139</v>
      </c>
      <c r="B394" s="11" t="s">
        <v>127</v>
      </c>
      <c r="C394" s="11" t="s">
        <v>130</v>
      </c>
      <c r="D394" s="54">
        <v>43581</v>
      </c>
      <c r="E394" s="54">
        <v>44677</v>
      </c>
      <c r="F394" s="11" t="s">
        <v>12</v>
      </c>
      <c r="G394" s="12">
        <v>18.024714828897338</v>
      </c>
      <c r="H394" s="13">
        <v>0.65130260521042083</v>
      </c>
      <c r="I394" s="12">
        <v>11.739543726235741</v>
      </c>
      <c r="J394" s="14">
        <v>19</v>
      </c>
      <c r="K394" s="12">
        <v>675.36842105263156</v>
      </c>
      <c r="L394" s="15">
        <v>1.6184615384615384</v>
      </c>
      <c r="M394" s="12">
        <v>1093.0578137651821</v>
      </c>
      <c r="N394" s="14">
        <v>12832</v>
      </c>
      <c r="O394" s="16">
        <v>21</v>
      </c>
      <c r="P394" s="17">
        <v>0.70340681362725455</v>
      </c>
      <c r="Q394" s="16">
        <v>15</v>
      </c>
      <c r="R394" s="16">
        <v>26</v>
      </c>
      <c r="S394" s="16">
        <v>681.96057044079521</v>
      </c>
      <c r="T394" s="18">
        <v>1.7333333333333334</v>
      </c>
      <c r="U394" s="16">
        <v>1239.6242794707696</v>
      </c>
      <c r="V394" s="16">
        <v>18000</v>
      </c>
      <c r="W394" s="16">
        <v>12</v>
      </c>
      <c r="X394" s="19">
        <v>0.66666666666666663</v>
      </c>
      <c r="Y394" s="20">
        <v>8</v>
      </c>
      <c r="Z394" s="20">
        <v>12</v>
      </c>
      <c r="AA394" s="16">
        <v>813.75</v>
      </c>
      <c r="AB394" s="18">
        <v>1.5</v>
      </c>
      <c r="AC394" s="16">
        <v>1220.625</v>
      </c>
      <c r="AD394" s="20">
        <v>9765</v>
      </c>
      <c r="AE394" s="14"/>
      <c r="AF394" s="14"/>
      <c r="AG394" s="14"/>
      <c r="AH394" s="21">
        <v>0.54249999999999998</v>
      </c>
      <c r="AI394" s="21">
        <v>0.76098815461346636</v>
      </c>
      <c r="AJ394" s="21">
        <v>-0.23901184538653367</v>
      </c>
      <c r="AK394" s="96"/>
    </row>
    <row r="395" spans="1:37" s="6" customFormat="1" x14ac:dyDescent="0.3">
      <c r="A395" s="10" t="s">
        <v>139</v>
      </c>
      <c r="B395" s="11" t="s">
        <v>127</v>
      </c>
      <c r="C395" s="11" t="s">
        <v>130</v>
      </c>
      <c r="D395" s="54">
        <v>43582</v>
      </c>
      <c r="E395" s="54">
        <v>44678</v>
      </c>
      <c r="F395" s="11" t="s">
        <v>13</v>
      </c>
      <c r="G395" s="12">
        <v>11.384030418250951</v>
      </c>
      <c r="H395" s="13">
        <v>0.65130260521042083</v>
      </c>
      <c r="I395" s="12">
        <v>7.414448669201521</v>
      </c>
      <c r="J395" s="14">
        <v>12</v>
      </c>
      <c r="K395" s="12">
        <v>574</v>
      </c>
      <c r="L395" s="15">
        <v>1.6184615384615384</v>
      </c>
      <c r="M395" s="12">
        <v>928.99692307692305</v>
      </c>
      <c r="N395" s="14">
        <v>6888</v>
      </c>
      <c r="O395" s="16">
        <v>21</v>
      </c>
      <c r="P395" s="17">
        <v>0.70340681362725455</v>
      </c>
      <c r="Q395" s="16">
        <v>15</v>
      </c>
      <c r="R395" s="16">
        <v>26</v>
      </c>
      <c r="S395" s="16">
        <v>681.96057044079521</v>
      </c>
      <c r="T395" s="18">
        <v>1.7333333333333334</v>
      </c>
      <c r="U395" s="16">
        <v>1239.6242794707696</v>
      </c>
      <c r="V395" s="16">
        <v>18000</v>
      </c>
      <c r="W395" s="16">
        <v>45</v>
      </c>
      <c r="X395" s="19">
        <v>0.77777777777777779</v>
      </c>
      <c r="Y395" s="20">
        <v>35</v>
      </c>
      <c r="Z395" s="20">
        <v>70</v>
      </c>
      <c r="AA395" s="16">
        <v>496.8</v>
      </c>
      <c r="AB395" s="18">
        <v>2</v>
      </c>
      <c r="AC395" s="16">
        <v>993.6</v>
      </c>
      <c r="AD395" s="20">
        <v>34776</v>
      </c>
      <c r="AE395" s="14">
        <v>2163</v>
      </c>
      <c r="AF395" s="14">
        <v>965</v>
      </c>
      <c r="AG395" s="14">
        <v>549</v>
      </c>
      <c r="AH395" s="21">
        <v>1.9319999999999999</v>
      </c>
      <c r="AI395" s="21">
        <v>5.0487804878048781</v>
      </c>
      <c r="AJ395" s="21">
        <v>4.0487804878048781</v>
      </c>
      <c r="AK395" s="96"/>
    </row>
    <row r="396" spans="1:37" s="6" customFormat="1" x14ac:dyDescent="0.3">
      <c r="A396" s="10" t="s">
        <v>139</v>
      </c>
      <c r="B396" s="11" t="s">
        <v>127</v>
      </c>
      <c r="C396" s="11" t="s">
        <v>130</v>
      </c>
      <c r="D396" s="54">
        <v>43583</v>
      </c>
      <c r="E396" s="54">
        <v>44679</v>
      </c>
      <c r="F396" s="11" t="s">
        <v>14</v>
      </c>
      <c r="G396" s="12">
        <v>21.819391634980988</v>
      </c>
      <c r="H396" s="13">
        <v>0.65130260521042083</v>
      </c>
      <c r="I396" s="12">
        <v>14.211026615969581</v>
      </c>
      <c r="J396" s="14">
        <v>23</v>
      </c>
      <c r="K396" s="12">
        <v>632.52173913043475</v>
      </c>
      <c r="L396" s="15">
        <v>1.6184615384615384</v>
      </c>
      <c r="M396" s="12">
        <v>1023.7121070234114</v>
      </c>
      <c r="N396" s="14">
        <v>14548</v>
      </c>
      <c r="O396" s="16">
        <v>21</v>
      </c>
      <c r="P396" s="17">
        <v>0.70340681362725455</v>
      </c>
      <c r="Q396" s="16">
        <v>15</v>
      </c>
      <c r="R396" s="16">
        <v>26</v>
      </c>
      <c r="S396" s="16">
        <v>681.96057044079521</v>
      </c>
      <c r="T396" s="18">
        <v>1.7333333333333334</v>
      </c>
      <c r="U396" s="16">
        <v>1239.6242794707696</v>
      </c>
      <c r="V396" s="16">
        <v>18000</v>
      </c>
      <c r="W396" s="16">
        <v>22</v>
      </c>
      <c r="X396" s="19">
        <v>0.68181818181818177</v>
      </c>
      <c r="Y396" s="20">
        <v>15</v>
      </c>
      <c r="Z396" s="20">
        <v>25</v>
      </c>
      <c r="AA396" s="16">
        <v>627.67999999999995</v>
      </c>
      <c r="AB396" s="18">
        <v>1.6666666666666667</v>
      </c>
      <c r="AC396" s="16">
        <v>1046.1333333333334</v>
      </c>
      <c r="AD396" s="20">
        <v>15692</v>
      </c>
      <c r="AE396" s="14"/>
      <c r="AF396" s="14"/>
      <c r="AG396" s="14">
        <v>549</v>
      </c>
      <c r="AH396" s="21">
        <v>0.87177777777777776</v>
      </c>
      <c r="AI396" s="21">
        <v>1.0786362386582349</v>
      </c>
      <c r="AJ396" s="21">
        <v>7.8636238658234811E-2</v>
      </c>
      <c r="AK396" s="96"/>
    </row>
    <row r="397" spans="1:37" s="6" customFormat="1" x14ac:dyDescent="0.3">
      <c r="A397" s="10" t="s">
        <v>139</v>
      </c>
      <c r="B397" s="11" t="s">
        <v>127</v>
      </c>
      <c r="C397" s="11" t="s">
        <v>130</v>
      </c>
      <c r="D397" s="54">
        <v>43584</v>
      </c>
      <c r="E397" s="54">
        <v>44680</v>
      </c>
      <c r="F397" s="11" t="s">
        <v>15</v>
      </c>
      <c r="G397" s="12">
        <v>31.306083650190114</v>
      </c>
      <c r="H397" s="13">
        <v>0.65130260521042083</v>
      </c>
      <c r="I397" s="12">
        <v>20.389733840304181</v>
      </c>
      <c r="J397" s="14">
        <v>33</v>
      </c>
      <c r="K397" s="12">
        <v>600.21212121212125</v>
      </c>
      <c r="L397" s="15">
        <v>1.6184615384615386</v>
      </c>
      <c r="M397" s="12">
        <v>971.42023310023319</v>
      </c>
      <c r="N397" s="14">
        <v>19807</v>
      </c>
      <c r="O397" s="16">
        <v>20</v>
      </c>
      <c r="P397" s="17">
        <v>0.70340681362725455</v>
      </c>
      <c r="Q397" s="16">
        <v>14</v>
      </c>
      <c r="R397" s="16">
        <v>25</v>
      </c>
      <c r="S397" s="16">
        <v>681.96057044079521</v>
      </c>
      <c r="T397" s="18">
        <v>1.7857142857142858</v>
      </c>
      <c r="U397" s="16">
        <v>1239.6242794707696</v>
      </c>
      <c r="V397" s="16">
        <v>17000</v>
      </c>
      <c r="W397" s="16">
        <v>28</v>
      </c>
      <c r="X397" s="19">
        <v>0.7857142857142857</v>
      </c>
      <c r="Y397" s="20">
        <v>22</v>
      </c>
      <c r="Z397" s="20">
        <v>32</v>
      </c>
      <c r="AA397" s="16">
        <v>616.03125</v>
      </c>
      <c r="AB397" s="18">
        <v>1.4545454545454546</v>
      </c>
      <c r="AC397" s="16">
        <v>896.0454545454545</v>
      </c>
      <c r="AD397" s="20">
        <v>19713</v>
      </c>
      <c r="AE397" s="14">
        <v>1998</v>
      </c>
      <c r="AF397" s="14"/>
      <c r="AG397" s="14"/>
      <c r="AH397" s="21">
        <v>1.1595882352941176</v>
      </c>
      <c r="AI397" s="21">
        <v>0.99525420305952439</v>
      </c>
      <c r="AJ397" s="21">
        <v>-4.7457969404755898E-3</v>
      </c>
      <c r="AK397" s="96"/>
    </row>
    <row r="398" spans="1:37" s="6" customFormat="1" x14ac:dyDescent="0.3">
      <c r="A398" s="10" t="s">
        <v>139</v>
      </c>
      <c r="B398" s="11" t="s">
        <v>127</v>
      </c>
      <c r="C398" s="11" t="s">
        <v>130</v>
      </c>
      <c r="D398" s="54">
        <v>43585</v>
      </c>
      <c r="E398" s="54">
        <v>44681</v>
      </c>
      <c r="F398" s="11" t="s">
        <v>9</v>
      </c>
      <c r="G398" s="12">
        <v>24.665399239543728</v>
      </c>
      <c r="H398" s="13">
        <v>0.65130260521042083</v>
      </c>
      <c r="I398" s="12">
        <v>16.064638783269963</v>
      </c>
      <c r="J398" s="14">
        <v>26</v>
      </c>
      <c r="K398" s="12">
        <v>760.23076923076928</v>
      </c>
      <c r="L398" s="15">
        <v>1.6184615384615384</v>
      </c>
      <c r="M398" s="12">
        <v>1230.4042603550295</v>
      </c>
      <c r="N398" s="14">
        <v>19766</v>
      </c>
      <c r="O398" s="16">
        <v>33</v>
      </c>
      <c r="P398" s="17">
        <v>0.70340681362725455</v>
      </c>
      <c r="Q398" s="16">
        <v>23</v>
      </c>
      <c r="R398" s="16">
        <v>43</v>
      </c>
      <c r="S398" s="16">
        <v>681.96057044079521</v>
      </c>
      <c r="T398" s="18">
        <v>1.8695652173913044</v>
      </c>
      <c r="U398" s="16">
        <v>1239.6242794707696</v>
      </c>
      <c r="V398" s="16">
        <v>29000</v>
      </c>
      <c r="W398" s="16">
        <v>24</v>
      </c>
      <c r="X398" s="19">
        <v>0.70833333333333337</v>
      </c>
      <c r="Y398" s="20">
        <v>17</v>
      </c>
      <c r="Z398" s="20">
        <v>24</v>
      </c>
      <c r="AA398" s="16">
        <v>672.625</v>
      </c>
      <c r="AB398" s="18">
        <v>1.411764705882353</v>
      </c>
      <c r="AC398" s="16">
        <v>949.58823529411768</v>
      </c>
      <c r="AD398" s="20">
        <v>16143</v>
      </c>
      <c r="AE398" s="14">
        <v>2573</v>
      </c>
      <c r="AF398" s="14"/>
      <c r="AG398" s="14"/>
      <c r="AH398" s="21">
        <v>0.55665517241379314</v>
      </c>
      <c r="AI398" s="21">
        <v>0.81670545380957205</v>
      </c>
      <c r="AJ398" s="21">
        <v>-0.18329454619042801</v>
      </c>
      <c r="AK398" s="96"/>
    </row>
    <row r="399" spans="1:37" s="6" customFormat="1" x14ac:dyDescent="0.3">
      <c r="A399" s="10" t="s">
        <v>139</v>
      </c>
      <c r="B399" s="10" t="s">
        <v>127</v>
      </c>
      <c r="C399" s="10" t="s">
        <v>130</v>
      </c>
      <c r="D399" s="54">
        <v>43586</v>
      </c>
      <c r="E399" s="54">
        <v>44682</v>
      </c>
      <c r="F399" s="11" t="s">
        <v>10</v>
      </c>
      <c r="G399" s="12">
        <v>52.278037383177796</v>
      </c>
      <c r="H399" s="13">
        <v>0.66592178770949717</v>
      </c>
      <c r="I399" s="12">
        <v>34.813084112149681</v>
      </c>
      <c r="J399" s="14">
        <v>50</v>
      </c>
      <c r="K399" s="12">
        <v>612.9</v>
      </c>
      <c r="L399" s="15">
        <v>1.436241610738249</v>
      </c>
      <c r="M399" s="12">
        <v>880.27248322147273</v>
      </c>
      <c r="N399" s="14">
        <v>30645</v>
      </c>
      <c r="O399" s="16">
        <v>42.470266699607983</v>
      </c>
      <c r="P399" s="17">
        <v>0.71653184357541899</v>
      </c>
      <c r="Q399" s="16">
        <v>30.431298495409834</v>
      </c>
      <c r="R399" s="16">
        <v>43.72272976476237</v>
      </c>
      <c r="S399" s="16">
        <v>686.14197149643701</v>
      </c>
      <c r="T399" s="18">
        <v>1.4367684563758387</v>
      </c>
      <c r="U399" s="16">
        <v>985.82714124161055</v>
      </c>
      <c r="V399" s="16">
        <v>30000</v>
      </c>
      <c r="W399" s="20">
        <v>46</v>
      </c>
      <c r="X399" s="19">
        <v>0.82608695652173914</v>
      </c>
      <c r="Y399" s="20">
        <v>38</v>
      </c>
      <c r="Z399" s="20">
        <v>72</v>
      </c>
      <c r="AA399" s="16">
        <v>565.47222222222217</v>
      </c>
      <c r="AB399" s="18">
        <v>1.8947368421052631</v>
      </c>
      <c r="AC399" s="16">
        <v>1071.421052631579</v>
      </c>
      <c r="AD399" s="20">
        <v>40714</v>
      </c>
      <c r="AE399" s="14">
        <v>699</v>
      </c>
      <c r="AF399" s="14"/>
      <c r="AG399" s="14">
        <v>759</v>
      </c>
      <c r="AH399" s="21">
        <v>1.3571333333333333</v>
      </c>
      <c r="AI399" s="21">
        <v>1.3285690977320934</v>
      </c>
      <c r="AJ399" s="21">
        <v>0.32856909773209331</v>
      </c>
      <c r="AK399" s="96"/>
    </row>
    <row r="400" spans="1:37" s="6" customFormat="1" x14ac:dyDescent="0.3">
      <c r="A400" s="10" t="s">
        <v>139</v>
      </c>
      <c r="B400" s="10" t="s">
        <v>127</v>
      </c>
      <c r="C400" s="10" t="s">
        <v>130</v>
      </c>
      <c r="D400" s="54">
        <v>43587</v>
      </c>
      <c r="E400" s="54">
        <v>44683</v>
      </c>
      <c r="F400" s="11" t="s">
        <v>11</v>
      </c>
      <c r="G400" s="12">
        <v>23.002336448598133</v>
      </c>
      <c r="H400" s="13">
        <v>0.66592178770949717</v>
      </c>
      <c r="I400" s="12">
        <v>15.317757009345794</v>
      </c>
      <c r="J400" s="14">
        <v>22</v>
      </c>
      <c r="K400" s="12">
        <v>540.5454545454545</v>
      </c>
      <c r="L400" s="15">
        <v>1.4362416107382552</v>
      </c>
      <c r="M400" s="12">
        <v>776.35387431360584</v>
      </c>
      <c r="N400" s="14">
        <v>11892</v>
      </c>
      <c r="O400" s="16">
        <v>28.313511133071991</v>
      </c>
      <c r="P400" s="17">
        <v>0.71653184357541899</v>
      </c>
      <c r="Q400" s="16">
        <v>20.287532330273223</v>
      </c>
      <c r="R400" s="16">
        <v>29.148486509841579</v>
      </c>
      <c r="S400" s="16">
        <v>686.14197149643701</v>
      </c>
      <c r="T400" s="18">
        <v>1.4367684563758387</v>
      </c>
      <c r="U400" s="16">
        <v>985.82714124161055</v>
      </c>
      <c r="V400" s="16">
        <v>20000</v>
      </c>
      <c r="W400" s="20">
        <v>28</v>
      </c>
      <c r="X400" s="19">
        <v>0.8214285714285714</v>
      </c>
      <c r="Y400" s="20">
        <v>23</v>
      </c>
      <c r="Z400" s="20">
        <v>35</v>
      </c>
      <c r="AA400" s="16">
        <v>861.6</v>
      </c>
      <c r="AB400" s="18">
        <v>1.5217391304347827</v>
      </c>
      <c r="AC400" s="16">
        <v>1311.1304347826087</v>
      </c>
      <c r="AD400" s="20">
        <v>30156</v>
      </c>
      <c r="AE400" s="14">
        <v>3408</v>
      </c>
      <c r="AF400" s="14"/>
      <c r="AG400" s="14"/>
      <c r="AH400" s="21">
        <v>1.5078</v>
      </c>
      <c r="AI400" s="21">
        <v>2.535822401614531</v>
      </c>
      <c r="AJ400" s="21">
        <v>1.5358224016145308</v>
      </c>
      <c r="AK400" s="96"/>
    </row>
    <row r="401" spans="1:37" s="6" customFormat="1" x14ac:dyDescent="0.3">
      <c r="A401" s="10" t="s">
        <v>139</v>
      </c>
      <c r="B401" s="10" t="s">
        <v>127</v>
      </c>
      <c r="C401" s="10" t="s">
        <v>130</v>
      </c>
      <c r="D401" s="54">
        <v>43588</v>
      </c>
      <c r="E401" s="54">
        <v>44684</v>
      </c>
      <c r="F401" s="11" t="s">
        <v>12</v>
      </c>
      <c r="G401" s="12">
        <v>12.546728971962617</v>
      </c>
      <c r="H401" s="13">
        <v>0.66592178770949717</v>
      </c>
      <c r="I401" s="12">
        <v>8.3551401869158877</v>
      </c>
      <c r="J401" s="14">
        <v>12</v>
      </c>
      <c r="K401" s="12">
        <v>624</v>
      </c>
      <c r="L401" s="15">
        <v>1.436241610738255</v>
      </c>
      <c r="M401" s="12">
        <v>896.21476510067112</v>
      </c>
      <c r="N401" s="14">
        <v>7488</v>
      </c>
      <c r="O401" s="16">
        <v>21.235133349803991</v>
      </c>
      <c r="P401" s="17">
        <v>0.71653184357541899</v>
      </c>
      <c r="Q401" s="16">
        <v>15.215649247704917</v>
      </c>
      <c r="R401" s="16">
        <v>21.861364882381185</v>
      </c>
      <c r="S401" s="16">
        <v>686.14197149643701</v>
      </c>
      <c r="T401" s="18">
        <v>1.4367684563758387</v>
      </c>
      <c r="U401" s="16">
        <v>985.82714124161055</v>
      </c>
      <c r="V401" s="16">
        <v>15000</v>
      </c>
      <c r="W401" s="20">
        <v>25</v>
      </c>
      <c r="X401" s="19">
        <v>0.76</v>
      </c>
      <c r="Y401" s="20">
        <v>19</v>
      </c>
      <c r="Z401" s="20">
        <v>35</v>
      </c>
      <c r="AA401" s="16">
        <v>608.11428571428576</v>
      </c>
      <c r="AB401" s="18">
        <v>1.8421052631578947</v>
      </c>
      <c r="AC401" s="16">
        <v>1120.2105263157894</v>
      </c>
      <c r="AD401" s="20">
        <v>21284</v>
      </c>
      <c r="AE401" s="14">
        <v>899</v>
      </c>
      <c r="AF401" s="14"/>
      <c r="AG401" s="14"/>
      <c r="AH401" s="21">
        <v>1.4189333333333334</v>
      </c>
      <c r="AI401" s="21">
        <v>2.8424145299145298</v>
      </c>
      <c r="AJ401" s="21">
        <v>1.8424145299145298</v>
      </c>
      <c r="AK401" s="96"/>
    </row>
    <row r="402" spans="1:37" s="6" customFormat="1" x14ac:dyDescent="0.3">
      <c r="A402" s="10" t="s">
        <v>139</v>
      </c>
      <c r="B402" s="10" t="s">
        <v>127</v>
      </c>
      <c r="C402" s="10" t="s">
        <v>130</v>
      </c>
      <c r="D402" s="54">
        <v>43589</v>
      </c>
      <c r="E402" s="54">
        <v>44685</v>
      </c>
      <c r="F402" s="11" t="s">
        <v>13</v>
      </c>
      <c r="G402" s="12">
        <v>28.230140186915882</v>
      </c>
      <c r="H402" s="13">
        <v>0.66592178770949717</v>
      </c>
      <c r="I402" s="12">
        <v>18.799065420560744</v>
      </c>
      <c r="J402" s="14">
        <v>27</v>
      </c>
      <c r="K402" s="12">
        <v>643.74074074074076</v>
      </c>
      <c r="L402" s="15">
        <v>1.4362416107382554</v>
      </c>
      <c r="M402" s="12">
        <v>924.56723837931906</v>
      </c>
      <c r="N402" s="14">
        <v>17381</v>
      </c>
      <c r="O402" s="16">
        <v>28.313511133071991</v>
      </c>
      <c r="P402" s="17">
        <v>0.71653184357541899</v>
      </c>
      <c r="Q402" s="16">
        <v>20.287532330273223</v>
      </c>
      <c r="R402" s="16">
        <v>29.148486509841579</v>
      </c>
      <c r="S402" s="16">
        <v>686.14197149643701</v>
      </c>
      <c r="T402" s="18">
        <v>1.4367684563758387</v>
      </c>
      <c r="U402" s="16">
        <v>985.82714124161055</v>
      </c>
      <c r="V402" s="16">
        <v>20000</v>
      </c>
      <c r="W402" s="20">
        <v>28</v>
      </c>
      <c r="X402" s="19">
        <v>0.75</v>
      </c>
      <c r="Y402" s="20">
        <v>21</v>
      </c>
      <c r="Z402" s="20">
        <v>27</v>
      </c>
      <c r="AA402" s="16">
        <v>545.96296296296293</v>
      </c>
      <c r="AB402" s="18">
        <v>1.2857142857142858</v>
      </c>
      <c r="AC402" s="16">
        <v>701.95238095238096</v>
      </c>
      <c r="AD402" s="20">
        <v>14741</v>
      </c>
      <c r="AE402" s="14">
        <v>664</v>
      </c>
      <c r="AF402" s="14"/>
      <c r="AG402" s="14"/>
      <c r="AH402" s="21">
        <v>0.73704999999999998</v>
      </c>
      <c r="AI402" s="21">
        <v>0.848110005178068</v>
      </c>
      <c r="AJ402" s="21">
        <v>-0.151889994821932</v>
      </c>
      <c r="AK402" s="96"/>
    </row>
    <row r="403" spans="1:37" s="6" customFormat="1" x14ac:dyDescent="0.3">
      <c r="A403" s="10" t="s">
        <v>139</v>
      </c>
      <c r="B403" s="10" t="s">
        <v>127</v>
      </c>
      <c r="C403" s="10" t="s">
        <v>130</v>
      </c>
      <c r="D403" s="54">
        <v>43590</v>
      </c>
      <c r="E403" s="54">
        <v>44686</v>
      </c>
      <c r="F403" s="11" t="s">
        <v>14</v>
      </c>
      <c r="G403" s="12">
        <v>42.867990654205606</v>
      </c>
      <c r="H403" s="13">
        <v>0.66592178770949717</v>
      </c>
      <c r="I403" s="12">
        <v>28.546728971962615</v>
      </c>
      <c r="J403" s="14">
        <v>41</v>
      </c>
      <c r="K403" s="12">
        <v>644.46341463414637</v>
      </c>
      <c r="L403" s="15">
        <v>1.4362416107382552</v>
      </c>
      <c r="M403" s="12">
        <v>925.60517269602235</v>
      </c>
      <c r="N403" s="14">
        <v>26423</v>
      </c>
      <c r="O403" s="16">
        <v>21.235133349803991</v>
      </c>
      <c r="P403" s="17">
        <v>0.71653184357541899</v>
      </c>
      <c r="Q403" s="16">
        <v>15.215649247704917</v>
      </c>
      <c r="R403" s="16">
        <v>21.861364882381185</v>
      </c>
      <c r="S403" s="16">
        <v>686.14197149643701</v>
      </c>
      <c r="T403" s="18">
        <v>1.4367684563758387</v>
      </c>
      <c r="U403" s="16">
        <v>985.82714124161055</v>
      </c>
      <c r="V403" s="16">
        <v>15000</v>
      </c>
      <c r="W403" s="20">
        <v>23</v>
      </c>
      <c r="X403" s="19">
        <v>0.69565217391304346</v>
      </c>
      <c r="Y403" s="20">
        <v>16</v>
      </c>
      <c r="Z403" s="20">
        <v>24</v>
      </c>
      <c r="AA403" s="16">
        <v>572.54166666666663</v>
      </c>
      <c r="AB403" s="18">
        <v>1.5</v>
      </c>
      <c r="AC403" s="16">
        <v>858.8125</v>
      </c>
      <c r="AD403" s="20">
        <v>13741</v>
      </c>
      <c r="AE403" s="14">
        <v>929</v>
      </c>
      <c r="AF403" s="14"/>
      <c r="AG403" s="14"/>
      <c r="AH403" s="21">
        <v>0.9160666666666667</v>
      </c>
      <c r="AI403" s="21">
        <v>0.52003935964879078</v>
      </c>
      <c r="AJ403" s="21">
        <v>-0.47996064035120917</v>
      </c>
      <c r="AK403" s="96"/>
    </row>
    <row r="404" spans="1:37" s="6" customFormat="1" x14ac:dyDescent="0.3">
      <c r="A404" s="10" t="s">
        <v>139</v>
      </c>
      <c r="B404" s="10" t="s">
        <v>127</v>
      </c>
      <c r="C404" s="10" t="s">
        <v>130</v>
      </c>
      <c r="D404" s="54">
        <v>43591</v>
      </c>
      <c r="E404" s="54">
        <v>44687</v>
      </c>
      <c r="F404" s="11" t="s">
        <v>15</v>
      </c>
      <c r="G404" s="12">
        <v>33.457943925233643</v>
      </c>
      <c r="H404" s="13">
        <v>0.66592178770949717</v>
      </c>
      <c r="I404" s="12">
        <v>22.280373831775698</v>
      </c>
      <c r="J404" s="14">
        <v>32</v>
      </c>
      <c r="K404" s="12">
        <v>645.03125</v>
      </c>
      <c r="L404" s="15">
        <v>1.4362416107382552</v>
      </c>
      <c r="M404" s="12">
        <v>926.42072147651015</v>
      </c>
      <c r="N404" s="14">
        <v>20641</v>
      </c>
      <c r="O404" s="16">
        <v>28.313511133071991</v>
      </c>
      <c r="P404" s="17">
        <v>0.71653184357541899</v>
      </c>
      <c r="Q404" s="16">
        <v>20.287532330273223</v>
      </c>
      <c r="R404" s="16">
        <v>29.148486509841579</v>
      </c>
      <c r="S404" s="16">
        <v>686.14197149643701</v>
      </c>
      <c r="T404" s="18">
        <v>1.4367684563758387</v>
      </c>
      <c r="U404" s="16">
        <v>985.82714124161055</v>
      </c>
      <c r="V404" s="16">
        <v>20000</v>
      </c>
      <c r="W404" s="20">
        <v>16</v>
      </c>
      <c r="X404" s="19">
        <v>0.6875</v>
      </c>
      <c r="Y404" s="20">
        <v>11</v>
      </c>
      <c r="Z404" s="20">
        <v>16</v>
      </c>
      <c r="AA404" s="16">
        <v>672.0625</v>
      </c>
      <c r="AB404" s="18">
        <v>1.4545454545454546</v>
      </c>
      <c r="AC404" s="16">
        <v>977.5454545454545</v>
      </c>
      <c r="AD404" s="20">
        <v>10753</v>
      </c>
      <c r="AE404" s="14"/>
      <c r="AF404" s="14"/>
      <c r="AG404" s="14"/>
      <c r="AH404" s="21">
        <v>0.53764999999999996</v>
      </c>
      <c r="AI404" s="21">
        <v>0.52095344217818906</v>
      </c>
      <c r="AJ404" s="21">
        <v>-0.47904655782181094</v>
      </c>
      <c r="AK404" s="96"/>
    </row>
    <row r="405" spans="1:37" s="6" customFormat="1" x14ac:dyDescent="0.3">
      <c r="A405" s="10" t="s">
        <v>139</v>
      </c>
      <c r="B405" s="10" t="s">
        <v>127</v>
      </c>
      <c r="C405" s="10" t="s">
        <v>130</v>
      </c>
      <c r="D405" s="54">
        <v>43592</v>
      </c>
      <c r="E405" s="54">
        <v>44688</v>
      </c>
      <c r="F405" s="11" t="s">
        <v>9</v>
      </c>
      <c r="G405" s="12">
        <v>35.549065420560744</v>
      </c>
      <c r="H405" s="13">
        <v>0.66592178770949717</v>
      </c>
      <c r="I405" s="12">
        <v>23.67289719626168</v>
      </c>
      <c r="J405" s="14">
        <v>34</v>
      </c>
      <c r="K405" s="12">
        <v>427.3235294117647</v>
      </c>
      <c r="L405" s="15">
        <v>1.4362416107382552</v>
      </c>
      <c r="M405" s="12">
        <v>613.7398341887091</v>
      </c>
      <c r="N405" s="14">
        <v>14529</v>
      </c>
      <c r="O405" s="16">
        <v>28.313511133071991</v>
      </c>
      <c r="P405" s="17">
        <v>0.71653184357541899</v>
      </c>
      <c r="Q405" s="16">
        <v>20.287532330273223</v>
      </c>
      <c r="R405" s="16">
        <v>29.148486509841579</v>
      </c>
      <c r="S405" s="16">
        <v>686.14197149643701</v>
      </c>
      <c r="T405" s="18">
        <v>1.4367684563758387</v>
      </c>
      <c r="U405" s="16">
        <v>985.82714124161055</v>
      </c>
      <c r="V405" s="16">
        <v>20000</v>
      </c>
      <c r="W405" s="20">
        <v>12</v>
      </c>
      <c r="X405" s="19">
        <v>0.66666666666666663</v>
      </c>
      <c r="Y405" s="20">
        <v>8</v>
      </c>
      <c r="Z405" s="20">
        <v>16</v>
      </c>
      <c r="AA405" s="16">
        <v>466</v>
      </c>
      <c r="AB405" s="18">
        <v>2</v>
      </c>
      <c r="AC405" s="16">
        <v>932</v>
      </c>
      <c r="AD405" s="20">
        <v>7456</v>
      </c>
      <c r="AE405" s="14"/>
      <c r="AF405" s="14"/>
      <c r="AG405" s="14"/>
      <c r="AH405" s="21">
        <v>0.37280000000000002</v>
      </c>
      <c r="AI405" s="21">
        <v>0.51318053548076259</v>
      </c>
      <c r="AJ405" s="21">
        <v>-0.48681946451923741</v>
      </c>
      <c r="AK405" s="96"/>
    </row>
    <row r="406" spans="1:37" s="6" customFormat="1" x14ac:dyDescent="0.3">
      <c r="A406" s="10" t="s">
        <v>139</v>
      </c>
      <c r="B406" s="10" t="s">
        <v>127</v>
      </c>
      <c r="C406" s="10" t="s">
        <v>130</v>
      </c>
      <c r="D406" s="54">
        <v>43593</v>
      </c>
      <c r="E406" s="54">
        <v>44689</v>
      </c>
      <c r="F406" s="11" t="s">
        <v>10</v>
      </c>
      <c r="G406" s="12">
        <v>47.050233644859816</v>
      </c>
      <c r="H406" s="13">
        <v>0.66592178770949717</v>
      </c>
      <c r="I406" s="12">
        <v>31.331775700934578</v>
      </c>
      <c r="J406" s="14">
        <v>45</v>
      </c>
      <c r="K406" s="12">
        <v>578.20000000000005</v>
      </c>
      <c r="L406" s="15">
        <v>1.4362416107382552</v>
      </c>
      <c r="M406" s="12">
        <v>830.43489932885905</v>
      </c>
      <c r="N406" s="14">
        <v>26019</v>
      </c>
      <c r="O406" s="16">
        <v>42.470266699607983</v>
      </c>
      <c r="P406" s="17">
        <v>0.71653184357541899</v>
      </c>
      <c r="Q406" s="16">
        <v>30.431298495409834</v>
      </c>
      <c r="R406" s="16">
        <v>43.72272976476237</v>
      </c>
      <c r="S406" s="16">
        <v>686.14197149643701</v>
      </c>
      <c r="T406" s="18">
        <v>1.4367684563758387</v>
      </c>
      <c r="U406" s="16">
        <v>985.82714124161055</v>
      </c>
      <c r="V406" s="16">
        <v>30000</v>
      </c>
      <c r="W406" s="20">
        <v>34</v>
      </c>
      <c r="X406" s="19">
        <v>0.76470588235294112</v>
      </c>
      <c r="Y406" s="20">
        <v>26</v>
      </c>
      <c r="Z406" s="20">
        <v>56</v>
      </c>
      <c r="AA406" s="16">
        <v>577.33928571428567</v>
      </c>
      <c r="AB406" s="18">
        <v>2.1538461538461537</v>
      </c>
      <c r="AC406" s="16">
        <v>1243.5</v>
      </c>
      <c r="AD406" s="20">
        <v>32331</v>
      </c>
      <c r="AE406" s="14">
        <v>1598</v>
      </c>
      <c r="AF406" s="14"/>
      <c r="AG406" s="14"/>
      <c r="AH406" s="21">
        <v>1.0777000000000001</v>
      </c>
      <c r="AI406" s="21">
        <v>1.2425919520350512</v>
      </c>
      <c r="AJ406" s="21">
        <v>0.24259195203505129</v>
      </c>
      <c r="AK406" s="96"/>
    </row>
    <row r="407" spans="1:37" s="6" customFormat="1" x14ac:dyDescent="0.3">
      <c r="A407" s="10" t="s">
        <v>139</v>
      </c>
      <c r="B407" s="10" t="s">
        <v>127</v>
      </c>
      <c r="C407" s="10" t="s">
        <v>130</v>
      </c>
      <c r="D407" s="54">
        <v>43594</v>
      </c>
      <c r="E407" s="54">
        <v>44690</v>
      </c>
      <c r="F407" s="11" t="s">
        <v>11</v>
      </c>
      <c r="G407" s="12">
        <v>24.047897196261683</v>
      </c>
      <c r="H407" s="13">
        <v>0.66592178770949717</v>
      </c>
      <c r="I407" s="12">
        <v>16.014018691588785</v>
      </c>
      <c r="J407" s="14">
        <v>23</v>
      </c>
      <c r="K407" s="12">
        <v>663.13043478260875</v>
      </c>
      <c r="L407" s="15">
        <v>1.4362416107382552</v>
      </c>
      <c r="M407" s="12">
        <v>952.41552378173333</v>
      </c>
      <c r="N407" s="14">
        <v>15252</v>
      </c>
      <c r="O407" s="16">
        <v>28.313511133071991</v>
      </c>
      <c r="P407" s="17">
        <v>0.71653184357541899</v>
      </c>
      <c r="Q407" s="16">
        <v>20.287532330273223</v>
      </c>
      <c r="R407" s="16">
        <v>29.148486509841579</v>
      </c>
      <c r="S407" s="16">
        <v>686.14197149643701</v>
      </c>
      <c r="T407" s="18">
        <v>1.4367684563758387</v>
      </c>
      <c r="U407" s="16">
        <v>985.82714124161055</v>
      </c>
      <c r="V407" s="16">
        <v>20000</v>
      </c>
      <c r="W407" s="20">
        <v>20</v>
      </c>
      <c r="X407" s="19">
        <v>0.75</v>
      </c>
      <c r="Y407" s="20">
        <v>15</v>
      </c>
      <c r="Z407" s="20">
        <v>36</v>
      </c>
      <c r="AA407" s="16">
        <v>711.16666666666663</v>
      </c>
      <c r="AB407" s="18">
        <v>2.4</v>
      </c>
      <c r="AC407" s="16">
        <v>1706.8</v>
      </c>
      <c r="AD407" s="20">
        <v>25602</v>
      </c>
      <c r="AE407" s="14">
        <v>1249</v>
      </c>
      <c r="AF407" s="14"/>
      <c r="AG407" s="14">
        <v>1189</v>
      </c>
      <c r="AH407" s="21">
        <v>1.2801</v>
      </c>
      <c r="AI407" s="21">
        <v>1.6785995279307633</v>
      </c>
      <c r="AJ407" s="21">
        <v>0.67859952793076317</v>
      </c>
      <c r="AK407" s="96"/>
    </row>
    <row r="408" spans="1:37" s="6" customFormat="1" x14ac:dyDescent="0.3">
      <c r="A408" s="10" t="s">
        <v>139</v>
      </c>
      <c r="B408" s="10" t="s">
        <v>127</v>
      </c>
      <c r="C408" s="10" t="s">
        <v>130</v>
      </c>
      <c r="D408" s="54">
        <v>43595</v>
      </c>
      <c r="E408" s="54">
        <v>44691</v>
      </c>
      <c r="F408" s="11" t="s">
        <v>12</v>
      </c>
      <c r="G408" s="12">
        <v>29.275700934579437</v>
      </c>
      <c r="H408" s="13">
        <v>0.66592178770949717</v>
      </c>
      <c r="I408" s="12">
        <v>19.495327102803735</v>
      </c>
      <c r="J408" s="14">
        <v>28</v>
      </c>
      <c r="K408" s="12">
        <v>576.78571428571433</v>
      </c>
      <c r="L408" s="15">
        <v>1.4362416107382552</v>
      </c>
      <c r="M408" s="12">
        <v>828.4036433365294</v>
      </c>
      <c r="N408" s="14">
        <v>16150</v>
      </c>
      <c r="O408" s="16">
        <v>21.235133349803991</v>
      </c>
      <c r="P408" s="17">
        <v>0.71653184357541899</v>
      </c>
      <c r="Q408" s="16">
        <v>15.215649247704917</v>
      </c>
      <c r="R408" s="16">
        <v>21.861364882381185</v>
      </c>
      <c r="S408" s="16">
        <v>686.14197149643701</v>
      </c>
      <c r="T408" s="18">
        <v>1.4367684563758387</v>
      </c>
      <c r="U408" s="16">
        <v>985.82714124161055</v>
      </c>
      <c r="V408" s="16">
        <v>15000</v>
      </c>
      <c r="W408" s="20">
        <v>19</v>
      </c>
      <c r="X408" s="19">
        <v>0.73684210526315785</v>
      </c>
      <c r="Y408" s="20">
        <v>14</v>
      </c>
      <c r="Z408" s="20">
        <v>23</v>
      </c>
      <c r="AA408" s="16">
        <v>788.26086956521738</v>
      </c>
      <c r="AB408" s="18">
        <v>1.6428571428571428</v>
      </c>
      <c r="AC408" s="16">
        <v>1295</v>
      </c>
      <c r="AD408" s="20">
        <v>18130</v>
      </c>
      <c r="AE408" s="14"/>
      <c r="AF408" s="14"/>
      <c r="AG408" s="14"/>
      <c r="AH408" s="21">
        <v>1.2086666666666666</v>
      </c>
      <c r="AI408" s="21">
        <v>1.1226006191950464</v>
      </c>
      <c r="AJ408" s="21">
        <v>0.12260061919504645</v>
      </c>
      <c r="AK408" s="96"/>
    </row>
    <row r="409" spans="1:37" s="6" customFormat="1" x14ac:dyDescent="0.3">
      <c r="A409" s="10" t="s">
        <v>139</v>
      </c>
      <c r="B409" s="10" t="s">
        <v>127</v>
      </c>
      <c r="C409" s="10" t="s">
        <v>130</v>
      </c>
      <c r="D409" s="54">
        <v>43596</v>
      </c>
      <c r="E409" s="54">
        <v>44692</v>
      </c>
      <c r="F409" s="11" t="s">
        <v>13</v>
      </c>
      <c r="G409" s="12">
        <v>36.594626168224295</v>
      </c>
      <c r="H409" s="13">
        <v>0.66592178770949717</v>
      </c>
      <c r="I409" s="12">
        <v>24.36915887850467</v>
      </c>
      <c r="J409" s="14">
        <v>35</v>
      </c>
      <c r="K409" s="12">
        <v>606.85714285714289</v>
      </c>
      <c r="L409" s="15">
        <v>1.4362416107382552</v>
      </c>
      <c r="M409" s="12">
        <v>871.59348034515824</v>
      </c>
      <c r="N409" s="14">
        <v>21240</v>
      </c>
      <c r="O409" s="16">
        <v>28.313511133071991</v>
      </c>
      <c r="P409" s="17">
        <v>0.71653184357541899</v>
      </c>
      <c r="Q409" s="16">
        <v>20.287532330273223</v>
      </c>
      <c r="R409" s="16">
        <v>29.148486509841579</v>
      </c>
      <c r="S409" s="16">
        <v>686.14197149643701</v>
      </c>
      <c r="T409" s="18">
        <v>1.4367684563758387</v>
      </c>
      <c r="U409" s="16">
        <v>985.82714124161055</v>
      </c>
      <c r="V409" s="16">
        <v>20000</v>
      </c>
      <c r="W409" s="20">
        <v>16</v>
      </c>
      <c r="X409" s="19">
        <v>0.6875</v>
      </c>
      <c r="Y409" s="20">
        <v>11</v>
      </c>
      <c r="Z409" s="20">
        <v>17</v>
      </c>
      <c r="AA409" s="16">
        <v>829.70588235294122</v>
      </c>
      <c r="AB409" s="18">
        <v>1.5454545454545454</v>
      </c>
      <c r="AC409" s="16">
        <v>1282.2727272727273</v>
      </c>
      <c r="AD409" s="20">
        <v>14105</v>
      </c>
      <c r="AE409" s="14">
        <v>749</v>
      </c>
      <c r="AF409" s="14"/>
      <c r="AG409" s="14">
        <v>1239</v>
      </c>
      <c r="AH409" s="21">
        <v>0.70525000000000004</v>
      </c>
      <c r="AI409" s="21">
        <v>0.66407721280602638</v>
      </c>
      <c r="AJ409" s="21">
        <v>-0.33592278719397362</v>
      </c>
      <c r="AK409" s="96"/>
    </row>
    <row r="410" spans="1:37" s="6" customFormat="1" x14ac:dyDescent="0.3">
      <c r="A410" s="10" t="s">
        <v>139</v>
      </c>
      <c r="B410" s="10" t="s">
        <v>127</v>
      </c>
      <c r="C410" s="10" t="s">
        <v>130</v>
      </c>
      <c r="D410" s="54">
        <v>43597</v>
      </c>
      <c r="E410" s="54">
        <v>44693</v>
      </c>
      <c r="F410" s="11" t="s">
        <v>14</v>
      </c>
      <c r="G410" s="12">
        <v>21.956775700934578</v>
      </c>
      <c r="H410" s="13">
        <v>0.66592178770949717</v>
      </c>
      <c r="I410" s="12">
        <v>14.621495327102803</v>
      </c>
      <c r="J410" s="14">
        <v>21</v>
      </c>
      <c r="K410" s="12">
        <v>576.19047619047615</v>
      </c>
      <c r="L410" s="15">
        <v>1.4362416107382552</v>
      </c>
      <c r="M410" s="12">
        <v>827.54873761585179</v>
      </c>
      <c r="N410" s="14">
        <v>12100</v>
      </c>
      <c r="O410" s="16">
        <v>21.235133349803991</v>
      </c>
      <c r="P410" s="17">
        <v>0.71653184357541899</v>
      </c>
      <c r="Q410" s="16">
        <v>15.215649247704917</v>
      </c>
      <c r="R410" s="16">
        <v>21.861364882381185</v>
      </c>
      <c r="S410" s="16">
        <v>686.14197149643701</v>
      </c>
      <c r="T410" s="18">
        <v>1.4367684563758387</v>
      </c>
      <c r="U410" s="16">
        <v>985.82714124161055</v>
      </c>
      <c r="V410" s="16">
        <v>15000</v>
      </c>
      <c r="W410" s="20">
        <v>16</v>
      </c>
      <c r="X410" s="19">
        <v>0.75</v>
      </c>
      <c r="Y410" s="20">
        <v>12</v>
      </c>
      <c r="Z410" s="20">
        <v>21</v>
      </c>
      <c r="AA410" s="16">
        <v>701.23809523809518</v>
      </c>
      <c r="AB410" s="18">
        <v>1.75</v>
      </c>
      <c r="AC410" s="16">
        <v>1227.1666666666667</v>
      </c>
      <c r="AD410" s="20">
        <v>14726</v>
      </c>
      <c r="AE410" s="14"/>
      <c r="AF410" s="14"/>
      <c r="AG410" s="14">
        <v>764</v>
      </c>
      <c r="AH410" s="21">
        <v>0.98173333333333335</v>
      </c>
      <c r="AI410" s="21">
        <v>1.2170247933884297</v>
      </c>
      <c r="AJ410" s="21">
        <v>0.21702479338842975</v>
      </c>
      <c r="AK410" s="96"/>
    </row>
    <row r="411" spans="1:37" s="6" customFormat="1" x14ac:dyDescent="0.3">
      <c r="A411" s="10" t="s">
        <v>139</v>
      </c>
      <c r="B411" s="10" t="s">
        <v>127</v>
      </c>
      <c r="C411" s="10" t="s">
        <v>130</v>
      </c>
      <c r="D411" s="54">
        <v>43598</v>
      </c>
      <c r="E411" s="54">
        <v>44694</v>
      </c>
      <c r="F411" s="11" t="s">
        <v>15</v>
      </c>
      <c r="G411" s="12">
        <v>18.820093457943923</v>
      </c>
      <c r="H411" s="13">
        <v>0.66592178770949717</v>
      </c>
      <c r="I411" s="12">
        <v>12.532710280373831</v>
      </c>
      <c r="J411" s="14">
        <v>18</v>
      </c>
      <c r="K411" s="12">
        <v>542.66666666666663</v>
      </c>
      <c r="L411" s="15">
        <v>1.4362416107382552</v>
      </c>
      <c r="M411" s="12">
        <v>779.4004474272931</v>
      </c>
      <c r="N411" s="14">
        <v>9768</v>
      </c>
      <c r="O411" s="16">
        <v>28.313511133071991</v>
      </c>
      <c r="P411" s="17">
        <v>0.71653184357541899</v>
      </c>
      <c r="Q411" s="16">
        <v>20.287532330273223</v>
      </c>
      <c r="R411" s="16">
        <v>29.148486509841579</v>
      </c>
      <c r="S411" s="16">
        <v>686.14197149643701</v>
      </c>
      <c r="T411" s="18">
        <v>1.4367684563758387</v>
      </c>
      <c r="U411" s="16">
        <v>985.82714124161055</v>
      </c>
      <c r="V411" s="16">
        <v>20000</v>
      </c>
      <c r="W411" s="20">
        <v>12</v>
      </c>
      <c r="X411" s="19">
        <v>0.66666666666666663</v>
      </c>
      <c r="Y411" s="20">
        <v>8</v>
      </c>
      <c r="Z411" s="20">
        <v>10</v>
      </c>
      <c r="AA411" s="16">
        <v>831.1</v>
      </c>
      <c r="AB411" s="18">
        <v>1.25</v>
      </c>
      <c r="AC411" s="16">
        <v>1038.875</v>
      </c>
      <c r="AD411" s="20">
        <v>8311</v>
      </c>
      <c r="AE411" s="14"/>
      <c r="AF411" s="14"/>
      <c r="AG411" s="14"/>
      <c r="AH411" s="21">
        <v>0.41554999999999997</v>
      </c>
      <c r="AI411" s="21">
        <v>0.85083947583947583</v>
      </c>
      <c r="AJ411" s="21">
        <v>-0.14916052416052417</v>
      </c>
      <c r="AK411" s="96"/>
    </row>
    <row r="412" spans="1:37" s="6" customFormat="1" x14ac:dyDescent="0.3">
      <c r="A412" s="10" t="s">
        <v>139</v>
      </c>
      <c r="B412" s="10" t="s">
        <v>127</v>
      </c>
      <c r="C412" s="10" t="s">
        <v>130</v>
      </c>
      <c r="D412" s="54">
        <v>43599</v>
      </c>
      <c r="E412" s="54">
        <v>44695</v>
      </c>
      <c r="F412" s="11" t="s">
        <v>9</v>
      </c>
      <c r="G412" s="12">
        <v>25.093457943925234</v>
      </c>
      <c r="H412" s="13">
        <v>0.66592178770949717</v>
      </c>
      <c r="I412" s="12">
        <v>16.710280373831775</v>
      </c>
      <c r="J412" s="14">
        <v>24</v>
      </c>
      <c r="K412" s="12">
        <v>665.29166666666663</v>
      </c>
      <c r="L412" s="15">
        <v>1.436241610738255</v>
      </c>
      <c r="M412" s="12">
        <v>955.51957494407156</v>
      </c>
      <c r="N412" s="14">
        <v>15967</v>
      </c>
      <c r="O412" s="16">
        <v>35.391888916339987</v>
      </c>
      <c r="P412" s="17">
        <v>0.71653184357541899</v>
      </c>
      <c r="Q412" s="16">
        <v>25.359415412841528</v>
      </c>
      <c r="R412" s="16">
        <v>36.435608137301976</v>
      </c>
      <c r="S412" s="16">
        <v>686.14197149643701</v>
      </c>
      <c r="T412" s="18">
        <v>1.4367684563758387</v>
      </c>
      <c r="U412" s="16">
        <v>985.82714124161055</v>
      </c>
      <c r="V412" s="16">
        <v>25000</v>
      </c>
      <c r="W412" s="20">
        <v>16</v>
      </c>
      <c r="X412" s="19">
        <v>0.6875</v>
      </c>
      <c r="Y412" s="20">
        <v>11</v>
      </c>
      <c r="Z412" s="20">
        <v>18</v>
      </c>
      <c r="AA412" s="16">
        <v>549</v>
      </c>
      <c r="AB412" s="18">
        <v>1.6363636363636365</v>
      </c>
      <c r="AC412" s="16">
        <v>898.36363636363637</v>
      </c>
      <c r="AD412" s="20">
        <v>9882</v>
      </c>
      <c r="AE412" s="14"/>
      <c r="AF412" s="14"/>
      <c r="AG412" s="14"/>
      <c r="AH412" s="21">
        <v>0.39528000000000002</v>
      </c>
      <c r="AI412" s="21">
        <v>0.61890148431139225</v>
      </c>
      <c r="AJ412" s="21">
        <v>-0.38109851568860775</v>
      </c>
      <c r="AK412" s="96"/>
    </row>
    <row r="413" spans="1:37" s="6" customFormat="1" x14ac:dyDescent="0.3">
      <c r="A413" s="10" t="s">
        <v>139</v>
      </c>
      <c r="B413" s="10" t="s">
        <v>127</v>
      </c>
      <c r="C413" s="10" t="s">
        <v>130</v>
      </c>
      <c r="D413" s="54">
        <v>43600</v>
      </c>
      <c r="E413" s="54">
        <v>44696</v>
      </c>
      <c r="F413" s="11" t="s">
        <v>10</v>
      </c>
      <c r="G413" s="12">
        <v>27.184579439252339</v>
      </c>
      <c r="H413" s="13">
        <v>0.66592178770949717</v>
      </c>
      <c r="I413" s="12">
        <v>18.102803738317757</v>
      </c>
      <c r="J413" s="14">
        <v>26</v>
      </c>
      <c r="K413" s="12">
        <v>461.57692307692309</v>
      </c>
      <c r="L413" s="15">
        <v>1.436241610738255</v>
      </c>
      <c r="M413" s="12">
        <v>662.93598347960767</v>
      </c>
      <c r="N413" s="14">
        <v>12001</v>
      </c>
      <c r="O413" s="16">
        <v>39.638915586300783</v>
      </c>
      <c r="P413" s="17">
        <v>0.71653184357541899</v>
      </c>
      <c r="Q413" s="16">
        <v>28.40254526238251</v>
      </c>
      <c r="R413" s="16">
        <v>40.807881113778215</v>
      </c>
      <c r="S413" s="16">
        <v>686.14197149643701</v>
      </c>
      <c r="T413" s="18">
        <v>1.4367684563758389</v>
      </c>
      <c r="U413" s="16">
        <v>985.82714124161055</v>
      </c>
      <c r="V413" s="16">
        <v>28000</v>
      </c>
      <c r="W413" s="20">
        <v>32</v>
      </c>
      <c r="X413" s="19">
        <v>0.75</v>
      </c>
      <c r="Y413" s="20">
        <v>24</v>
      </c>
      <c r="Z413" s="20">
        <v>45</v>
      </c>
      <c r="AA413" s="16">
        <v>690.4666666666667</v>
      </c>
      <c r="AB413" s="18">
        <v>1.875</v>
      </c>
      <c r="AC413" s="16">
        <v>1294.625</v>
      </c>
      <c r="AD413" s="20">
        <v>31071</v>
      </c>
      <c r="AE413" s="14">
        <v>1210</v>
      </c>
      <c r="AF413" s="14"/>
      <c r="AG413" s="14">
        <v>549</v>
      </c>
      <c r="AH413" s="21">
        <v>1.1096785714285715</v>
      </c>
      <c r="AI413" s="21">
        <v>2.589034247146071</v>
      </c>
      <c r="AJ413" s="21">
        <v>1.5890342471460712</v>
      </c>
      <c r="AK413" s="96"/>
    </row>
    <row r="414" spans="1:37" s="6" customFormat="1" x14ac:dyDescent="0.3">
      <c r="A414" s="10" t="s">
        <v>139</v>
      </c>
      <c r="B414" s="10" t="s">
        <v>127</v>
      </c>
      <c r="C414" s="10" t="s">
        <v>130</v>
      </c>
      <c r="D414" s="54">
        <v>43601</v>
      </c>
      <c r="E414" s="54">
        <v>44697</v>
      </c>
      <c r="F414" s="11" t="s">
        <v>11</v>
      </c>
      <c r="G414" s="12">
        <v>18.820093457943923</v>
      </c>
      <c r="H414" s="13">
        <v>0.66592178770949717</v>
      </c>
      <c r="I414" s="12">
        <v>12.532710280373831</v>
      </c>
      <c r="J414" s="14">
        <v>18</v>
      </c>
      <c r="K414" s="12">
        <v>413.77777777777777</v>
      </c>
      <c r="L414" s="15">
        <v>1.4362416107382552</v>
      </c>
      <c r="M414" s="12">
        <v>594.28486204325134</v>
      </c>
      <c r="N414" s="14">
        <v>7448</v>
      </c>
      <c r="O414" s="16">
        <v>21.235133349803991</v>
      </c>
      <c r="P414" s="17">
        <v>0.71653184357541899</v>
      </c>
      <c r="Q414" s="16">
        <v>15.215649247704917</v>
      </c>
      <c r="R414" s="16">
        <v>21.861364882381185</v>
      </c>
      <c r="S414" s="16">
        <v>686.14197149643701</v>
      </c>
      <c r="T414" s="18">
        <v>1.4367684563758387</v>
      </c>
      <c r="U414" s="16">
        <v>985.82714124161055</v>
      </c>
      <c r="V414" s="16">
        <v>15000</v>
      </c>
      <c r="W414" s="20">
        <v>20</v>
      </c>
      <c r="X414" s="19">
        <v>0.7</v>
      </c>
      <c r="Y414" s="20">
        <v>14</v>
      </c>
      <c r="Z414" s="20">
        <v>37</v>
      </c>
      <c r="AA414" s="16">
        <v>580.94594594594594</v>
      </c>
      <c r="AB414" s="18">
        <v>2.6428571428571428</v>
      </c>
      <c r="AC414" s="16">
        <v>1535.3571428571429</v>
      </c>
      <c r="AD414" s="20">
        <v>21495</v>
      </c>
      <c r="AE414" s="14">
        <v>1494</v>
      </c>
      <c r="AF414" s="14"/>
      <c r="AG414" s="14">
        <v>450</v>
      </c>
      <c r="AH414" s="21">
        <v>1.4330000000000001</v>
      </c>
      <c r="AI414" s="21">
        <v>2.8860096670247044</v>
      </c>
      <c r="AJ414" s="21">
        <v>1.8860096670247046</v>
      </c>
      <c r="AK414" s="96"/>
    </row>
    <row r="415" spans="1:37" s="6" customFormat="1" x14ac:dyDescent="0.3">
      <c r="A415" s="10" t="s">
        <v>139</v>
      </c>
      <c r="B415" s="10" t="s">
        <v>127</v>
      </c>
      <c r="C415" s="10" t="s">
        <v>130</v>
      </c>
      <c r="D415" s="54">
        <v>43602</v>
      </c>
      <c r="E415" s="54">
        <v>44698</v>
      </c>
      <c r="F415" s="11" t="s">
        <v>12</v>
      </c>
      <c r="G415" s="12">
        <v>28.230140186915882</v>
      </c>
      <c r="H415" s="13">
        <v>0.66592178770949717</v>
      </c>
      <c r="I415" s="12">
        <v>18.799065420560744</v>
      </c>
      <c r="J415" s="14">
        <v>27</v>
      </c>
      <c r="K415" s="12">
        <v>668.11111111111109</v>
      </c>
      <c r="L415" s="15">
        <v>1.4362416107382554</v>
      </c>
      <c r="M415" s="12">
        <v>959.56897837434769</v>
      </c>
      <c r="N415" s="14">
        <v>18039</v>
      </c>
      <c r="O415" s="16">
        <v>21.235133349803991</v>
      </c>
      <c r="P415" s="17">
        <v>0.71653184357541899</v>
      </c>
      <c r="Q415" s="16">
        <v>15.215649247704917</v>
      </c>
      <c r="R415" s="16">
        <v>21.861364882381185</v>
      </c>
      <c r="S415" s="16">
        <v>686.14197149643701</v>
      </c>
      <c r="T415" s="18">
        <v>1.4367684563758387</v>
      </c>
      <c r="U415" s="16">
        <v>985.82714124161055</v>
      </c>
      <c r="V415" s="16">
        <v>15000</v>
      </c>
      <c r="W415" s="20">
        <v>14</v>
      </c>
      <c r="X415" s="19">
        <v>0.6428571428571429</v>
      </c>
      <c r="Y415" s="20">
        <v>9</v>
      </c>
      <c r="Z415" s="20">
        <v>14</v>
      </c>
      <c r="AA415" s="16">
        <v>499.78571428571428</v>
      </c>
      <c r="AB415" s="18">
        <v>1.5555555555555556</v>
      </c>
      <c r="AC415" s="16">
        <v>777.44444444444446</v>
      </c>
      <c r="AD415" s="20">
        <v>6997</v>
      </c>
      <c r="AE415" s="14">
        <v>999</v>
      </c>
      <c r="AF415" s="14"/>
      <c r="AG415" s="14"/>
      <c r="AH415" s="21">
        <v>0.46646666666666664</v>
      </c>
      <c r="AI415" s="21">
        <v>0.38788181163035645</v>
      </c>
      <c r="AJ415" s="21">
        <v>-0.6121181883696436</v>
      </c>
      <c r="AK415" s="96"/>
    </row>
    <row r="416" spans="1:37" s="6" customFormat="1" x14ac:dyDescent="0.3">
      <c r="A416" s="10" t="s">
        <v>139</v>
      </c>
      <c r="B416" s="10" t="s">
        <v>127</v>
      </c>
      <c r="C416" s="10" t="s">
        <v>130</v>
      </c>
      <c r="D416" s="54">
        <v>43603</v>
      </c>
      <c r="E416" s="54">
        <v>44699</v>
      </c>
      <c r="F416" s="11" t="s">
        <v>13</v>
      </c>
      <c r="G416" s="12">
        <v>19.865654205607477</v>
      </c>
      <c r="H416" s="13">
        <v>0.66592178770949717</v>
      </c>
      <c r="I416" s="12">
        <v>13.228971962616821</v>
      </c>
      <c r="J416" s="14">
        <v>19</v>
      </c>
      <c r="K416" s="12">
        <v>337</v>
      </c>
      <c r="L416" s="15">
        <v>1.4362416107382552</v>
      </c>
      <c r="M416" s="12">
        <v>484.01342281879198</v>
      </c>
      <c r="N416" s="14">
        <v>6403</v>
      </c>
      <c r="O416" s="16">
        <v>21.235133349803991</v>
      </c>
      <c r="P416" s="17">
        <v>0.71653184357541899</v>
      </c>
      <c r="Q416" s="16">
        <v>15.215649247704917</v>
      </c>
      <c r="R416" s="16">
        <v>21.861364882381185</v>
      </c>
      <c r="S416" s="16">
        <v>686.14197149643701</v>
      </c>
      <c r="T416" s="18">
        <v>1.4367684563758387</v>
      </c>
      <c r="U416" s="16">
        <v>985.82714124161055</v>
      </c>
      <c r="V416" s="16">
        <v>15000</v>
      </c>
      <c r="W416" s="20">
        <v>16</v>
      </c>
      <c r="X416" s="19">
        <v>0.6875</v>
      </c>
      <c r="Y416" s="20">
        <v>11</v>
      </c>
      <c r="Z416" s="20">
        <v>16</v>
      </c>
      <c r="AA416" s="16">
        <v>552.9375</v>
      </c>
      <c r="AB416" s="18">
        <v>1.4545454545454546</v>
      </c>
      <c r="AC416" s="16">
        <v>804.27272727272725</v>
      </c>
      <c r="AD416" s="20">
        <v>8847</v>
      </c>
      <c r="AE416" s="14"/>
      <c r="AF416" s="14"/>
      <c r="AG416" s="14">
        <v>799</v>
      </c>
      <c r="AH416" s="21">
        <v>0.58979999999999999</v>
      </c>
      <c r="AI416" s="21">
        <v>1.3816960799625175</v>
      </c>
      <c r="AJ416" s="21">
        <v>0.38169607996251759</v>
      </c>
      <c r="AK416" s="96"/>
    </row>
    <row r="417" spans="1:37" s="6" customFormat="1" x14ac:dyDescent="0.3">
      <c r="A417" s="10" t="s">
        <v>139</v>
      </c>
      <c r="B417" s="10" t="s">
        <v>127</v>
      </c>
      <c r="C417" s="10" t="s">
        <v>130</v>
      </c>
      <c r="D417" s="54">
        <v>43604</v>
      </c>
      <c r="E417" s="54">
        <v>44700</v>
      </c>
      <c r="F417" s="11" t="s">
        <v>14</v>
      </c>
      <c r="G417" s="12">
        <v>19.865654205607477</v>
      </c>
      <c r="H417" s="13">
        <v>0.66592178770949717</v>
      </c>
      <c r="I417" s="12">
        <v>13.228971962616821</v>
      </c>
      <c r="J417" s="14">
        <v>19</v>
      </c>
      <c r="K417" s="12">
        <v>658</v>
      </c>
      <c r="L417" s="15">
        <v>1.4362416107382552</v>
      </c>
      <c r="M417" s="12">
        <v>945.04697986577185</v>
      </c>
      <c r="N417" s="14">
        <v>12502</v>
      </c>
      <c r="O417" s="16">
        <v>21.235133349803991</v>
      </c>
      <c r="P417" s="17">
        <v>0.71653184357541899</v>
      </c>
      <c r="Q417" s="16">
        <v>15.215649247704917</v>
      </c>
      <c r="R417" s="16">
        <v>21.861364882381185</v>
      </c>
      <c r="S417" s="16">
        <v>686.14197149643701</v>
      </c>
      <c r="T417" s="18">
        <v>1.4367684563758387</v>
      </c>
      <c r="U417" s="16">
        <v>985.82714124161055</v>
      </c>
      <c r="V417" s="16">
        <v>15000</v>
      </c>
      <c r="W417" s="20">
        <v>19</v>
      </c>
      <c r="X417" s="19">
        <v>0.63157894736842102</v>
      </c>
      <c r="Y417" s="20">
        <v>12</v>
      </c>
      <c r="Z417" s="20">
        <v>30</v>
      </c>
      <c r="AA417" s="16">
        <v>636.93333333333328</v>
      </c>
      <c r="AB417" s="18">
        <v>2.5</v>
      </c>
      <c r="AC417" s="16">
        <v>1592.3333333333333</v>
      </c>
      <c r="AD417" s="20">
        <v>19108</v>
      </c>
      <c r="AE417" s="14"/>
      <c r="AF417" s="14"/>
      <c r="AG417" s="14"/>
      <c r="AH417" s="21">
        <v>1.2738666666666667</v>
      </c>
      <c r="AI417" s="21">
        <v>1.5283954567269238</v>
      </c>
      <c r="AJ417" s="21">
        <v>0.52839545672692367</v>
      </c>
      <c r="AK417" s="96"/>
    </row>
    <row r="418" spans="1:37" s="6" customFormat="1" x14ac:dyDescent="0.3">
      <c r="A418" s="10" t="s">
        <v>139</v>
      </c>
      <c r="B418" s="10" t="s">
        <v>127</v>
      </c>
      <c r="C418" s="10" t="s">
        <v>130</v>
      </c>
      <c r="D418" s="54">
        <v>43605</v>
      </c>
      <c r="E418" s="54">
        <v>44701</v>
      </c>
      <c r="F418" s="11" t="s">
        <v>15</v>
      </c>
      <c r="G418" s="12">
        <v>34.503504672897193</v>
      </c>
      <c r="H418" s="13">
        <v>0.66592178770949717</v>
      </c>
      <c r="I418" s="12">
        <v>22.976635514018689</v>
      </c>
      <c r="J418" s="14">
        <v>33</v>
      </c>
      <c r="K418" s="12">
        <v>587.72727272727275</v>
      </c>
      <c r="L418" s="15">
        <v>1.4362416107382552</v>
      </c>
      <c r="M418" s="12">
        <v>844.11836485662002</v>
      </c>
      <c r="N418" s="14">
        <v>19395</v>
      </c>
      <c r="O418" s="16">
        <v>21.235133349803991</v>
      </c>
      <c r="P418" s="17">
        <v>0.71653184357541899</v>
      </c>
      <c r="Q418" s="16">
        <v>15.215649247704917</v>
      </c>
      <c r="R418" s="16">
        <v>21.861364882381185</v>
      </c>
      <c r="S418" s="16">
        <v>686.14197149643701</v>
      </c>
      <c r="T418" s="18">
        <v>1.4367684563758387</v>
      </c>
      <c r="U418" s="16">
        <v>985.82714124161055</v>
      </c>
      <c r="V418" s="16">
        <v>15000</v>
      </c>
      <c r="W418" s="20">
        <v>20</v>
      </c>
      <c r="X418" s="19">
        <v>0.7</v>
      </c>
      <c r="Y418" s="20">
        <v>14</v>
      </c>
      <c r="Z418" s="20">
        <v>25</v>
      </c>
      <c r="AA418" s="16">
        <v>654.76</v>
      </c>
      <c r="AB418" s="18">
        <v>1.7857142857142858</v>
      </c>
      <c r="AC418" s="16">
        <v>1169.2142857142858</v>
      </c>
      <c r="AD418" s="20">
        <v>16369</v>
      </c>
      <c r="AE418" s="14">
        <v>549</v>
      </c>
      <c r="AF418" s="14"/>
      <c r="AG418" s="14"/>
      <c r="AH418" s="21">
        <v>1.0912666666666666</v>
      </c>
      <c r="AI418" s="21">
        <v>0.84398040732147461</v>
      </c>
      <c r="AJ418" s="21">
        <v>-0.15601959267852539</v>
      </c>
      <c r="AK418" s="96"/>
    </row>
    <row r="419" spans="1:37" s="6" customFormat="1" x14ac:dyDescent="0.3">
      <c r="A419" s="10" t="s">
        <v>139</v>
      </c>
      <c r="B419" s="10" t="s">
        <v>127</v>
      </c>
      <c r="C419" s="10" t="s">
        <v>130</v>
      </c>
      <c r="D419" s="54">
        <v>43606</v>
      </c>
      <c r="E419" s="54">
        <v>44702</v>
      </c>
      <c r="F419" s="11" t="s">
        <v>9</v>
      </c>
      <c r="G419" s="12">
        <v>15.683411214953269</v>
      </c>
      <c r="H419" s="13">
        <v>0.66592178770949717</v>
      </c>
      <c r="I419" s="12">
        <v>10.443925233644858</v>
      </c>
      <c r="J419" s="14">
        <v>15</v>
      </c>
      <c r="K419" s="12">
        <v>687.6</v>
      </c>
      <c r="L419" s="15">
        <v>1.4362416107382552</v>
      </c>
      <c r="M419" s="12">
        <v>987.55973154362425</v>
      </c>
      <c r="N419" s="14">
        <v>10314</v>
      </c>
      <c r="O419" s="16">
        <v>28.313511133071991</v>
      </c>
      <c r="P419" s="17">
        <v>0.71653184357541899</v>
      </c>
      <c r="Q419" s="16">
        <v>20.287532330273223</v>
      </c>
      <c r="R419" s="16">
        <v>29.148486509841579</v>
      </c>
      <c r="S419" s="16">
        <v>686.14197149643701</v>
      </c>
      <c r="T419" s="18">
        <v>1.4367684563758387</v>
      </c>
      <c r="U419" s="16">
        <v>985.82714124161055</v>
      </c>
      <c r="V419" s="16">
        <v>20000</v>
      </c>
      <c r="W419" s="20">
        <v>24</v>
      </c>
      <c r="X419" s="19">
        <v>0.75</v>
      </c>
      <c r="Y419" s="20">
        <v>18</v>
      </c>
      <c r="Z419" s="20">
        <v>42</v>
      </c>
      <c r="AA419" s="16">
        <v>616.14285714285711</v>
      </c>
      <c r="AB419" s="18">
        <v>2.3333333333333335</v>
      </c>
      <c r="AC419" s="16">
        <v>1437.6666666666667</v>
      </c>
      <c r="AD419" s="20">
        <v>25878</v>
      </c>
      <c r="AE419" s="14"/>
      <c r="AF419" s="14"/>
      <c r="AG419" s="14"/>
      <c r="AH419" s="21">
        <v>1.2939000000000001</v>
      </c>
      <c r="AI419" s="21">
        <v>2.5090168702734146</v>
      </c>
      <c r="AJ419" s="21">
        <v>1.5090168702734148</v>
      </c>
      <c r="AK419" s="96"/>
    </row>
    <row r="420" spans="1:37" s="6" customFormat="1" x14ac:dyDescent="0.3">
      <c r="A420" s="10" t="s">
        <v>139</v>
      </c>
      <c r="B420" s="10" t="s">
        <v>127</v>
      </c>
      <c r="C420" s="10" t="s">
        <v>130</v>
      </c>
      <c r="D420" s="54">
        <v>43607</v>
      </c>
      <c r="E420" s="54">
        <v>44703</v>
      </c>
      <c r="F420" s="11" t="s">
        <v>10</v>
      </c>
      <c r="G420" s="12">
        <v>44.959112149532707</v>
      </c>
      <c r="H420" s="13">
        <v>0.66592178770949717</v>
      </c>
      <c r="I420" s="12">
        <v>29.939252336448597</v>
      </c>
      <c r="J420" s="14">
        <v>43</v>
      </c>
      <c r="K420" s="12">
        <v>504.32558139534882</v>
      </c>
      <c r="L420" s="15">
        <v>1.4362416107382552</v>
      </c>
      <c r="M420" s="12">
        <v>724.33338535976281</v>
      </c>
      <c r="N420" s="14">
        <v>21686</v>
      </c>
      <c r="O420" s="16">
        <v>39.638915586300783</v>
      </c>
      <c r="P420" s="17">
        <v>0.71653184357541899</v>
      </c>
      <c r="Q420" s="16">
        <v>28.40254526238251</v>
      </c>
      <c r="R420" s="16">
        <v>40.807881113778215</v>
      </c>
      <c r="S420" s="16">
        <v>686.14197149643701</v>
      </c>
      <c r="T420" s="18">
        <v>1.4367684563758389</v>
      </c>
      <c r="U420" s="16">
        <v>985.82714124161055</v>
      </c>
      <c r="V420" s="16">
        <v>28000</v>
      </c>
      <c r="W420" s="20">
        <v>38</v>
      </c>
      <c r="X420" s="19">
        <v>0.73684210526315785</v>
      </c>
      <c r="Y420" s="20">
        <v>28</v>
      </c>
      <c r="Z420" s="20">
        <v>44</v>
      </c>
      <c r="AA420" s="16">
        <v>661.27272727272725</v>
      </c>
      <c r="AB420" s="18">
        <v>1.5714285714285714</v>
      </c>
      <c r="AC420" s="16">
        <v>1039.1428571428571</v>
      </c>
      <c r="AD420" s="20">
        <v>29096</v>
      </c>
      <c r="AE420" s="14"/>
      <c r="AF420" s="14"/>
      <c r="AG420" s="14"/>
      <c r="AH420" s="21">
        <v>1.0391428571428571</v>
      </c>
      <c r="AI420" s="21">
        <v>1.3416951028313198</v>
      </c>
      <c r="AJ420" s="21">
        <v>0.34169510283131976</v>
      </c>
      <c r="AK420" s="96"/>
    </row>
    <row r="421" spans="1:37" s="6" customFormat="1" x14ac:dyDescent="0.3">
      <c r="A421" s="10" t="s">
        <v>139</v>
      </c>
      <c r="B421" s="10" t="s">
        <v>127</v>
      </c>
      <c r="C421" s="10" t="s">
        <v>130</v>
      </c>
      <c r="D421" s="54">
        <v>43608</v>
      </c>
      <c r="E421" s="54">
        <v>44704</v>
      </c>
      <c r="F421" s="11" t="s">
        <v>11</v>
      </c>
      <c r="G421" s="12">
        <v>30.321261682242987</v>
      </c>
      <c r="H421" s="13">
        <v>0.66592178770949717</v>
      </c>
      <c r="I421" s="12">
        <v>20.191588785046726</v>
      </c>
      <c r="J421" s="14">
        <v>29</v>
      </c>
      <c r="K421" s="12">
        <v>618.51724137931035</v>
      </c>
      <c r="L421" s="15">
        <v>1.4362416107382552</v>
      </c>
      <c r="M421" s="12">
        <v>888.34019902800287</v>
      </c>
      <c r="N421" s="14">
        <v>17937</v>
      </c>
      <c r="O421" s="16">
        <v>21.235133349803991</v>
      </c>
      <c r="P421" s="17">
        <v>0.71653184357541899</v>
      </c>
      <c r="Q421" s="16">
        <v>15.215649247704917</v>
      </c>
      <c r="R421" s="16">
        <v>21.861364882381185</v>
      </c>
      <c r="S421" s="16">
        <v>686.14197149643701</v>
      </c>
      <c r="T421" s="18">
        <v>1.4367684563758387</v>
      </c>
      <c r="U421" s="16">
        <v>985.82714124161055</v>
      </c>
      <c r="V421" s="16">
        <v>15000</v>
      </c>
      <c r="W421" s="20">
        <v>28</v>
      </c>
      <c r="X421" s="19">
        <v>0.75</v>
      </c>
      <c r="Y421" s="20">
        <v>21</v>
      </c>
      <c r="Z421" s="20">
        <v>39</v>
      </c>
      <c r="AA421" s="16">
        <v>736.43589743589746</v>
      </c>
      <c r="AB421" s="18">
        <v>1.8571428571428572</v>
      </c>
      <c r="AC421" s="16">
        <v>1367.6666666666667</v>
      </c>
      <c r="AD421" s="20">
        <v>28721</v>
      </c>
      <c r="AE421" s="14">
        <v>749</v>
      </c>
      <c r="AF421" s="14"/>
      <c r="AG421" s="14"/>
      <c r="AH421" s="21">
        <v>1.9147333333333334</v>
      </c>
      <c r="AI421" s="21">
        <v>1.6012153648882199</v>
      </c>
      <c r="AJ421" s="21">
        <v>0.60121536488821992</v>
      </c>
      <c r="AK421" s="96"/>
    </row>
    <row r="422" spans="1:37" s="6" customFormat="1" x14ac:dyDescent="0.3">
      <c r="A422" s="10" t="s">
        <v>139</v>
      </c>
      <c r="B422" s="10" t="s">
        <v>127</v>
      </c>
      <c r="C422" s="10" t="s">
        <v>130</v>
      </c>
      <c r="D422" s="54">
        <v>43609</v>
      </c>
      <c r="E422" s="54">
        <v>44705</v>
      </c>
      <c r="F422" s="11" t="s">
        <v>12</v>
      </c>
      <c r="G422" s="12">
        <v>26.139018691588785</v>
      </c>
      <c r="H422" s="13">
        <v>0.66592178770949717</v>
      </c>
      <c r="I422" s="12">
        <v>17.406542056074766</v>
      </c>
      <c r="J422" s="14">
        <v>25</v>
      </c>
      <c r="K422" s="12">
        <v>597.4</v>
      </c>
      <c r="L422" s="15">
        <v>1.436241610738255</v>
      </c>
      <c r="M422" s="12">
        <v>858.01073825503352</v>
      </c>
      <c r="N422" s="14">
        <v>14935</v>
      </c>
      <c r="O422" s="16">
        <v>16.988106679843192</v>
      </c>
      <c r="P422" s="17">
        <v>0.71653184357541899</v>
      </c>
      <c r="Q422" s="16">
        <v>12.172519398163933</v>
      </c>
      <c r="R422" s="16">
        <v>17.489091905904949</v>
      </c>
      <c r="S422" s="16">
        <v>686.14197149643701</v>
      </c>
      <c r="T422" s="18">
        <v>1.4367684563758389</v>
      </c>
      <c r="U422" s="16">
        <v>985.82714124161055</v>
      </c>
      <c r="V422" s="16">
        <v>12000</v>
      </c>
      <c r="W422" s="20">
        <v>18</v>
      </c>
      <c r="X422" s="19">
        <v>0.72222222222222221</v>
      </c>
      <c r="Y422" s="20">
        <v>13</v>
      </c>
      <c r="Z422" s="20">
        <v>23</v>
      </c>
      <c r="AA422" s="16">
        <v>595.695652173913</v>
      </c>
      <c r="AB422" s="18">
        <v>1.7692307692307692</v>
      </c>
      <c r="AC422" s="16">
        <v>1053.9230769230769</v>
      </c>
      <c r="AD422" s="20">
        <v>13701</v>
      </c>
      <c r="AE422" s="14">
        <v>999</v>
      </c>
      <c r="AF422" s="14"/>
      <c r="AG422" s="14"/>
      <c r="AH422" s="21">
        <v>1.14175</v>
      </c>
      <c r="AI422" s="21">
        <v>0.91737529293605624</v>
      </c>
      <c r="AJ422" s="21">
        <v>-8.2624707063943759E-2</v>
      </c>
      <c r="AK422" s="96"/>
    </row>
    <row r="423" spans="1:37" s="6" customFormat="1" x14ac:dyDescent="0.3">
      <c r="A423" s="10" t="s">
        <v>139</v>
      </c>
      <c r="B423" s="10" t="s">
        <v>127</v>
      </c>
      <c r="C423" s="10" t="s">
        <v>130</v>
      </c>
      <c r="D423" s="54">
        <v>43610</v>
      </c>
      <c r="E423" s="54">
        <v>44706</v>
      </c>
      <c r="F423" s="11" t="s">
        <v>13</v>
      </c>
      <c r="G423" s="12">
        <v>28.230140186915882</v>
      </c>
      <c r="H423" s="13">
        <v>0.66592178770949717</v>
      </c>
      <c r="I423" s="12">
        <v>18.799065420560744</v>
      </c>
      <c r="J423" s="14">
        <v>27</v>
      </c>
      <c r="K423" s="12">
        <v>494.62962962962962</v>
      </c>
      <c r="L423" s="15">
        <v>1.4362416107382554</v>
      </c>
      <c r="M423" s="12">
        <v>710.40765597812594</v>
      </c>
      <c r="N423" s="14">
        <v>13355</v>
      </c>
      <c r="O423" s="16">
        <v>21.235133349803991</v>
      </c>
      <c r="P423" s="17">
        <v>0.71653184357541899</v>
      </c>
      <c r="Q423" s="16">
        <v>15.215649247704917</v>
      </c>
      <c r="R423" s="16">
        <v>21.861364882381185</v>
      </c>
      <c r="S423" s="16">
        <v>686.14197149643701</v>
      </c>
      <c r="T423" s="18">
        <v>1.4367684563758387</v>
      </c>
      <c r="U423" s="16">
        <v>985.82714124161055</v>
      </c>
      <c r="V423" s="16">
        <v>15000</v>
      </c>
      <c r="W423" s="20">
        <v>22</v>
      </c>
      <c r="X423" s="19">
        <v>0.72727272727272729</v>
      </c>
      <c r="Y423" s="20">
        <v>16</v>
      </c>
      <c r="Z423" s="20">
        <v>26</v>
      </c>
      <c r="AA423" s="16">
        <v>611.80769230769226</v>
      </c>
      <c r="AB423" s="18">
        <v>1.625</v>
      </c>
      <c r="AC423" s="16">
        <v>994.1875</v>
      </c>
      <c r="AD423" s="20">
        <v>15907</v>
      </c>
      <c r="AE423" s="14">
        <v>829</v>
      </c>
      <c r="AF423" s="14"/>
      <c r="AG423" s="14">
        <v>849</v>
      </c>
      <c r="AH423" s="21">
        <v>1.0604666666666667</v>
      </c>
      <c r="AI423" s="21">
        <v>1.191089479595657</v>
      </c>
      <c r="AJ423" s="21">
        <v>0.19108947959565706</v>
      </c>
      <c r="AK423" s="96"/>
    </row>
    <row r="424" spans="1:37" s="6" customFormat="1" x14ac:dyDescent="0.3">
      <c r="A424" s="10" t="s">
        <v>139</v>
      </c>
      <c r="B424" s="10" t="s">
        <v>127</v>
      </c>
      <c r="C424" s="10" t="s">
        <v>130</v>
      </c>
      <c r="D424" s="54">
        <v>43611</v>
      </c>
      <c r="E424" s="54">
        <v>44707</v>
      </c>
      <c r="F424" s="11" t="s">
        <v>14</v>
      </c>
      <c r="G424" s="12">
        <v>26.139018691588785</v>
      </c>
      <c r="H424" s="13">
        <v>0.66592178770949717</v>
      </c>
      <c r="I424" s="12">
        <v>17.406542056074766</v>
      </c>
      <c r="J424" s="14">
        <v>25</v>
      </c>
      <c r="K424" s="12">
        <v>614.28</v>
      </c>
      <c r="L424" s="15">
        <v>1.436241610738255</v>
      </c>
      <c r="M424" s="12">
        <v>882.25449664429527</v>
      </c>
      <c r="N424" s="14">
        <v>15357</v>
      </c>
      <c r="O424" s="16">
        <v>16.988106679843192</v>
      </c>
      <c r="P424" s="17">
        <v>0.71653184357541899</v>
      </c>
      <c r="Q424" s="16">
        <v>12.172519398163933</v>
      </c>
      <c r="R424" s="16">
        <v>17.489091905904949</v>
      </c>
      <c r="S424" s="16">
        <v>686.14197149643701</v>
      </c>
      <c r="T424" s="18">
        <v>1.4367684563758389</v>
      </c>
      <c r="U424" s="16">
        <v>985.82714124161055</v>
      </c>
      <c r="V424" s="16">
        <v>12000</v>
      </c>
      <c r="W424" s="20">
        <v>18</v>
      </c>
      <c r="X424" s="19">
        <v>0.72222222222222221</v>
      </c>
      <c r="Y424" s="20">
        <v>13</v>
      </c>
      <c r="Z424" s="20">
        <v>19</v>
      </c>
      <c r="AA424" s="16">
        <v>716.84210526315792</v>
      </c>
      <c r="AB424" s="18">
        <v>1.4615384615384615</v>
      </c>
      <c r="AC424" s="16">
        <v>1047.6923076923076</v>
      </c>
      <c r="AD424" s="20">
        <v>13620</v>
      </c>
      <c r="AE424" s="14">
        <v>1759</v>
      </c>
      <c r="AF424" s="14"/>
      <c r="AG424" s="14"/>
      <c r="AH424" s="21">
        <v>1.135</v>
      </c>
      <c r="AI424" s="21">
        <v>0.88689197108810314</v>
      </c>
      <c r="AJ424" s="21">
        <v>-0.11310802891189685</v>
      </c>
      <c r="AK424" s="96"/>
    </row>
    <row r="425" spans="1:37" s="6" customFormat="1" x14ac:dyDescent="0.3">
      <c r="A425" s="10" t="s">
        <v>139</v>
      </c>
      <c r="B425" s="10" t="s">
        <v>127</v>
      </c>
      <c r="C425" s="10" t="s">
        <v>130</v>
      </c>
      <c r="D425" s="54">
        <v>43612</v>
      </c>
      <c r="E425" s="54">
        <v>44708</v>
      </c>
      <c r="F425" s="11" t="s">
        <v>15</v>
      </c>
      <c r="G425" s="12">
        <v>31.366822429906538</v>
      </c>
      <c r="H425" s="13">
        <v>0.66592178770949717</v>
      </c>
      <c r="I425" s="12">
        <v>20.887850467289717</v>
      </c>
      <c r="J425" s="14">
        <v>30</v>
      </c>
      <c r="K425" s="12">
        <v>457.56666666666666</v>
      </c>
      <c r="L425" s="15">
        <v>1.4362416107382552</v>
      </c>
      <c r="M425" s="12">
        <v>657.17628635346762</v>
      </c>
      <c r="N425" s="14">
        <v>13727</v>
      </c>
      <c r="O425" s="16">
        <v>21.235133349803991</v>
      </c>
      <c r="P425" s="17">
        <v>0.71653184357541899</v>
      </c>
      <c r="Q425" s="16">
        <v>15.215649247704917</v>
      </c>
      <c r="R425" s="16">
        <v>21.861364882381185</v>
      </c>
      <c r="S425" s="16">
        <v>686.14197149643701</v>
      </c>
      <c r="T425" s="18">
        <v>1.4367684563758387</v>
      </c>
      <c r="U425" s="16">
        <v>985.82714124161055</v>
      </c>
      <c r="V425" s="16">
        <v>15000</v>
      </c>
      <c r="W425" s="20">
        <v>20</v>
      </c>
      <c r="X425" s="19">
        <v>0.75</v>
      </c>
      <c r="Y425" s="20">
        <v>15</v>
      </c>
      <c r="Z425" s="20">
        <v>30</v>
      </c>
      <c r="AA425" s="16">
        <v>703.16666666666663</v>
      </c>
      <c r="AB425" s="18">
        <v>2</v>
      </c>
      <c r="AC425" s="16">
        <v>1406.3333333333333</v>
      </c>
      <c r="AD425" s="20">
        <v>21095</v>
      </c>
      <c r="AE425" s="14">
        <v>799</v>
      </c>
      <c r="AF425" s="14"/>
      <c r="AG425" s="14">
        <v>549</v>
      </c>
      <c r="AH425" s="21">
        <v>1.4063333333333334</v>
      </c>
      <c r="AI425" s="21">
        <v>1.5367523858089895</v>
      </c>
      <c r="AJ425" s="21">
        <v>0.53675238580898954</v>
      </c>
      <c r="AK425" s="96"/>
    </row>
    <row r="426" spans="1:37" s="6" customFormat="1" x14ac:dyDescent="0.3">
      <c r="A426" s="10" t="s">
        <v>139</v>
      </c>
      <c r="B426" s="10" t="s">
        <v>127</v>
      </c>
      <c r="C426" s="10" t="s">
        <v>130</v>
      </c>
      <c r="D426" s="54">
        <v>43613</v>
      </c>
      <c r="E426" s="54">
        <v>44709</v>
      </c>
      <c r="F426" s="11" t="s">
        <v>9</v>
      </c>
      <c r="G426" s="12">
        <v>17.774532710280372</v>
      </c>
      <c r="H426" s="13">
        <v>0.66592178770949717</v>
      </c>
      <c r="I426" s="12">
        <v>11.83644859813084</v>
      </c>
      <c r="J426" s="14">
        <v>17</v>
      </c>
      <c r="K426" s="12">
        <v>740.29411764705878</v>
      </c>
      <c r="L426" s="15">
        <v>1.4362416107382552</v>
      </c>
      <c r="M426" s="12">
        <v>1063.2412159494672</v>
      </c>
      <c r="N426" s="14">
        <v>12585</v>
      </c>
      <c r="O426" s="16">
        <v>28.313511133071991</v>
      </c>
      <c r="P426" s="17">
        <v>0.71653184357541899</v>
      </c>
      <c r="Q426" s="16">
        <v>20.287532330273223</v>
      </c>
      <c r="R426" s="16">
        <v>29.148486509841579</v>
      </c>
      <c r="S426" s="16">
        <v>686.14197149643701</v>
      </c>
      <c r="T426" s="18">
        <v>1.4367684563758387</v>
      </c>
      <c r="U426" s="16">
        <v>985.82714124161055</v>
      </c>
      <c r="V426" s="16">
        <v>20000</v>
      </c>
      <c r="W426" s="20">
        <v>18</v>
      </c>
      <c r="X426" s="19">
        <v>0.72222222222222221</v>
      </c>
      <c r="Y426" s="20">
        <v>13</v>
      </c>
      <c r="Z426" s="20">
        <v>25</v>
      </c>
      <c r="AA426" s="16">
        <v>683.92</v>
      </c>
      <c r="AB426" s="18">
        <v>1.9230769230769231</v>
      </c>
      <c r="AC426" s="16">
        <v>1315.2307692307693</v>
      </c>
      <c r="AD426" s="20">
        <v>17098</v>
      </c>
      <c r="AE426" s="14"/>
      <c r="AF426" s="14"/>
      <c r="AG426" s="14">
        <v>749</v>
      </c>
      <c r="AH426" s="21">
        <v>0.85489999999999999</v>
      </c>
      <c r="AI426" s="21">
        <v>1.35860150973381</v>
      </c>
      <c r="AJ426" s="21">
        <v>0.35860150973381011</v>
      </c>
      <c r="AK426" s="96"/>
    </row>
    <row r="427" spans="1:37" s="6" customFormat="1" x14ac:dyDescent="0.3">
      <c r="A427" s="10" t="s">
        <v>139</v>
      </c>
      <c r="B427" s="10" t="s">
        <v>127</v>
      </c>
      <c r="C427" s="10" t="s">
        <v>130</v>
      </c>
      <c r="D427" s="54">
        <v>43614</v>
      </c>
      <c r="E427" s="54">
        <v>44710</v>
      </c>
      <c r="F427" s="11" t="s">
        <v>10</v>
      </c>
      <c r="G427" s="12">
        <v>38.685747663551403</v>
      </c>
      <c r="H427" s="13">
        <v>0.66592178770949717</v>
      </c>
      <c r="I427" s="12">
        <v>25.761682242990652</v>
      </c>
      <c r="J427" s="14">
        <v>37</v>
      </c>
      <c r="K427" s="12">
        <v>549.75675675675677</v>
      </c>
      <c r="L427" s="15">
        <v>1.4362416107382552</v>
      </c>
      <c r="M427" s="12">
        <v>789.58352983856344</v>
      </c>
      <c r="N427" s="14">
        <v>20341</v>
      </c>
      <c r="O427" s="16">
        <v>39.638915586300783</v>
      </c>
      <c r="P427" s="17">
        <v>0.71653184357541899</v>
      </c>
      <c r="Q427" s="16">
        <v>28.40254526238251</v>
      </c>
      <c r="R427" s="16">
        <v>40.807881113778215</v>
      </c>
      <c r="S427" s="16">
        <v>686.14197149643701</v>
      </c>
      <c r="T427" s="18">
        <v>1.4367684563758389</v>
      </c>
      <c r="U427" s="16">
        <v>985.82714124161055</v>
      </c>
      <c r="V427" s="16">
        <v>28000</v>
      </c>
      <c r="W427" s="20">
        <v>34</v>
      </c>
      <c r="X427" s="19">
        <v>0.70588235294117652</v>
      </c>
      <c r="Y427" s="20">
        <v>24</v>
      </c>
      <c r="Z427" s="20">
        <v>37</v>
      </c>
      <c r="AA427" s="16">
        <v>674.81081081081084</v>
      </c>
      <c r="AB427" s="18">
        <v>1.5416666666666667</v>
      </c>
      <c r="AC427" s="16">
        <v>1040.3333333333333</v>
      </c>
      <c r="AD427" s="20">
        <v>24968</v>
      </c>
      <c r="AE427" s="14">
        <v>3497</v>
      </c>
      <c r="AF427" s="14"/>
      <c r="AG427" s="14"/>
      <c r="AH427" s="21">
        <v>0.89171428571428568</v>
      </c>
      <c r="AI427" s="21">
        <v>1.2274716090654343</v>
      </c>
      <c r="AJ427" s="21">
        <v>0.22747160906543434</v>
      </c>
      <c r="AK427" s="96"/>
    </row>
    <row r="428" spans="1:37" s="6" customFormat="1" x14ac:dyDescent="0.3">
      <c r="A428" s="10" t="s">
        <v>139</v>
      </c>
      <c r="B428" s="10" t="s">
        <v>127</v>
      </c>
      <c r="C428" s="10" t="s">
        <v>130</v>
      </c>
      <c r="D428" s="54">
        <v>43615</v>
      </c>
      <c r="E428" s="54">
        <v>44711</v>
      </c>
      <c r="F428" s="11" t="s">
        <v>11</v>
      </c>
      <c r="G428" s="12">
        <v>29.275700934579437</v>
      </c>
      <c r="H428" s="13">
        <v>0.66592178770949717</v>
      </c>
      <c r="I428" s="12">
        <v>19.495327102803735</v>
      </c>
      <c r="J428" s="14">
        <v>28</v>
      </c>
      <c r="K428" s="12">
        <v>584.57142857142856</v>
      </c>
      <c r="L428" s="15">
        <v>1.4362416107382552</v>
      </c>
      <c r="M428" s="12">
        <v>839.58581016299149</v>
      </c>
      <c r="N428" s="14">
        <v>16368</v>
      </c>
      <c r="O428" s="16">
        <v>21.235133349803991</v>
      </c>
      <c r="P428" s="17">
        <v>0.71653184357541899</v>
      </c>
      <c r="Q428" s="16">
        <v>15.215649247704917</v>
      </c>
      <c r="R428" s="16">
        <v>21.861364882381185</v>
      </c>
      <c r="S428" s="16">
        <v>686.14197149643701</v>
      </c>
      <c r="T428" s="18">
        <v>1.4367684563758387</v>
      </c>
      <c r="U428" s="16">
        <v>985.82714124161055</v>
      </c>
      <c r="V428" s="16">
        <v>15000</v>
      </c>
      <c r="W428" s="20">
        <v>20</v>
      </c>
      <c r="X428" s="19">
        <v>0.75</v>
      </c>
      <c r="Y428" s="20">
        <v>15</v>
      </c>
      <c r="Z428" s="20">
        <v>29</v>
      </c>
      <c r="AA428" s="16">
        <v>547.75862068965512</v>
      </c>
      <c r="AB428" s="18">
        <v>1.9333333333333333</v>
      </c>
      <c r="AC428" s="16">
        <v>1059</v>
      </c>
      <c r="AD428" s="20">
        <v>15885</v>
      </c>
      <c r="AE428" s="14">
        <v>1199</v>
      </c>
      <c r="AF428" s="14">
        <v>749</v>
      </c>
      <c r="AG428" s="14"/>
      <c r="AH428" s="21">
        <v>1.0589999999999999</v>
      </c>
      <c r="AI428" s="21">
        <v>0.97049120234604103</v>
      </c>
      <c r="AJ428" s="21">
        <v>-2.9508797653958946E-2</v>
      </c>
      <c r="AK428" s="96"/>
    </row>
    <row r="429" spans="1:37" s="6" customFormat="1" x14ac:dyDescent="0.3">
      <c r="A429" s="10" t="s">
        <v>139</v>
      </c>
      <c r="B429" s="10" t="s">
        <v>127</v>
      </c>
      <c r="C429" s="10" t="s">
        <v>130</v>
      </c>
      <c r="D429" s="54">
        <v>43616</v>
      </c>
      <c r="E429" s="54">
        <v>44712</v>
      </c>
      <c r="F429" s="11" t="s">
        <v>12</v>
      </c>
      <c r="G429" s="12">
        <v>27.184579439252339</v>
      </c>
      <c r="H429" s="13">
        <v>0.66592178770949717</v>
      </c>
      <c r="I429" s="12">
        <v>18.102803738317757</v>
      </c>
      <c r="J429" s="14">
        <v>26</v>
      </c>
      <c r="K429" s="12">
        <v>607.34615384615381</v>
      </c>
      <c r="L429" s="15">
        <v>1.436241610738255</v>
      </c>
      <c r="M429" s="12">
        <v>872.29581827568404</v>
      </c>
      <c r="N429" s="14">
        <v>15791</v>
      </c>
      <c r="O429" s="16">
        <v>16.988106679843192</v>
      </c>
      <c r="P429" s="17">
        <v>0.71653184357541899</v>
      </c>
      <c r="Q429" s="16">
        <v>12.172519398163933</v>
      </c>
      <c r="R429" s="16">
        <v>17.489091905904949</v>
      </c>
      <c r="S429" s="16">
        <v>686.14197149643701</v>
      </c>
      <c r="T429" s="18">
        <v>1.4367684563758389</v>
      </c>
      <c r="U429" s="16">
        <v>985.82714124161055</v>
      </c>
      <c r="V429" s="16">
        <v>12000</v>
      </c>
      <c r="W429" s="20">
        <v>22</v>
      </c>
      <c r="X429" s="19">
        <v>0.72727272727272729</v>
      </c>
      <c r="Y429" s="20">
        <v>16</v>
      </c>
      <c r="Z429" s="20">
        <v>26</v>
      </c>
      <c r="AA429" s="16">
        <v>677.19230769230774</v>
      </c>
      <c r="AB429" s="18">
        <v>1.625</v>
      </c>
      <c r="AC429" s="16">
        <v>1100.4375</v>
      </c>
      <c r="AD429" s="20">
        <v>17607</v>
      </c>
      <c r="AE429" s="14"/>
      <c r="AF429" s="14"/>
      <c r="AG429" s="14"/>
      <c r="AH429" s="21">
        <v>1.4672499999999999</v>
      </c>
      <c r="AI429" s="21">
        <v>1.1150022164524096</v>
      </c>
      <c r="AJ429" s="21">
        <v>0.1150022164524096</v>
      </c>
      <c r="AK429" s="96"/>
    </row>
    <row r="430" spans="1:37" s="6" customFormat="1" x14ac:dyDescent="0.3">
      <c r="A430" s="10" t="s">
        <v>139</v>
      </c>
      <c r="B430" s="22" t="s">
        <v>127</v>
      </c>
      <c r="C430" s="22" t="s">
        <v>130</v>
      </c>
      <c r="D430" s="56">
        <v>43617</v>
      </c>
      <c r="E430" s="56">
        <v>44713</v>
      </c>
      <c r="F430" s="11" t="s">
        <v>13</v>
      </c>
      <c r="G430" s="23">
        <v>34</v>
      </c>
      <c r="H430" s="24">
        <v>0.63682864450127874</v>
      </c>
      <c r="I430" s="23">
        <v>22</v>
      </c>
      <c r="J430" s="23">
        <v>28</v>
      </c>
      <c r="K430" s="23">
        <v>544.344414893617</v>
      </c>
      <c r="L430" s="25">
        <v>1.2856381396438172</v>
      </c>
      <c r="M430" s="23">
        <v>821.98192771084337</v>
      </c>
      <c r="N430" s="23">
        <v>17902</v>
      </c>
      <c r="O430" s="26">
        <v>20</v>
      </c>
      <c r="P430" s="27">
        <v>0.68777493606138107</v>
      </c>
      <c r="Q430" s="26">
        <v>14</v>
      </c>
      <c r="R430" s="26">
        <v>22</v>
      </c>
      <c r="S430" s="28">
        <v>692.19005141388163</v>
      </c>
      <c r="T430" s="29">
        <v>1.5714285714285714</v>
      </c>
      <c r="U430" s="28">
        <v>1105.1634235341364</v>
      </c>
      <c r="V430" s="26">
        <v>15000</v>
      </c>
      <c r="W430" s="20">
        <v>23</v>
      </c>
      <c r="X430" s="19">
        <v>0.73913043478260865</v>
      </c>
      <c r="Y430" s="20">
        <v>17</v>
      </c>
      <c r="Z430" s="20">
        <v>29</v>
      </c>
      <c r="AA430" s="16">
        <v>630.82758620689651</v>
      </c>
      <c r="AB430" s="18">
        <v>1.7058823529411764</v>
      </c>
      <c r="AC430" s="16">
        <v>1076.1176470588234</v>
      </c>
      <c r="AD430" s="20">
        <v>18294</v>
      </c>
      <c r="AE430" s="14">
        <v>829</v>
      </c>
      <c r="AF430" s="14"/>
      <c r="AG430" s="14"/>
      <c r="AH430" s="21">
        <v>1.2196</v>
      </c>
      <c r="AI430" s="21">
        <v>1.02189699474919</v>
      </c>
      <c r="AJ430" s="21">
        <v>2.1896994749190036E-2</v>
      </c>
      <c r="AK430" s="96"/>
    </row>
    <row r="431" spans="1:37" s="6" customFormat="1" x14ac:dyDescent="0.3">
      <c r="A431" s="10" t="s">
        <v>139</v>
      </c>
      <c r="B431" s="22" t="s">
        <v>127</v>
      </c>
      <c r="C431" s="22" t="s">
        <v>130</v>
      </c>
      <c r="D431" s="56">
        <v>43618</v>
      </c>
      <c r="E431" s="56">
        <v>44714</v>
      </c>
      <c r="F431" s="11" t="s">
        <v>14</v>
      </c>
      <c r="G431" s="23">
        <v>49</v>
      </c>
      <c r="H431" s="24">
        <v>0.63682864450127874</v>
      </c>
      <c r="I431" s="23">
        <v>31</v>
      </c>
      <c r="J431" s="23">
        <v>31</v>
      </c>
      <c r="K431" s="23">
        <v>544.344414893617</v>
      </c>
      <c r="L431" s="25">
        <v>1.001747051894333</v>
      </c>
      <c r="M431" s="23">
        <v>821.98192771084337</v>
      </c>
      <c r="N431" s="23">
        <v>25437</v>
      </c>
      <c r="O431" s="26">
        <v>20</v>
      </c>
      <c r="P431" s="27">
        <v>0.68777493606138107</v>
      </c>
      <c r="Q431" s="26">
        <v>14</v>
      </c>
      <c r="R431" s="26">
        <v>22</v>
      </c>
      <c r="S431" s="28">
        <v>692.19005141388163</v>
      </c>
      <c r="T431" s="29">
        <v>1.5714285714285714</v>
      </c>
      <c r="U431" s="28">
        <v>1105.1634235341364</v>
      </c>
      <c r="V431" s="26">
        <v>15000</v>
      </c>
      <c r="W431" s="20">
        <v>13</v>
      </c>
      <c r="X431" s="19">
        <v>0.53846153846153844</v>
      </c>
      <c r="Y431" s="20">
        <v>7</v>
      </c>
      <c r="Z431" s="20">
        <v>11</v>
      </c>
      <c r="AA431" s="16">
        <v>878.81818181818187</v>
      </c>
      <c r="AB431" s="18">
        <v>1.5714285714285714</v>
      </c>
      <c r="AC431" s="16">
        <v>1381</v>
      </c>
      <c r="AD431" s="20">
        <v>9667</v>
      </c>
      <c r="AE431" s="14">
        <v>999</v>
      </c>
      <c r="AF431" s="14"/>
      <c r="AG431" s="14"/>
      <c r="AH431" s="21">
        <v>0.64446666666666663</v>
      </c>
      <c r="AI431" s="21">
        <v>0.38003695404332272</v>
      </c>
      <c r="AJ431" s="21">
        <v>-0.61996304595667728</v>
      </c>
      <c r="AK431" s="96"/>
    </row>
    <row r="432" spans="1:37" s="6" customFormat="1" x14ac:dyDescent="0.3">
      <c r="A432" s="10" t="s">
        <v>139</v>
      </c>
      <c r="B432" s="22" t="s">
        <v>127</v>
      </c>
      <c r="C432" s="22" t="s">
        <v>130</v>
      </c>
      <c r="D432" s="56">
        <v>43619</v>
      </c>
      <c r="E432" s="56">
        <v>44715</v>
      </c>
      <c r="F432" s="11" t="s">
        <v>15</v>
      </c>
      <c r="G432" s="23">
        <v>23</v>
      </c>
      <c r="H432" s="24">
        <v>0.63682864450127874</v>
      </c>
      <c r="I432" s="23">
        <v>14</v>
      </c>
      <c r="J432" s="23">
        <v>23</v>
      </c>
      <c r="K432" s="23">
        <v>544.344414893617</v>
      </c>
      <c r="L432" s="25">
        <v>1.592317387126202</v>
      </c>
      <c r="M432" s="23">
        <v>821.98192771084337</v>
      </c>
      <c r="N432" s="23">
        <v>11873</v>
      </c>
      <c r="O432" s="26">
        <v>20</v>
      </c>
      <c r="P432" s="27">
        <v>0.68777493606138107</v>
      </c>
      <c r="Q432" s="26">
        <v>14</v>
      </c>
      <c r="R432" s="26">
        <v>22</v>
      </c>
      <c r="S432" s="28">
        <v>692.19005141388163</v>
      </c>
      <c r="T432" s="29">
        <v>1.5714285714285714</v>
      </c>
      <c r="U432" s="28">
        <v>1105.1634235341364</v>
      </c>
      <c r="V432" s="26">
        <v>15000</v>
      </c>
      <c r="W432" s="20">
        <v>14</v>
      </c>
      <c r="X432" s="19">
        <v>0.7142857142857143</v>
      </c>
      <c r="Y432" s="20">
        <v>10</v>
      </c>
      <c r="Z432" s="20">
        <v>19</v>
      </c>
      <c r="AA432" s="16">
        <v>564.78947368421052</v>
      </c>
      <c r="AB432" s="18">
        <v>1.9</v>
      </c>
      <c r="AC432" s="16">
        <v>1073.0999999999999</v>
      </c>
      <c r="AD432" s="20">
        <v>10731</v>
      </c>
      <c r="AE432" s="14"/>
      <c r="AF432" s="14"/>
      <c r="AG432" s="14">
        <v>1498</v>
      </c>
      <c r="AH432" s="21">
        <v>0.71540000000000004</v>
      </c>
      <c r="AI432" s="21">
        <v>0.90381537943232548</v>
      </c>
      <c r="AJ432" s="21">
        <v>-9.6184620567674559E-2</v>
      </c>
      <c r="AK432" s="96"/>
    </row>
    <row r="433" spans="1:37" s="6" customFormat="1" x14ac:dyDescent="0.3">
      <c r="A433" s="10" t="s">
        <v>139</v>
      </c>
      <c r="B433" s="22" t="s">
        <v>127</v>
      </c>
      <c r="C433" s="22" t="s">
        <v>130</v>
      </c>
      <c r="D433" s="56">
        <v>43620</v>
      </c>
      <c r="E433" s="56">
        <v>44716</v>
      </c>
      <c r="F433" s="11" t="s">
        <v>9</v>
      </c>
      <c r="G433" s="23">
        <v>32</v>
      </c>
      <c r="H433" s="24">
        <v>0.63682864450127874</v>
      </c>
      <c r="I433" s="23">
        <v>20</v>
      </c>
      <c r="J433" s="23">
        <v>29</v>
      </c>
      <c r="K433" s="23">
        <v>544.344414893617</v>
      </c>
      <c r="L433" s="25">
        <v>1.4381584255574333</v>
      </c>
      <c r="M433" s="23">
        <v>821.98192771084337</v>
      </c>
      <c r="N433" s="23">
        <v>16575</v>
      </c>
      <c r="O433" s="26">
        <v>26</v>
      </c>
      <c r="P433" s="27">
        <v>0.68777493606138107</v>
      </c>
      <c r="Q433" s="26">
        <v>18</v>
      </c>
      <c r="R433" s="26">
        <v>29</v>
      </c>
      <c r="S433" s="28">
        <v>692.19005141388163</v>
      </c>
      <c r="T433" s="29">
        <v>1.6111111111111112</v>
      </c>
      <c r="U433" s="28">
        <v>1105.1634235341364</v>
      </c>
      <c r="V433" s="26">
        <v>20000</v>
      </c>
      <c r="W433" s="20">
        <v>20</v>
      </c>
      <c r="X433" s="19">
        <v>0.7</v>
      </c>
      <c r="Y433" s="20">
        <v>14</v>
      </c>
      <c r="Z433" s="20">
        <v>24</v>
      </c>
      <c r="AA433" s="16">
        <v>710</v>
      </c>
      <c r="AB433" s="18">
        <v>1.7142857142857142</v>
      </c>
      <c r="AC433" s="16">
        <v>1217.1428571428571</v>
      </c>
      <c r="AD433" s="20">
        <v>17040</v>
      </c>
      <c r="AE433" s="14"/>
      <c r="AF433" s="14"/>
      <c r="AG433" s="14">
        <v>649</v>
      </c>
      <c r="AH433" s="21">
        <v>0.85199999999999998</v>
      </c>
      <c r="AI433" s="21">
        <v>1.0280542986425338</v>
      </c>
      <c r="AJ433" s="21">
        <v>2.8054298642533938E-2</v>
      </c>
      <c r="AK433" s="96"/>
    </row>
    <row r="434" spans="1:37" s="6" customFormat="1" x14ac:dyDescent="0.3">
      <c r="A434" s="10" t="s">
        <v>139</v>
      </c>
      <c r="B434" s="22" t="s">
        <v>127</v>
      </c>
      <c r="C434" s="22" t="s">
        <v>130</v>
      </c>
      <c r="D434" s="56">
        <v>43621</v>
      </c>
      <c r="E434" s="56">
        <v>44717</v>
      </c>
      <c r="F434" s="11" t="s">
        <v>10</v>
      </c>
      <c r="G434" s="23">
        <v>35</v>
      </c>
      <c r="H434" s="24">
        <v>0.63682864450127874</v>
      </c>
      <c r="I434" s="23">
        <v>22</v>
      </c>
      <c r="J434" s="23">
        <v>31</v>
      </c>
      <c r="K434" s="23">
        <v>544.344414893617</v>
      </c>
      <c r="L434" s="25">
        <v>1.3915159326690774</v>
      </c>
      <c r="M434" s="23">
        <v>821.98192771084337</v>
      </c>
      <c r="N434" s="23">
        <v>18312</v>
      </c>
      <c r="O434" s="26">
        <v>39</v>
      </c>
      <c r="P434" s="27">
        <v>0.68777493606138107</v>
      </c>
      <c r="Q434" s="26">
        <v>27</v>
      </c>
      <c r="R434" s="26">
        <v>43</v>
      </c>
      <c r="S434" s="28">
        <v>692.19005141388163</v>
      </c>
      <c r="T434" s="29">
        <v>1.5925925925925926</v>
      </c>
      <c r="U434" s="28">
        <v>1105.1634235341364</v>
      </c>
      <c r="V434" s="26">
        <v>30000</v>
      </c>
      <c r="W434" s="20">
        <v>30</v>
      </c>
      <c r="X434" s="19">
        <v>0.7</v>
      </c>
      <c r="Y434" s="20">
        <v>21</v>
      </c>
      <c r="Z434" s="20">
        <v>39</v>
      </c>
      <c r="AA434" s="16">
        <v>626.58974358974353</v>
      </c>
      <c r="AB434" s="18">
        <v>1.8571428571428572</v>
      </c>
      <c r="AC434" s="16">
        <v>1163.6666666666667</v>
      </c>
      <c r="AD434" s="20">
        <v>24437</v>
      </c>
      <c r="AE434" s="14">
        <v>1398</v>
      </c>
      <c r="AF434" s="14">
        <v>849</v>
      </c>
      <c r="AG434" s="14">
        <v>730</v>
      </c>
      <c r="AH434" s="21">
        <v>0.81456666666666666</v>
      </c>
      <c r="AI434" s="21">
        <v>1.3344801223241589</v>
      </c>
      <c r="AJ434" s="21">
        <v>0.33448012232415902</v>
      </c>
      <c r="AK434" s="96"/>
    </row>
    <row r="435" spans="1:37" s="6" customFormat="1" x14ac:dyDescent="0.3">
      <c r="A435" s="10" t="s">
        <v>139</v>
      </c>
      <c r="B435" s="22" t="s">
        <v>127</v>
      </c>
      <c r="C435" s="22" t="s">
        <v>130</v>
      </c>
      <c r="D435" s="56">
        <v>43622</v>
      </c>
      <c r="E435" s="56">
        <v>44718</v>
      </c>
      <c r="F435" s="11" t="s">
        <v>11</v>
      </c>
      <c r="G435" s="23">
        <v>22</v>
      </c>
      <c r="H435" s="24">
        <v>0.63682864450127874</v>
      </c>
      <c r="I435" s="23">
        <v>14</v>
      </c>
      <c r="J435" s="23">
        <v>20</v>
      </c>
      <c r="K435" s="23">
        <v>544.344414893617</v>
      </c>
      <c r="L435" s="25">
        <v>1.4300311894760671</v>
      </c>
      <c r="M435" s="23">
        <v>821.98192771084337</v>
      </c>
      <c r="N435" s="23">
        <v>11496</v>
      </c>
      <c r="O435" s="26">
        <v>20</v>
      </c>
      <c r="P435" s="27">
        <v>0.68777493606138107</v>
      </c>
      <c r="Q435" s="26">
        <v>14</v>
      </c>
      <c r="R435" s="26">
        <v>22</v>
      </c>
      <c r="S435" s="28">
        <v>692.19005141388163</v>
      </c>
      <c r="T435" s="29">
        <v>1.5714285714285714</v>
      </c>
      <c r="U435" s="28">
        <v>1105.1634235341364</v>
      </c>
      <c r="V435" s="26">
        <v>15000</v>
      </c>
      <c r="W435" s="20">
        <v>20</v>
      </c>
      <c r="X435" s="19">
        <v>0.7</v>
      </c>
      <c r="Y435" s="20">
        <v>14</v>
      </c>
      <c r="Z435" s="20">
        <v>16</v>
      </c>
      <c r="AA435" s="16">
        <v>897.6875</v>
      </c>
      <c r="AB435" s="18">
        <v>1.1428571428571428</v>
      </c>
      <c r="AC435" s="16">
        <v>1025.9285714285713</v>
      </c>
      <c r="AD435" s="20">
        <v>14363</v>
      </c>
      <c r="AE435" s="14">
        <v>1210</v>
      </c>
      <c r="AF435" s="14"/>
      <c r="AG435" s="14"/>
      <c r="AH435" s="21">
        <v>0.95753333333333335</v>
      </c>
      <c r="AI435" s="21">
        <v>1.2493910925539318</v>
      </c>
      <c r="AJ435" s="21">
        <v>0.2493910925539318</v>
      </c>
      <c r="AK435" s="96"/>
    </row>
    <row r="436" spans="1:37" s="6" customFormat="1" x14ac:dyDescent="0.3">
      <c r="A436" s="10" t="s">
        <v>139</v>
      </c>
      <c r="B436" s="22" t="s">
        <v>127</v>
      </c>
      <c r="C436" s="22" t="s">
        <v>130</v>
      </c>
      <c r="D436" s="56">
        <v>43623</v>
      </c>
      <c r="E436" s="56">
        <v>44719</v>
      </c>
      <c r="F436" s="11" t="s">
        <v>12</v>
      </c>
      <c r="G436" s="23">
        <v>18</v>
      </c>
      <c r="H436" s="24">
        <v>0.63682864450127874</v>
      </c>
      <c r="I436" s="23">
        <v>11</v>
      </c>
      <c r="J436" s="23">
        <v>18</v>
      </c>
      <c r="K436" s="23">
        <v>544.344414893617</v>
      </c>
      <c r="L436" s="25">
        <v>1.5666745763230814</v>
      </c>
      <c r="M436" s="23">
        <v>821.98192771084337</v>
      </c>
      <c r="N436" s="23">
        <v>9444</v>
      </c>
      <c r="O436" s="26">
        <v>20</v>
      </c>
      <c r="P436" s="27">
        <v>0.68777493606138107</v>
      </c>
      <c r="Q436" s="26">
        <v>14</v>
      </c>
      <c r="R436" s="26">
        <v>22</v>
      </c>
      <c r="S436" s="28">
        <v>692.19005141388163</v>
      </c>
      <c r="T436" s="29">
        <v>1.5714285714285714</v>
      </c>
      <c r="U436" s="28">
        <v>1105.1634235341364</v>
      </c>
      <c r="V436" s="26">
        <v>15000</v>
      </c>
      <c r="W436" s="20">
        <v>26</v>
      </c>
      <c r="X436" s="19">
        <v>0.73076923076923073</v>
      </c>
      <c r="Y436" s="20">
        <v>19</v>
      </c>
      <c r="Z436" s="20">
        <v>33</v>
      </c>
      <c r="AA436" s="16">
        <v>458.06060606060606</v>
      </c>
      <c r="AB436" s="18">
        <v>1.736842105263158</v>
      </c>
      <c r="AC436" s="16">
        <v>795.57894736842104</v>
      </c>
      <c r="AD436" s="20">
        <v>15116</v>
      </c>
      <c r="AE436" s="14">
        <v>2077</v>
      </c>
      <c r="AF436" s="14"/>
      <c r="AG436" s="14"/>
      <c r="AH436" s="21">
        <v>1.0077333333333334</v>
      </c>
      <c r="AI436" s="21">
        <v>1.600592969080898</v>
      </c>
      <c r="AJ436" s="21">
        <v>0.60059296908089788</v>
      </c>
      <c r="AK436" s="96"/>
    </row>
    <row r="437" spans="1:37" s="6" customFormat="1" x14ac:dyDescent="0.3">
      <c r="A437" s="10" t="s">
        <v>139</v>
      </c>
      <c r="B437" s="22" t="s">
        <v>127</v>
      </c>
      <c r="C437" s="22" t="s">
        <v>130</v>
      </c>
      <c r="D437" s="56">
        <v>43624</v>
      </c>
      <c r="E437" s="56">
        <v>44720</v>
      </c>
      <c r="F437" s="11" t="s">
        <v>13</v>
      </c>
      <c r="G437" s="23">
        <v>13</v>
      </c>
      <c r="H437" s="24">
        <v>0.63682864450127874</v>
      </c>
      <c r="I437" s="23">
        <v>9</v>
      </c>
      <c r="J437" s="23">
        <v>14</v>
      </c>
      <c r="K437" s="23">
        <v>544.344414893617</v>
      </c>
      <c r="L437" s="25">
        <v>1.6439638554216869</v>
      </c>
      <c r="M437" s="23">
        <v>821.98192771084337</v>
      </c>
      <c r="N437" s="23">
        <v>7000</v>
      </c>
      <c r="O437" s="26">
        <v>20</v>
      </c>
      <c r="P437" s="27">
        <v>0.68777493606138107</v>
      </c>
      <c r="Q437" s="26">
        <v>14</v>
      </c>
      <c r="R437" s="26">
        <v>22</v>
      </c>
      <c r="S437" s="28">
        <v>692.19005141388163</v>
      </c>
      <c r="T437" s="29">
        <v>1.5714285714285714</v>
      </c>
      <c r="U437" s="28">
        <v>1105.1634235341364</v>
      </c>
      <c r="V437" s="26">
        <v>15000</v>
      </c>
      <c r="W437" s="20">
        <v>30</v>
      </c>
      <c r="X437" s="19">
        <v>0.73333333333333328</v>
      </c>
      <c r="Y437" s="20">
        <v>22</v>
      </c>
      <c r="Z437" s="20">
        <v>46</v>
      </c>
      <c r="AA437" s="16">
        <v>452.71739130434781</v>
      </c>
      <c r="AB437" s="18">
        <v>2.0909090909090908</v>
      </c>
      <c r="AC437" s="16">
        <v>946.59090909090912</v>
      </c>
      <c r="AD437" s="20">
        <v>20825</v>
      </c>
      <c r="AE437" s="14"/>
      <c r="AF437" s="14"/>
      <c r="AG437" s="14"/>
      <c r="AH437" s="21">
        <v>1.3883333333333334</v>
      </c>
      <c r="AI437" s="21">
        <v>2.9750000000000001</v>
      </c>
      <c r="AJ437" s="21">
        <v>1.9750000000000001</v>
      </c>
      <c r="AK437" s="96"/>
    </row>
    <row r="438" spans="1:37" s="6" customFormat="1" x14ac:dyDescent="0.3">
      <c r="A438" s="10" t="s">
        <v>139</v>
      </c>
      <c r="B438" s="22" t="s">
        <v>127</v>
      </c>
      <c r="C438" s="22" t="s">
        <v>130</v>
      </c>
      <c r="D438" s="56">
        <v>43625</v>
      </c>
      <c r="E438" s="56">
        <v>44721</v>
      </c>
      <c r="F438" s="11" t="s">
        <v>14</v>
      </c>
      <c r="G438" s="23">
        <v>33</v>
      </c>
      <c r="H438" s="24">
        <v>0.63682864450127874</v>
      </c>
      <c r="I438" s="23">
        <v>21</v>
      </c>
      <c r="J438" s="23">
        <v>23</v>
      </c>
      <c r="K438" s="23">
        <v>544.344414893617</v>
      </c>
      <c r="L438" s="25">
        <v>1.0879659513926108</v>
      </c>
      <c r="M438" s="23">
        <v>821.98192771084337</v>
      </c>
      <c r="N438" s="23">
        <v>17377</v>
      </c>
      <c r="O438" s="26">
        <v>20</v>
      </c>
      <c r="P438" s="27">
        <v>0.68777493606138107</v>
      </c>
      <c r="Q438" s="26">
        <v>14</v>
      </c>
      <c r="R438" s="26">
        <v>22</v>
      </c>
      <c r="S438" s="28">
        <v>692.19005141388163</v>
      </c>
      <c r="T438" s="29">
        <v>1.5714285714285714</v>
      </c>
      <c r="U438" s="28">
        <v>1105.1634235341364</v>
      </c>
      <c r="V438" s="26">
        <v>15000</v>
      </c>
      <c r="W438" s="20">
        <v>24</v>
      </c>
      <c r="X438" s="19">
        <v>0.75</v>
      </c>
      <c r="Y438" s="20">
        <v>18</v>
      </c>
      <c r="Z438" s="20">
        <v>36</v>
      </c>
      <c r="AA438" s="16">
        <v>564.88888888888891</v>
      </c>
      <c r="AB438" s="18">
        <v>2</v>
      </c>
      <c r="AC438" s="16">
        <v>1129.7777777777778</v>
      </c>
      <c r="AD438" s="20">
        <v>20336</v>
      </c>
      <c r="AE438" s="14"/>
      <c r="AF438" s="14"/>
      <c r="AG438" s="14"/>
      <c r="AH438" s="21">
        <v>1.3557333333333332</v>
      </c>
      <c r="AI438" s="21">
        <v>1.1702825574034643</v>
      </c>
      <c r="AJ438" s="21">
        <v>0.17028255740346435</v>
      </c>
      <c r="AK438" s="96"/>
    </row>
    <row r="439" spans="1:37" s="6" customFormat="1" x14ac:dyDescent="0.3">
      <c r="A439" s="10" t="s">
        <v>139</v>
      </c>
      <c r="B439" s="22" t="s">
        <v>127</v>
      </c>
      <c r="C439" s="22" t="s">
        <v>130</v>
      </c>
      <c r="D439" s="56">
        <v>43626</v>
      </c>
      <c r="E439" s="56">
        <v>44722</v>
      </c>
      <c r="F439" s="11" t="s">
        <v>15</v>
      </c>
      <c r="G439" s="23">
        <v>30</v>
      </c>
      <c r="H439" s="24">
        <v>0.63682864450127874</v>
      </c>
      <c r="I439" s="23">
        <v>19</v>
      </c>
      <c r="J439" s="23">
        <v>25</v>
      </c>
      <c r="K439" s="23">
        <v>544.344414893617</v>
      </c>
      <c r="L439" s="25">
        <v>1.323642395669635</v>
      </c>
      <c r="M439" s="23">
        <v>821.98192771084337</v>
      </c>
      <c r="N439" s="23">
        <v>15525</v>
      </c>
      <c r="O439" s="26">
        <v>20</v>
      </c>
      <c r="P439" s="27">
        <v>0.68777493606138107</v>
      </c>
      <c r="Q439" s="26">
        <v>14</v>
      </c>
      <c r="R439" s="26">
        <v>22</v>
      </c>
      <c r="S439" s="28">
        <v>692.19005141388163</v>
      </c>
      <c r="T439" s="29">
        <v>1.5714285714285714</v>
      </c>
      <c r="U439" s="28">
        <v>1105.1634235341364</v>
      </c>
      <c r="V439" s="26">
        <v>15000</v>
      </c>
      <c r="W439" s="20">
        <v>27</v>
      </c>
      <c r="X439" s="19">
        <v>0.77777777777777779</v>
      </c>
      <c r="Y439" s="20">
        <v>21</v>
      </c>
      <c r="Z439" s="20">
        <v>34</v>
      </c>
      <c r="AA439" s="16">
        <v>564.73529411764707</v>
      </c>
      <c r="AB439" s="18">
        <v>1.6190476190476191</v>
      </c>
      <c r="AC439" s="16">
        <v>914.33333333333337</v>
      </c>
      <c r="AD439" s="20">
        <v>19201</v>
      </c>
      <c r="AE439" s="14"/>
      <c r="AF439" s="14"/>
      <c r="AG439" s="14"/>
      <c r="AH439" s="21">
        <v>1.2800666666666667</v>
      </c>
      <c r="AI439" s="21">
        <v>1.2367793880837359</v>
      </c>
      <c r="AJ439" s="21">
        <v>0.23677938808373591</v>
      </c>
      <c r="AK439" s="96"/>
    </row>
    <row r="440" spans="1:37" s="6" customFormat="1" x14ac:dyDescent="0.3">
      <c r="A440" s="10" t="s">
        <v>139</v>
      </c>
      <c r="B440" s="22" t="s">
        <v>127</v>
      </c>
      <c r="C440" s="22" t="s">
        <v>130</v>
      </c>
      <c r="D440" s="56">
        <v>43627</v>
      </c>
      <c r="E440" s="56">
        <v>44723</v>
      </c>
      <c r="F440" s="11" t="s">
        <v>9</v>
      </c>
      <c r="G440" s="23">
        <v>28</v>
      </c>
      <c r="H440" s="24">
        <v>0.63682864450127874</v>
      </c>
      <c r="I440" s="23">
        <v>18</v>
      </c>
      <c r="J440" s="23">
        <v>22</v>
      </c>
      <c r="K440" s="23">
        <v>544.344414893617</v>
      </c>
      <c r="L440" s="25">
        <v>1.2429446978925391</v>
      </c>
      <c r="M440" s="23">
        <v>821.98192771084337</v>
      </c>
      <c r="N440" s="23">
        <v>14549</v>
      </c>
      <c r="O440" s="26">
        <v>26</v>
      </c>
      <c r="P440" s="27">
        <v>0.68777493606138107</v>
      </c>
      <c r="Q440" s="26">
        <v>18</v>
      </c>
      <c r="R440" s="26">
        <v>29</v>
      </c>
      <c r="S440" s="28">
        <v>692.19005141388163</v>
      </c>
      <c r="T440" s="29">
        <v>1.6111111111111112</v>
      </c>
      <c r="U440" s="28">
        <v>1105.1634235341364</v>
      </c>
      <c r="V440" s="26">
        <v>20000</v>
      </c>
      <c r="W440" s="20">
        <v>35</v>
      </c>
      <c r="X440" s="19">
        <v>0.77142857142857146</v>
      </c>
      <c r="Y440" s="20">
        <v>27</v>
      </c>
      <c r="Z440" s="20">
        <v>47</v>
      </c>
      <c r="AA440" s="16">
        <v>516.44680851063833</v>
      </c>
      <c r="AB440" s="18">
        <v>1.7407407407407407</v>
      </c>
      <c r="AC440" s="16">
        <v>899</v>
      </c>
      <c r="AD440" s="20">
        <v>24273</v>
      </c>
      <c r="AE440" s="14">
        <v>599</v>
      </c>
      <c r="AF440" s="14"/>
      <c r="AG440" s="14"/>
      <c r="AH440" s="21">
        <v>1.2136499999999999</v>
      </c>
      <c r="AI440" s="21">
        <v>1.6683620867413569</v>
      </c>
      <c r="AJ440" s="21">
        <v>0.66836208674135678</v>
      </c>
      <c r="AK440" s="96"/>
    </row>
    <row r="441" spans="1:37" s="6" customFormat="1" x14ac:dyDescent="0.3">
      <c r="A441" s="10" t="s">
        <v>139</v>
      </c>
      <c r="B441" s="22" t="s">
        <v>127</v>
      </c>
      <c r="C441" s="22" t="s">
        <v>130</v>
      </c>
      <c r="D441" s="56">
        <v>43628</v>
      </c>
      <c r="E441" s="56">
        <v>44724</v>
      </c>
      <c r="F441" s="11" t="s">
        <v>10</v>
      </c>
      <c r="G441" s="23">
        <v>22</v>
      </c>
      <c r="H441" s="24">
        <v>0.63682864450127874</v>
      </c>
      <c r="I441" s="23">
        <v>14</v>
      </c>
      <c r="J441" s="23">
        <v>15</v>
      </c>
      <c r="K441" s="23">
        <v>544.344414893617</v>
      </c>
      <c r="L441" s="25">
        <v>1.0518451557466857</v>
      </c>
      <c r="M441" s="23">
        <v>821.98192771084337</v>
      </c>
      <c r="N441" s="23">
        <v>11722</v>
      </c>
      <c r="O441" s="26">
        <v>39</v>
      </c>
      <c r="P441" s="27">
        <v>0.68777493606138107</v>
      </c>
      <c r="Q441" s="26">
        <v>27</v>
      </c>
      <c r="R441" s="26">
        <v>43</v>
      </c>
      <c r="S441" s="28">
        <v>692.19005141388163</v>
      </c>
      <c r="T441" s="29">
        <v>1.5925925925925926</v>
      </c>
      <c r="U441" s="28">
        <v>1105.1634235341364</v>
      </c>
      <c r="V441" s="26">
        <v>30000</v>
      </c>
      <c r="W441" s="20">
        <v>47</v>
      </c>
      <c r="X441" s="19">
        <v>0.78723404255319152</v>
      </c>
      <c r="Y441" s="20">
        <v>37</v>
      </c>
      <c r="Z441" s="20">
        <v>98</v>
      </c>
      <c r="AA441" s="16">
        <v>534.4387755102041</v>
      </c>
      <c r="AB441" s="18">
        <v>2.6486486486486487</v>
      </c>
      <c r="AC441" s="16">
        <v>1415.5405405405406</v>
      </c>
      <c r="AD441" s="20">
        <v>52375</v>
      </c>
      <c r="AE441" s="14">
        <v>2947</v>
      </c>
      <c r="AF441" s="14"/>
      <c r="AG441" s="14"/>
      <c r="AH441" s="21">
        <v>1.7458333333333333</v>
      </c>
      <c r="AI441" s="21">
        <v>4.4680941818802253</v>
      </c>
      <c r="AJ441" s="21">
        <v>3.4680941818802253</v>
      </c>
      <c r="AK441" s="96"/>
    </row>
    <row r="442" spans="1:37" s="6" customFormat="1" x14ac:dyDescent="0.3">
      <c r="A442" s="10" t="s">
        <v>139</v>
      </c>
      <c r="B442" s="22" t="s">
        <v>127</v>
      </c>
      <c r="C442" s="22" t="s">
        <v>130</v>
      </c>
      <c r="D442" s="56">
        <v>43629</v>
      </c>
      <c r="E442" s="56">
        <v>44725</v>
      </c>
      <c r="F442" s="11" t="s">
        <v>11</v>
      </c>
      <c r="G442" s="23">
        <v>21</v>
      </c>
      <c r="H442" s="24">
        <v>0.63682864450127874</v>
      </c>
      <c r="I442" s="23">
        <v>13</v>
      </c>
      <c r="J442" s="23">
        <v>18</v>
      </c>
      <c r="K442" s="23">
        <v>544.344414893617</v>
      </c>
      <c r="L442" s="25">
        <v>1.3524382722847514</v>
      </c>
      <c r="M442" s="23">
        <v>821.98192771084337</v>
      </c>
      <c r="N442" s="23">
        <v>10940</v>
      </c>
      <c r="O442" s="26">
        <v>20</v>
      </c>
      <c r="P442" s="27">
        <v>0.68777493606138107</v>
      </c>
      <c r="Q442" s="26">
        <v>14</v>
      </c>
      <c r="R442" s="26">
        <v>22</v>
      </c>
      <c r="S442" s="28">
        <v>692.19005141388163</v>
      </c>
      <c r="T442" s="29">
        <v>1.5714285714285714</v>
      </c>
      <c r="U442" s="28">
        <v>1105.1634235341364</v>
      </c>
      <c r="V442" s="26">
        <v>15000</v>
      </c>
      <c r="W442" s="20">
        <v>22</v>
      </c>
      <c r="X442" s="19">
        <v>0.72727272727272729</v>
      </c>
      <c r="Y442" s="20">
        <v>16</v>
      </c>
      <c r="Z442" s="20">
        <v>30</v>
      </c>
      <c r="AA442" s="16">
        <v>595.63333333333333</v>
      </c>
      <c r="AB442" s="18">
        <v>1.875</v>
      </c>
      <c r="AC442" s="16">
        <v>1116.8125</v>
      </c>
      <c r="AD442" s="20">
        <v>17869</v>
      </c>
      <c r="AE442" s="14">
        <v>672</v>
      </c>
      <c r="AF442" s="14"/>
      <c r="AG442" s="14">
        <v>636</v>
      </c>
      <c r="AH442" s="21">
        <v>1.1912666666666667</v>
      </c>
      <c r="AI442" s="21">
        <v>1.633363802559415</v>
      </c>
      <c r="AJ442" s="21">
        <v>0.63336380255941505</v>
      </c>
      <c r="AK442" s="96"/>
    </row>
    <row r="443" spans="1:37" s="6" customFormat="1" x14ac:dyDescent="0.3">
      <c r="A443" s="10" t="s">
        <v>139</v>
      </c>
      <c r="B443" s="22" t="s">
        <v>127</v>
      </c>
      <c r="C443" s="22" t="s">
        <v>130</v>
      </c>
      <c r="D443" s="56">
        <v>43630</v>
      </c>
      <c r="E443" s="56">
        <v>44726</v>
      </c>
      <c r="F443" s="11" t="s">
        <v>12</v>
      </c>
      <c r="G443" s="23">
        <v>18</v>
      </c>
      <c r="H443" s="24">
        <v>0.63682864450127874</v>
      </c>
      <c r="I443" s="23">
        <v>11</v>
      </c>
      <c r="J443" s="23">
        <v>14</v>
      </c>
      <c r="K443" s="23">
        <v>544.344414893617</v>
      </c>
      <c r="L443" s="25">
        <v>1.2318290503052673</v>
      </c>
      <c r="M443" s="23">
        <v>821.98192771084337</v>
      </c>
      <c r="N443" s="23">
        <v>9342</v>
      </c>
      <c r="O443" s="26">
        <v>20</v>
      </c>
      <c r="P443" s="27">
        <v>0.68777493606138107</v>
      </c>
      <c r="Q443" s="26">
        <v>14</v>
      </c>
      <c r="R443" s="26">
        <v>22</v>
      </c>
      <c r="S443" s="28">
        <v>692.19005141388163</v>
      </c>
      <c r="T443" s="29">
        <v>1.5714285714285714</v>
      </c>
      <c r="U443" s="28">
        <v>1105.1634235341364</v>
      </c>
      <c r="V443" s="26">
        <v>15000</v>
      </c>
      <c r="W443" s="20">
        <v>32</v>
      </c>
      <c r="X443" s="19">
        <v>0.75</v>
      </c>
      <c r="Y443" s="20">
        <v>24</v>
      </c>
      <c r="Z443" s="20">
        <v>51</v>
      </c>
      <c r="AA443" s="16">
        <v>494.49019607843138</v>
      </c>
      <c r="AB443" s="18">
        <v>2.125</v>
      </c>
      <c r="AC443" s="16">
        <v>1050.7916666666667</v>
      </c>
      <c r="AD443" s="20">
        <v>25219</v>
      </c>
      <c r="AE443" s="14"/>
      <c r="AF443" s="14"/>
      <c r="AG443" s="14">
        <v>200</v>
      </c>
      <c r="AH443" s="21">
        <v>1.6812666666666667</v>
      </c>
      <c r="AI443" s="21">
        <v>2.6995290087775636</v>
      </c>
      <c r="AJ443" s="21">
        <v>1.6995290087775636</v>
      </c>
      <c r="AK443" s="96"/>
    </row>
    <row r="444" spans="1:37" s="6" customFormat="1" x14ac:dyDescent="0.3">
      <c r="A444" s="10" t="s">
        <v>139</v>
      </c>
      <c r="B444" s="22" t="s">
        <v>127</v>
      </c>
      <c r="C444" s="22" t="s">
        <v>130</v>
      </c>
      <c r="D444" s="56">
        <v>43631</v>
      </c>
      <c r="E444" s="56">
        <v>44727</v>
      </c>
      <c r="F444" s="11" t="s">
        <v>13</v>
      </c>
      <c r="G444" s="23">
        <v>21</v>
      </c>
      <c r="H444" s="24">
        <v>0.63682864450127874</v>
      </c>
      <c r="I444" s="23">
        <v>13</v>
      </c>
      <c r="J444" s="23">
        <v>20</v>
      </c>
      <c r="K444" s="23">
        <v>544.344414893617</v>
      </c>
      <c r="L444" s="25">
        <v>1.5319763819044701</v>
      </c>
      <c r="M444" s="23">
        <v>821.98192771084337</v>
      </c>
      <c r="N444" s="23">
        <v>10731</v>
      </c>
      <c r="O444" s="26">
        <v>20</v>
      </c>
      <c r="P444" s="27">
        <v>0.68777493606138107</v>
      </c>
      <c r="Q444" s="26">
        <v>14</v>
      </c>
      <c r="R444" s="26">
        <v>22</v>
      </c>
      <c r="S444" s="28">
        <v>692.19005141388163</v>
      </c>
      <c r="T444" s="29">
        <v>1.5714285714285714</v>
      </c>
      <c r="U444" s="28">
        <v>1105.1634235341364</v>
      </c>
      <c r="V444" s="26">
        <v>15000</v>
      </c>
      <c r="W444" s="20">
        <v>12</v>
      </c>
      <c r="X444" s="19">
        <v>0.66666666666666663</v>
      </c>
      <c r="Y444" s="20">
        <v>8</v>
      </c>
      <c r="Z444" s="20">
        <v>15</v>
      </c>
      <c r="AA444" s="16">
        <v>682.6</v>
      </c>
      <c r="AB444" s="18">
        <v>1.875</v>
      </c>
      <c r="AC444" s="16">
        <v>1279.875</v>
      </c>
      <c r="AD444" s="20">
        <v>10239</v>
      </c>
      <c r="AE444" s="14">
        <v>1428</v>
      </c>
      <c r="AF444" s="14"/>
      <c r="AG444" s="14"/>
      <c r="AH444" s="21">
        <v>0.68259999999999998</v>
      </c>
      <c r="AI444" s="21">
        <v>0.95415152362314792</v>
      </c>
      <c r="AJ444" s="21">
        <v>-4.5848476376852111E-2</v>
      </c>
      <c r="AK444" s="96"/>
    </row>
    <row r="445" spans="1:37" s="6" customFormat="1" x14ac:dyDescent="0.3">
      <c r="A445" s="10" t="s">
        <v>139</v>
      </c>
      <c r="B445" s="22" t="s">
        <v>127</v>
      </c>
      <c r="C445" s="22" t="s">
        <v>130</v>
      </c>
      <c r="D445" s="56">
        <v>43632</v>
      </c>
      <c r="E445" s="56">
        <v>44728</v>
      </c>
      <c r="F445" s="11" t="s">
        <v>14</v>
      </c>
      <c r="G445" s="23">
        <v>19</v>
      </c>
      <c r="H445" s="24">
        <v>0.63682864450127874</v>
      </c>
      <c r="I445" s="23">
        <v>12</v>
      </c>
      <c r="J445" s="23">
        <v>18</v>
      </c>
      <c r="K445" s="23">
        <v>544.344414893617</v>
      </c>
      <c r="L445" s="25">
        <v>1.5245414424312396</v>
      </c>
      <c r="M445" s="23">
        <v>821.98192771084337</v>
      </c>
      <c r="N445" s="23">
        <v>9705</v>
      </c>
      <c r="O445" s="26">
        <v>20</v>
      </c>
      <c r="P445" s="27">
        <v>0.68777493606138107</v>
      </c>
      <c r="Q445" s="26">
        <v>14</v>
      </c>
      <c r="R445" s="26">
        <v>22</v>
      </c>
      <c r="S445" s="28">
        <v>692.19005141388163</v>
      </c>
      <c r="T445" s="29">
        <v>1.5714285714285714</v>
      </c>
      <c r="U445" s="28">
        <v>1105.1634235341364</v>
      </c>
      <c r="V445" s="26">
        <v>15000</v>
      </c>
      <c r="W445" s="20">
        <v>27</v>
      </c>
      <c r="X445" s="19">
        <v>0.7407407407407407</v>
      </c>
      <c r="Y445" s="20">
        <v>20</v>
      </c>
      <c r="Z445" s="20">
        <v>29</v>
      </c>
      <c r="AA445" s="16">
        <v>645.55172413793105</v>
      </c>
      <c r="AB445" s="18">
        <v>1.45</v>
      </c>
      <c r="AC445" s="16">
        <v>936.05</v>
      </c>
      <c r="AD445" s="20">
        <v>18721</v>
      </c>
      <c r="AE445" s="14"/>
      <c r="AF445" s="14"/>
      <c r="AG445" s="14">
        <v>1199</v>
      </c>
      <c r="AH445" s="21">
        <v>1.2480666666666667</v>
      </c>
      <c r="AI445" s="21">
        <v>1.9290056671818649</v>
      </c>
      <c r="AJ445" s="21">
        <v>0.92900566718186506</v>
      </c>
      <c r="AK445" s="96"/>
    </row>
    <row r="446" spans="1:37" s="6" customFormat="1" x14ac:dyDescent="0.3">
      <c r="A446" s="10" t="s">
        <v>139</v>
      </c>
      <c r="B446" s="22" t="s">
        <v>127</v>
      </c>
      <c r="C446" s="22" t="s">
        <v>130</v>
      </c>
      <c r="D446" s="56">
        <v>43633</v>
      </c>
      <c r="E446" s="56">
        <v>44729</v>
      </c>
      <c r="F446" s="11" t="s">
        <v>15</v>
      </c>
      <c r="G446" s="23">
        <v>12</v>
      </c>
      <c r="H446" s="24">
        <v>0.63682864450127874</v>
      </c>
      <c r="I446" s="23">
        <v>8</v>
      </c>
      <c r="J446" s="23">
        <v>11</v>
      </c>
      <c r="K446" s="23">
        <v>544.344414893617</v>
      </c>
      <c r="L446" s="25">
        <v>1.4096977244807105</v>
      </c>
      <c r="M446" s="23">
        <v>821.98192771084337</v>
      </c>
      <c r="N446" s="23">
        <v>6414</v>
      </c>
      <c r="O446" s="26">
        <v>20</v>
      </c>
      <c r="P446" s="27">
        <v>0.68777493606138107</v>
      </c>
      <c r="Q446" s="26">
        <v>14</v>
      </c>
      <c r="R446" s="26">
        <v>22</v>
      </c>
      <c r="S446" s="28">
        <v>692.19005141388163</v>
      </c>
      <c r="T446" s="29">
        <v>1.5714285714285714</v>
      </c>
      <c r="U446" s="28">
        <v>1105.1634235341364</v>
      </c>
      <c r="V446" s="26">
        <v>15000</v>
      </c>
      <c r="W446" s="20">
        <v>24</v>
      </c>
      <c r="X446" s="19">
        <v>0.70833333333333337</v>
      </c>
      <c r="Y446" s="20">
        <v>17</v>
      </c>
      <c r="Z446" s="20">
        <v>44</v>
      </c>
      <c r="AA446" s="16">
        <v>523.93181818181813</v>
      </c>
      <c r="AB446" s="18">
        <v>2.5882352941176472</v>
      </c>
      <c r="AC446" s="16">
        <v>1356.0588235294117</v>
      </c>
      <c r="AD446" s="20">
        <v>23053</v>
      </c>
      <c r="AE446" s="14">
        <v>393</v>
      </c>
      <c r="AF446" s="14">
        <v>135</v>
      </c>
      <c r="AG446" s="14">
        <v>-589</v>
      </c>
      <c r="AH446" s="21">
        <v>1.5368666666666666</v>
      </c>
      <c r="AI446" s="21">
        <v>3.5941690053009041</v>
      </c>
      <c r="AJ446" s="21">
        <v>2.5941690053009041</v>
      </c>
      <c r="AK446" s="96"/>
    </row>
    <row r="447" spans="1:37" s="6" customFormat="1" x14ac:dyDescent="0.3">
      <c r="A447" s="10" t="s">
        <v>139</v>
      </c>
      <c r="B447" s="22" t="s">
        <v>127</v>
      </c>
      <c r="C447" s="22" t="s">
        <v>130</v>
      </c>
      <c r="D447" s="56">
        <v>43634</v>
      </c>
      <c r="E447" s="56">
        <v>44730</v>
      </c>
      <c r="F447" s="11" t="s">
        <v>9</v>
      </c>
      <c r="G447" s="23">
        <v>29</v>
      </c>
      <c r="H447" s="24">
        <v>0.63682864450127874</v>
      </c>
      <c r="I447" s="23">
        <v>19</v>
      </c>
      <c r="J447" s="23">
        <v>25</v>
      </c>
      <c r="K447" s="23">
        <v>544.344414893617</v>
      </c>
      <c r="L447" s="25">
        <v>1.3385583762878508</v>
      </c>
      <c r="M447" s="23">
        <v>821.98192771084337</v>
      </c>
      <c r="N447" s="23">
        <v>15352</v>
      </c>
      <c r="O447" s="26">
        <v>26</v>
      </c>
      <c r="P447" s="27">
        <v>0.68777493606138107</v>
      </c>
      <c r="Q447" s="26">
        <v>18</v>
      </c>
      <c r="R447" s="26">
        <v>29</v>
      </c>
      <c r="S447" s="28">
        <v>692.19005141388163</v>
      </c>
      <c r="T447" s="29">
        <v>1.6111111111111112</v>
      </c>
      <c r="U447" s="28">
        <v>1105.1634235341364</v>
      </c>
      <c r="V447" s="26">
        <v>20000</v>
      </c>
      <c r="W447" s="20">
        <v>24</v>
      </c>
      <c r="X447" s="19">
        <v>0.70833333333333337</v>
      </c>
      <c r="Y447" s="20">
        <v>17</v>
      </c>
      <c r="Z447" s="20">
        <v>34</v>
      </c>
      <c r="AA447" s="16">
        <v>529.76470588235293</v>
      </c>
      <c r="AB447" s="18">
        <v>2</v>
      </c>
      <c r="AC447" s="16">
        <v>1059.5294117647059</v>
      </c>
      <c r="AD447" s="20">
        <v>18012</v>
      </c>
      <c r="AE447" s="14"/>
      <c r="AF447" s="14">
        <v>260</v>
      </c>
      <c r="AG447" s="14"/>
      <c r="AH447" s="21">
        <v>0.90059999999999996</v>
      </c>
      <c r="AI447" s="21">
        <v>1.1732673267326732</v>
      </c>
      <c r="AJ447" s="21">
        <v>0.17326732673267325</v>
      </c>
      <c r="AK447" s="96"/>
    </row>
    <row r="448" spans="1:37" s="6" customFormat="1" x14ac:dyDescent="0.3">
      <c r="A448" s="10" t="s">
        <v>139</v>
      </c>
      <c r="B448" s="22" t="s">
        <v>127</v>
      </c>
      <c r="C448" s="22" t="s">
        <v>130</v>
      </c>
      <c r="D448" s="56">
        <v>43635</v>
      </c>
      <c r="E448" s="56">
        <v>44731</v>
      </c>
      <c r="F448" s="11" t="s">
        <v>10</v>
      </c>
      <c r="G448" s="23">
        <v>61</v>
      </c>
      <c r="H448" s="24">
        <v>0.63682864450127874</v>
      </c>
      <c r="I448" s="23">
        <v>39</v>
      </c>
      <c r="J448" s="23">
        <v>67</v>
      </c>
      <c r="K448" s="23">
        <v>544.344414893617</v>
      </c>
      <c r="L448" s="25">
        <v>1.7222625373432938</v>
      </c>
      <c r="M448" s="23">
        <v>821.98192771084337</v>
      </c>
      <c r="N448" s="23">
        <v>31977</v>
      </c>
      <c r="O448" s="26">
        <v>39</v>
      </c>
      <c r="P448" s="27">
        <v>0.68777493606138107</v>
      </c>
      <c r="Q448" s="26">
        <v>27</v>
      </c>
      <c r="R448" s="26">
        <v>43</v>
      </c>
      <c r="S448" s="28">
        <v>692.19005141388163</v>
      </c>
      <c r="T448" s="29">
        <v>1.5925925925925926</v>
      </c>
      <c r="U448" s="28">
        <v>1105.1634235341364</v>
      </c>
      <c r="V448" s="26">
        <v>30000</v>
      </c>
      <c r="W448" s="20">
        <v>54</v>
      </c>
      <c r="X448" s="19">
        <v>0.81481481481481477</v>
      </c>
      <c r="Y448" s="20">
        <v>44</v>
      </c>
      <c r="Z448" s="20">
        <v>79</v>
      </c>
      <c r="AA448" s="16">
        <v>507.11392405063293</v>
      </c>
      <c r="AB448" s="18">
        <v>1.7954545454545454</v>
      </c>
      <c r="AC448" s="16">
        <v>910.5</v>
      </c>
      <c r="AD448" s="20">
        <v>40062</v>
      </c>
      <c r="AE448" s="14">
        <v>3720</v>
      </c>
      <c r="AF448" s="14"/>
      <c r="AG448" s="14">
        <v>384</v>
      </c>
      <c r="AH448" s="21">
        <v>1.3353999999999999</v>
      </c>
      <c r="AI448" s="21">
        <v>1.2528379772961817</v>
      </c>
      <c r="AJ448" s="21">
        <v>0.25283797729618163</v>
      </c>
      <c r="AK448" s="96"/>
    </row>
    <row r="449" spans="1:37" s="6" customFormat="1" x14ac:dyDescent="0.3">
      <c r="A449" s="10" t="s">
        <v>139</v>
      </c>
      <c r="B449" s="22" t="s">
        <v>127</v>
      </c>
      <c r="C449" s="22" t="s">
        <v>130</v>
      </c>
      <c r="D449" s="56">
        <v>43636</v>
      </c>
      <c r="E449" s="56">
        <v>44732</v>
      </c>
      <c r="F449" s="11" t="s">
        <v>11</v>
      </c>
      <c r="G449" s="23">
        <v>41</v>
      </c>
      <c r="H449" s="24">
        <v>0.63682864450127874</v>
      </c>
      <c r="I449" s="23">
        <v>26</v>
      </c>
      <c r="J449" s="23">
        <v>31</v>
      </c>
      <c r="K449" s="23">
        <v>544.344414893617</v>
      </c>
      <c r="L449" s="25">
        <v>1.1731246148444427</v>
      </c>
      <c r="M449" s="23">
        <v>821.98192771084337</v>
      </c>
      <c r="N449" s="23">
        <v>21721</v>
      </c>
      <c r="O449" s="26">
        <v>20</v>
      </c>
      <c r="P449" s="27">
        <v>0.68777493606138107</v>
      </c>
      <c r="Q449" s="26">
        <v>14</v>
      </c>
      <c r="R449" s="26">
        <v>22</v>
      </c>
      <c r="S449" s="28">
        <v>692.19005141388163</v>
      </c>
      <c r="T449" s="29">
        <v>1.5714285714285714</v>
      </c>
      <c r="U449" s="28">
        <v>1105.1634235341364</v>
      </c>
      <c r="V449" s="26">
        <v>15000</v>
      </c>
      <c r="W449" s="20">
        <v>20</v>
      </c>
      <c r="X449" s="19">
        <v>0.75</v>
      </c>
      <c r="Y449" s="20">
        <v>15</v>
      </c>
      <c r="Z449" s="20">
        <v>31</v>
      </c>
      <c r="AA449" s="16">
        <v>585.51612903225805</v>
      </c>
      <c r="AB449" s="18">
        <v>2.0666666666666669</v>
      </c>
      <c r="AC449" s="16">
        <v>1210.0666666666666</v>
      </c>
      <c r="AD449" s="20">
        <v>18151</v>
      </c>
      <c r="AE449" s="14">
        <v>200</v>
      </c>
      <c r="AF449" s="14"/>
      <c r="AG449" s="14">
        <v>-824</v>
      </c>
      <c r="AH449" s="21">
        <v>1.2100666666666666</v>
      </c>
      <c r="AI449" s="21">
        <v>0.83564292620045122</v>
      </c>
      <c r="AJ449" s="21">
        <v>-0.16435707379954884</v>
      </c>
      <c r="AK449" s="96"/>
    </row>
    <row r="450" spans="1:37" s="6" customFormat="1" x14ac:dyDescent="0.3">
      <c r="A450" s="10" t="s">
        <v>139</v>
      </c>
      <c r="B450" s="22" t="s">
        <v>127</v>
      </c>
      <c r="C450" s="22" t="s">
        <v>130</v>
      </c>
      <c r="D450" s="56">
        <v>43637</v>
      </c>
      <c r="E450" s="56">
        <v>44733</v>
      </c>
      <c r="F450" s="11" t="s">
        <v>12</v>
      </c>
      <c r="G450" s="23">
        <v>24</v>
      </c>
      <c r="H450" s="24">
        <v>0.63682864450127874</v>
      </c>
      <c r="I450" s="23">
        <v>15</v>
      </c>
      <c r="J450" s="23">
        <v>21</v>
      </c>
      <c r="K450" s="23">
        <v>544.344414893617</v>
      </c>
      <c r="L450" s="25">
        <v>1.3878131919864698</v>
      </c>
      <c r="M450" s="23">
        <v>821.98192771084337</v>
      </c>
      <c r="N450" s="23">
        <v>12438</v>
      </c>
      <c r="O450" s="26">
        <v>20</v>
      </c>
      <c r="P450" s="27">
        <v>0.68777493606138107</v>
      </c>
      <c r="Q450" s="26">
        <v>14</v>
      </c>
      <c r="R450" s="26">
        <v>22</v>
      </c>
      <c r="S450" s="28">
        <v>692.19005141388163</v>
      </c>
      <c r="T450" s="29">
        <v>1.5714285714285714</v>
      </c>
      <c r="U450" s="28">
        <v>1105.1634235341364</v>
      </c>
      <c r="V450" s="26">
        <v>15000</v>
      </c>
      <c r="W450" s="20">
        <v>28</v>
      </c>
      <c r="X450" s="19">
        <v>0.75</v>
      </c>
      <c r="Y450" s="20">
        <v>21</v>
      </c>
      <c r="Z450" s="20">
        <v>49</v>
      </c>
      <c r="AA450" s="16">
        <v>502.26530612244898</v>
      </c>
      <c r="AB450" s="18">
        <v>2.3333333333333335</v>
      </c>
      <c r="AC450" s="16">
        <v>1171.952380952381</v>
      </c>
      <c r="AD450" s="20">
        <v>24611</v>
      </c>
      <c r="AE450" s="14">
        <v>2408</v>
      </c>
      <c r="AF450" s="14"/>
      <c r="AG450" s="14"/>
      <c r="AH450" s="21">
        <v>1.6407333333333334</v>
      </c>
      <c r="AI450" s="21">
        <v>1.9786943238462775</v>
      </c>
      <c r="AJ450" s="21">
        <v>0.97869432384627753</v>
      </c>
      <c r="AK450" s="96"/>
    </row>
    <row r="451" spans="1:37" s="6" customFormat="1" x14ac:dyDescent="0.3">
      <c r="A451" s="10" t="s">
        <v>139</v>
      </c>
      <c r="B451" s="22" t="s">
        <v>127</v>
      </c>
      <c r="C451" s="22" t="s">
        <v>130</v>
      </c>
      <c r="D451" s="56">
        <v>43638</v>
      </c>
      <c r="E451" s="56">
        <v>44734</v>
      </c>
      <c r="F451" s="11" t="s">
        <v>13</v>
      </c>
      <c r="G451" s="23">
        <v>22</v>
      </c>
      <c r="H451" s="24">
        <v>0.63682864450127874</v>
      </c>
      <c r="I451" s="23">
        <v>14</v>
      </c>
      <c r="J451" s="23">
        <v>23</v>
      </c>
      <c r="K451" s="23">
        <v>544.344414893617</v>
      </c>
      <c r="L451" s="25">
        <v>1.6499899055113805</v>
      </c>
      <c r="M451" s="23">
        <v>821.98192771084337</v>
      </c>
      <c r="N451" s="23">
        <v>11458</v>
      </c>
      <c r="O451" s="26">
        <v>20</v>
      </c>
      <c r="P451" s="27">
        <v>0.68777493606138107</v>
      </c>
      <c r="Q451" s="26">
        <v>14</v>
      </c>
      <c r="R451" s="26">
        <v>22</v>
      </c>
      <c r="S451" s="28">
        <v>692.19005141388163</v>
      </c>
      <c r="T451" s="29">
        <v>1.5714285714285714</v>
      </c>
      <c r="U451" s="28">
        <v>1105.1634235341364</v>
      </c>
      <c r="V451" s="26">
        <v>15000</v>
      </c>
      <c r="W451" s="20">
        <v>28</v>
      </c>
      <c r="X451" s="19">
        <v>0.7857142857142857</v>
      </c>
      <c r="Y451" s="20">
        <v>22</v>
      </c>
      <c r="Z451" s="20">
        <v>38</v>
      </c>
      <c r="AA451" s="16">
        <v>515.5526315789474</v>
      </c>
      <c r="AB451" s="18">
        <v>1.7272727272727273</v>
      </c>
      <c r="AC451" s="16">
        <v>890.5</v>
      </c>
      <c r="AD451" s="20">
        <v>19591</v>
      </c>
      <c r="AE451" s="14">
        <v>1327</v>
      </c>
      <c r="AF451" s="14"/>
      <c r="AG451" s="14"/>
      <c r="AH451" s="21">
        <v>1.3060666666666667</v>
      </c>
      <c r="AI451" s="21">
        <v>1.7098097399197068</v>
      </c>
      <c r="AJ451" s="21">
        <v>0.70980973991970675</v>
      </c>
      <c r="AK451" s="96"/>
    </row>
    <row r="452" spans="1:37" s="6" customFormat="1" x14ac:dyDescent="0.3">
      <c r="A452" s="10" t="s">
        <v>139</v>
      </c>
      <c r="B452" s="22" t="s">
        <v>127</v>
      </c>
      <c r="C452" s="22" t="s">
        <v>130</v>
      </c>
      <c r="D452" s="56">
        <v>43639</v>
      </c>
      <c r="E452" s="56">
        <v>44735</v>
      </c>
      <c r="F452" s="11" t="s">
        <v>14</v>
      </c>
      <c r="G452" s="23">
        <v>8</v>
      </c>
      <c r="H452" s="24">
        <v>0.63682864450127874</v>
      </c>
      <c r="I452" s="23">
        <v>5</v>
      </c>
      <c r="J452" s="23">
        <v>11</v>
      </c>
      <c r="K452" s="23">
        <v>544.344414893617</v>
      </c>
      <c r="L452" s="25">
        <v>2.1365314756189218</v>
      </c>
      <c r="M452" s="23">
        <v>821.98192771084337</v>
      </c>
      <c r="N452" s="23">
        <v>4232</v>
      </c>
      <c r="O452" s="26">
        <v>20</v>
      </c>
      <c r="P452" s="27">
        <v>0.68777493606138107</v>
      </c>
      <c r="Q452" s="26">
        <v>14</v>
      </c>
      <c r="R452" s="26">
        <v>22</v>
      </c>
      <c r="S452" s="28">
        <v>692.19005141388163</v>
      </c>
      <c r="T452" s="29">
        <v>1.5714285714285714</v>
      </c>
      <c r="U452" s="28">
        <v>1105.1634235341364</v>
      </c>
      <c r="V452" s="26">
        <v>15000</v>
      </c>
      <c r="W452" s="20">
        <v>22</v>
      </c>
      <c r="X452" s="19">
        <v>0.72727272727272729</v>
      </c>
      <c r="Y452" s="20">
        <v>16</v>
      </c>
      <c r="Z452" s="20">
        <v>38</v>
      </c>
      <c r="AA452" s="16">
        <v>415.28947368421052</v>
      </c>
      <c r="AB452" s="18">
        <v>2.375</v>
      </c>
      <c r="AC452" s="16">
        <v>986.3125</v>
      </c>
      <c r="AD452" s="20">
        <v>15781</v>
      </c>
      <c r="AE452" s="14">
        <v>749</v>
      </c>
      <c r="AF452" s="14"/>
      <c r="AG452" s="14"/>
      <c r="AH452" s="21">
        <v>1.0520666666666667</v>
      </c>
      <c r="AI452" s="21">
        <v>3.728969754253308</v>
      </c>
      <c r="AJ452" s="21">
        <v>2.728969754253308</v>
      </c>
      <c r="AK452" s="96"/>
    </row>
    <row r="453" spans="1:37" s="6" customFormat="1" x14ac:dyDescent="0.3">
      <c r="A453" s="10" t="s">
        <v>139</v>
      </c>
      <c r="B453" s="22" t="s">
        <v>127</v>
      </c>
      <c r="C453" s="22" t="s">
        <v>130</v>
      </c>
      <c r="D453" s="56">
        <v>43640</v>
      </c>
      <c r="E453" s="56">
        <v>44736</v>
      </c>
      <c r="F453" s="11" t="s">
        <v>15</v>
      </c>
      <c r="G453" s="23">
        <v>37</v>
      </c>
      <c r="H453" s="24">
        <v>0.63682864450127874</v>
      </c>
      <c r="I453" s="23">
        <v>23</v>
      </c>
      <c r="J453" s="23">
        <v>58</v>
      </c>
      <c r="K453" s="23">
        <v>544.344414893617</v>
      </c>
      <c r="L453" s="25">
        <v>2.4731520364802053</v>
      </c>
      <c r="M453" s="23">
        <v>821.98192771084337</v>
      </c>
      <c r="N453" s="23">
        <v>19277</v>
      </c>
      <c r="O453" s="26">
        <v>20</v>
      </c>
      <c r="P453" s="27">
        <v>0.68777493606138107</v>
      </c>
      <c r="Q453" s="26">
        <v>14</v>
      </c>
      <c r="R453" s="26">
        <v>22</v>
      </c>
      <c r="S453" s="28">
        <v>692.19005141388163</v>
      </c>
      <c r="T453" s="29">
        <v>1.5714285714285714</v>
      </c>
      <c r="U453" s="28">
        <v>1105.1634235341364</v>
      </c>
      <c r="V453" s="26">
        <v>15000</v>
      </c>
      <c r="W453" s="20">
        <v>20</v>
      </c>
      <c r="X453" s="19">
        <v>0.7</v>
      </c>
      <c r="Y453" s="20">
        <v>14</v>
      </c>
      <c r="Z453" s="20">
        <v>25</v>
      </c>
      <c r="AA453" s="16">
        <v>601.12</v>
      </c>
      <c r="AB453" s="18">
        <v>1.7857142857142858</v>
      </c>
      <c r="AC453" s="16">
        <v>1073.4285714285713</v>
      </c>
      <c r="AD453" s="20">
        <v>15028</v>
      </c>
      <c r="AE453" s="14"/>
      <c r="AF453" s="14">
        <v>799</v>
      </c>
      <c r="AG453" s="14"/>
      <c r="AH453" s="21">
        <v>1.0018666666666667</v>
      </c>
      <c r="AI453" s="21">
        <v>0.779581885148104</v>
      </c>
      <c r="AJ453" s="21">
        <v>-0.22041811485189605</v>
      </c>
      <c r="AK453" s="96"/>
    </row>
    <row r="454" spans="1:37" s="6" customFormat="1" x14ac:dyDescent="0.3">
      <c r="A454" s="10" t="s">
        <v>139</v>
      </c>
      <c r="B454" s="22" t="s">
        <v>127</v>
      </c>
      <c r="C454" s="22" t="s">
        <v>130</v>
      </c>
      <c r="D454" s="56">
        <v>43641</v>
      </c>
      <c r="E454" s="56">
        <v>44737</v>
      </c>
      <c r="F454" s="11" t="s">
        <v>9</v>
      </c>
      <c r="G454" s="23">
        <v>12</v>
      </c>
      <c r="H454" s="24">
        <v>0.63682864450127874</v>
      </c>
      <c r="I454" s="23">
        <v>7</v>
      </c>
      <c r="J454" s="23">
        <v>17</v>
      </c>
      <c r="K454" s="23">
        <v>544.344414893617</v>
      </c>
      <c r="L454" s="25">
        <v>2.2915206249728333</v>
      </c>
      <c r="M454" s="23">
        <v>821.98192771084337</v>
      </c>
      <c r="N454" s="23">
        <v>6098</v>
      </c>
      <c r="O454" s="26">
        <v>26</v>
      </c>
      <c r="P454" s="27">
        <v>0.68777493606138107</v>
      </c>
      <c r="Q454" s="26">
        <v>18</v>
      </c>
      <c r="R454" s="26">
        <v>29</v>
      </c>
      <c r="S454" s="28">
        <v>692.19005141388163</v>
      </c>
      <c r="T454" s="29">
        <v>1.6111111111111112</v>
      </c>
      <c r="U454" s="28">
        <v>1105.1634235341364</v>
      </c>
      <c r="V454" s="26">
        <v>20000</v>
      </c>
      <c r="W454" s="20">
        <v>18</v>
      </c>
      <c r="X454" s="19">
        <v>0.72222222222222221</v>
      </c>
      <c r="Y454" s="20">
        <v>13</v>
      </c>
      <c r="Z454" s="20">
        <v>25</v>
      </c>
      <c r="AA454" s="16">
        <v>442.4</v>
      </c>
      <c r="AB454" s="18">
        <v>1.9230769230769231</v>
      </c>
      <c r="AC454" s="16">
        <v>850.76923076923072</v>
      </c>
      <c r="AD454" s="20">
        <v>11060</v>
      </c>
      <c r="AE454" s="14"/>
      <c r="AF454" s="14"/>
      <c r="AG454" s="14"/>
      <c r="AH454" s="21">
        <v>0.55300000000000005</v>
      </c>
      <c r="AI454" s="21">
        <v>1.8137094129222695</v>
      </c>
      <c r="AJ454" s="21">
        <v>0.81370941292226961</v>
      </c>
      <c r="AK454" s="96"/>
    </row>
    <row r="455" spans="1:37" s="6" customFormat="1" x14ac:dyDescent="0.3">
      <c r="A455" s="10" t="s">
        <v>139</v>
      </c>
      <c r="B455" s="22" t="s">
        <v>127</v>
      </c>
      <c r="C455" s="22" t="s">
        <v>130</v>
      </c>
      <c r="D455" s="56">
        <v>43642</v>
      </c>
      <c r="E455" s="56">
        <v>44738</v>
      </c>
      <c r="F455" s="11" t="s">
        <v>10</v>
      </c>
      <c r="G455" s="23">
        <v>56</v>
      </c>
      <c r="H455" s="24">
        <v>0.63682864450127874</v>
      </c>
      <c r="I455" s="23">
        <v>36</v>
      </c>
      <c r="J455" s="23">
        <v>57</v>
      </c>
      <c r="K455" s="23">
        <v>544.344414893617</v>
      </c>
      <c r="L455" s="25">
        <v>1.591959834172066</v>
      </c>
      <c r="M455" s="23">
        <v>821.98192771084337</v>
      </c>
      <c r="N455" s="23">
        <v>29431</v>
      </c>
      <c r="O455" s="26">
        <v>39</v>
      </c>
      <c r="P455" s="27">
        <v>0.68777493606138107</v>
      </c>
      <c r="Q455" s="26">
        <v>27</v>
      </c>
      <c r="R455" s="26">
        <v>43</v>
      </c>
      <c r="S455" s="28">
        <v>692.19005141388163</v>
      </c>
      <c r="T455" s="29">
        <v>1.5925925925925926</v>
      </c>
      <c r="U455" s="28">
        <v>1105.1634235341364</v>
      </c>
      <c r="V455" s="26">
        <v>30000</v>
      </c>
      <c r="W455" s="20">
        <v>40</v>
      </c>
      <c r="X455" s="19">
        <v>0.75</v>
      </c>
      <c r="Y455" s="20">
        <v>30</v>
      </c>
      <c r="Z455" s="20">
        <v>50</v>
      </c>
      <c r="AA455" s="16">
        <v>513.26</v>
      </c>
      <c r="AB455" s="18">
        <v>1.6666666666666667</v>
      </c>
      <c r="AC455" s="16">
        <v>855.43333333333328</v>
      </c>
      <c r="AD455" s="20">
        <v>25663</v>
      </c>
      <c r="AE455" s="14">
        <v>3186</v>
      </c>
      <c r="AF455" s="14"/>
      <c r="AG455" s="14"/>
      <c r="AH455" s="21">
        <v>0.85543333333333338</v>
      </c>
      <c r="AI455" s="21">
        <v>0.87197173048826071</v>
      </c>
      <c r="AJ455" s="21">
        <v>-0.12802826951173932</v>
      </c>
      <c r="AK455" s="96"/>
    </row>
    <row r="456" spans="1:37" s="6" customFormat="1" x14ac:dyDescent="0.3">
      <c r="A456" s="10" t="s">
        <v>139</v>
      </c>
      <c r="B456" s="22" t="s">
        <v>127</v>
      </c>
      <c r="C456" s="22" t="s">
        <v>130</v>
      </c>
      <c r="D456" s="56">
        <v>43643</v>
      </c>
      <c r="E456" s="56">
        <v>44739</v>
      </c>
      <c r="F456" s="11" t="s">
        <v>11</v>
      </c>
      <c r="G456" s="23">
        <v>16</v>
      </c>
      <c r="H456" s="24">
        <v>0.63682864450127874</v>
      </c>
      <c r="I456" s="23">
        <v>10</v>
      </c>
      <c r="J456" s="23">
        <v>18</v>
      </c>
      <c r="K456" s="23">
        <v>544.344414893617</v>
      </c>
      <c r="L456" s="25">
        <v>1.7685482546970095</v>
      </c>
      <c r="M456" s="23">
        <v>821.98192771084337</v>
      </c>
      <c r="N456" s="23">
        <v>8366</v>
      </c>
      <c r="O456" s="26">
        <v>20</v>
      </c>
      <c r="P456" s="27">
        <v>0.68777493606138107</v>
      </c>
      <c r="Q456" s="26">
        <v>14</v>
      </c>
      <c r="R456" s="26">
        <v>22</v>
      </c>
      <c r="S456" s="28">
        <v>692.19005141388163</v>
      </c>
      <c r="T456" s="29">
        <v>1.5714285714285714</v>
      </c>
      <c r="U456" s="28">
        <v>1105.1634235341364</v>
      </c>
      <c r="V456" s="26">
        <v>15000</v>
      </c>
      <c r="W456" s="20">
        <v>20</v>
      </c>
      <c r="X456" s="19">
        <v>0.7</v>
      </c>
      <c r="Y456" s="20">
        <v>14</v>
      </c>
      <c r="Z456" s="20">
        <v>23</v>
      </c>
      <c r="AA456" s="16">
        <v>617.56521739130437</v>
      </c>
      <c r="AB456" s="18">
        <v>1.6428571428571428</v>
      </c>
      <c r="AC456" s="16">
        <v>1014.5714285714286</v>
      </c>
      <c r="AD456" s="20">
        <v>14204</v>
      </c>
      <c r="AE456" s="14">
        <v>728</v>
      </c>
      <c r="AF456" s="14"/>
      <c r="AG456" s="14"/>
      <c r="AH456" s="21">
        <v>0.94693333333333329</v>
      </c>
      <c r="AI456" s="21">
        <v>1.6978245278508248</v>
      </c>
      <c r="AJ456" s="21">
        <v>0.69782452785082472</v>
      </c>
      <c r="AK456" s="96"/>
    </row>
    <row r="457" spans="1:37" s="6" customFormat="1" x14ac:dyDescent="0.3">
      <c r="A457" s="10" t="s">
        <v>139</v>
      </c>
      <c r="B457" s="22" t="s">
        <v>127</v>
      </c>
      <c r="C457" s="22" t="s">
        <v>130</v>
      </c>
      <c r="D457" s="56">
        <v>43644</v>
      </c>
      <c r="E457" s="56">
        <v>44740</v>
      </c>
      <c r="F457" s="11" t="s">
        <v>12</v>
      </c>
      <c r="G457" s="23">
        <v>13</v>
      </c>
      <c r="H457" s="24">
        <v>0.63682864450127874</v>
      </c>
      <c r="I457" s="23">
        <v>8</v>
      </c>
      <c r="J457" s="23">
        <v>16</v>
      </c>
      <c r="K457" s="23">
        <v>544.344414893617</v>
      </c>
      <c r="L457" s="25">
        <v>1.8877150629214146</v>
      </c>
      <c r="M457" s="23">
        <v>821.98192771084337</v>
      </c>
      <c r="N457" s="23">
        <v>6967</v>
      </c>
      <c r="O457" s="26">
        <v>20</v>
      </c>
      <c r="P457" s="27">
        <v>0.68777493606138107</v>
      </c>
      <c r="Q457" s="26">
        <v>14</v>
      </c>
      <c r="R457" s="26">
        <v>22</v>
      </c>
      <c r="S457" s="28">
        <v>692.19005141388163</v>
      </c>
      <c r="T457" s="29">
        <v>1.5714285714285714</v>
      </c>
      <c r="U457" s="28">
        <v>1105.1634235341364</v>
      </c>
      <c r="V457" s="26">
        <v>15000</v>
      </c>
      <c r="W457" s="20">
        <v>14</v>
      </c>
      <c r="X457" s="19">
        <v>0.7142857142857143</v>
      </c>
      <c r="Y457" s="20">
        <v>10</v>
      </c>
      <c r="Z457" s="20">
        <v>19</v>
      </c>
      <c r="AA457" s="16">
        <v>757.26315789473688</v>
      </c>
      <c r="AB457" s="18">
        <v>1.9</v>
      </c>
      <c r="AC457" s="16">
        <v>1438.8</v>
      </c>
      <c r="AD457" s="20">
        <v>14388</v>
      </c>
      <c r="AE457" s="14">
        <v>729</v>
      </c>
      <c r="AF457" s="14"/>
      <c r="AG457" s="14"/>
      <c r="AH457" s="21">
        <v>0.95920000000000005</v>
      </c>
      <c r="AI457" s="21">
        <v>2.065164346203531</v>
      </c>
      <c r="AJ457" s="21">
        <v>1.065164346203531</v>
      </c>
      <c r="AK457" s="96"/>
    </row>
    <row r="458" spans="1:37" s="6" customFormat="1" x14ac:dyDescent="0.3">
      <c r="A458" s="10" t="s">
        <v>139</v>
      </c>
      <c r="B458" s="22" t="s">
        <v>127</v>
      </c>
      <c r="C458" s="22" t="s">
        <v>130</v>
      </c>
      <c r="D458" s="56">
        <v>43645</v>
      </c>
      <c r="E458" s="56">
        <v>44741</v>
      </c>
      <c r="F458" s="11" t="s">
        <v>13</v>
      </c>
      <c r="G458" s="23">
        <v>19</v>
      </c>
      <c r="H458" s="24">
        <v>0.63682864450127874</v>
      </c>
      <c r="I458" s="23">
        <v>12</v>
      </c>
      <c r="J458" s="23">
        <v>30</v>
      </c>
      <c r="K458" s="23">
        <v>544.344414893617</v>
      </c>
      <c r="L458" s="25">
        <v>2.4860830558852003</v>
      </c>
      <c r="M458" s="23">
        <v>821.98192771084337</v>
      </c>
      <c r="N458" s="23">
        <v>9919</v>
      </c>
      <c r="O458" s="26">
        <v>20</v>
      </c>
      <c r="P458" s="27">
        <v>0.68777493606138107</v>
      </c>
      <c r="Q458" s="26">
        <v>14</v>
      </c>
      <c r="R458" s="26">
        <v>22</v>
      </c>
      <c r="S458" s="28">
        <v>692.19005141388163</v>
      </c>
      <c r="T458" s="29">
        <v>1.5714285714285714</v>
      </c>
      <c r="U458" s="28">
        <v>1105.1634235341364</v>
      </c>
      <c r="V458" s="26">
        <v>15000</v>
      </c>
      <c r="W458" s="20">
        <v>20</v>
      </c>
      <c r="X458" s="19">
        <v>0.75</v>
      </c>
      <c r="Y458" s="20">
        <v>15</v>
      </c>
      <c r="Z458" s="20">
        <v>30</v>
      </c>
      <c r="AA458" s="16">
        <v>532.20000000000005</v>
      </c>
      <c r="AB458" s="18">
        <v>2</v>
      </c>
      <c r="AC458" s="16">
        <v>1064.4000000000001</v>
      </c>
      <c r="AD458" s="20">
        <v>15966</v>
      </c>
      <c r="AE458" s="14">
        <v>981</v>
      </c>
      <c r="AF458" s="14"/>
      <c r="AG458" s="14"/>
      <c r="AH458" s="21">
        <v>1.0644</v>
      </c>
      <c r="AI458" s="21">
        <v>1.6096380683536646</v>
      </c>
      <c r="AJ458" s="21">
        <v>0.60963806835366463</v>
      </c>
      <c r="AK458" s="96"/>
    </row>
    <row r="459" spans="1:37" s="6" customFormat="1" x14ac:dyDescent="0.3">
      <c r="A459" s="10" t="s">
        <v>139</v>
      </c>
      <c r="B459" s="22" t="s">
        <v>127</v>
      </c>
      <c r="C459" s="22" t="s">
        <v>130</v>
      </c>
      <c r="D459" s="56">
        <v>43646</v>
      </c>
      <c r="E459" s="56">
        <v>44742</v>
      </c>
      <c r="F459" s="11" t="s">
        <v>14</v>
      </c>
      <c r="G459" s="23">
        <v>15</v>
      </c>
      <c r="H459" s="24">
        <v>0.63682864450127874</v>
      </c>
      <c r="I459" s="23">
        <v>9</v>
      </c>
      <c r="J459" s="23">
        <v>18</v>
      </c>
      <c r="K459" s="23">
        <v>544.344414893617</v>
      </c>
      <c r="L459" s="25">
        <v>1.9049407362939592</v>
      </c>
      <c r="M459" s="23">
        <v>821.98192771084337</v>
      </c>
      <c r="N459" s="23">
        <v>7767</v>
      </c>
      <c r="O459" s="26">
        <v>20</v>
      </c>
      <c r="P459" s="27">
        <v>0.68777493606138107</v>
      </c>
      <c r="Q459" s="26">
        <v>14</v>
      </c>
      <c r="R459" s="26">
        <v>22</v>
      </c>
      <c r="S459" s="28">
        <v>692.19005141388163</v>
      </c>
      <c r="T459" s="29">
        <v>1.5714285714285714</v>
      </c>
      <c r="U459" s="28">
        <v>1105.1634235341364</v>
      </c>
      <c r="V459" s="26">
        <v>15000</v>
      </c>
      <c r="W459" s="20">
        <v>25</v>
      </c>
      <c r="X459" s="19">
        <v>0.76</v>
      </c>
      <c r="Y459" s="20">
        <v>19</v>
      </c>
      <c r="Z459" s="20">
        <v>31</v>
      </c>
      <c r="AA459" s="16">
        <v>546.74193548387098</v>
      </c>
      <c r="AB459" s="18">
        <v>1.631578947368421</v>
      </c>
      <c r="AC459" s="16">
        <v>892.0526315789474</v>
      </c>
      <c r="AD459" s="20">
        <v>16949</v>
      </c>
      <c r="AE459" s="14"/>
      <c r="AF459" s="14"/>
      <c r="AG459" s="14">
        <v>2488</v>
      </c>
      <c r="AH459" s="21">
        <v>1.1299333333333332</v>
      </c>
      <c r="AI459" s="21">
        <v>2.1821810222737223</v>
      </c>
      <c r="AJ459" s="21">
        <v>1.1821810222737221</v>
      </c>
      <c r="AK459" s="96"/>
    </row>
    <row r="460" spans="1:37" s="6" customFormat="1" x14ac:dyDescent="0.3">
      <c r="A460" s="10" t="s">
        <v>139</v>
      </c>
      <c r="B460" s="22" t="s">
        <v>127</v>
      </c>
      <c r="C460" s="22" t="s">
        <v>130</v>
      </c>
      <c r="D460" s="55">
        <v>43647</v>
      </c>
      <c r="E460" s="55">
        <v>44743</v>
      </c>
      <c r="F460" s="11" t="s">
        <v>15</v>
      </c>
      <c r="G460" s="30">
        <v>17</v>
      </c>
      <c r="H460" s="31">
        <v>0.65</v>
      </c>
      <c r="I460" s="30">
        <v>10</v>
      </c>
      <c r="J460" s="30">
        <v>18</v>
      </c>
      <c r="K460" s="30">
        <v>496</v>
      </c>
      <c r="L460" s="32">
        <v>1.8</v>
      </c>
      <c r="M460" s="30">
        <v>807</v>
      </c>
      <c r="N460" s="30">
        <v>8919</v>
      </c>
      <c r="O460" s="33">
        <v>34</v>
      </c>
      <c r="P460" s="34">
        <v>0.7</v>
      </c>
      <c r="Q460" s="33">
        <v>24</v>
      </c>
      <c r="R460" s="33">
        <v>39</v>
      </c>
      <c r="S460" s="33">
        <v>534</v>
      </c>
      <c r="T460" s="35">
        <v>1.63</v>
      </c>
      <c r="U460" s="33">
        <v>936</v>
      </c>
      <c r="V460" s="33">
        <v>20000</v>
      </c>
      <c r="W460" s="20">
        <v>25</v>
      </c>
      <c r="X460" s="19">
        <v>0.72</v>
      </c>
      <c r="Y460" s="20">
        <v>18</v>
      </c>
      <c r="Z460" s="20">
        <v>28</v>
      </c>
      <c r="AA460" s="16">
        <v>515.28571428571433</v>
      </c>
      <c r="AB460" s="18">
        <v>1.5555555555555556</v>
      </c>
      <c r="AC460" s="16">
        <v>801.55555555555554</v>
      </c>
      <c r="AD460" s="20">
        <v>14428</v>
      </c>
      <c r="AE460" s="14">
        <v>2836</v>
      </c>
      <c r="AF460" s="14"/>
      <c r="AG460" s="14"/>
      <c r="AH460" s="21">
        <v>0.72140000000000004</v>
      </c>
      <c r="AI460" s="21">
        <v>1.6176701423926449</v>
      </c>
      <c r="AJ460" s="21">
        <v>0.61767014239264495</v>
      </c>
      <c r="AK460" s="96"/>
    </row>
    <row r="461" spans="1:37" s="6" customFormat="1" x14ac:dyDescent="0.3">
      <c r="A461" s="10" t="s">
        <v>139</v>
      </c>
      <c r="B461" s="22" t="s">
        <v>127</v>
      </c>
      <c r="C461" s="22" t="s">
        <v>130</v>
      </c>
      <c r="D461" s="55">
        <v>43648</v>
      </c>
      <c r="E461" s="55">
        <v>44744</v>
      </c>
      <c r="F461" s="11" t="s">
        <v>9</v>
      </c>
      <c r="G461" s="30">
        <v>34</v>
      </c>
      <c r="H461" s="31">
        <v>0.65</v>
      </c>
      <c r="I461" s="30">
        <v>22</v>
      </c>
      <c r="J461" s="30">
        <v>30</v>
      </c>
      <c r="K461" s="30">
        <v>596</v>
      </c>
      <c r="L461" s="32">
        <v>1.36</v>
      </c>
      <c r="M461" s="30">
        <v>807</v>
      </c>
      <c r="N461" s="30">
        <v>17885</v>
      </c>
      <c r="O461" s="33">
        <v>46</v>
      </c>
      <c r="P461" s="34">
        <v>0.7</v>
      </c>
      <c r="Q461" s="33">
        <v>32</v>
      </c>
      <c r="R461" s="33">
        <v>56</v>
      </c>
      <c r="S461" s="33">
        <v>534</v>
      </c>
      <c r="T461" s="35">
        <v>1.75</v>
      </c>
      <c r="U461" s="33">
        <v>936</v>
      </c>
      <c r="V461" s="33">
        <v>30000</v>
      </c>
      <c r="W461" s="20">
        <v>38</v>
      </c>
      <c r="X461" s="19">
        <v>0.73684210526315785</v>
      </c>
      <c r="Y461" s="20">
        <v>28</v>
      </c>
      <c r="Z461" s="20">
        <v>49</v>
      </c>
      <c r="AA461" s="16">
        <v>430.08163265306121</v>
      </c>
      <c r="AB461" s="18">
        <v>1.75</v>
      </c>
      <c r="AC461" s="16">
        <v>752.64285714285711</v>
      </c>
      <c r="AD461" s="20">
        <v>21074</v>
      </c>
      <c r="AE461" s="14">
        <v>3265</v>
      </c>
      <c r="AF461" s="14"/>
      <c r="AG461" s="14">
        <v>468</v>
      </c>
      <c r="AH461" s="21">
        <v>0.70246666666666668</v>
      </c>
      <c r="AI461" s="21">
        <v>1.1783058428850992</v>
      </c>
      <c r="AJ461" s="21">
        <v>0.17830584288509924</v>
      </c>
      <c r="AK461" s="96"/>
    </row>
    <row r="462" spans="1:37" s="6" customFormat="1" x14ac:dyDescent="0.3">
      <c r="A462" s="10" t="s">
        <v>139</v>
      </c>
      <c r="B462" s="22" t="s">
        <v>127</v>
      </c>
      <c r="C462" s="22" t="s">
        <v>130</v>
      </c>
      <c r="D462" s="55">
        <v>43649</v>
      </c>
      <c r="E462" s="55">
        <v>44745</v>
      </c>
      <c r="F462" s="11" t="s">
        <v>10</v>
      </c>
      <c r="G462" s="30">
        <v>42</v>
      </c>
      <c r="H462" s="31">
        <v>0.65</v>
      </c>
      <c r="I462" s="30">
        <v>27</v>
      </c>
      <c r="J462" s="30">
        <v>35</v>
      </c>
      <c r="K462" s="30">
        <v>630</v>
      </c>
      <c r="L462" s="32">
        <v>1.3</v>
      </c>
      <c r="M462" s="30">
        <v>807</v>
      </c>
      <c r="N462" s="30">
        <v>22045</v>
      </c>
      <c r="O462" s="33">
        <v>53</v>
      </c>
      <c r="P462" s="34">
        <v>0.7</v>
      </c>
      <c r="Q462" s="33">
        <v>37</v>
      </c>
      <c r="R462" s="33">
        <v>66</v>
      </c>
      <c r="S462" s="33">
        <v>534</v>
      </c>
      <c r="T462" s="35">
        <v>1.78</v>
      </c>
      <c r="U462" s="33">
        <v>936</v>
      </c>
      <c r="V462" s="33">
        <v>35000</v>
      </c>
      <c r="W462" s="20">
        <v>41</v>
      </c>
      <c r="X462" s="19">
        <v>0.75609756097560976</v>
      </c>
      <c r="Y462" s="20">
        <v>31</v>
      </c>
      <c r="Z462" s="20">
        <v>63</v>
      </c>
      <c r="AA462" s="16">
        <v>523.26984126984132</v>
      </c>
      <c r="AB462" s="18">
        <v>2.032258064516129</v>
      </c>
      <c r="AC462" s="16">
        <v>1063.4193548387098</v>
      </c>
      <c r="AD462" s="20">
        <v>32966</v>
      </c>
      <c r="AE462" s="14"/>
      <c r="AF462" s="14"/>
      <c r="AG462" s="14"/>
      <c r="AH462" s="21">
        <v>0.94188571428571433</v>
      </c>
      <c r="AI462" s="21">
        <v>1.4953957813563166</v>
      </c>
      <c r="AJ462" s="21">
        <v>0.49539578135631662</v>
      </c>
      <c r="AK462" s="96"/>
    </row>
    <row r="463" spans="1:37" s="6" customFormat="1" x14ac:dyDescent="0.3">
      <c r="A463" s="10" t="s">
        <v>139</v>
      </c>
      <c r="B463" s="22" t="s">
        <v>127</v>
      </c>
      <c r="C463" s="22" t="s">
        <v>130</v>
      </c>
      <c r="D463" s="55">
        <v>43650</v>
      </c>
      <c r="E463" s="55">
        <v>44746</v>
      </c>
      <c r="F463" s="11" t="s">
        <v>11</v>
      </c>
      <c r="G463" s="30">
        <v>22</v>
      </c>
      <c r="H463" s="31">
        <v>0.65</v>
      </c>
      <c r="I463" s="30">
        <v>14</v>
      </c>
      <c r="J463" s="30">
        <v>26</v>
      </c>
      <c r="K463" s="30">
        <v>432</v>
      </c>
      <c r="L463" s="32">
        <v>1.86</v>
      </c>
      <c r="M463" s="30">
        <v>807</v>
      </c>
      <c r="N463" s="30">
        <v>11237</v>
      </c>
      <c r="O463" s="33">
        <v>23</v>
      </c>
      <c r="P463" s="34">
        <v>0.7</v>
      </c>
      <c r="Q463" s="33">
        <v>16</v>
      </c>
      <c r="R463" s="33">
        <v>28</v>
      </c>
      <c r="S463" s="33">
        <v>534</v>
      </c>
      <c r="T463" s="35">
        <v>1.75</v>
      </c>
      <c r="U463" s="33">
        <v>936</v>
      </c>
      <c r="V463" s="33">
        <v>15000</v>
      </c>
      <c r="W463" s="20">
        <v>28</v>
      </c>
      <c r="X463" s="19">
        <v>0.7142857142857143</v>
      </c>
      <c r="Y463" s="20">
        <v>20</v>
      </c>
      <c r="Z463" s="20">
        <v>36</v>
      </c>
      <c r="AA463" s="16">
        <v>554.63888888888891</v>
      </c>
      <c r="AB463" s="18">
        <v>1.8</v>
      </c>
      <c r="AC463" s="16">
        <v>998.35</v>
      </c>
      <c r="AD463" s="20">
        <v>19967</v>
      </c>
      <c r="AE463" s="14">
        <v>2127</v>
      </c>
      <c r="AF463" s="14"/>
      <c r="AG463" s="14"/>
      <c r="AH463" s="21">
        <v>1.3311333333333333</v>
      </c>
      <c r="AI463" s="21">
        <v>1.7768977485093886</v>
      </c>
      <c r="AJ463" s="21">
        <v>0.77689774850938864</v>
      </c>
      <c r="AK463" s="96"/>
    </row>
    <row r="464" spans="1:37" s="6" customFormat="1" x14ac:dyDescent="0.3">
      <c r="A464" s="10" t="s">
        <v>139</v>
      </c>
      <c r="B464" s="22" t="s">
        <v>127</v>
      </c>
      <c r="C464" s="22" t="s">
        <v>130</v>
      </c>
      <c r="D464" s="55">
        <v>43651</v>
      </c>
      <c r="E464" s="55">
        <v>44747</v>
      </c>
      <c r="F464" s="11" t="s">
        <v>12</v>
      </c>
      <c r="G464" s="30">
        <v>12</v>
      </c>
      <c r="H464" s="31">
        <v>0.65</v>
      </c>
      <c r="I464" s="30">
        <v>8</v>
      </c>
      <c r="J464" s="30">
        <v>17</v>
      </c>
      <c r="K464" s="30">
        <v>401</v>
      </c>
      <c r="L464" s="32">
        <v>2.13</v>
      </c>
      <c r="M464" s="30">
        <v>807</v>
      </c>
      <c r="N464" s="30">
        <v>6811</v>
      </c>
      <c r="O464" s="33">
        <v>23</v>
      </c>
      <c r="P464" s="34">
        <v>0.7</v>
      </c>
      <c r="Q464" s="33">
        <v>16</v>
      </c>
      <c r="R464" s="33">
        <v>28</v>
      </c>
      <c r="S464" s="33">
        <v>534</v>
      </c>
      <c r="T464" s="35">
        <v>1.75</v>
      </c>
      <c r="U464" s="33">
        <v>936</v>
      </c>
      <c r="V464" s="33">
        <v>15000</v>
      </c>
      <c r="W464" s="20">
        <v>18</v>
      </c>
      <c r="X464" s="19">
        <v>0.72222222222222221</v>
      </c>
      <c r="Y464" s="20">
        <v>13</v>
      </c>
      <c r="Z464" s="20">
        <v>27</v>
      </c>
      <c r="AA464" s="16">
        <v>605.77777777777783</v>
      </c>
      <c r="AB464" s="18">
        <v>2.0769230769230771</v>
      </c>
      <c r="AC464" s="16">
        <v>1258.1538461538462</v>
      </c>
      <c r="AD464" s="20">
        <v>16356</v>
      </c>
      <c r="AE464" s="14"/>
      <c r="AF464" s="14"/>
      <c r="AG464" s="14">
        <v>15</v>
      </c>
      <c r="AH464" s="21">
        <v>1.0904</v>
      </c>
      <c r="AI464" s="21">
        <v>2.4014094846571723</v>
      </c>
      <c r="AJ464" s="21">
        <v>1.4014094846571723</v>
      </c>
      <c r="AK464" s="96"/>
    </row>
    <row r="465" spans="1:37" s="6" customFormat="1" x14ac:dyDescent="0.3">
      <c r="A465" s="10" t="s">
        <v>139</v>
      </c>
      <c r="B465" s="22" t="s">
        <v>127</v>
      </c>
      <c r="C465" s="22" t="s">
        <v>130</v>
      </c>
      <c r="D465" s="55">
        <v>43652</v>
      </c>
      <c r="E465" s="55">
        <v>44748</v>
      </c>
      <c r="F465" s="11" t="s">
        <v>13</v>
      </c>
      <c r="G465" s="30">
        <v>14</v>
      </c>
      <c r="H465" s="31">
        <v>0.65</v>
      </c>
      <c r="I465" s="30">
        <v>9</v>
      </c>
      <c r="J465" s="30">
        <v>18</v>
      </c>
      <c r="K465" s="30">
        <v>389</v>
      </c>
      <c r="L465" s="32">
        <v>2</v>
      </c>
      <c r="M465" s="30">
        <v>807</v>
      </c>
      <c r="N465" s="30">
        <v>7010</v>
      </c>
      <c r="O465" s="33">
        <v>23</v>
      </c>
      <c r="P465" s="34">
        <v>0.7</v>
      </c>
      <c r="Q465" s="33">
        <v>16</v>
      </c>
      <c r="R465" s="33">
        <v>28</v>
      </c>
      <c r="S465" s="33">
        <v>534</v>
      </c>
      <c r="T465" s="35">
        <v>1.75</v>
      </c>
      <c r="U465" s="33">
        <v>936</v>
      </c>
      <c r="V465" s="33">
        <v>15000</v>
      </c>
      <c r="W465" s="20">
        <v>42</v>
      </c>
      <c r="X465" s="19">
        <v>0.76190476190476186</v>
      </c>
      <c r="Y465" s="20">
        <v>32</v>
      </c>
      <c r="Z465" s="20">
        <v>74</v>
      </c>
      <c r="AA465" s="16">
        <v>544</v>
      </c>
      <c r="AB465" s="18">
        <v>2.3125</v>
      </c>
      <c r="AC465" s="16">
        <v>1258</v>
      </c>
      <c r="AD465" s="20">
        <v>40256</v>
      </c>
      <c r="AE465" s="14">
        <v>1921</v>
      </c>
      <c r="AF465" s="14"/>
      <c r="AG465" s="14"/>
      <c r="AH465" s="21">
        <v>2.6837333333333335</v>
      </c>
      <c r="AI465" s="21">
        <v>5.7426533523537806</v>
      </c>
      <c r="AJ465" s="21">
        <v>4.7426533523537806</v>
      </c>
      <c r="AK465" s="96"/>
    </row>
    <row r="466" spans="1:37" s="6" customFormat="1" x14ac:dyDescent="0.3">
      <c r="A466" s="10" t="s">
        <v>139</v>
      </c>
      <c r="B466" s="22" t="s">
        <v>127</v>
      </c>
      <c r="C466" s="22" t="s">
        <v>130</v>
      </c>
      <c r="D466" s="55">
        <v>43653</v>
      </c>
      <c r="E466" s="55">
        <v>44749</v>
      </c>
      <c r="F466" s="11" t="s">
        <v>14</v>
      </c>
      <c r="G466" s="30">
        <v>12</v>
      </c>
      <c r="H466" s="31">
        <v>0.65</v>
      </c>
      <c r="I466" s="30">
        <v>8</v>
      </c>
      <c r="J466" s="30">
        <v>15</v>
      </c>
      <c r="K466" s="30">
        <v>432</v>
      </c>
      <c r="L466" s="32">
        <v>1.88</v>
      </c>
      <c r="M466" s="30">
        <v>807</v>
      </c>
      <c r="N466" s="30">
        <v>6480</v>
      </c>
      <c r="O466" s="33">
        <v>23</v>
      </c>
      <c r="P466" s="34">
        <v>0.7</v>
      </c>
      <c r="Q466" s="33">
        <v>16</v>
      </c>
      <c r="R466" s="33">
        <v>28</v>
      </c>
      <c r="S466" s="33">
        <v>534</v>
      </c>
      <c r="T466" s="35">
        <v>1.75</v>
      </c>
      <c r="U466" s="33">
        <v>936</v>
      </c>
      <c r="V466" s="33">
        <v>15000</v>
      </c>
      <c r="W466" s="20">
        <v>26</v>
      </c>
      <c r="X466" s="19">
        <v>0.76923076923076927</v>
      </c>
      <c r="Y466" s="20">
        <v>20</v>
      </c>
      <c r="Z466" s="20">
        <v>27</v>
      </c>
      <c r="AA466" s="16">
        <v>471.07407407407408</v>
      </c>
      <c r="AB466" s="18">
        <v>1.35</v>
      </c>
      <c r="AC466" s="16">
        <v>635.95000000000005</v>
      </c>
      <c r="AD466" s="20">
        <v>12719</v>
      </c>
      <c r="AE466" s="14">
        <v>1657</v>
      </c>
      <c r="AF466" s="14"/>
      <c r="AG466" s="14"/>
      <c r="AH466" s="21">
        <v>0.84793333333333332</v>
      </c>
      <c r="AI466" s="21">
        <v>1.9628086419753086</v>
      </c>
      <c r="AJ466" s="21">
        <v>0.96280864197530869</v>
      </c>
      <c r="AK466" s="96"/>
    </row>
    <row r="467" spans="1:37" s="6" customFormat="1" x14ac:dyDescent="0.3">
      <c r="A467" s="10" t="s">
        <v>139</v>
      </c>
      <c r="B467" s="22" t="s">
        <v>127</v>
      </c>
      <c r="C467" s="22" t="s">
        <v>130</v>
      </c>
      <c r="D467" s="55">
        <v>43654</v>
      </c>
      <c r="E467" s="55">
        <v>44750</v>
      </c>
      <c r="F467" s="11" t="s">
        <v>15</v>
      </c>
      <c r="G467" s="30">
        <v>36</v>
      </c>
      <c r="H467" s="31">
        <v>0.65</v>
      </c>
      <c r="I467" s="30">
        <v>23</v>
      </c>
      <c r="J467" s="30">
        <v>48</v>
      </c>
      <c r="K467" s="30">
        <v>378</v>
      </c>
      <c r="L467" s="32">
        <v>2.09</v>
      </c>
      <c r="M467" s="30">
        <v>807</v>
      </c>
      <c r="N467" s="30">
        <v>18161</v>
      </c>
      <c r="O467" s="33">
        <v>23</v>
      </c>
      <c r="P467" s="34">
        <v>0.7</v>
      </c>
      <c r="Q467" s="33">
        <v>16</v>
      </c>
      <c r="R467" s="33">
        <v>28</v>
      </c>
      <c r="S467" s="33">
        <v>534</v>
      </c>
      <c r="T467" s="35">
        <v>1.75</v>
      </c>
      <c r="U467" s="33">
        <v>936</v>
      </c>
      <c r="V467" s="33">
        <v>15000</v>
      </c>
      <c r="W467" s="20">
        <v>24</v>
      </c>
      <c r="X467" s="19">
        <v>0.75</v>
      </c>
      <c r="Y467" s="20">
        <v>18</v>
      </c>
      <c r="Z467" s="20">
        <v>36</v>
      </c>
      <c r="AA467" s="16">
        <v>425.11111111111109</v>
      </c>
      <c r="AB467" s="18">
        <v>2</v>
      </c>
      <c r="AC467" s="16">
        <v>850.22222222222217</v>
      </c>
      <c r="AD467" s="20">
        <v>15304</v>
      </c>
      <c r="AE467" s="14"/>
      <c r="AF467" s="14"/>
      <c r="AG467" s="14"/>
      <c r="AH467" s="21">
        <v>1.0202666666666667</v>
      </c>
      <c r="AI467" s="21">
        <v>0.84268487418093718</v>
      </c>
      <c r="AJ467" s="21">
        <v>-0.15731512581906282</v>
      </c>
      <c r="AK467" s="96"/>
    </row>
    <row r="468" spans="1:37" s="6" customFormat="1" x14ac:dyDescent="0.3">
      <c r="A468" s="10" t="s">
        <v>139</v>
      </c>
      <c r="B468" s="22" t="s">
        <v>127</v>
      </c>
      <c r="C468" s="22" t="s">
        <v>130</v>
      </c>
      <c r="D468" s="55">
        <v>43655</v>
      </c>
      <c r="E468" s="55">
        <v>44751</v>
      </c>
      <c r="F468" s="11" t="s">
        <v>9</v>
      </c>
      <c r="G468" s="30">
        <v>65</v>
      </c>
      <c r="H468" s="31">
        <v>0.65</v>
      </c>
      <c r="I468" s="30">
        <v>42</v>
      </c>
      <c r="J468" s="30">
        <v>93</v>
      </c>
      <c r="K468" s="30">
        <v>361</v>
      </c>
      <c r="L468" s="32">
        <v>2.21</v>
      </c>
      <c r="M468" s="30">
        <v>807</v>
      </c>
      <c r="N468" s="30">
        <v>33549</v>
      </c>
      <c r="O468" s="33">
        <v>46</v>
      </c>
      <c r="P468" s="34">
        <v>0.7</v>
      </c>
      <c r="Q468" s="33">
        <v>32</v>
      </c>
      <c r="R468" s="33">
        <v>56</v>
      </c>
      <c r="S468" s="33">
        <v>534</v>
      </c>
      <c r="T468" s="35">
        <v>1.75</v>
      </c>
      <c r="U468" s="33">
        <v>936</v>
      </c>
      <c r="V468" s="33">
        <v>30000</v>
      </c>
      <c r="W468" s="20">
        <v>24</v>
      </c>
      <c r="X468" s="19">
        <v>0.70833333333333337</v>
      </c>
      <c r="Y468" s="20">
        <v>17</v>
      </c>
      <c r="Z468" s="20">
        <v>28</v>
      </c>
      <c r="AA468" s="16">
        <v>466.78571428571428</v>
      </c>
      <c r="AB468" s="18">
        <v>1.6470588235294117</v>
      </c>
      <c r="AC468" s="16">
        <v>768.82352941176475</v>
      </c>
      <c r="AD468" s="20">
        <v>13070</v>
      </c>
      <c r="AE468" s="14"/>
      <c r="AF468" s="14"/>
      <c r="AG468" s="14"/>
      <c r="AH468" s="21">
        <v>0.43566666666666665</v>
      </c>
      <c r="AI468" s="21">
        <v>0.38957942114519062</v>
      </c>
      <c r="AJ468" s="21">
        <v>-0.61042057885480938</v>
      </c>
      <c r="AK468" s="96"/>
    </row>
    <row r="469" spans="1:37" s="6" customFormat="1" x14ac:dyDescent="0.3">
      <c r="A469" s="10" t="s">
        <v>139</v>
      </c>
      <c r="B469" s="22" t="s">
        <v>127</v>
      </c>
      <c r="C469" s="22" t="s">
        <v>130</v>
      </c>
      <c r="D469" s="55">
        <v>43656</v>
      </c>
      <c r="E469" s="55">
        <v>44752</v>
      </c>
      <c r="F469" s="11" t="s">
        <v>10</v>
      </c>
      <c r="G469" s="30">
        <v>90</v>
      </c>
      <c r="H469" s="31">
        <v>0.65</v>
      </c>
      <c r="I469" s="30">
        <v>58</v>
      </c>
      <c r="J469" s="30">
        <v>106</v>
      </c>
      <c r="K469" s="30">
        <v>443</v>
      </c>
      <c r="L469" s="32">
        <v>1.83</v>
      </c>
      <c r="M469" s="30">
        <v>807</v>
      </c>
      <c r="N469" s="30">
        <v>46977</v>
      </c>
      <c r="O469" s="33">
        <v>53</v>
      </c>
      <c r="P469" s="34">
        <v>0.7</v>
      </c>
      <c r="Q469" s="33">
        <v>37</v>
      </c>
      <c r="R469" s="33">
        <v>66</v>
      </c>
      <c r="S469" s="33">
        <v>534</v>
      </c>
      <c r="T469" s="35">
        <v>1.78</v>
      </c>
      <c r="U469" s="33">
        <v>936</v>
      </c>
      <c r="V469" s="33">
        <v>35000</v>
      </c>
      <c r="W469" s="20">
        <v>35</v>
      </c>
      <c r="X469" s="19">
        <v>0.7142857142857143</v>
      </c>
      <c r="Y469" s="20">
        <v>25</v>
      </c>
      <c r="Z469" s="20">
        <v>40</v>
      </c>
      <c r="AA469" s="16">
        <v>496.1</v>
      </c>
      <c r="AB469" s="18">
        <v>1.6</v>
      </c>
      <c r="AC469" s="16">
        <v>793.76</v>
      </c>
      <c r="AD469" s="20">
        <v>19844</v>
      </c>
      <c r="AE469" s="14">
        <v>549</v>
      </c>
      <c r="AF469" s="14"/>
      <c r="AG469" s="14"/>
      <c r="AH469" s="21">
        <v>0.56697142857142857</v>
      </c>
      <c r="AI469" s="21">
        <v>0.4224194818741086</v>
      </c>
      <c r="AJ469" s="21">
        <v>-0.5775805181258914</v>
      </c>
      <c r="AK469" s="96"/>
    </row>
    <row r="470" spans="1:37" s="6" customFormat="1" x14ac:dyDescent="0.3">
      <c r="A470" s="10" t="s">
        <v>139</v>
      </c>
      <c r="B470" s="22" t="s">
        <v>127</v>
      </c>
      <c r="C470" s="22" t="s">
        <v>130</v>
      </c>
      <c r="D470" s="55">
        <v>43657</v>
      </c>
      <c r="E470" s="55">
        <v>44753</v>
      </c>
      <c r="F470" s="11" t="s">
        <v>11</v>
      </c>
      <c r="G470" s="30">
        <v>29</v>
      </c>
      <c r="H470" s="31">
        <v>0.65</v>
      </c>
      <c r="I470" s="30">
        <v>19</v>
      </c>
      <c r="J470" s="30">
        <v>40</v>
      </c>
      <c r="K470" s="30">
        <v>392</v>
      </c>
      <c r="L470" s="32">
        <v>2.11</v>
      </c>
      <c r="M470" s="30">
        <v>807</v>
      </c>
      <c r="N470" s="30">
        <v>15695</v>
      </c>
      <c r="O470" s="33">
        <v>23</v>
      </c>
      <c r="P470" s="34">
        <v>0.7</v>
      </c>
      <c r="Q470" s="33">
        <v>16</v>
      </c>
      <c r="R470" s="33">
        <v>28</v>
      </c>
      <c r="S470" s="33">
        <v>534</v>
      </c>
      <c r="T470" s="35">
        <v>1.75</v>
      </c>
      <c r="U470" s="33">
        <v>936</v>
      </c>
      <c r="V470" s="33">
        <v>15000</v>
      </c>
      <c r="W470" s="20">
        <v>35</v>
      </c>
      <c r="X470" s="19">
        <v>0.77142857142857146</v>
      </c>
      <c r="Y470" s="20">
        <v>27</v>
      </c>
      <c r="Z470" s="20">
        <v>46</v>
      </c>
      <c r="AA470" s="16">
        <v>518.56521739130437</v>
      </c>
      <c r="AB470" s="18">
        <v>1.7037037037037037</v>
      </c>
      <c r="AC470" s="16">
        <v>883.48148148148152</v>
      </c>
      <c r="AD470" s="20">
        <v>23854</v>
      </c>
      <c r="AE470" s="14">
        <v>649</v>
      </c>
      <c r="AF470" s="14"/>
      <c r="AG470" s="14"/>
      <c r="AH470" s="21">
        <v>1.5902666666666667</v>
      </c>
      <c r="AI470" s="21">
        <v>1.5198470850589361</v>
      </c>
      <c r="AJ470" s="21">
        <v>0.51984708505893595</v>
      </c>
      <c r="AK470" s="96"/>
    </row>
    <row r="471" spans="1:37" s="6" customFormat="1" x14ac:dyDescent="0.3">
      <c r="A471" s="10" t="s">
        <v>139</v>
      </c>
      <c r="B471" s="22" t="s">
        <v>127</v>
      </c>
      <c r="C471" s="22" t="s">
        <v>130</v>
      </c>
      <c r="D471" s="55">
        <v>43658</v>
      </c>
      <c r="E471" s="55">
        <v>44754</v>
      </c>
      <c r="F471" s="11" t="s">
        <v>12</v>
      </c>
      <c r="G471" s="30">
        <v>37</v>
      </c>
      <c r="H471" s="31">
        <v>0.65</v>
      </c>
      <c r="I471" s="30">
        <v>24</v>
      </c>
      <c r="J471" s="30">
        <v>47</v>
      </c>
      <c r="K471" s="30">
        <v>407</v>
      </c>
      <c r="L471" s="32">
        <v>1.96</v>
      </c>
      <c r="M471" s="30">
        <v>807</v>
      </c>
      <c r="N471" s="30">
        <v>19109</v>
      </c>
      <c r="O471" s="33">
        <v>23</v>
      </c>
      <c r="P471" s="34">
        <v>0.7</v>
      </c>
      <c r="Q471" s="33">
        <v>16</v>
      </c>
      <c r="R471" s="33">
        <v>28</v>
      </c>
      <c r="S471" s="33">
        <v>534</v>
      </c>
      <c r="T471" s="35">
        <v>1.75</v>
      </c>
      <c r="U471" s="33">
        <v>936</v>
      </c>
      <c r="V471" s="33">
        <v>15000</v>
      </c>
      <c r="W471" s="20">
        <v>20</v>
      </c>
      <c r="X471" s="19">
        <v>0.75</v>
      </c>
      <c r="Y471" s="20">
        <v>15</v>
      </c>
      <c r="Z471" s="20">
        <v>34</v>
      </c>
      <c r="AA471" s="16">
        <v>485.41176470588238</v>
      </c>
      <c r="AB471" s="18">
        <v>2.2666666666666666</v>
      </c>
      <c r="AC471" s="16">
        <v>1100.2666666666667</v>
      </c>
      <c r="AD471" s="20">
        <v>16504</v>
      </c>
      <c r="AE471" s="14">
        <v>2240</v>
      </c>
      <c r="AF471" s="14"/>
      <c r="AG471" s="14">
        <v>63</v>
      </c>
      <c r="AH471" s="21">
        <v>1.1002666666666667</v>
      </c>
      <c r="AI471" s="21">
        <v>0.86367680150714321</v>
      </c>
      <c r="AJ471" s="21">
        <v>-0.13632319849285676</v>
      </c>
      <c r="AK471" s="96"/>
    </row>
    <row r="472" spans="1:37" s="6" customFormat="1" x14ac:dyDescent="0.3">
      <c r="A472" s="10" t="s">
        <v>139</v>
      </c>
      <c r="B472" s="22" t="s">
        <v>127</v>
      </c>
      <c r="C472" s="22" t="s">
        <v>130</v>
      </c>
      <c r="D472" s="55">
        <v>43659</v>
      </c>
      <c r="E472" s="55">
        <v>44755</v>
      </c>
      <c r="F472" s="11" t="s">
        <v>13</v>
      </c>
      <c r="G472" s="30">
        <v>36</v>
      </c>
      <c r="H472" s="31">
        <v>0.65</v>
      </c>
      <c r="I472" s="30">
        <v>23</v>
      </c>
      <c r="J472" s="30">
        <v>42</v>
      </c>
      <c r="K472" s="30">
        <v>439</v>
      </c>
      <c r="L472" s="32">
        <v>1.83</v>
      </c>
      <c r="M472" s="30">
        <v>807</v>
      </c>
      <c r="N472" s="30">
        <v>18434</v>
      </c>
      <c r="O472" s="33">
        <v>23</v>
      </c>
      <c r="P472" s="34">
        <v>0.7</v>
      </c>
      <c r="Q472" s="33">
        <v>16</v>
      </c>
      <c r="R472" s="33">
        <v>28</v>
      </c>
      <c r="S472" s="33">
        <v>534</v>
      </c>
      <c r="T472" s="35">
        <v>1.75</v>
      </c>
      <c r="U472" s="33">
        <v>936</v>
      </c>
      <c r="V472" s="33">
        <v>15000</v>
      </c>
      <c r="W472" s="20">
        <v>16</v>
      </c>
      <c r="X472" s="19">
        <v>0.6875</v>
      </c>
      <c r="Y472" s="20">
        <v>11</v>
      </c>
      <c r="Z472" s="20">
        <v>23</v>
      </c>
      <c r="AA472" s="16">
        <v>580.13043478260875</v>
      </c>
      <c r="AB472" s="18">
        <v>2.0909090909090908</v>
      </c>
      <c r="AC472" s="16">
        <v>1213</v>
      </c>
      <c r="AD472" s="20">
        <v>13343</v>
      </c>
      <c r="AE472" s="14">
        <v>476</v>
      </c>
      <c r="AF472" s="14"/>
      <c r="AG472" s="14">
        <v>1198</v>
      </c>
      <c r="AH472" s="21">
        <v>0.88953333333333329</v>
      </c>
      <c r="AI472" s="21">
        <v>0.72382553976348052</v>
      </c>
      <c r="AJ472" s="21">
        <v>-0.27617446023651948</v>
      </c>
      <c r="AK472" s="96"/>
    </row>
    <row r="473" spans="1:37" s="6" customFormat="1" x14ac:dyDescent="0.3">
      <c r="A473" s="10" t="s">
        <v>139</v>
      </c>
      <c r="B473" s="22" t="s">
        <v>127</v>
      </c>
      <c r="C473" s="22" t="s">
        <v>130</v>
      </c>
      <c r="D473" s="55">
        <v>43660</v>
      </c>
      <c r="E473" s="55">
        <v>44756</v>
      </c>
      <c r="F473" s="11" t="s">
        <v>14</v>
      </c>
      <c r="G473" s="30">
        <v>48</v>
      </c>
      <c r="H473" s="31">
        <v>0.65</v>
      </c>
      <c r="I473" s="30">
        <v>31</v>
      </c>
      <c r="J473" s="30">
        <v>68</v>
      </c>
      <c r="K473" s="30">
        <v>368</v>
      </c>
      <c r="L473" s="32">
        <v>2.19</v>
      </c>
      <c r="M473" s="30">
        <v>807</v>
      </c>
      <c r="N473" s="30">
        <v>25041</v>
      </c>
      <c r="O473" s="33">
        <v>23</v>
      </c>
      <c r="P473" s="34">
        <v>0.7</v>
      </c>
      <c r="Q473" s="33">
        <v>16</v>
      </c>
      <c r="R473" s="33">
        <v>28</v>
      </c>
      <c r="S473" s="33">
        <v>534</v>
      </c>
      <c r="T473" s="35">
        <v>1.75</v>
      </c>
      <c r="U473" s="33">
        <v>936</v>
      </c>
      <c r="V473" s="33">
        <v>15000</v>
      </c>
      <c r="W473" s="20">
        <v>18</v>
      </c>
      <c r="X473" s="19">
        <v>0.72222222222222221</v>
      </c>
      <c r="Y473" s="20">
        <v>13</v>
      </c>
      <c r="Z473" s="20">
        <v>29</v>
      </c>
      <c r="AA473" s="16">
        <v>503.82758620689657</v>
      </c>
      <c r="AB473" s="18">
        <v>2.2307692307692308</v>
      </c>
      <c r="AC473" s="16">
        <v>1123.9230769230769</v>
      </c>
      <c r="AD473" s="20">
        <v>14611</v>
      </c>
      <c r="AE473" s="14">
        <v>476</v>
      </c>
      <c r="AF473" s="14"/>
      <c r="AG473" s="14"/>
      <c r="AH473" s="21">
        <v>0.97406666666666664</v>
      </c>
      <c r="AI473" s="21">
        <v>0.58348308773611279</v>
      </c>
      <c r="AJ473" s="21">
        <v>-0.41651691226388721</v>
      </c>
      <c r="AK473" s="96"/>
    </row>
    <row r="474" spans="1:37" s="6" customFormat="1" x14ac:dyDescent="0.3">
      <c r="A474" s="10" t="s">
        <v>139</v>
      </c>
      <c r="B474" s="22" t="s">
        <v>127</v>
      </c>
      <c r="C474" s="22" t="s">
        <v>130</v>
      </c>
      <c r="D474" s="55">
        <v>43661</v>
      </c>
      <c r="E474" s="55">
        <v>44757</v>
      </c>
      <c r="F474" s="11" t="s">
        <v>15</v>
      </c>
      <c r="G474" s="30">
        <v>15</v>
      </c>
      <c r="H474" s="31">
        <v>0.65</v>
      </c>
      <c r="I474" s="30">
        <v>10</v>
      </c>
      <c r="J474" s="30">
        <v>23</v>
      </c>
      <c r="K474" s="30">
        <v>337</v>
      </c>
      <c r="L474" s="32">
        <v>2.2999999999999998</v>
      </c>
      <c r="M474" s="30">
        <v>807</v>
      </c>
      <c r="N474" s="30">
        <v>7747</v>
      </c>
      <c r="O474" s="33">
        <v>23</v>
      </c>
      <c r="P474" s="34">
        <v>0.7</v>
      </c>
      <c r="Q474" s="33">
        <v>16</v>
      </c>
      <c r="R474" s="33">
        <v>28</v>
      </c>
      <c r="S474" s="33">
        <v>534</v>
      </c>
      <c r="T474" s="35">
        <v>1.75</v>
      </c>
      <c r="U474" s="33">
        <v>936</v>
      </c>
      <c r="V474" s="33">
        <v>15000</v>
      </c>
      <c r="W474" s="20">
        <v>30</v>
      </c>
      <c r="X474" s="19">
        <v>0.73333333333333328</v>
      </c>
      <c r="Y474" s="20">
        <v>22</v>
      </c>
      <c r="Z474" s="20">
        <v>45</v>
      </c>
      <c r="AA474" s="16">
        <v>608.42222222222222</v>
      </c>
      <c r="AB474" s="18">
        <v>2.0454545454545454</v>
      </c>
      <c r="AC474" s="16">
        <v>1244.5</v>
      </c>
      <c r="AD474" s="20">
        <v>27379</v>
      </c>
      <c r="AE474" s="14">
        <v>1904</v>
      </c>
      <c r="AF474" s="14"/>
      <c r="AG474" s="14"/>
      <c r="AH474" s="21">
        <v>1.8252666666666666</v>
      </c>
      <c r="AI474" s="21">
        <v>3.5341422486123659</v>
      </c>
      <c r="AJ474" s="21">
        <v>2.5341422486123659</v>
      </c>
      <c r="AK474" s="96"/>
    </row>
    <row r="475" spans="1:37" s="6" customFormat="1" x14ac:dyDescent="0.3">
      <c r="A475" s="10" t="s">
        <v>139</v>
      </c>
      <c r="B475" s="22" t="s">
        <v>127</v>
      </c>
      <c r="C475" s="22" t="s">
        <v>130</v>
      </c>
      <c r="D475" s="55">
        <v>43662</v>
      </c>
      <c r="E475" s="55">
        <v>44758</v>
      </c>
      <c r="F475" s="11" t="s">
        <v>9</v>
      </c>
      <c r="G475" s="30">
        <v>48</v>
      </c>
      <c r="H475" s="31">
        <v>0.65</v>
      </c>
      <c r="I475" s="30">
        <v>31</v>
      </c>
      <c r="J475" s="30">
        <v>67</v>
      </c>
      <c r="K475" s="30">
        <v>378</v>
      </c>
      <c r="L475" s="32">
        <v>2.16</v>
      </c>
      <c r="M475" s="30">
        <v>807</v>
      </c>
      <c r="N475" s="30">
        <v>25342</v>
      </c>
      <c r="O475" s="33">
        <v>46</v>
      </c>
      <c r="P475" s="34">
        <v>0.7</v>
      </c>
      <c r="Q475" s="33">
        <v>32</v>
      </c>
      <c r="R475" s="33">
        <v>56</v>
      </c>
      <c r="S475" s="33">
        <v>534</v>
      </c>
      <c r="T475" s="35">
        <v>1.75</v>
      </c>
      <c r="U475" s="33">
        <v>936</v>
      </c>
      <c r="V475" s="33">
        <v>30000</v>
      </c>
      <c r="W475" s="20">
        <v>28</v>
      </c>
      <c r="X475" s="19">
        <v>0.7142857142857143</v>
      </c>
      <c r="Y475" s="20">
        <v>20</v>
      </c>
      <c r="Z475" s="20">
        <v>41</v>
      </c>
      <c r="AA475" s="16">
        <v>513.02439024390242</v>
      </c>
      <c r="AB475" s="18">
        <v>2.0499999999999998</v>
      </c>
      <c r="AC475" s="16">
        <v>1051.7</v>
      </c>
      <c r="AD475" s="20">
        <v>21034</v>
      </c>
      <c r="AE475" s="14"/>
      <c r="AF475" s="14">
        <v>160</v>
      </c>
      <c r="AG475" s="14"/>
      <c r="AH475" s="21">
        <v>0.70113333333333339</v>
      </c>
      <c r="AI475" s="21">
        <v>0.83000552442585429</v>
      </c>
      <c r="AJ475" s="21">
        <v>-0.16999447557414568</v>
      </c>
      <c r="AK475" s="96"/>
    </row>
    <row r="476" spans="1:37" s="6" customFormat="1" x14ac:dyDescent="0.3">
      <c r="A476" s="10" t="s">
        <v>139</v>
      </c>
      <c r="B476" s="22" t="s">
        <v>127</v>
      </c>
      <c r="C476" s="22" t="s">
        <v>130</v>
      </c>
      <c r="D476" s="55">
        <v>43663</v>
      </c>
      <c r="E476" s="55">
        <v>44759</v>
      </c>
      <c r="F476" s="11" t="s">
        <v>10</v>
      </c>
      <c r="G476" s="30">
        <v>71</v>
      </c>
      <c r="H476" s="31">
        <v>0.65</v>
      </c>
      <c r="I476" s="30">
        <v>46</v>
      </c>
      <c r="J476" s="30">
        <v>97</v>
      </c>
      <c r="K476" s="30">
        <v>384</v>
      </c>
      <c r="L476" s="32">
        <v>2.11</v>
      </c>
      <c r="M476" s="30">
        <v>807</v>
      </c>
      <c r="N476" s="30">
        <v>37267</v>
      </c>
      <c r="O476" s="33">
        <v>53</v>
      </c>
      <c r="P476" s="34">
        <v>0.7</v>
      </c>
      <c r="Q476" s="33">
        <v>37</v>
      </c>
      <c r="R476" s="33">
        <v>66</v>
      </c>
      <c r="S476" s="33">
        <v>534</v>
      </c>
      <c r="T476" s="35">
        <v>1.78</v>
      </c>
      <c r="U476" s="33">
        <v>936</v>
      </c>
      <c r="V476" s="33">
        <v>35000</v>
      </c>
      <c r="W476" s="20">
        <v>47</v>
      </c>
      <c r="X476" s="19">
        <v>0.78723404255319152</v>
      </c>
      <c r="Y476" s="20">
        <v>37</v>
      </c>
      <c r="Z476" s="20">
        <v>69</v>
      </c>
      <c r="AA476" s="16">
        <v>551.86956521739125</v>
      </c>
      <c r="AB476" s="18">
        <v>1.8648648648648649</v>
      </c>
      <c r="AC476" s="16">
        <v>1029.1621621621621</v>
      </c>
      <c r="AD476" s="20">
        <v>38079</v>
      </c>
      <c r="AE476" s="14">
        <v>2984</v>
      </c>
      <c r="AF476" s="14"/>
      <c r="AG476" s="14"/>
      <c r="AH476" s="21">
        <v>1.0879714285714286</v>
      </c>
      <c r="AI476" s="21">
        <v>1.0217887138755468</v>
      </c>
      <c r="AJ476" s="21">
        <v>2.178871387554673E-2</v>
      </c>
      <c r="AK476" s="96"/>
    </row>
    <row r="477" spans="1:37" s="6" customFormat="1" x14ac:dyDescent="0.3">
      <c r="A477" s="10" t="s">
        <v>139</v>
      </c>
      <c r="B477" s="22" t="s">
        <v>127</v>
      </c>
      <c r="C477" s="22" t="s">
        <v>130</v>
      </c>
      <c r="D477" s="55">
        <v>43664</v>
      </c>
      <c r="E477" s="55">
        <v>44760</v>
      </c>
      <c r="F477" s="11" t="s">
        <v>11</v>
      </c>
      <c r="G477" s="30">
        <v>39</v>
      </c>
      <c r="H477" s="31">
        <v>0.65</v>
      </c>
      <c r="I477" s="30">
        <v>25</v>
      </c>
      <c r="J477" s="30">
        <v>44</v>
      </c>
      <c r="K477" s="30">
        <v>450</v>
      </c>
      <c r="L477" s="32">
        <v>1.76</v>
      </c>
      <c r="M477" s="30">
        <v>807</v>
      </c>
      <c r="N477" s="30">
        <v>19779</v>
      </c>
      <c r="O477" s="33">
        <v>23</v>
      </c>
      <c r="P477" s="34">
        <v>0.7</v>
      </c>
      <c r="Q477" s="33">
        <v>16</v>
      </c>
      <c r="R477" s="33">
        <v>28</v>
      </c>
      <c r="S477" s="33">
        <v>534</v>
      </c>
      <c r="T477" s="35">
        <v>1.75</v>
      </c>
      <c r="U477" s="33">
        <v>936</v>
      </c>
      <c r="V477" s="33">
        <v>15000</v>
      </c>
      <c r="W477" s="20">
        <v>20</v>
      </c>
      <c r="X477" s="19">
        <v>0.75</v>
      </c>
      <c r="Y477" s="20">
        <v>15</v>
      </c>
      <c r="Z477" s="20">
        <v>24</v>
      </c>
      <c r="AA477" s="16">
        <v>511.08333333333331</v>
      </c>
      <c r="AB477" s="18">
        <v>1.6</v>
      </c>
      <c r="AC477" s="16">
        <v>817.73333333333335</v>
      </c>
      <c r="AD477" s="20">
        <v>12266</v>
      </c>
      <c r="AE477" s="14">
        <v>521</v>
      </c>
      <c r="AF477" s="14"/>
      <c r="AG477" s="14">
        <v>81</v>
      </c>
      <c r="AH477" s="21">
        <v>0.81773333333333331</v>
      </c>
      <c r="AI477" s="21">
        <v>0.62015268719348804</v>
      </c>
      <c r="AJ477" s="21">
        <v>-0.37984731280651196</v>
      </c>
      <c r="AK477" s="96"/>
    </row>
    <row r="478" spans="1:37" s="6" customFormat="1" x14ac:dyDescent="0.3">
      <c r="A478" s="10" t="s">
        <v>139</v>
      </c>
      <c r="B478" s="22" t="s">
        <v>127</v>
      </c>
      <c r="C478" s="22" t="s">
        <v>130</v>
      </c>
      <c r="D478" s="55">
        <v>43665</v>
      </c>
      <c r="E478" s="55">
        <v>44761</v>
      </c>
      <c r="F478" s="11" t="s">
        <v>12</v>
      </c>
      <c r="G478" s="30">
        <v>53</v>
      </c>
      <c r="H478" s="31">
        <v>0.65</v>
      </c>
      <c r="I478" s="30">
        <v>34</v>
      </c>
      <c r="J478" s="30">
        <v>62</v>
      </c>
      <c r="K478" s="30">
        <v>438</v>
      </c>
      <c r="L478" s="32">
        <v>1.82</v>
      </c>
      <c r="M478" s="30">
        <v>807</v>
      </c>
      <c r="N478" s="30">
        <v>27138</v>
      </c>
      <c r="O478" s="33">
        <v>23</v>
      </c>
      <c r="P478" s="34">
        <v>0.7</v>
      </c>
      <c r="Q478" s="33">
        <v>16</v>
      </c>
      <c r="R478" s="33">
        <v>28</v>
      </c>
      <c r="S478" s="33">
        <v>534</v>
      </c>
      <c r="T478" s="35">
        <v>1.75</v>
      </c>
      <c r="U478" s="33">
        <v>936</v>
      </c>
      <c r="V478" s="33">
        <v>15000</v>
      </c>
      <c r="W478" s="20">
        <v>29</v>
      </c>
      <c r="X478" s="19">
        <v>0.72413793103448276</v>
      </c>
      <c r="Y478" s="20">
        <v>21</v>
      </c>
      <c r="Z478" s="20">
        <v>40</v>
      </c>
      <c r="AA478" s="16">
        <v>388.52499999999998</v>
      </c>
      <c r="AB478" s="18">
        <v>1.9047619047619047</v>
      </c>
      <c r="AC478" s="16">
        <v>740.04761904761904</v>
      </c>
      <c r="AD478" s="20">
        <v>15541</v>
      </c>
      <c r="AE478" s="14">
        <v>504</v>
      </c>
      <c r="AF478" s="14"/>
      <c r="AG478" s="14">
        <v>519</v>
      </c>
      <c r="AH478" s="21">
        <v>1.0360666666666667</v>
      </c>
      <c r="AI478" s="21">
        <v>0.57266563490308797</v>
      </c>
      <c r="AJ478" s="21">
        <v>-0.42733436509691208</v>
      </c>
      <c r="AK478" s="96"/>
    </row>
    <row r="479" spans="1:37" s="6" customFormat="1" x14ac:dyDescent="0.3">
      <c r="A479" s="10" t="s">
        <v>139</v>
      </c>
      <c r="B479" s="22" t="s">
        <v>127</v>
      </c>
      <c r="C479" s="22" t="s">
        <v>130</v>
      </c>
      <c r="D479" s="55">
        <v>43666</v>
      </c>
      <c r="E479" s="55">
        <v>44762</v>
      </c>
      <c r="F479" s="11" t="s">
        <v>13</v>
      </c>
      <c r="G479" s="30">
        <v>34</v>
      </c>
      <c r="H479" s="31">
        <v>0.65</v>
      </c>
      <c r="I479" s="30">
        <v>22</v>
      </c>
      <c r="J479" s="30">
        <v>44</v>
      </c>
      <c r="K479" s="30">
        <v>402</v>
      </c>
      <c r="L479" s="32">
        <v>2</v>
      </c>
      <c r="M479" s="30">
        <v>807</v>
      </c>
      <c r="N479" s="30">
        <v>17681</v>
      </c>
      <c r="O479" s="33">
        <v>23</v>
      </c>
      <c r="P479" s="34">
        <v>0.7</v>
      </c>
      <c r="Q479" s="33">
        <v>16</v>
      </c>
      <c r="R479" s="33">
        <v>28</v>
      </c>
      <c r="S479" s="33">
        <v>534</v>
      </c>
      <c r="T479" s="35">
        <v>1.75</v>
      </c>
      <c r="U479" s="33">
        <v>936</v>
      </c>
      <c r="V479" s="33">
        <v>15000</v>
      </c>
      <c r="W479" s="20">
        <v>20</v>
      </c>
      <c r="X479" s="19">
        <v>0.75</v>
      </c>
      <c r="Y479" s="20">
        <v>15</v>
      </c>
      <c r="Z479" s="20">
        <v>41</v>
      </c>
      <c r="AA479" s="16">
        <v>438.34146341463412</v>
      </c>
      <c r="AB479" s="18">
        <v>2.7333333333333334</v>
      </c>
      <c r="AC479" s="16">
        <v>1198.1333333333334</v>
      </c>
      <c r="AD479" s="20">
        <v>17972</v>
      </c>
      <c r="AE479" s="14"/>
      <c r="AF479" s="14"/>
      <c r="AG479" s="14">
        <v>-630</v>
      </c>
      <c r="AH479" s="21">
        <v>1.1981333333333333</v>
      </c>
      <c r="AI479" s="21">
        <v>1.0164583451162263</v>
      </c>
      <c r="AJ479" s="21">
        <v>1.6458345116226458E-2</v>
      </c>
      <c r="AK479" s="96"/>
    </row>
    <row r="480" spans="1:37" s="6" customFormat="1" x14ac:dyDescent="0.3">
      <c r="A480" s="10" t="s">
        <v>139</v>
      </c>
      <c r="B480" s="22" t="s">
        <v>127</v>
      </c>
      <c r="C480" s="22" t="s">
        <v>130</v>
      </c>
      <c r="D480" s="55">
        <v>43667</v>
      </c>
      <c r="E480" s="55">
        <v>44763</v>
      </c>
      <c r="F480" s="11" t="s">
        <v>14</v>
      </c>
      <c r="G480" s="30">
        <v>53</v>
      </c>
      <c r="H480" s="31">
        <v>0.65</v>
      </c>
      <c r="I480" s="30">
        <v>34</v>
      </c>
      <c r="J480" s="30">
        <v>59</v>
      </c>
      <c r="K480" s="30">
        <v>462</v>
      </c>
      <c r="L480" s="32">
        <v>1.74</v>
      </c>
      <c r="M480" s="30">
        <v>807</v>
      </c>
      <c r="N480" s="30">
        <v>27260</v>
      </c>
      <c r="O480" s="33">
        <v>23</v>
      </c>
      <c r="P480" s="34">
        <v>0.7</v>
      </c>
      <c r="Q480" s="33">
        <v>16</v>
      </c>
      <c r="R480" s="33">
        <v>28</v>
      </c>
      <c r="S480" s="33">
        <v>534</v>
      </c>
      <c r="T480" s="35">
        <v>1.75</v>
      </c>
      <c r="U480" s="33">
        <v>936</v>
      </c>
      <c r="V480" s="33">
        <v>15000</v>
      </c>
      <c r="W480" s="20">
        <v>16</v>
      </c>
      <c r="X480" s="19">
        <v>0.625</v>
      </c>
      <c r="Y480" s="20">
        <v>10</v>
      </c>
      <c r="Z480" s="20">
        <v>32</v>
      </c>
      <c r="AA480" s="16">
        <v>502.21875</v>
      </c>
      <c r="AB480" s="18">
        <v>3.2</v>
      </c>
      <c r="AC480" s="16">
        <v>1607.1</v>
      </c>
      <c r="AD480" s="20">
        <v>16071</v>
      </c>
      <c r="AE480" s="14">
        <v>102</v>
      </c>
      <c r="AF480" s="14"/>
      <c r="AG480" s="14">
        <v>637</v>
      </c>
      <c r="AH480" s="21">
        <v>1.0713999999999999</v>
      </c>
      <c r="AI480" s="21">
        <v>0.58954512105649304</v>
      </c>
      <c r="AJ480" s="21">
        <v>-0.41045487894350696</v>
      </c>
      <c r="AK480" s="96"/>
    </row>
    <row r="481" spans="1:37" s="6" customFormat="1" x14ac:dyDescent="0.3">
      <c r="A481" s="10" t="s">
        <v>139</v>
      </c>
      <c r="B481" s="22" t="s">
        <v>127</v>
      </c>
      <c r="C481" s="22" t="s">
        <v>130</v>
      </c>
      <c r="D481" s="55">
        <v>43668</v>
      </c>
      <c r="E481" s="55">
        <v>44764</v>
      </c>
      <c r="F481" s="11" t="s">
        <v>15</v>
      </c>
      <c r="G481" s="30">
        <v>36</v>
      </c>
      <c r="H481" s="31">
        <v>0.65</v>
      </c>
      <c r="I481" s="30">
        <v>23</v>
      </c>
      <c r="J481" s="30">
        <v>50</v>
      </c>
      <c r="K481" s="30">
        <v>371</v>
      </c>
      <c r="L481" s="32">
        <v>2.17</v>
      </c>
      <c r="M481" s="30">
        <v>807</v>
      </c>
      <c r="N481" s="30">
        <v>18533</v>
      </c>
      <c r="O481" s="33">
        <v>23</v>
      </c>
      <c r="P481" s="34">
        <v>0.7</v>
      </c>
      <c r="Q481" s="33">
        <v>16</v>
      </c>
      <c r="R481" s="33">
        <v>28</v>
      </c>
      <c r="S481" s="33">
        <v>534</v>
      </c>
      <c r="T481" s="35">
        <v>1.75</v>
      </c>
      <c r="U481" s="33">
        <v>936</v>
      </c>
      <c r="V481" s="33">
        <v>15000</v>
      </c>
      <c r="W481" s="20">
        <v>16</v>
      </c>
      <c r="X481" s="19">
        <v>0.6875</v>
      </c>
      <c r="Y481" s="20">
        <v>11</v>
      </c>
      <c r="Z481" s="20">
        <v>13</v>
      </c>
      <c r="AA481" s="16">
        <v>378.92307692307691</v>
      </c>
      <c r="AB481" s="18">
        <v>1.1818181818181819</v>
      </c>
      <c r="AC481" s="16">
        <v>447.81818181818181</v>
      </c>
      <c r="AD481" s="20">
        <v>4926</v>
      </c>
      <c r="AE481" s="14">
        <v>1197</v>
      </c>
      <c r="AF481" s="14"/>
      <c r="AG481" s="14"/>
      <c r="AH481" s="21">
        <v>0.32840000000000003</v>
      </c>
      <c r="AI481" s="21">
        <v>0.26579614741272323</v>
      </c>
      <c r="AJ481" s="21">
        <v>-0.73420385258727672</v>
      </c>
      <c r="AK481" s="96"/>
    </row>
    <row r="482" spans="1:37" s="6" customFormat="1" x14ac:dyDescent="0.3">
      <c r="A482" s="10" t="s">
        <v>139</v>
      </c>
      <c r="B482" s="22" t="s">
        <v>127</v>
      </c>
      <c r="C482" s="22" t="s">
        <v>130</v>
      </c>
      <c r="D482" s="55">
        <v>43669</v>
      </c>
      <c r="E482" s="55">
        <v>44765</v>
      </c>
      <c r="F482" s="11" t="s">
        <v>9</v>
      </c>
      <c r="G482" s="30">
        <v>37</v>
      </c>
      <c r="H482" s="31">
        <v>0.65</v>
      </c>
      <c r="I482" s="30">
        <v>24</v>
      </c>
      <c r="J482" s="30">
        <v>39</v>
      </c>
      <c r="K482" s="30">
        <v>488</v>
      </c>
      <c r="L482" s="32">
        <v>1.63</v>
      </c>
      <c r="M482" s="30">
        <v>807</v>
      </c>
      <c r="N482" s="30">
        <v>19045</v>
      </c>
      <c r="O482" s="33">
        <v>46</v>
      </c>
      <c r="P482" s="34">
        <v>0.7</v>
      </c>
      <c r="Q482" s="33">
        <v>32</v>
      </c>
      <c r="R482" s="33">
        <v>56</v>
      </c>
      <c r="S482" s="33">
        <v>534</v>
      </c>
      <c r="T482" s="35">
        <v>1.75</v>
      </c>
      <c r="U482" s="33">
        <v>936</v>
      </c>
      <c r="V482" s="33">
        <v>30000</v>
      </c>
      <c r="W482" s="20">
        <v>27</v>
      </c>
      <c r="X482" s="19">
        <v>0.70370370370370372</v>
      </c>
      <c r="Y482" s="20">
        <v>19</v>
      </c>
      <c r="Z482" s="20">
        <v>34</v>
      </c>
      <c r="AA482" s="16">
        <v>481.8235294117647</v>
      </c>
      <c r="AB482" s="18">
        <v>1.7894736842105263</v>
      </c>
      <c r="AC482" s="16">
        <v>862.21052631578948</v>
      </c>
      <c r="AD482" s="20">
        <v>16382</v>
      </c>
      <c r="AE482" s="14">
        <v>560</v>
      </c>
      <c r="AF482" s="14"/>
      <c r="AG482" s="14"/>
      <c r="AH482" s="21">
        <v>0.5460666666666667</v>
      </c>
      <c r="AI482" s="21">
        <v>0.86017327382515096</v>
      </c>
      <c r="AJ482" s="21">
        <v>-0.13982672617484904</v>
      </c>
      <c r="AK482" s="96"/>
    </row>
    <row r="483" spans="1:37" s="6" customFormat="1" x14ac:dyDescent="0.3">
      <c r="A483" s="10" t="s">
        <v>139</v>
      </c>
      <c r="B483" s="22" t="s">
        <v>127</v>
      </c>
      <c r="C483" s="22" t="s">
        <v>130</v>
      </c>
      <c r="D483" s="55">
        <v>43670</v>
      </c>
      <c r="E483" s="55">
        <v>44766</v>
      </c>
      <c r="F483" s="11" t="s">
        <v>10</v>
      </c>
      <c r="G483" s="30">
        <v>79</v>
      </c>
      <c r="H483" s="31">
        <v>0.65</v>
      </c>
      <c r="I483" s="30">
        <v>51</v>
      </c>
      <c r="J483" s="30">
        <v>99</v>
      </c>
      <c r="K483" s="30">
        <v>418</v>
      </c>
      <c r="L483" s="32">
        <v>1.94</v>
      </c>
      <c r="M483" s="30">
        <v>807</v>
      </c>
      <c r="N483" s="30">
        <v>41371</v>
      </c>
      <c r="O483" s="33">
        <v>52</v>
      </c>
      <c r="P483" s="34">
        <v>0.7</v>
      </c>
      <c r="Q483" s="33">
        <v>36</v>
      </c>
      <c r="R483" s="33">
        <v>64</v>
      </c>
      <c r="S483" s="33">
        <v>534</v>
      </c>
      <c r="T483" s="35">
        <v>1.78</v>
      </c>
      <c r="U483" s="33">
        <v>936</v>
      </c>
      <c r="V483" s="33">
        <v>34000</v>
      </c>
      <c r="W483" s="20">
        <v>49</v>
      </c>
      <c r="X483" s="19">
        <v>0.79591836734693877</v>
      </c>
      <c r="Y483" s="20">
        <v>39</v>
      </c>
      <c r="Z483" s="20">
        <v>91</v>
      </c>
      <c r="AA483" s="16">
        <v>528.08791208791206</v>
      </c>
      <c r="AB483" s="18">
        <v>2.3333333333333335</v>
      </c>
      <c r="AC483" s="16">
        <v>1232.2051282051282</v>
      </c>
      <c r="AD483" s="20">
        <v>48056</v>
      </c>
      <c r="AE483" s="14"/>
      <c r="AF483" s="14"/>
      <c r="AG483" s="14"/>
      <c r="AH483" s="21">
        <v>1.4134117647058824</v>
      </c>
      <c r="AI483" s="21">
        <v>1.1615866186459114</v>
      </c>
      <c r="AJ483" s="21">
        <v>0.1615866186459114</v>
      </c>
      <c r="AK483" s="96"/>
    </row>
    <row r="484" spans="1:37" s="6" customFormat="1" x14ac:dyDescent="0.3">
      <c r="A484" s="10" t="s">
        <v>139</v>
      </c>
      <c r="B484" s="22" t="s">
        <v>127</v>
      </c>
      <c r="C484" s="22" t="s">
        <v>130</v>
      </c>
      <c r="D484" s="55">
        <v>43671</v>
      </c>
      <c r="E484" s="55">
        <v>44767</v>
      </c>
      <c r="F484" s="11" t="s">
        <v>11</v>
      </c>
      <c r="G484" s="30">
        <v>19</v>
      </c>
      <c r="H484" s="31">
        <v>0.65</v>
      </c>
      <c r="I484" s="30">
        <v>12</v>
      </c>
      <c r="J484" s="30">
        <v>27</v>
      </c>
      <c r="K484" s="30">
        <v>351</v>
      </c>
      <c r="L484" s="32">
        <v>2.25</v>
      </c>
      <c r="M484" s="30">
        <v>807</v>
      </c>
      <c r="N484" s="30">
        <v>9464</v>
      </c>
      <c r="O484" s="33">
        <v>23</v>
      </c>
      <c r="P484" s="34">
        <v>0.7</v>
      </c>
      <c r="Q484" s="33">
        <v>16</v>
      </c>
      <c r="R484" s="33">
        <v>28</v>
      </c>
      <c r="S484" s="33">
        <v>534</v>
      </c>
      <c r="T484" s="35">
        <v>1.75</v>
      </c>
      <c r="U484" s="33">
        <v>936</v>
      </c>
      <c r="V484" s="33">
        <v>15000</v>
      </c>
      <c r="W484" s="20">
        <v>30</v>
      </c>
      <c r="X484" s="19">
        <v>0.76666666666666672</v>
      </c>
      <c r="Y484" s="20">
        <v>23</v>
      </c>
      <c r="Z484" s="20">
        <v>46</v>
      </c>
      <c r="AA484" s="16">
        <v>474.6521739130435</v>
      </c>
      <c r="AB484" s="18">
        <v>2</v>
      </c>
      <c r="AC484" s="16">
        <v>949.304347826087</v>
      </c>
      <c r="AD484" s="20">
        <v>21834</v>
      </c>
      <c r="AE484" s="14">
        <v>504</v>
      </c>
      <c r="AF484" s="14"/>
      <c r="AG484" s="14"/>
      <c r="AH484" s="21">
        <v>1.4556</v>
      </c>
      <c r="AI484" s="21">
        <v>2.3070583262890954</v>
      </c>
      <c r="AJ484" s="21">
        <v>1.3070583262890956</v>
      </c>
      <c r="AK484" s="96"/>
    </row>
    <row r="485" spans="1:37" s="6" customFormat="1" x14ac:dyDescent="0.3">
      <c r="A485" s="10" t="s">
        <v>139</v>
      </c>
      <c r="B485" s="22" t="s">
        <v>127</v>
      </c>
      <c r="C485" s="22" t="s">
        <v>130</v>
      </c>
      <c r="D485" s="55">
        <v>43672</v>
      </c>
      <c r="E485" s="55">
        <v>44768</v>
      </c>
      <c r="F485" s="11" t="s">
        <v>12</v>
      </c>
      <c r="G485" s="30">
        <v>29</v>
      </c>
      <c r="H485" s="31">
        <v>0.65</v>
      </c>
      <c r="I485" s="30">
        <v>19</v>
      </c>
      <c r="J485" s="30">
        <v>30</v>
      </c>
      <c r="K485" s="30">
        <v>498</v>
      </c>
      <c r="L485" s="32">
        <v>1.58</v>
      </c>
      <c r="M485" s="30">
        <v>807</v>
      </c>
      <c r="N485" s="30">
        <v>14950</v>
      </c>
      <c r="O485" s="33">
        <v>23</v>
      </c>
      <c r="P485" s="34">
        <v>0.7</v>
      </c>
      <c r="Q485" s="33">
        <v>16</v>
      </c>
      <c r="R485" s="33">
        <v>28</v>
      </c>
      <c r="S485" s="33">
        <v>534</v>
      </c>
      <c r="T485" s="35">
        <v>1.75</v>
      </c>
      <c r="U485" s="33">
        <v>936</v>
      </c>
      <c r="V485" s="33">
        <v>15000</v>
      </c>
      <c r="W485" s="20">
        <v>20</v>
      </c>
      <c r="X485" s="19">
        <v>0.75</v>
      </c>
      <c r="Y485" s="20">
        <v>15</v>
      </c>
      <c r="Z485" s="20">
        <v>31</v>
      </c>
      <c r="AA485" s="16">
        <v>587.35483870967744</v>
      </c>
      <c r="AB485" s="18">
        <v>2.0666666666666669</v>
      </c>
      <c r="AC485" s="16">
        <v>1213.8666666666666</v>
      </c>
      <c r="AD485" s="20">
        <v>18208</v>
      </c>
      <c r="AE485" s="14"/>
      <c r="AF485" s="14"/>
      <c r="AG485" s="14"/>
      <c r="AH485" s="21">
        <v>1.2138666666666666</v>
      </c>
      <c r="AI485" s="21">
        <v>1.2179264214046823</v>
      </c>
      <c r="AJ485" s="21">
        <v>0.21792642140468227</v>
      </c>
      <c r="AK485" s="96"/>
    </row>
    <row r="486" spans="1:37" s="6" customFormat="1" x14ac:dyDescent="0.3">
      <c r="A486" s="10" t="s">
        <v>139</v>
      </c>
      <c r="B486" s="22" t="s">
        <v>127</v>
      </c>
      <c r="C486" s="22" t="s">
        <v>130</v>
      </c>
      <c r="D486" s="55">
        <v>43673</v>
      </c>
      <c r="E486" s="55">
        <v>44769</v>
      </c>
      <c r="F486" s="11" t="s">
        <v>13</v>
      </c>
      <c r="G486" s="30">
        <v>6</v>
      </c>
      <c r="H486" s="31">
        <v>0.65</v>
      </c>
      <c r="I486" s="30">
        <v>4</v>
      </c>
      <c r="J486" s="30">
        <v>5</v>
      </c>
      <c r="K486" s="30">
        <v>699</v>
      </c>
      <c r="L486" s="32">
        <v>1.25</v>
      </c>
      <c r="M486" s="30">
        <v>807</v>
      </c>
      <c r="N486" s="30">
        <v>3496</v>
      </c>
      <c r="O486" s="33">
        <v>23</v>
      </c>
      <c r="P486" s="34">
        <v>0.7</v>
      </c>
      <c r="Q486" s="33">
        <v>16</v>
      </c>
      <c r="R486" s="33">
        <v>28</v>
      </c>
      <c r="S486" s="33">
        <v>534</v>
      </c>
      <c r="T486" s="35">
        <v>1.75</v>
      </c>
      <c r="U486" s="33">
        <v>936</v>
      </c>
      <c r="V486" s="33">
        <v>15000</v>
      </c>
      <c r="W486" s="20">
        <v>15</v>
      </c>
      <c r="X486" s="19">
        <v>0.66666666666666663</v>
      </c>
      <c r="Y486" s="20">
        <v>10</v>
      </c>
      <c r="Z486" s="20">
        <v>13</v>
      </c>
      <c r="AA486" s="16">
        <v>668.30769230769226</v>
      </c>
      <c r="AB486" s="18">
        <v>1.3</v>
      </c>
      <c r="AC486" s="16">
        <v>868.8</v>
      </c>
      <c r="AD486" s="20">
        <v>8688</v>
      </c>
      <c r="AE486" s="14">
        <v>560</v>
      </c>
      <c r="AF486" s="14"/>
      <c r="AG486" s="14">
        <v>909</v>
      </c>
      <c r="AH486" s="21">
        <v>0.57920000000000005</v>
      </c>
      <c r="AI486" s="21">
        <v>2.48512585812357</v>
      </c>
      <c r="AJ486" s="21">
        <v>1.4851258581235698</v>
      </c>
      <c r="AK486" s="96"/>
    </row>
    <row r="487" spans="1:37" s="6" customFormat="1" x14ac:dyDescent="0.3">
      <c r="A487" s="10" t="s">
        <v>139</v>
      </c>
      <c r="B487" s="22" t="s">
        <v>127</v>
      </c>
      <c r="C487" s="22" t="s">
        <v>130</v>
      </c>
      <c r="D487" s="55">
        <v>43674</v>
      </c>
      <c r="E487" s="55">
        <v>44770</v>
      </c>
      <c r="F487" s="11" t="s">
        <v>14</v>
      </c>
      <c r="G487" s="30">
        <v>31</v>
      </c>
      <c r="H487" s="31">
        <v>0.65</v>
      </c>
      <c r="I487" s="30">
        <v>20</v>
      </c>
      <c r="J487" s="30">
        <v>41</v>
      </c>
      <c r="K487" s="30">
        <v>396</v>
      </c>
      <c r="L487" s="32">
        <v>2.0499999999999998</v>
      </c>
      <c r="M487" s="30">
        <v>807</v>
      </c>
      <c r="N487" s="30">
        <v>16219</v>
      </c>
      <c r="O487" s="33">
        <v>23</v>
      </c>
      <c r="P487" s="34">
        <v>0.7</v>
      </c>
      <c r="Q487" s="33">
        <v>16</v>
      </c>
      <c r="R487" s="33">
        <v>28</v>
      </c>
      <c r="S487" s="33">
        <v>534</v>
      </c>
      <c r="T487" s="35">
        <v>1.75</v>
      </c>
      <c r="U487" s="33">
        <v>936</v>
      </c>
      <c r="V487" s="33">
        <v>15000</v>
      </c>
      <c r="W487" s="20">
        <v>19</v>
      </c>
      <c r="X487" s="19">
        <v>0.73684210526315785</v>
      </c>
      <c r="Y487" s="20">
        <v>14</v>
      </c>
      <c r="Z487" s="20">
        <v>17</v>
      </c>
      <c r="AA487" s="16">
        <v>546.58823529411768</v>
      </c>
      <c r="AB487" s="18">
        <v>1.2142857142857142</v>
      </c>
      <c r="AC487" s="16">
        <v>663.71428571428567</v>
      </c>
      <c r="AD487" s="20">
        <v>9292</v>
      </c>
      <c r="AE487" s="14">
        <v>672</v>
      </c>
      <c r="AF487" s="14"/>
      <c r="AG487" s="14"/>
      <c r="AH487" s="21">
        <v>0.61946666666666672</v>
      </c>
      <c r="AI487" s="21">
        <v>0.57290831740551207</v>
      </c>
      <c r="AJ487" s="21">
        <v>-0.42709168259448793</v>
      </c>
      <c r="AK487" s="96"/>
    </row>
    <row r="488" spans="1:37" s="6" customFormat="1" x14ac:dyDescent="0.3">
      <c r="A488" s="10" t="s">
        <v>139</v>
      </c>
      <c r="B488" s="22" t="s">
        <v>127</v>
      </c>
      <c r="C488" s="22" t="s">
        <v>130</v>
      </c>
      <c r="D488" s="55">
        <v>43675</v>
      </c>
      <c r="E488" s="55">
        <v>44771</v>
      </c>
      <c r="F488" s="11" t="s">
        <v>15</v>
      </c>
      <c r="G488" s="30">
        <v>23</v>
      </c>
      <c r="H488" s="31">
        <v>0.65</v>
      </c>
      <c r="I488" s="30">
        <v>15</v>
      </c>
      <c r="J488" s="30">
        <v>32</v>
      </c>
      <c r="K488" s="30">
        <v>385</v>
      </c>
      <c r="L488" s="32">
        <v>2.13</v>
      </c>
      <c r="M488" s="30">
        <v>807</v>
      </c>
      <c r="N488" s="30">
        <v>12326</v>
      </c>
      <c r="O488" s="33">
        <v>23</v>
      </c>
      <c r="P488" s="34">
        <v>0.7</v>
      </c>
      <c r="Q488" s="33">
        <v>16</v>
      </c>
      <c r="R488" s="33">
        <v>28</v>
      </c>
      <c r="S488" s="33">
        <v>534</v>
      </c>
      <c r="T488" s="35">
        <v>1.75</v>
      </c>
      <c r="U488" s="33">
        <v>936</v>
      </c>
      <c r="V488" s="33">
        <v>15000</v>
      </c>
      <c r="W488" s="20">
        <v>16</v>
      </c>
      <c r="X488" s="19">
        <v>0.6875</v>
      </c>
      <c r="Y488" s="20">
        <v>11</v>
      </c>
      <c r="Z488" s="20">
        <v>21</v>
      </c>
      <c r="AA488" s="16">
        <v>440.76190476190476</v>
      </c>
      <c r="AB488" s="18">
        <v>1.9090909090909092</v>
      </c>
      <c r="AC488" s="16">
        <v>841.4545454545455</v>
      </c>
      <c r="AD488" s="20">
        <v>9256</v>
      </c>
      <c r="AE488" s="14"/>
      <c r="AF488" s="14"/>
      <c r="AG488" s="14">
        <v>599</v>
      </c>
      <c r="AH488" s="21">
        <v>0.61706666666666665</v>
      </c>
      <c r="AI488" s="21">
        <v>0.75093298718156742</v>
      </c>
      <c r="AJ488" s="21">
        <v>-0.24906701281843258</v>
      </c>
      <c r="AK488" s="96"/>
    </row>
    <row r="489" spans="1:37" s="6" customFormat="1" x14ac:dyDescent="0.3">
      <c r="A489" s="10" t="s">
        <v>139</v>
      </c>
      <c r="B489" s="22" t="s">
        <v>127</v>
      </c>
      <c r="C489" s="22" t="s">
        <v>130</v>
      </c>
      <c r="D489" s="55">
        <v>43676</v>
      </c>
      <c r="E489" s="55">
        <v>44772</v>
      </c>
      <c r="F489" s="11" t="s">
        <v>9</v>
      </c>
      <c r="G489" s="30">
        <v>46</v>
      </c>
      <c r="H489" s="31">
        <v>0.65</v>
      </c>
      <c r="I489" s="30">
        <v>30</v>
      </c>
      <c r="J489" s="30">
        <v>55</v>
      </c>
      <c r="K489" s="30">
        <v>438</v>
      </c>
      <c r="L489" s="32">
        <v>1.83</v>
      </c>
      <c r="M489" s="30">
        <v>807</v>
      </c>
      <c r="N489" s="30">
        <v>24081</v>
      </c>
      <c r="O489" s="33">
        <v>43</v>
      </c>
      <c r="P489" s="34">
        <v>0.7</v>
      </c>
      <c r="Q489" s="33">
        <v>30</v>
      </c>
      <c r="R489" s="33">
        <v>52</v>
      </c>
      <c r="S489" s="33">
        <v>534</v>
      </c>
      <c r="T489" s="35">
        <v>1.73</v>
      </c>
      <c r="U489" s="33">
        <v>936</v>
      </c>
      <c r="V489" s="33">
        <v>28000</v>
      </c>
      <c r="W489" s="20">
        <v>22</v>
      </c>
      <c r="X489" s="19">
        <v>0.72727272727272729</v>
      </c>
      <c r="Y489" s="20">
        <v>16</v>
      </c>
      <c r="Z489" s="20">
        <v>35</v>
      </c>
      <c r="AA489" s="16">
        <v>471.57142857142856</v>
      </c>
      <c r="AB489" s="18">
        <v>2.1875</v>
      </c>
      <c r="AC489" s="16">
        <v>1031.5625</v>
      </c>
      <c r="AD489" s="20">
        <v>16505</v>
      </c>
      <c r="AE489" s="14"/>
      <c r="AF489" s="14"/>
      <c r="AG489" s="14"/>
      <c r="AH489" s="21">
        <v>0.58946428571428566</v>
      </c>
      <c r="AI489" s="21">
        <v>0.68539512478717657</v>
      </c>
      <c r="AJ489" s="21">
        <v>-0.31460487521282338</v>
      </c>
      <c r="AK489" s="96"/>
    </row>
    <row r="490" spans="1:37" s="6" customFormat="1" x14ac:dyDescent="0.3">
      <c r="A490" s="10" t="s">
        <v>139</v>
      </c>
      <c r="B490" s="22" t="s">
        <v>127</v>
      </c>
      <c r="C490" s="22" t="s">
        <v>130</v>
      </c>
      <c r="D490" s="55">
        <v>43677</v>
      </c>
      <c r="E490" s="55">
        <v>44773</v>
      </c>
      <c r="F490" s="11" t="s">
        <v>10</v>
      </c>
      <c r="G490" s="30">
        <v>71</v>
      </c>
      <c r="H490" s="31">
        <v>0.65</v>
      </c>
      <c r="I490" s="30">
        <v>46</v>
      </c>
      <c r="J490" s="30">
        <v>89</v>
      </c>
      <c r="K490" s="30">
        <v>419</v>
      </c>
      <c r="L490" s="32">
        <v>1.93</v>
      </c>
      <c r="M490" s="30">
        <v>807</v>
      </c>
      <c r="N490" s="30">
        <v>37320</v>
      </c>
      <c r="O490" s="33">
        <v>50</v>
      </c>
      <c r="P490" s="34">
        <v>0.7</v>
      </c>
      <c r="Q490" s="33">
        <v>35</v>
      </c>
      <c r="R490" s="33">
        <v>62</v>
      </c>
      <c r="S490" s="33">
        <v>534</v>
      </c>
      <c r="T490" s="35">
        <v>1.77</v>
      </c>
      <c r="U490" s="33">
        <v>936</v>
      </c>
      <c r="V490" s="33">
        <v>33000</v>
      </c>
      <c r="W490" s="20">
        <v>44</v>
      </c>
      <c r="X490" s="19">
        <v>0.75</v>
      </c>
      <c r="Y490" s="20">
        <v>33</v>
      </c>
      <c r="Z490" s="20">
        <v>81</v>
      </c>
      <c r="AA490" s="16">
        <v>423.5679012345679</v>
      </c>
      <c r="AB490" s="18">
        <v>2.4545454545454546</v>
      </c>
      <c r="AC490" s="16">
        <v>1039.6666666666667</v>
      </c>
      <c r="AD490" s="20">
        <v>34309</v>
      </c>
      <c r="AE490" s="14">
        <v>672</v>
      </c>
      <c r="AF490" s="14"/>
      <c r="AG490" s="14"/>
      <c r="AH490" s="21">
        <v>1.0396666666666667</v>
      </c>
      <c r="AI490" s="21">
        <v>0.9193193997856377</v>
      </c>
      <c r="AJ490" s="21">
        <v>-8.0680600214362269E-2</v>
      </c>
      <c r="AK490" s="96"/>
    </row>
    <row r="491" spans="1:37" s="6" customFormat="1" x14ac:dyDescent="0.3">
      <c r="A491" s="10" t="s">
        <v>139</v>
      </c>
      <c r="B491" s="36" t="s">
        <v>127</v>
      </c>
      <c r="C491" s="36" t="s">
        <v>130</v>
      </c>
      <c r="D491" s="59">
        <v>43678</v>
      </c>
      <c r="E491" s="59">
        <v>44774</v>
      </c>
      <c r="F491" s="11" t="s">
        <v>11</v>
      </c>
      <c r="G491" s="37">
        <v>46</v>
      </c>
      <c r="H491" s="38">
        <v>0.56999999999999995</v>
      </c>
      <c r="I491" s="37">
        <v>26</v>
      </c>
      <c r="J491" s="37">
        <v>54</v>
      </c>
      <c r="K491" s="37">
        <v>411</v>
      </c>
      <c r="L491" s="39">
        <v>2.08</v>
      </c>
      <c r="M491" s="37">
        <v>832</v>
      </c>
      <c r="N491" s="37">
        <v>22170</v>
      </c>
      <c r="O491" s="37">
        <v>41</v>
      </c>
      <c r="P491" s="38">
        <v>0.66</v>
      </c>
      <c r="Q491" s="37">
        <v>27</v>
      </c>
      <c r="R491" s="37">
        <v>44</v>
      </c>
      <c r="S491" s="37">
        <v>556</v>
      </c>
      <c r="T491" s="39">
        <v>1.63</v>
      </c>
      <c r="U491" s="37">
        <v>1042</v>
      </c>
      <c r="V491" s="37">
        <v>25000</v>
      </c>
      <c r="W491" s="20">
        <v>22</v>
      </c>
      <c r="X491" s="19">
        <v>0.72727272727272729</v>
      </c>
      <c r="Y491" s="20">
        <v>16</v>
      </c>
      <c r="Z491" s="20">
        <v>35</v>
      </c>
      <c r="AA491" s="16">
        <v>543.08571428571429</v>
      </c>
      <c r="AB491" s="18">
        <v>2.1875</v>
      </c>
      <c r="AC491" s="16">
        <v>1188</v>
      </c>
      <c r="AD491" s="20">
        <v>19008</v>
      </c>
      <c r="AE491" s="14">
        <v>924</v>
      </c>
      <c r="AF491" s="14">
        <v>150</v>
      </c>
      <c r="AG491" s="14">
        <v>370</v>
      </c>
      <c r="AH491" s="21">
        <v>0.76032</v>
      </c>
      <c r="AI491" s="21">
        <v>0.85737483085250343</v>
      </c>
      <c r="AJ491" s="21">
        <v>-0.14262516914749662</v>
      </c>
      <c r="AK491" s="97"/>
    </row>
    <row r="492" spans="1:37" s="6" customFormat="1" x14ac:dyDescent="0.3">
      <c r="A492" s="10" t="s">
        <v>139</v>
      </c>
      <c r="B492" s="36" t="s">
        <v>127</v>
      </c>
      <c r="C492" s="36" t="s">
        <v>130</v>
      </c>
      <c r="D492" s="59">
        <v>43679</v>
      </c>
      <c r="E492" s="59">
        <v>44775</v>
      </c>
      <c r="F492" s="11" t="s">
        <v>12</v>
      </c>
      <c r="G492" s="37">
        <v>30</v>
      </c>
      <c r="H492" s="38">
        <v>0.56999999999999995</v>
      </c>
      <c r="I492" s="37">
        <v>17</v>
      </c>
      <c r="J492" s="37">
        <v>28</v>
      </c>
      <c r="K492" s="37">
        <v>505</v>
      </c>
      <c r="L492" s="39">
        <v>1.65</v>
      </c>
      <c r="M492" s="37">
        <v>832</v>
      </c>
      <c r="N492" s="37">
        <v>14128</v>
      </c>
      <c r="O492" s="37">
        <v>31</v>
      </c>
      <c r="P492" s="38">
        <v>0.62</v>
      </c>
      <c r="Q492" s="37">
        <v>19</v>
      </c>
      <c r="R492" s="37">
        <v>36</v>
      </c>
      <c r="S492" s="37">
        <v>556</v>
      </c>
      <c r="T492" s="39">
        <v>1.89</v>
      </c>
      <c r="U492" s="37">
        <v>1042</v>
      </c>
      <c r="V492" s="37">
        <v>20000</v>
      </c>
      <c r="W492" s="20">
        <v>22</v>
      </c>
      <c r="X492" s="19">
        <v>0.72727272727272729</v>
      </c>
      <c r="Y492" s="20">
        <v>16</v>
      </c>
      <c r="Z492" s="20">
        <v>29</v>
      </c>
      <c r="AA492" s="16">
        <v>692.86206896551721</v>
      </c>
      <c r="AB492" s="18">
        <v>1.8125</v>
      </c>
      <c r="AC492" s="16">
        <v>1255.8125</v>
      </c>
      <c r="AD492" s="20">
        <v>20093</v>
      </c>
      <c r="AE492" s="14">
        <v>4629</v>
      </c>
      <c r="AF492" s="14"/>
      <c r="AG492" s="14"/>
      <c r="AH492" s="21">
        <v>1.00465</v>
      </c>
      <c r="AI492" s="21">
        <v>1.4222112117780294</v>
      </c>
      <c r="AJ492" s="21">
        <v>0.42221121177802945</v>
      </c>
      <c r="AK492" s="97"/>
    </row>
    <row r="493" spans="1:37" s="6" customFormat="1" x14ac:dyDescent="0.3">
      <c r="A493" s="10" t="s">
        <v>139</v>
      </c>
      <c r="B493" s="36" t="s">
        <v>127</v>
      </c>
      <c r="C493" s="36" t="s">
        <v>130</v>
      </c>
      <c r="D493" s="59">
        <v>43680</v>
      </c>
      <c r="E493" s="59">
        <v>44776</v>
      </c>
      <c r="F493" s="11" t="s">
        <v>13</v>
      </c>
      <c r="G493" s="37">
        <v>37</v>
      </c>
      <c r="H493" s="38">
        <v>0.56999999999999995</v>
      </c>
      <c r="I493" s="37">
        <v>21</v>
      </c>
      <c r="J493" s="37">
        <v>36</v>
      </c>
      <c r="K493" s="37">
        <v>490</v>
      </c>
      <c r="L493" s="39">
        <v>1.71</v>
      </c>
      <c r="M493" s="37">
        <v>832</v>
      </c>
      <c r="N493" s="37">
        <v>17648</v>
      </c>
      <c r="O493" s="37">
        <v>31</v>
      </c>
      <c r="P493" s="38">
        <v>0.62</v>
      </c>
      <c r="Q493" s="37">
        <v>19</v>
      </c>
      <c r="R493" s="37">
        <v>36</v>
      </c>
      <c r="S493" s="37">
        <v>556</v>
      </c>
      <c r="T493" s="39">
        <v>1.89</v>
      </c>
      <c r="U493" s="37">
        <v>1042</v>
      </c>
      <c r="V493" s="37">
        <v>20000</v>
      </c>
      <c r="W493" s="20">
        <v>28</v>
      </c>
      <c r="X493" s="19">
        <v>0.75</v>
      </c>
      <c r="Y493" s="20">
        <v>21</v>
      </c>
      <c r="Z493" s="20">
        <v>39</v>
      </c>
      <c r="AA493" s="16">
        <v>563.46153846153845</v>
      </c>
      <c r="AB493" s="18">
        <v>1.8571428571428572</v>
      </c>
      <c r="AC493" s="16">
        <v>1046.4285714285713</v>
      </c>
      <c r="AD493" s="20">
        <v>21975</v>
      </c>
      <c r="AE493" s="14">
        <v>-219</v>
      </c>
      <c r="AF493" s="14"/>
      <c r="AG493" s="14"/>
      <c r="AH493" s="21">
        <v>1.0987499999999999</v>
      </c>
      <c r="AI493" s="21">
        <v>1.2451835902085222</v>
      </c>
      <c r="AJ493" s="21">
        <v>0.24518359020852221</v>
      </c>
      <c r="AK493" s="97"/>
    </row>
    <row r="494" spans="1:37" s="6" customFormat="1" x14ac:dyDescent="0.3">
      <c r="A494" s="10" t="s">
        <v>139</v>
      </c>
      <c r="B494" s="36" t="s">
        <v>127</v>
      </c>
      <c r="C494" s="36" t="s">
        <v>130</v>
      </c>
      <c r="D494" s="59">
        <v>43681</v>
      </c>
      <c r="E494" s="59">
        <v>44777</v>
      </c>
      <c r="F494" s="11" t="s">
        <v>14</v>
      </c>
      <c r="G494" s="37">
        <v>39</v>
      </c>
      <c r="H494" s="38">
        <v>0.56999999999999995</v>
      </c>
      <c r="I494" s="37">
        <v>22</v>
      </c>
      <c r="J494" s="37">
        <v>38</v>
      </c>
      <c r="K494" s="37">
        <v>477</v>
      </c>
      <c r="L494" s="39">
        <v>1.73</v>
      </c>
      <c r="M494" s="37">
        <v>832</v>
      </c>
      <c r="N494" s="37">
        <v>18122</v>
      </c>
      <c r="O494" s="37">
        <v>31</v>
      </c>
      <c r="P494" s="38">
        <v>0.62</v>
      </c>
      <c r="Q494" s="37">
        <v>19</v>
      </c>
      <c r="R494" s="37">
        <v>36</v>
      </c>
      <c r="S494" s="37">
        <v>556</v>
      </c>
      <c r="T494" s="39">
        <v>1.89</v>
      </c>
      <c r="U494" s="37">
        <v>1042</v>
      </c>
      <c r="V494" s="37">
        <v>20000</v>
      </c>
      <c r="W494" s="20">
        <v>15</v>
      </c>
      <c r="X494" s="19">
        <v>0.66666666666666663</v>
      </c>
      <c r="Y494" s="20">
        <v>10</v>
      </c>
      <c r="Z494" s="20">
        <v>16</v>
      </c>
      <c r="AA494" s="16">
        <v>551.6875</v>
      </c>
      <c r="AB494" s="18">
        <v>1.6</v>
      </c>
      <c r="AC494" s="16">
        <v>882.7</v>
      </c>
      <c r="AD494" s="20">
        <v>8827</v>
      </c>
      <c r="AE494" s="14"/>
      <c r="AF494" s="14"/>
      <c r="AG494" s="14"/>
      <c r="AH494" s="21">
        <v>0.44135000000000002</v>
      </c>
      <c r="AI494" s="21">
        <v>0.48708751793400284</v>
      </c>
      <c r="AJ494" s="21">
        <v>-0.51291248206599716</v>
      </c>
      <c r="AK494" s="97"/>
    </row>
    <row r="495" spans="1:37" s="6" customFormat="1" x14ac:dyDescent="0.3">
      <c r="A495" s="10" t="s">
        <v>139</v>
      </c>
      <c r="B495" s="36" t="s">
        <v>127</v>
      </c>
      <c r="C495" s="36" t="s">
        <v>130</v>
      </c>
      <c r="D495" s="59">
        <v>43682</v>
      </c>
      <c r="E495" s="59">
        <v>44778</v>
      </c>
      <c r="F495" s="11" t="s">
        <v>15</v>
      </c>
      <c r="G495" s="37">
        <v>63</v>
      </c>
      <c r="H495" s="38">
        <v>0.56999999999999995</v>
      </c>
      <c r="I495" s="37">
        <v>36</v>
      </c>
      <c r="J495" s="37">
        <v>69</v>
      </c>
      <c r="K495" s="37">
        <v>437</v>
      </c>
      <c r="L495" s="39">
        <v>1.92</v>
      </c>
      <c r="M495" s="37">
        <v>832</v>
      </c>
      <c r="N495" s="37">
        <v>30146</v>
      </c>
      <c r="O495" s="37">
        <v>31</v>
      </c>
      <c r="P495" s="38">
        <v>0.62</v>
      </c>
      <c r="Q495" s="37">
        <v>19</v>
      </c>
      <c r="R495" s="37">
        <v>36</v>
      </c>
      <c r="S495" s="37">
        <v>556</v>
      </c>
      <c r="T495" s="39">
        <v>1.89</v>
      </c>
      <c r="U495" s="37">
        <v>1042</v>
      </c>
      <c r="V495" s="37">
        <v>20000</v>
      </c>
      <c r="W495" s="20">
        <v>25</v>
      </c>
      <c r="X495" s="19">
        <v>0.76</v>
      </c>
      <c r="Y495" s="20">
        <v>19</v>
      </c>
      <c r="Z495" s="20">
        <v>32</v>
      </c>
      <c r="AA495" s="16">
        <v>626.96875</v>
      </c>
      <c r="AB495" s="18">
        <v>1.6842105263157894</v>
      </c>
      <c r="AC495" s="16">
        <v>1055.9473684210527</v>
      </c>
      <c r="AD495" s="20">
        <v>20063</v>
      </c>
      <c r="AE495" s="14">
        <v>4426</v>
      </c>
      <c r="AF495" s="14"/>
      <c r="AG495" s="14"/>
      <c r="AH495" s="21">
        <v>1.00315</v>
      </c>
      <c r="AI495" s="21">
        <v>0.66552776487759568</v>
      </c>
      <c r="AJ495" s="21">
        <v>-0.33447223512240432</v>
      </c>
      <c r="AK495" s="97"/>
    </row>
    <row r="496" spans="1:37" s="6" customFormat="1" x14ac:dyDescent="0.3">
      <c r="A496" s="10" t="s">
        <v>139</v>
      </c>
      <c r="B496" s="36" t="s">
        <v>127</v>
      </c>
      <c r="C496" s="36" t="s">
        <v>130</v>
      </c>
      <c r="D496" s="59">
        <v>43683</v>
      </c>
      <c r="E496" s="59">
        <v>44779</v>
      </c>
      <c r="F496" s="11" t="s">
        <v>9</v>
      </c>
      <c r="G496" s="37">
        <v>46</v>
      </c>
      <c r="H496" s="38">
        <v>0.56999999999999995</v>
      </c>
      <c r="I496" s="37">
        <v>26</v>
      </c>
      <c r="J496" s="37">
        <v>57</v>
      </c>
      <c r="K496" s="37">
        <v>383</v>
      </c>
      <c r="L496" s="39">
        <v>2.19</v>
      </c>
      <c r="M496" s="37">
        <v>832</v>
      </c>
      <c r="N496" s="37">
        <v>21835</v>
      </c>
      <c r="O496" s="37">
        <v>39</v>
      </c>
      <c r="P496" s="38">
        <v>0.62</v>
      </c>
      <c r="Q496" s="37">
        <v>24</v>
      </c>
      <c r="R496" s="37">
        <v>45</v>
      </c>
      <c r="S496" s="37">
        <v>556</v>
      </c>
      <c r="T496" s="39">
        <v>1.88</v>
      </c>
      <c r="U496" s="37">
        <v>1042</v>
      </c>
      <c r="V496" s="37">
        <v>25000</v>
      </c>
      <c r="W496" s="20">
        <v>24</v>
      </c>
      <c r="X496" s="19">
        <v>0.75</v>
      </c>
      <c r="Y496" s="20">
        <v>18</v>
      </c>
      <c r="Z496" s="20">
        <v>43</v>
      </c>
      <c r="AA496" s="16">
        <v>346.25581395348837</v>
      </c>
      <c r="AB496" s="18">
        <v>2.3888888888888888</v>
      </c>
      <c r="AC496" s="16">
        <v>827.16666666666663</v>
      </c>
      <c r="AD496" s="20">
        <v>14889</v>
      </c>
      <c r="AE496" s="14">
        <v>677</v>
      </c>
      <c r="AF496" s="14">
        <v>-15</v>
      </c>
      <c r="AG496" s="14">
        <v>-72</v>
      </c>
      <c r="AH496" s="21">
        <v>0.59555999999999998</v>
      </c>
      <c r="AI496" s="21">
        <v>0.68188687886420885</v>
      </c>
      <c r="AJ496" s="21">
        <v>-0.31811312113579115</v>
      </c>
      <c r="AK496" s="97"/>
    </row>
    <row r="497" spans="1:37" s="6" customFormat="1" x14ac:dyDescent="0.3">
      <c r="A497" s="10" t="s">
        <v>139</v>
      </c>
      <c r="B497" s="36" t="s">
        <v>127</v>
      </c>
      <c r="C497" s="36" t="s">
        <v>130</v>
      </c>
      <c r="D497" s="59">
        <v>43684</v>
      </c>
      <c r="E497" s="59">
        <v>44780</v>
      </c>
      <c r="F497" s="11" t="s">
        <v>10</v>
      </c>
      <c r="G497" s="37">
        <v>114</v>
      </c>
      <c r="H497" s="38">
        <v>0.56999999999999995</v>
      </c>
      <c r="I497" s="37">
        <v>65</v>
      </c>
      <c r="J497" s="37">
        <v>113</v>
      </c>
      <c r="K497" s="37">
        <v>479</v>
      </c>
      <c r="L497" s="39">
        <v>1.74</v>
      </c>
      <c r="M497" s="37">
        <v>832</v>
      </c>
      <c r="N497" s="37">
        <v>54096</v>
      </c>
      <c r="O497" s="37">
        <v>55</v>
      </c>
      <c r="P497" s="38">
        <v>0.62</v>
      </c>
      <c r="Q497" s="37">
        <v>34</v>
      </c>
      <c r="R497" s="37">
        <v>63</v>
      </c>
      <c r="S497" s="37">
        <v>556</v>
      </c>
      <c r="T497" s="39">
        <v>1.85</v>
      </c>
      <c r="U497" s="37">
        <v>1042</v>
      </c>
      <c r="V497" s="37">
        <v>35000</v>
      </c>
      <c r="W497" s="20">
        <v>45</v>
      </c>
      <c r="X497" s="19">
        <v>0.77777777777777779</v>
      </c>
      <c r="Y497" s="20">
        <v>35</v>
      </c>
      <c r="Z497" s="20">
        <v>103</v>
      </c>
      <c r="AA497" s="16">
        <v>372.8349514563107</v>
      </c>
      <c r="AB497" s="18">
        <v>2.9428571428571431</v>
      </c>
      <c r="AC497" s="16">
        <v>1097.2</v>
      </c>
      <c r="AD497" s="20">
        <v>38402</v>
      </c>
      <c r="AE497" s="14"/>
      <c r="AF497" s="14"/>
      <c r="AG497" s="14"/>
      <c r="AH497" s="21">
        <v>1.0972</v>
      </c>
      <c r="AI497" s="21">
        <v>0.70988612836438925</v>
      </c>
      <c r="AJ497" s="21">
        <v>-0.29011387163561075</v>
      </c>
      <c r="AK497" s="97"/>
    </row>
    <row r="498" spans="1:37" s="6" customFormat="1" x14ac:dyDescent="0.3">
      <c r="A498" s="10" t="s">
        <v>139</v>
      </c>
      <c r="B498" s="36" t="s">
        <v>127</v>
      </c>
      <c r="C498" s="36" t="s">
        <v>130</v>
      </c>
      <c r="D498" s="59">
        <v>43685</v>
      </c>
      <c r="E498" s="59">
        <v>44781</v>
      </c>
      <c r="F498" s="11" t="s">
        <v>11</v>
      </c>
      <c r="G498" s="37">
        <v>74</v>
      </c>
      <c r="H498" s="38">
        <v>0.56999999999999995</v>
      </c>
      <c r="I498" s="37">
        <v>42</v>
      </c>
      <c r="J498" s="37">
        <v>72</v>
      </c>
      <c r="K498" s="37">
        <v>491</v>
      </c>
      <c r="L498" s="39">
        <v>1.71</v>
      </c>
      <c r="M498" s="37">
        <v>832</v>
      </c>
      <c r="N498" s="37">
        <v>35330</v>
      </c>
      <c r="O498" s="37">
        <v>31</v>
      </c>
      <c r="P498" s="38">
        <v>0.62</v>
      </c>
      <c r="Q498" s="37">
        <v>19</v>
      </c>
      <c r="R498" s="37">
        <v>36</v>
      </c>
      <c r="S498" s="37">
        <v>556</v>
      </c>
      <c r="T498" s="39">
        <v>1.89</v>
      </c>
      <c r="U498" s="37">
        <v>1042</v>
      </c>
      <c r="V498" s="37">
        <v>20000</v>
      </c>
      <c r="W498" s="20">
        <v>16</v>
      </c>
      <c r="X498" s="19">
        <v>0.6875</v>
      </c>
      <c r="Y498" s="20">
        <v>11</v>
      </c>
      <c r="Z498" s="20">
        <v>22</v>
      </c>
      <c r="AA498" s="16">
        <v>466.04545454545456</v>
      </c>
      <c r="AB498" s="18">
        <v>2</v>
      </c>
      <c r="AC498" s="16">
        <v>932.09090909090912</v>
      </c>
      <c r="AD498" s="20">
        <v>10253</v>
      </c>
      <c r="AE498" s="14"/>
      <c r="AF498" s="14">
        <v>391</v>
      </c>
      <c r="AG498" s="14"/>
      <c r="AH498" s="21">
        <v>0.51265000000000005</v>
      </c>
      <c r="AI498" s="21">
        <v>0.29020662326634589</v>
      </c>
      <c r="AJ498" s="21">
        <v>-0.70979337673365417</v>
      </c>
      <c r="AK498" s="97"/>
    </row>
    <row r="499" spans="1:37" s="6" customFormat="1" x14ac:dyDescent="0.3">
      <c r="A499" s="10" t="s">
        <v>139</v>
      </c>
      <c r="B499" s="36" t="s">
        <v>127</v>
      </c>
      <c r="C499" s="36" t="s">
        <v>130</v>
      </c>
      <c r="D499" s="59">
        <v>43686</v>
      </c>
      <c r="E499" s="59">
        <v>44782</v>
      </c>
      <c r="F499" s="11" t="s">
        <v>12</v>
      </c>
      <c r="G499" s="37">
        <v>47</v>
      </c>
      <c r="H499" s="38">
        <v>0.56999999999999995</v>
      </c>
      <c r="I499" s="37">
        <v>27</v>
      </c>
      <c r="J499" s="37">
        <v>37</v>
      </c>
      <c r="K499" s="37">
        <v>598</v>
      </c>
      <c r="L499" s="39">
        <v>1.37</v>
      </c>
      <c r="M499" s="37">
        <v>832</v>
      </c>
      <c r="N499" s="37">
        <v>22117</v>
      </c>
      <c r="O499" s="37">
        <v>31</v>
      </c>
      <c r="P499" s="38">
        <v>0.62</v>
      </c>
      <c r="Q499" s="37">
        <v>19</v>
      </c>
      <c r="R499" s="37">
        <v>36</v>
      </c>
      <c r="S499" s="37">
        <v>556</v>
      </c>
      <c r="T499" s="39">
        <v>1.89</v>
      </c>
      <c r="U499" s="37">
        <v>1042</v>
      </c>
      <c r="V499" s="37">
        <v>20000</v>
      </c>
      <c r="W499" s="20">
        <v>25</v>
      </c>
      <c r="X499" s="19">
        <v>0.76</v>
      </c>
      <c r="Y499" s="20">
        <v>19</v>
      </c>
      <c r="Z499" s="20">
        <v>48</v>
      </c>
      <c r="AA499" s="16">
        <v>324.6875</v>
      </c>
      <c r="AB499" s="18">
        <v>2.5263157894736841</v>
      </c>
      <c r="AC499" s="16">
        <v>820.26315789473688</v>
      </c>
      <c r="AD499" s="20">
        <v>15585</v>
      </c>
      <c r="AE499" s="14"/>
      <c r="AF499" s="14">
        <v>-1487</v>
      </c>
      <c r="AG499" s="14">
        <v>1223</v>
      </c>
      <c r="AH499" s="21">
        <v>0.77925</v>
      </c>
      <c r="AI499" s="21">
        <v>0.70466157254600537</v>
      </c>
      <c r="AJ499" s="21">
        <v>-0.29533842745399469</v>
      </c>
      <c r="AK499" s="97"/>
    </row>
    <row r="500" spans="1:37" s="6" customFormat="1" x14ac:dyDescent="0.3">
      <c r="A500" s="10" t="s">
        <v>139</v>
      </c>
      <c r="B500" s="36" t="s">
        <v>127</v>
      </c>
      <c r="C500" s="36" t="s">
        <v>130</v>
      </c>
      <c r="D500" s="59">
        <v>43687</v>
      </c>
      <c r="E500" s="59">
        <v>44783</v>
      </c>
      <c r="F500" s="11" t="s">
        <v>13</v>
      </c>
      <c r="G500" s="37">
        <v>54</v>
      </c>
      <c r="H500" s="38">
        <v>0.56999999999999995</v>
      </c>
      <c r="I500" s="37">
        <v>31</v>
      </c>
      <c r="J500" s="37">
        <v>56</v>
      </c>
      <c r="K500" s="37">
        <v>454</v>
      </c>
      <c r="L500" s="39">
        <v>1.81</v>
      </c>
      <c r="M500" s="37">
        <v>832</v>
      </c>
      <c r="N500" s="37">
        <v>25440</v>
      </c>
      <c r="O500" s="37">
        <v>31</v>
      </c>
      <c r="P500" s="38">
        <v>0.62</v>
      </c>
      <c r="Q500" s="37">
        <v>19</v>
      </c>
      <c r="R500" s="37">
        <v>36</v>
      </c>
      <c r="S500" s="37">
        <v>556</v>
      </c>
      <c r="T500" s="39">
        <v>1.89</v>
      </c>
      <c r="U500" s="37">
        <v>1042</v>
      </c>
      <c r="V500" s="37">
        <v>20000</v>
      </c>
      <c r="W500" s="20">
        <v>27</v>
      </c>
      <c r="X500" s="19">
        <v>0.77777777777777779</v>
      </c>
      <c r="Y500" s="20">
        <v>21</v>
      </c>
      <c r="Z500" s="20">
        <v>66</v>
      </c>
      <c r="AA500" s="16">
        <v>432.42424242424244</v>
      </c>
      <c r="AB500" s="18">
        <v>3.1428571428571428</v>
      </c>
      <c r="AC500" s="16">
        <v>1359.047619047619</v>
      </c>
      <c r="AD500" s="20">
        <v>28540</v>
      </c>
      <c r="AE500" s="14">
        <v>549</v>
      </c>
      <c r="AF500" s="14">
        <v>503</v>
      </c>
      <c r="AG500" s="14">
        <v>457</v>
      </c>
      <c r="AH500" s="21">
        <v>1.427</v>
      </c>
      <c r="AI500" s="21">
        <v>1.1218553459119496</v>
      </c>
      <c r="AJ500" s="21">
        <v>0.12185534591194969</v>
      </c>
      <c r="AK500" s="97"/>
    </row>
    <row r="501" spans="1:37" s="6" customFormat="1" x14ac:dyDescent="0.3">
      <c r="A501" s="10" t="s">
        <v>139</v>
      </c>
      <c r="B501" s="36" t="s">
        <v>127</v>
      </c>
      <c r="C501" s="36" t="s">
        <v>130</v>
      </c>
      <c r="D501" s="59">
        <v>43688</v>
      </c>
      <c r="E501" s="59">
        <v>44784</v>
      </c>
      <c r="F501" s="11" t="s">
        <v>14</v>
      </c>
      <c r="G501" s="37">
        <v>60</v>
      </c>
      <c r="H501" s="38">
        <v>0.56999999999999995</v>
      </c>
      <c r="I501" s="37">
        <v>34</v>
      </c>
      <c r="J501" s="37">
        <v>62</v>
      </c>
      <c r="K501" s="37">
        <v>455</v>
      </c>
      <c r="L501" s="39">
        <v>1.82</v>
      </c>
      <c r="M501" s="37">
        <v>832</v>
      </c>
      <c r="N501" s="37">
        <v>28202</v>
      </c>
      <c r="O501" s="37">
        <v>31</v>
      </c>
      <c r="P501" s="38">
        <v>0.62</v>
      </c>
      <c r="Q501" s="37">
        <v>19</v>
      </c>
      <c r="R501" s="37">
        <v>36</v>
      </c>
      <c r="S501" s="37">
        <v>556</v>
      </c>
      <c r="T501" s="39">
        <v>1.89</v>
      </c>
      <c r="U501" s="37">
        <v>1042</v>
      </c>
      <c r="V501" s="37">
        <v>20000</v>
      </c>
      <c r="W501" s="20">
        <v>30</v>
      </c>
      <c r="X501" s="19">
        <v>0.73333333333333328</v>
      </c>
      <c r="Y501" s="20">
        <v>22</v>
      </c>
      <c r="Z501" s="20">
        <v>41</v>
      </c>
      <c r="AA501" s="16">
        <v>525.58536585365857</v>
      </c>
      <c r="AB501" s="18">
        <v>1.8636363636363635</v>
      </c>
      <c r="AC501" s="16">
        <v>979.5</v>
      </c>
      <c r="AD501" s="20">
        <v>21549</v>
      </c>
      <c r="AE501" s="14"/>
      <c r="AF501" s="14"/>
      <c r="AG501" s="14">
        <v>1069</v>
      </c>
      <c r="AH501" s="21">
        <v>1.07745</v>
      </c>
      <c r="AI501" s="21">
        <v>0.76409474505354236</v>
      </c>
      <c r="AJ501" s="21">
        <v>-0.2359052549464577</v>
      </c>
      <c r="AK501" s="97"/>
    </row>
    <row r="502" spans="1:37" s="6" customFormat="1" x14ac:dyDescent="0.3">
      <c r="A502" s="10" t="s">
        <v>139</v>
      </c>
      <c r="B502" s="36" t="s">
        <v>127</v>
      </c>
      <c r="C502" s="36" t="s">
        <v>130</v>
      </c>
      <c r="D502" s="59">
        <v>43689</v>
      </c>
      <c r="E502" s="59">
        <v>44785</v>
      </c>
      <c r="F502" s="11" t="s">
        <v>15</v>
      </c>
      <c r="G502" s="37">
        <v>44</v>
      </c>
      <c r="H502" s="38">
        <v>0.56999999999999995</v>
      </c>
      <c r="I502" s="37">
        <v>25</v>
      </c>
      <c r="J502" s="37">
        <v>46</v>
      </c>
      <c r="K502" s="37">
        <v>451</v>
      </c>
      <c r="L502" s="39">
        <v>1.84</v>
      </c>
      <c r="M502" s="37">
        <v>832</v>
      </c>
      <c r="N502" s="37">
        <v>20767</v>
      </c>
      <c r="O502" s="37">
        <v>31</v>
      </c>
      <c r="P502" s="38">
        <v>0.62</v>
      </c>
      <c r="Q502" s="37">
        <v>19</v>
      </c>
      <c r="R502" s="37">
        <v>36</v>
      </c>
      <c r="S502" s="37">
        <v>556</v>
      </c>
      <c r="T502" s="39">
        <v>1.89</v>
      </c>
      <c r="U502" s="37">
        <v>1042</v>
      </c>
      <c r="V502" s="37">
        <v>20000</v>
      </c>
      <c r="W502" s="20">
        <v>28</v>
      </c>
      <c r="X502" s="19">
        <v>0.7857142857142857</v>
      </c>
      <c r="Y502" s="20">
        <v>22</v>
      </c>
      <c r="Z502" s="20">
        <v>51</v>
      </c>
      <c r="AA502" s="16">
        <v>438.13725490196077</v>
      </c>
      <c r="AB502" s="18">
        <v>2.3181818181818183</v>
      </c>
      <c r="AC502" s="16">
        <v>1015.6818181818181</v>
      </c>
      <c r="AD502" s="20">
        <v>22345</v>
      </c>
      <c r="AE502" s="14">
        <v>968</v>
      </c>
      <c r="AF502" s="14">
        <v>464</v>
      </c>
      <c r="AG502" s="14">
        <v>-463</v>
      </c>
      <c r="AH502" s="21">
        <v>1.1172500000000001</v>
      </c>
      <c r="AI502" s="21">
        <v>1.07598593923051</v>
      </c>
      <c r="AJ502" s="21">
        <v>7.5985939230509947E-2</v>
      </c>
      <c r="AK502" s="97"/>
    </row>
    <row r="503" spans="1:37" s="6" customFormat="1" x14ac:dyDescent="0.3">
      <c r="A503" s="10" t="s">
        <v>139</v>
      </c>
      <c r="B503" s="36" t="s">
        <v>127</v>
      </c>
      <c r="C503" s="36" t="s">
        <v>130</v>
      </c>
      <c r="D503" s="59">
        <v>43690</v>
      </c>
      <c r="E503" s="59">
        <v>44786</v>
      </c>
      <c r="F503" s="11" t="s">
        <v>9</v>
      </c>
      <c r="G503" s="37">
        <v>46</v>
      </c>
      <c r="H503" s="38">
        <v>0.56999999999999995</v>
      </c>
      <c r="I503" s="37">
        <v>26</v>
      </c>
      <c r="J503" s="37">
        <v>40</v>
      </c>
      <c r="K503" s="37">
        <v>542</v>
      </c>
      <c r="L503" s="39">
        <v>1.54</v>
      </c>
      <c r="M503" s="37">
        <v>832</v>
      </c>
      <c r="N503" s="37">
        <v>21667</v>
      </c>
      <c r="O503" s="37">
        <v>39</v>
      </c>
      <c r="P503" s="38">
        <v>0.62</v>
      </c>
      <c r="Q503" s="37">
        <v>24</v>
      </c>
      <c r="R503" s="37">
        <v>45</v>
      </c>
      <c r="S503" s="37">
        <v>556</v>
      </c>
      <c r="T503" s="39">
        <v>1.88</v>
      </c>
      <c r="U503" s="37">
        <v>1042</v>
      </c>
      <c r="V503" s="37">
        <v>25000</v>
      </c>
      <c r="W503" s="20">
        <v>44</v>
      </c>
      <c r="X503" s="19">
        <v>0.77272727272727271</v>
      </c>
      <c r="Y503" s="20">
        <v>34</v>
      </c>
      <c r="Z503" s="20">
        <v>61</v>
      </c>
      <c r="AA503" s="16">
        <v>431.36065573770492</v>
      </c>
      <c r="AB503" s="18">
        <v>1.7941176470588236</v>
      </c>
      <c r="AC503" s="16">
        <v>773.91176470588232</v>
      </c>
      <c r="AD503" s="20">
        <v>26313</v>
      </c>
      <c r="AE503" s="14">
        <v>1630</v>
      </c>
      <c r="AF503" s="14">
        <v>1202</v>
      </c>
      <c r="AG503" s="14">
        <v>1146</v>
      </c>
      <c r="AH503" s="21">
        <v>1.0525199999999999</v>
      </c>
      <c r="AI503" s="21">
        <v>1.21442747034661</v>
      </c>
      <c r="AJ503" s="21">
        <v>0.21442747034661006</v>
      </c>
      <c r="AK503" s="97"/>
    </row>
    <row r="504" spans="1:37" s="6" customFormat="1" x14ac:dyDescent="0.3">
      <c r="A504" s="10" t="s">
        <v>139</v>
      </c>
      <c r="B504" s="36" t="s">
        <v>127</v>
      </c>
      <c r="C504" s="36" t="s">
        <v>130</v>
      </c>
      <c r="D504" s="59">
        <v>43691</v>
      </c>
      <c r="E504" s="59">
        <v>44787</v>
      </c>
      <c r="F504" s="11" t="s">
        <v>10</v>
      </c>
      <c r="G504" s="37">
        <v>72</v>
      </c>
      <c r="H504" s="38">
        <v>0.56999999999999995</v>
      </c>
      <c r="I504" s="37">
        <v>41</v>
      </c>
      <c r="J504" s="37">
        <v>85</v>
      </c>
      <c r="K504" s="37">
        <v>397</v>
      </c>
      <c r="L504" s="39">
        <v>2.0699999999999998</v>
      </c>
      <c r="M504" s="37">
        <v>832</v>
      </c>
      <c r="N504" s="37">
        <v>33766</v>
      </c>
      <c r="O504" s="37">
        <v>55</v>
      </c>
      <c r="P504" s="38">
        <v>0.62</v>
      </c>
      <c r="Q504" s="37">
        <v>34</v>
      </c>
      <c r="R504" s="37">
        <v>63</v>
      </c>
      <c r="S504" s="37">
        <v>556</v>
      </c>
      <c r="T504" s="39">
        <v>1.85</v>
      </c>
      <c r="U504" s="37">
        <v>1042</v>
      </c>
      <c r="V504" s="37">
        <v>35000</v>
      </c>
      <c r="W504" s="20">
        <v>60</v>
      </c>
      <c r="X504" s="19">
        <v>0.83333333333333337</v>
      </c>
      <c r="Y504" s="20">
        <v>50</v>
      </c>
      <c r="Z504" s="20">
        <v>114</v>
      </c>
      <c r="AA504" s="16">
        <v>542.64035087719299</v>
      </c>
      <c r="AB504" s="18">
        <v>2.2799999999999998</v>
      </c>
      <c r="AC504" s="16">
        <v>1237.22</v>
      </c>
      <c r="AD504" s="20">
        <v>61861</v>
      </c>
      <c r="AE504" s="14">
        <v>2660</v>
      </c>
      <c r="AF504" s="14"/>
      <c r="AG504" s="14"/>
      <c r="AH504" s="21">
        <v>1.7674571428571428</v>
      </c>
      <c r="AI504" s="21">
        <v>1.8320499911153232</v>
      </c>
      <c r="AJ504" s="21">
        <v>0.83204999111532307</v>
      </c>
      <c r="AK504" s="97"/>
    </row>
    <row r="505" spans="1:37" s="6" customFormat="1" x14ac:dyDescent="0.3">
      <c r="A505" s="10" t="s">
        <v>139</v>
      </c>
      <c r="B505" s="36" t="s">
        <v>127</v>
      </c>
      <c r="C505" s="36" t="s">
        <v>130</v>
      </c>
      <c r="D505" s="59">
        <v>43692</v>
      </c>
      <c r="E505" s="59">
        <v>44788</v>
      </c>
      <c r="F505" s="11" t="s">
        <v>11</v>
      </c>
      <c r="G505" s="37">
        <v>21</v>
      </c>
      <c r="H505" s="38">
        <v>0.56999999999999995</v>
      </c>
      <c r="I505" s="37">
        <v>12</v>
      </c>
      <c r="J505" s="37">
        <v>22</v>
      </c>
      <c r="K505" s="37">
        <v>464</v>
      </c>
      <c r="L505" s="39">
        <v>1.83</v>
      </c>
      <c r="M505" s="37">
        <v>832</v>
      </c>
      <c r="N505" s="37">
        <v>10204</v>
      </c>
      <c r="O505" s="37">
        <v>39</v>
      </c>
      <c r="P505" s="38">
        <v>0.62</v>
      </c>
      <c r="Q505" s="37">
        <v>24</v>
      </c>
      <c r="R505" s="37">
        <v>45</v>
      </c>
      <c r="S505" s="37">
        <v>556</v>
      </c>
      <c r="T505" s="39">
        <v>1.88</v>
      </c>
      <c r="U505" s="37">
        <v>1042</v>
      </c>
      <c r="V505" s="37">
        <v>25000</v>
      </c>
      <c r="W505" s="20">
        <v>25</v>
      </c>
      <c r="X505" s="19">
        <v>0.76</v>
      </c>
      <c r="Y505" s="20">
        <v>19</v>
      </c>
      <c r="Z505" s="20">
        <v>29</v>
      </c>
      <c r="AA505" s="16">
        <v>525.0344827586207</v>
      </c>
      <c r="AB505" s="18">
        <v>1.5263157894736843</v>
      </c>
      <c r="AC505" s="16">
        <v>801.36842105263156</v>
      </c>
      <c r="AD505" s="20">
        <v>15226</v>
      </c>
      <c r="AE505" s="14">
        <v>2957</v>
      </c>
      <c r="AF505" s="14">
        <v>999</v>
      </c>
      <c r="AG505" s="14"/>
      <c r="AH505" s="21">
        <v>0.60904000000000003</v>
      </c>
      <c r="AI505" s="21">
        <v>1.4921599372794982</v>
      </c>
      <c r="AJ505" s="21">
        <v>0.49215993727949825</v>
      </c>
      <c r="AK505" s="97"/>
    </row>
    <row r="506" spans="1:37" s="6" customFormat="1" x14ac:dyDescent="0.3">
      <c r="A506" s="10" t="s">
        <v>139</v>
      </c>
      <c r="B506" s="36" t="s">
        <v>127</v>
      </c>
      <c r="C506" s="36" t="s">
        <v>130</v>
      </c>
      <c r="D506" s="59">
        <v>43693</v>
      </c>
      <c r="E506" s="59">
        <v>44789</v>
      </c>
      <c r="F506" s="11" t="s">
        <v>12</v>
      </c>
      <c r="G506" s="37">
        <v>26</v>
      </c>
      <c r="H506" s="38">
        <v>0.56999999999999995</v>
      </c>
      <c r="I506" s="37">
        <v>15</v>
      </c>
      <c r="J506" s="37">
        <v>24</v>
      </c>
      <c r="K506" s="37">
        <v>514</v>
      </c>
      <c r="L506" s="39">
        <v>1.6</v>
      </c>
      <c r="M506" s="37">
        <v>832</v>
      </c>
      <c r="N506" s="37">
        <v>12328</v>
      </c>
      <c r="O506" s="37">
        <v>31</v>
      </c>
      <c r="P506" s="38">
        <v>0.62</v>
      </c>
      <c r="Q506" s="37">
        <v>19</v>
      </c>
      <c r="R506" s="37">
        <v>36</v>
      </c>
      <c r="S506" s="37">
        <v>556</v>
      </c>
      <c r="T506" s="39">
        <v>1.89</v>
      </c>
      <c r="U506" s="37">
        <v>1042</v>
      </c>
      <c r="V506" s="37">
        <v>20000</v>
      </c>
      <c r="W506" s="20">
        <v>16</v>
      </c>
      <c r="X506" s="19">
        <v>0.6875</v>
      </c>
      <c r="Y506" s="20">
        <v>11</v>
      </c>
      <c r="Z506" s="20">
        <v>27</v>
      </c>
      <c r="AA506" s="16">
        <v>522.96296296296293</v>
      </c>
      <c r="AB506" s="18">
        <v>2.4545454545454546</v>
      </c>
      <c r="AC506" s="16">
        <v>1283.6363636363637</v>
      </c>
      <c r="AD506" s="20">
        <v>14120</v>
      </c>
      <c r="AE506" s="14">
        <v>1210</v>
      </c>
      <c r="AF506" s="14">
        <v>419</v>
      </c>
      <c r="AG506" s="14">
        <v>795</v>
      </c>
      <c r="AH506" s="21">
        <v>0.70599999999999996</v>
      </c>
      <c r="AI506" s="21">
        <v>1.145360155743024</v>
      </c>
      <c r="AJ506" s="21">
        <v>0.14536015574302402</v>
      </c>
      <c r="AK506" s="97"/>
    </row>
    <row r="507" spans="1:37" s="6" customFormat="1" x14ac:dyDescent="0.3">
      <c r="A507" s="10" t="s">
        <v>139</v>
      </c>
      <c r="B507" s="36" t="s">
        <v>127</v>
      </c>
      <c r="C507" s="36" t="s">
        <v>130</v>
      </c>
      <c r="D507" s="59">
        <v>43694</v>
      </c>
      <c r="E507" s="59">
        <v>44790</v>
      </c>
      <c r="F507" s="11" t="s">
        <v>13</v>
      </c>
      <c r="G507" s="37">
        <v>21</v>
      </c>
      <c r="H507" s="38">
        <v>0.56999999999999995</v>
      </c>
      <c r="I507" s="37">
        <v>12</v>
      </c>
      <c r="J507" s="37">
        <v>20</v>
      </c>
      <c r="K507" s="37">
        <v>482</v>
      </c>
      <c r="L507" s="39">
        <v>1.67</v>
      </c>
      <c r="M507" s="37">
        <v>832</v>
      </c>
      <c r="N507" s="37">
        <v>9648</v>
      </c>
      <c r="O507" s="37">
        <v>31</v>
      </c>
      <c r="P507" s="38">
        <v>0.62</v>
      </c>
      <c r="Q507" s="37">
        <v>19</v>
      </c>
      <c r="R507" s="37">
        <v>36</v>
      </c>
      <c r="S507" s="37">
        <v>556</v>
      </c>
      <c r="T507" s="39">
        <v>1.89</v>
      </c>
      <c r="U507" s="37">
        <v>1042</v>
      </c>
      <c r="V507" s="37">
        <v>20000</v>
      </c>
      <c r="W507" s="20">
        <v>23</v>
      </c>
      <c r="X507" s="19">
        <v>0.73913043478260865</v>
      </c>
      <c r="Y507" s="20">
        <v>17</v>
      </c>
      <c r="Z507" s="20">
        <v>35</v>
      </c>
      <c r="AA507" s="16">
        <v>419.34285714285716</v>
      </c>
      <c r="AB507" s="18">
        <v>2.0588235294117645</v>
      </c>
      <c r="AC507" s="16">
        <v>863.35294117647061</v>
      </c>
      <c r="AD507" s="20">
        <v>14677</v>
      </c>
      <c r="AE507" s="14"/>
      <c r="AF507" s="14"/>
      <c r="AG507" s="14">
        <v>749</v>
      </c>
      <c r="AH507" s="21">
        <v>0.73385</v>
      </c>
      <c r="AI507" s="21">
        <v>1.5212479270315091</v>
      </c>
      <c r="AJ507" s="21">
        <v>0.52124792703150913</v>
      </c>
      <c r="AK507" s="97"/>
    </row>
    <row r="508" spans="1:37" s="6" customFormat="1" x14ac:dyDescent="0.3">
      <c r="A508" s="10" t="s">
        <v>139</v>
      </c>
      <c r="B508" s="36" t="s">
        <v>127</v>
      </c>
      <c r="C508" s="36" t="s">
        <v>130</v>
      </c>
      <c r="D508" s="59">
        <v>43695</v>
      </c>
      <c r="E508" s="59">
        <v>44791</v>
      </c>
      <c r="F508" s="11" t="s">
        <v>14</v>
      </c>
      <c r="G508" s="37">
        <v>7</v>
      </c>
      <c r="H508" s="38">
        <v>0.56999999999999995</v>
      </c>
      <c r="I508" s="37">
        <v>4</v>
      </c>
      <c r="J508" s="37">
        <v>8</v>
      </c>
      <c r="K508" s="37">
        <v>426</v>
      </c>
      <c r="L508" s="39">
        <v>2</v>
      </c>
      <c r="M508" s="37">
        <v>832</v>
      </c>
      <c r="N508" s="37">
        <v>3404</v>
      </c>
      <c r="O508" s="37">
        <v>31</v>
      </c>
      <c r="P508" s="38">
        <v>0.62</v>
      </c>
      <c r="Q508" s="37">
        <v>19</v>
      </c>
      <c r="R508" s="37">
        <v>36</v>
      </c>
      <c r="S508" s="37">
        <v>556</v>
      </c>
      <c r="T508" s="39">
        <v>1.89</v>
      </c>
      <c r="U508" s="37">
        <v>1042</v>
      </c>
      <c r="V508" s="37">
        <v>20000</v>
      </c>
      <c r="W508" s="20">
        <v>15</v>
      </c>
      <c r="X508" s="19">
        <v>0.66666666666666663</v>
      </c>
      <c r="Y508" s="20">
        <v>10</v>
      </c>
      <c r="Z508" s="20">
        <v>23</v>
      </c>
      <c r="AA508" s="16">
        <v>687</v>
      </c>
      <c r="AB508" s="18">
        <v>2.2999999999999998</v>
      </c>
      <c r="AC508" s="16">
        <v>1580.1</v>
      </c>
      <c r="AD508" s="20">
        <v>15801</v>
      </c>
      <c r="AE508" s="14"/>
      <c r="AF508" s="14"/>
      <c r="AG508" s="14">
        <v>232</v>
      </c>
      <c r="AH508" s="21">
        <v>0.79005000000000003</v>
      </c>
      <c r="AI508" s="21">
        <v>4.6418918918918921</v>
      </c>
      <c r="AJ508" s="21">
        <v>3.6418918918918921</v>
      </c>
      <c r="AK508" s="97"/>
    </row>
    <row r="509" spans="1:37" s="6" customFormat="1" x14ac:dyDescent="0.3">
      <c r="A509" s="10" t="s">
        <v>139</v>
      </c>
      <c r="B509" s="36" t="s">
        <v>127</v>
      </c>
      <c r="C509" s="36" t="s">
        <v>130</v>
      </c>
      <c r="D509" s="59">
        <v>43696</v>
      </c>
      <c r="E509" s="59">
        <v>44792</v>
      </c>
      <c r="F509" s="11" t="s">
        <v>15</v>
      </c>
      <c r="G509" s="37">
        <v>21</v>
      </c>
      <c r="H509" s="38">
        <v>0.56999999999999995</v>
      </c>
      <c r="I509" s="37">
        <v>12</v>
      </c>
      <c r="J509" s="37">
        <v>23</v>
      </c>
      <c r="K509" s="37">
        <v>451</v>
      </c>
      <c r="L509" s="39">
        <v>1.92</v>
      </c>
      <c r="M509" s="37">
        <v>832</v>
      </c>
      <c r="N509" s="37">
        <v>10384</v>
      </c>
      <c r="O509" s="37">
        <v>31</v>
      </c>
      <c r="P509" s="38">
        <v>0.62</v>
      </c>
      <c r="Q509" s="37">
        <v>19</v>
      </c>
      <c r="R509" s="37">
        <v>36</v>
      </c>
      <c r="S509" s="37">
        <v>556</v>
      </c>
      <c r="T509" s="39">
        <v>1.89</v>
      </c>
      <c r="U509" s="37">
        <v>1042</v>
      </c>
      <c r="V509" s="37">
        <v>20000</v>
      </c>
      <c r="W509" s="20">
        <v>20</v>
      </c>
      <c r="X509" s="19">
        <v>0.7</v>
      </c>
      <c r="Y509" s="20">
        <v>14</v>
      </c>
      <c r="Z509" s="20">
        <v>45</v>
      </c>
      <c r="AA509" s="16">
        <v>540.44444444444446</v>
      </c>
      <c r="AB509" s="18">
        <v>3.2142857142857144</v>
      </c>
      <c r="AC509" s="16">
        <v>1737.1428571428571</v>
      </c>
      <c r="AD509" s="20">
        <v>24320</v>
      </c>
      <c r="AE509" s="14">
        <v>-199</v>
      </c>
      <c r="AF509" s="14">
        <v>829</v>
      </c>
      <c r="AG509" s="14">
        <v>260</v>
      </c>
      <c r="AH509" s="21">
        <v>1.216</v>
      </c>
      <c r="AI509" s="21">
        <v>2.3420647149460709</v>
      </c>
      <c r="AJ509" s="21">
        <v>1.3420647149460709</v>
      </c>
      <c r="AK509" s="97"/>
    </row>
    <row r="510" spans="1:37" s="6" customFormat="1" x14ac:dyDescent="0.3">
      <c r="A510" s="10" t="s">
        <v>139</v>
      </c>
      <c r="B510" s="36" t="s">
        <v>127</v>
      </c>
      <c r="C510" s="36" t="s">
        <v>130</v>
      </c>
      <c r="D510" s="59">
        <v>43697</v>
      </c>
      <c r="E510" s="59">
        <v>44793</v>
      </c>
      <c r="F510" s="11" t="s">
        <v>9</v>
      </c>
      <c r="G510" s="37">
        <v>39</v>
      </c>
      <c r="H510" s="38">
        <v>0.56999999999999995</v>
      </c>
      <c r="I510" s="37">
        <v>22</v>
      </c>
      <c r="J510" s="37">
        <v>35</v>
      </c>
      <c r="K510" s="37">
        <v>528</v>
      </c>
      <c r="L510" s="39">
        <v>1.59</v>
      </c>
      <c r="M510" s="37">
        <v>832</v>
      </c>
      <c r="N510" s="37">
        <v>18480</v>
      </c>
      <c r="O510" s="37">
        <v>39</v>
      </c>
      <c r="P510" s="38">
        <v>0.62</v>
      </c>
      <c r="Q510" s="37">
        <v>24</v>
      </c>
      <c r="R510" s="37">
        <v>45</v>
      </c>
      <c r="S510" s="37">
        <v>556</v>
      </c>
      <c r="T510" s="39">
        <v>1.88</v>
      </c>
      <c r="U510" s="37">
        <v>1042</v>
      </c>
      <c r="V510" s="37">
        <v>25000</v>
      </c>
      <c r="W510" s="20">
        <v>17</v>
      </c>
      <c r="X510" s="19">
        <v>0.70588235294117652</v>
      </c>
      <c r="Y510" s="20">
        <v>12</v>
      </c>
      <c r="Z510" s="20">
        <v>23</v>
      </c>
      <c r="AA510" s="16">
        <v>441.78260869565219</v>
      </c>
      <c r="AB510" s="18">
        <v>1.9166666666666667</v>
      </c>
      <c r="AC510" s="16">
        <v>846.75</v>
      </c>
      <c r="AD510" s="20">
        <v>10161</v>
      </c>
      <c r="AE510" s="14"/>
      <c r="AF510" s="14"/>
      <c r="AG510" s="14"/>
      <c r="AH510" s="21">
        <v>0.40644000000000002</v>
      </c>
      <c r="AI510" s="21">
        <v>0.54983766233766229</v>
      </c>
      <c r="AJ510" s="21">
        <v>-0.45016233766233765</v>
      </c>
      <c r="AK510" s="97"/>
    </row>
    <row r="511" spans="1:37" s="6" customFormat="1" x14ac:dyDescent="0.3">
      <c r="A511" s="10" t="s">
        <v>139</v>
      </c>
      <c r="B511" s="36" t="s">
        <v>127</v>
      </c>
      <c r="C511" s="36" t="s">
        <v>130</v>
      </c>
      <c r="D511" s="59">
        <v>43698</v>
      </c>
      <c r="E511" s="59">
        <v>44794</v>
      </c>
      <c r="F511" s="11" t="s">
        <v>10</v>
      </c>
      <c r="G511" s="37">
        <v>89</v>
      </c>
      <c r="H511" s="38">
        <v>0.56999999999999995</v>
      </c>
      <c r="I511" s="37">
        <v>51</v>
      </c>
      <c r="J511" s="37">
        <v>90</v>
      </c>
      <c r="K511" s="37">
        <v>469</v>
      </c>
      <c r="L511" s="39">
        <v>1.76</v>
      </c>
      <c r="M511" s="37">
        <v>832</v>
      </c>
      <c r="N511" s="37">
        <v>42239</v>
      </c>
      <c r="O511" s="37">
        <v>47</v>
      </c>
      <c r="P511" s="38">
        <v>0.62</v>
      </c>
      <c r="Q511" s="37">
        <v>29</v>
      </c>
      <c r="R511" s="37">
        <v>54</v>
      </c>
      <c r="S511" s="37">
        <v>556</v>
      </c>
      <c r="T511" s="39">
        <v>1.86</v>
      </c>
      <c r="U511" s="37">
        <v>1042</v>
      </c>
      <c r="V511" s="37">
        <v>30000</v>
      </c>
      <c r="W511" s="20">
        <v>15</v>
      </c>
      <c r="X511" s="19">
        <v>0.66666666666666663</v>
      </c>
      <c r="Y511" s="20">
        <v>10</v>
      </c>
      <c r="Z511" s="20">
        <v>20</v>
      </c>
      <c r="AA511" s="16">
        <v>657.9</v>
      </c>
      <c r="AB511" s="18">
        <v>2</v>
      </c>
      <c r="AC511" s="16">
        <v>1315.8</v>
      </c>
      <c r="AD511" s="20">
        <v>13158</v>
      </c>
      <c r="AE511" s="14">
        <v>3698</v>
      </c>
      <c r="AF511" s="14">
        <v>783</v>
      </c>
      <c r="AG511" s="14"/>
      <c r="AH511" s="21">
        <v>0.43859999999999999</v>
      </c>
      <c r="AI511" s="21">
        <v>0.31151305665380336</v>
      </c>
      <c r="AJ511" s="21">
        <v>-0.68848694334619664</v>
      </c>
      <c r="AK511" s="97"/>
    </row>
    <row r="512" spans="1:37" s="6" customFormat="1" x14ac:dyDescent="0.3">
      <c r="A512" s="10" t="s">
        <v>139</v>
      </c>
      <c r="B512" s="36" t="s">
        <v>127</v>
      </c>
      <c r="C512" s="36" t="s">
        <v>130</v>
      </c>
      <c r="D512" s="59">
        <v>43699</v>
      </c>
      <c r="E512" s="59">
        <v>44795</v>
      </c>
      <c r="F512" s="11" t="s">
        <v>11</v>
      </c>
      <c r="G512" s="37">
        <v>30</v>
      </c>
      <c r="H512" s="38">
        <v>0.56999999999999995</v>
      </c>
      <c r="I512" s="37">
        <v>17</v>
      </c>
      <c r="J512" s="37">
        <v>30</v>
      </c>
      <c r="K512" s="37">
        <v>467</v>
      </c>
      <c r="L512" s="39">
        <v>1.76</v>
      </c>
      <c r="M512" s="37">
        <v>832</v>
      </c>
      <c r="N512" s="37">
        <v>14005</v>
      </c>
      <c r="O512" s="37">
        <v>31</v>
      </c>
      <c r="P512" s="38">
        <v>0.62</v>
      </c>
      <c r="Q512" s="37">
        <v>19</v>
      </c>
      <c r="R512" s="37">
        <v>36</v>
      </c>
      <c r="S512" s="37">
        <v>556</v>
      </c>
      <c r="T512" s="39">
        <v>1.89</v>
      </c>
      <c r="U512" s="37">
        <v>1042</v>
      </c>
      <c r="V512" s="37">
        <v>20000</v>
      </c>
      <c r="W512" s="20">
        <v>10</v>
      </c>
      <c r="X512" s="19">
        <v>0.6</v>
      </c>
      <c r="Y512" s="20">
        <v>6</v>
      </c>
      <c r="Z512" s="20">
        <v>12</v>
      </c>
      <c r="AA512" s="16">
        <v>416.91666666666669</v>
      </c>
      <c r="AB512" s="18">
        <v>2</v>
      </c>
      <c r="AC512" s="16">
        <v>833.83333333333337</v>
      </c>
      <c r="AD512" s="20">
        <v>5003</v>
      </c>
      <c r="AE512" s="14">
        <v>1399</v>
      </c>
      <c r="AF512" s="14"/>
      <c r="AG512" s="14"/>
      <c r="AH512" s="21">
        <v>0.25014999999999998</v>
      </c>
      <c r="AI512" s="21">
        <v>0.35722956087111746</v>
      </c>
      <c r="AJ512" s="21">
        <v>-0.64277043912888254</v>
      </c>
      <c r="AK512" s="97"/>
    </row>
    <row r="513" spans="1:37" s="6" customFormat="1" x14ac:dyDescent="0.3">
      <c r="A513" s="10" t="s">
        <v>139</v>
      </c>
      <c r="B513" s="36" t="s">
        <v>127</v>
      </c>
      <c r="C513" s="36" t="s">
        <v>130</v>
      </c>
      <c r="D513" s="59">
        <v>43700</v>
      </c>
      <c r="E513" s="59">
        <v>44796</v>
      </c>
      <c r="F513" s="11" t="s">
        <v>12</v>
      </c>
      <c r="G513" s="37">
        <v>37</v>
      </c>
      <c r="H513" s="38">
        <v>0.56999999999999995</v>
      </c>
      <c r="I513" s="37">
        <v>21</v>
      </c>
      <c r="J513" s="37">
        <v>46</v>
      </c>
      <c r="K513" s="37">
        <v>376</v>
      </c>
      <c r="L513" s="39">
        <v>2.19</v>
      </c>
      <c r="M513" s="37">
        <v>832</v>
      </c>
      <c r="N513" s="37">
        <v>17305</v>
      </c>
      <c r="O513" s="37">
        <v>31</v>
      </c>
      <c r="P513" s="38">
        <v>0.62</v>
      </c>
      <c r="Q513" s="37">
        <v>19</v>
      </c>
      <c r="R513" s="37">
        <v>36</v>
      </c>
      <c r="S513" s="37">
        <v>556</v>
      </c>
      <c r="T513" s="39">
        <v>1.89</v>
      </c>
      <c r="U513" s="37">
        <v>1042</v>
      </c>
      <c r="V513" s="37">
        <v>20000</v>
      </c>
      <c r="W513" s="20">
        <v>15</v>
      </c>
      <c r="X513" s="19">
        <v>0.66666666666666663</v>
      </c>
      <c r="Y513" s="20">
        <v>10</v>
      </c>
      <c r="Z513" s="20">
        <v>24</v>
      </c>
      <c r="AA513" s="16">
        <v>347.33333333333331</v>
      </c>
      <c r="AB513" s="18">
        <v>2.4</v>
      </c>
      <c r="AC513" s="16">
        <v>833.6</v>
      </c>
      <c r="AD513" s="20">
        <v>8336</v>
      </c>
      <c r="AE513" s="14"/>
      <c r="AF513" s="14"/>
      <c r="AG513" s="14"/>
      <c r="AH513" s="21">
        <v>0.4168</v>
      </c>
      <c r="AI513" s="21">
        <v>0.4817104882981797</v>
      </c>
      <c r="AJ513" s="21">
        <v>-0.51828951170182025</v>
      </c>
      <c r="AK513" s="97"/>
    </row>
    <row r="514" spans="1:37" s="6" customFormat="1" x14ac:dyDescent="0.3">
      <c r="A514" s="10" t="s">
        <v>139</v>
      </c>
      <c r="B514" s="36" t="s">
        <v>127</v>
      </c>
      <c r="C514" s="36" t="s">
        <v>130</v>
      </c>
      <c r="D514" s="59">
        <v>43701</v>
      </c>
      <c r="E514" s="59">
        <v>44797</v>
      </c>
      <c r="F514" s="11" t="s">
        <v>13</v>
      </c>
      <c r="G514" s="37">
        <v>14</v>
      </c>
      <c r="H514" s="38">
        <v>0.56999999999999995</v>
      </c>
      <c r="I514" s="37">
        <v>8</v>
      </c>
      <c r="J514" s="37">
        <v>11</v>
      </c>
      <c r="K514" s="37">
        <v>633</v>
      </c>
      <c r="L514" s="39">
        <v>1.38</v>
      </c>
      <c r="M514" s="37">
        <v>832</v>
      </c>
      <c r="N514" s="37">
        <v>6965</v>
      </c>
      <c r="O514" s="37">
        <v>31</v>
      </c>
      <c r="P514" s="38">
        <v>0.62</v>
      </c>
      <c r="Q514" s="37">
        <v>19</v>
      </c>
      <c r="R514" s="37">
        <v>36</v>
      </c>
      <c r="S514" s="37">
        <v>556</v>
      </c>
      <c r="T514" s="39">
        <v>1.89</v>
      </c>
      <c r="U514" s="37">
        <v>1042</v>
      </c>
      <c r="V514" s="37">
        <v>20000</v>
      </c>
      <c r="W514" s="20">
        <v>20</v>
      </c>
      <c r="X514" s="19">
        <v>0.75</v>
      </c>
      <c r="Y514" s="20">
        <v>15</v>
      </c>
      <c r="Z514" s="20">
        <v>34</v>
      </c>
      <c r="AA514" s="16">
        <v>409.41176470588238</v>
      </c>
      <c r="AB514" s="18">
        <v>2.2666666666666666</v>
      </c>
      <c r="AC514" s="16">
        <v>928</v>
      </c>
      <c r="AD514" s="20">
        <v>13920</v>
      </c>
      <c r="AE514" s="14"/>
      <c r="AF514" s="14"/>
      <c r="AG514" s="14"/>
      <c r="AH514" s="21">
        <v>0.69599999999999995</v>
      </c>
      <c r="AI514" s="21">
        <v>1.9985642498205312</v>
      </c>
      <c r="AJ514" s="21">
        <v>0.99856424982053127</v>
      </c>
      <c r="AK514" s="97"/>
    </row>
    <row r="515" spans="1:37" s="6" customFormat="1" x14ac:dyDescent="0.3">
      <c r="A515" s="10" t="s">
        <v>139</v>
      </c>
      <c r="B515" s="36" t="s">
        <v>127</v>
      </c>
      <c r="C515" s="36" t="s">
        <v>130</v>
      </c>
      <c r="D515" s="59">
        <v>43702</v>
      </c>
      <c r="E515" s="59">
        <v>44798</v>
      </c>
      <c r="F515" s="11" t="s">
        <v>14</v>
      </c>
      <c r="G515" s="37">
        <v>40</v>
      </c>
      <c r="H515" s="38">
        <v>0.56999999999999995</v>
      </c>
      <c r="I515" s="37">
        <v>23</v>
      </c>
      <c r="J515" s="37">
        <v>34</v>
      </c>
      <c r="K515" s="37">
        <v>551</v>
      </c>
      <c r="L515" s="39">
        <v>1.48</v>
      </c>
      <c r="M515" s="37">
        <v>832</v>
      </c>
      <c r="N515" s="37">
        <v>18745</v>
      </c>
      <c r="O515" s="37">
        <v>31</v>
      </c>
      <c r="P515" s="38">
        <v>0.62</v>
      </c>
      <c r="Q515" s="37">
        <v>19</v>
      </c>
      <c r="R515" s="37">
        <v>36</v>
      </c>
      <c r="S515" s="37">
        <v>556</v>
      </c>
      <c r="T515" s="39">
        <v>1.89</v>
      </c>
      <c r="U515" s="37">
        <v>1042</v>
      </c>
      <c r="V515" s="37">
        <v>20000</v>
      </c>
      <c r="W515" s="20">
        <v>15</v>
      </c>
      <c r="X515" s="19">
        <v>0.66666666666666663</v>
      </c>
      <c r="Y515" s="20">
        <v>10</v>
      </c>
      <c r="Z515" s="20">
        <v>14</v>
      </c>
      <c r="AA515" s="16">
        <v>645.92857142857144</v>
      </c>
      <c r="AB515" s="18">
        <v>1.4</v>
      </c>
      <c r="AC515" s="16">
        <v>904.3</v>
      </c>
      <c r="AD515" s="20">
        <v>9043</v>
      </c>
      <c r="AE515" s="14"/>
      <c r="AF515" s="14"/>
      <c r="AG515" s="14"/>
      <c r="AH515" s="21">
        <v>0.45215</v>
      </c>
      <c r="AI515" s="21">
        <v>0.48242197919445184</v>
      </c>
      <c r="AJ515" s="21">
        <v>-0.51757802080554816</v>
      </c>
      <c r="AK515" s="97"/>
    </row>
    <row r="516" spans="1:37" s="6" customFormat="1" x14ac:dyDescent="0.3">
      <c r="A516" s="10" t="s">
        <v>139</v>
      </c>
      <c r="B516" s="36" t="s">
        <v>127</v>
      </c>
      <c r="C516" s="36" t="s">
        <v>130</v>
      </c>
      <c r="D516" s="59">
        <v>43703</v>
      </c>
      <c r="E516" s="59">
        <v>44799</v>
      </c>
      <c r="F516" s="11" t="s">
        <v>15</v>
      </c>
      <c r="G516" s="37">
        <v>26</v>
      </c>
      <c r="H516" s="38">
        <v>0.56999999999999995</v>
      </c>
      <c r="I516" s="37">
        <v>15</v>
      </c>
      <c r="J516" s="37">
        <v>24</v>
      </c>
      <c r="K516" s="37">
        <v>530</v>
      </c>
      <c r="L516" s="39">
        <v>1.6</v>
      </c>
      <c r="M516" s="37">
        <v>832</v>
      </c>
      <c r="N516" s="37">
        <v>12720</v>
      </c>
      <c r="O516" s="37">
        <v>31</v>
      </c>
      <c r="P516" s="38">
        <v>0.62</v>
      </c>
      <c r="Q516" s="37">
        <v>19</v>
      </c>
      <c r="R516" s="37">
        <v>36</v>
      </c>
      <c r="S516" s="37">
        <v>556</v>
      </c>
      <c r="T516" s="39">
        <v>1.89</v>
      </c>
      <c r="U516" s="37">
        <v>1042</v>
      </c>
      <c r="V516" s="37">
        <v>20000</v>
      </c>
      <c r="W516" s="20">
        <v>18</v>
      </c>
      <c r="X516" s="19">
        <v>0.72222222222222221</v>
      </c>
      <c r="Y516" s="20">
        <v>13</v>
      </c>
      <c r="Z516" s="20">
        <v>24</v>
      </c>
      <c r="AA516" s="16">
        <v>523</v>
      </c>
      <c r="AB516" s="18">
        <v>1.8461538461538463</v>
      </c>
      <c r="AC516" s="16">
        <v>965.53846153846155</v>
      </c>
      <c r="AD516" s="20">
        <v>12552</v>
      </c>
      <c r="AE516" s="14">
        <v>1299</v>
      </c>
      <c r="AF516" s="14"/>
      <c r="AG516" s="14">
        <v>1529</v>
      </c>
      <c r="AH516" s="21">
        <v>0.62760000000000005</v>
      </c>
      <c r="AI516" s="21">
        <v>0.98679245283018868</v>
      </c>
      <c r="AJ516" s="21">
        <v>-1.3207547169811321E-2</v>
      </c>
      <c r="AK516" s="97"/>
    </row>
    <row r="517" spans="1:37" s="6" customFormat="1" x14ac:dyDescent="0.3">
      <c r="A517" s="10" t="s">
        <v>139</v>
      </c>
      <c r="B517" s="36" t="s">
        <v>127</v>
      </c>
      <c r="C517" s="36" t="s">
        <v>130</v>
      </c>
      <c r="D517" s="59">
        <v>43704</v>
      </c>
      <c r="E517" s="59">
        <v>44800</v>
      </c>
      <c r="F517" s="11" t="s">
        <v>9</v>
      </c>
      <c r="G517" s="37">
        <v>49</v>
      </c>
      <c r="H517" s="38">
        <v>0.56999999999999995</v>
      </c>
      <c r="I517" s="37">
        <v>28</v>
      </c>
      <c r="J517" s="37">
        <v>47</v>
      </c>
      <c r="K517" s="37">
        <v>490</v>
      </c>
      <c r="L517" s="39">
        <v>1.68</v>
      </c>
      <c r="M517" s="37">
        <v>832</v>
      </c>
      <c r="N517" s="37">
        <v>23040</v>
      </c>
      <c r="O517" s="37">
        <v>39</v>
      </c>
      <c r="P517" s="38">
        <v>0.62</v>
      </c>
      <c r="Q517" s="37">
        <v>24</v>
      </c>
      <c r="R517" s="37">
        <v>45</v>
      </c>
      <c r="S517" s="37">
        <v>556</v>
      </c>
      <c r="T517" s="39">
        <v>1.88</v>
      </c>
      <c r="U517" s="37">
        <v>1042</v>
      </c>
      <c r="V517" s="37">
        <v>25000</v>
      </c>
      <c r="W517" s="20">
        <v>22</v>
      </c>
      <c r="X517" s="19">
        <v>0.77272727272727271</v>
      </c>
      <c r="Y517" s="20">
        <v>17</v>
      </c>
      <c r="Z517" s="20">
        <v>30</v>
      </c>
      <c r="AA517" s="16">
        <v>472.23333333333335</v>
      </c>
      <c r="AB517" s="18">
        <v>1.7647058823529411</v>
      </c>
      <c r="AC517" s="16">
        <v>833.35294117647061</v>
      </c>
      <c r="AD517" s="20">
        <v>14167</v>
      </c>
      <c r="AE517" s="14">
        <v>1187</v>
      </c>
      <c r="AF517" s="14"/>
      <c r="AG517" s="14"/>
      <c r="AH517" s="21">
        <v>0.56667999999999996</v>
      </c>
      <c r="AI517" s="21">
        <v>0.61488715277777772</v>
      </c>
      <c r="AJ517" s="21">
        <v>-0.38511284722222222</v>
      </c>
      <c r="AK517" s="97"/>
    </row>
    <row r="518" spans="1:37" s="6" customFormat="1" x14ac:dyDescent="0.3">
      <c r="A518" s="10" t="s">
        <v>139</v>
      </c>
      <c r="B518" s="36" t="s">
        <v>127</v>
      </c>
      <c r="C518" s="36" t="s">
        <v>130</v>
      </c>
      <c r="D518" s="59">
        <v>43705</v>
      </c>
      <c r="E518" s="59">
        <v>44801</v>
      </c>
      <c r="F518" s="11" t="s">
        <v>10</v>
      </c>
      <c r="G518" s="37">
        <v>67</v>
      </c>
      <c r="H518" s="38">
        <v>0.56999999999999995</v>
      </c>
      <c r="I518" s="37">
        <v>38</v>
      </c>
      <c r="J518" s="37">
        <v>62</v>
      </c>
      <c r="K518" s="37">
        <v>512</v>
      </c>
      <c r="L518" s="39">
        <v>1.63</v>
      </c>
      <c r="M518" s="37">
        <v>832</v>
      </c>
      <c r="N518" s="37">
        <v>31772</v>
      </c>
      <c r="O518" s="37">
        <v>47</v>
      </c>
      <c r="P518" s="38">
        <v>0.62</v>
      </c>
      <c r="Q518" s="37">
        <v>29</v>
      </c>
      <c r="R518" s="37">
        <v>54</v>
      </c>
      <c r="S518" s="37">
        <v>556</v>
      </c>
      <c r="T518" s="39">
        <v>1.86</v>
      </c>
      <c r="U518" s="37">
        <v>1042</v>
      </c>
      <c r="V518" s="37">
        <v>30000</v>
      </c>
      <c r="W518" s="20">
        <v>22</v>
      </c>
      <c r="X518" s="19">
        <v>0.77272727272727271</v>
      </c>
      <c r="Y518" s="20">
        <v>17</v>
      </c>
      <c r="Z518" s="20">
        <v>37</v>
      </c>
      <c r="AA518" s="16">
        <v>443.13513513513516</v>
      </c>
      <c r="AB518" s="18">
        <v>2.1764705882352939</v>
      </c>
      <c r="AC518" s="16">
        <v>964.47058823529414</v>
      </c>
      <c r="AD518" s="20">
        <v>16396</v>
      </c>
      <c r="AE518" s="14"/>
      <c r="AF518" s="14"/>
      <c r="AG518" s="14"/>
      <c r="AH518" s="21">
        <v>0.54653333333333332</v>
      </c>
      <c r="AI518" s="21">
        <v>0.51605186957069116</v>
      </c>
      <c r="AJ518" s="21">
        <v>-0.48394813042930884</v>
      </c>
      <c r="AK518" s="97"/>
    </row>
    <row r="519" spans="1:37" s="6" customFormat="1" x14ac:dyDescent="0.3">
      <c r="A519" s="10" t="s">
        <v>139</v>
      </c>
      <c r="B519" s="36" t="s">
        <v>127</v>
      </c>
      <c r="C519" s="36" t="s">
        <v>130</v>
      </c>
      <c r="D519" s="59">
        <v>43706</v>
      </c>
      <c r="E519" s="59">
        <v>44802</v>
      </c>
      <c r="F519" s="11" t="s">
        <v>11</v>
      </c>
      <c r="G519" s="37">
        <v>39</v>
      </c>
      <c r="H519" s="38">
        <v>0.56999999999999995</v>
      </c>
      <c r="I519" s="37">
        <v>22</v>
      </c>
      <c r="J519" s="37">
        <v>35</v>
      </c>
      <c r="K519" s="37">
        <v>511</v>
      </c>
      <c r="L519" s="39">
        <v>1.59</v>
      </c>
      <c r="M519" s="37">
        <v>832</v>
      </c>
      <c r="N519" s="37">
        <v>17891</v>
      </c>
      <c r="O519" s="37">
        <v>31</v>
      </c>
      <c r="P519" s="38">
        <v>0.62</v>
      </c>
      <c r="Q519" s="37">
        <v>19</v>
      </c>
      <c r="R519" s="37">
        <v>36</v>
      </c>
      <c r="S519" s="37">
        <v>556</v>
      </c>
      <c r="T519" s="39">
        <v>1.89</v>
      </c>
      <c r="U519" s="37">
        <v>1042</v>
      </c>
      <c r="V519" s="37">
        <v>20000</v>
      </c>
      <c r="W519" s="20">
        <v>13</v>
      </c>
      <c r="X519" s="19">
        <v>0.69230769230769229</v>
      </c>
      <c r="Y519" s="20">
        <v>9</v>
      </c>
      <c r="Z519" s="20">
        <v>25</v>
      </c>
      <c r="AA519" s="16">
        <v>489.4</v>
      </c>
      <c r="AB519" s="18">
        <v>2.7777777777777777</v>
      </c>
      <c r="AC519" s="16">
        <v>1359.4444444444443</v>
      </c>
      <c r="AD519" s="20">
        <v>12235</v>
      </c>
      <c r="AE519" s="14">
        <v>1949</v>
      </c>
      <c r="AF519" s="14"/>
      <c r="AG519" s="14"/>
      <c r="AH519" s="21">
        <v>0.61175000000000002</v>
      </c>
      <c r="AI519" s="21">
        <v>0.68386339500307414</v>
      </c>
      <c r="AJ519" s="21">
        <v>-0.31613660499692581</v>
      </c>
      <c r="AK519" s="97"/>
    </row>
    <row r="520" spans="1:37" s="6" customFormat="1" x14ac:dyDescent="0.3">
      <c r="A520" s="10" t="s">
        <v>139</v>
      </c>
      <c r="B520" s="36" t="s">
        <v>127</v>
      </c>
      <c r="C520" s="36" t="s">
        <v>130</v>
      </c>
      <c r="D520" s="59">
        <v>43707</v>
      </c>
      <c r="E520" s="59">
        <v>44803</v>
      </c>
      <c r="F520" s="11" t="s">
        <v>12</v>
      </c>
      <c r="G520" s="37">
        <v>16</v>
      </c>
      <c r="H520" s="38">
        <v>0.56999999999999995</v>
      </c>
      <c r="I520" s="37">
        <v>9</v>
      </c>
      <c r="J520" s="37">
        <v>10</v>
      </c>
      <c r="K520" s="37">
        <v>726</v>
      </c>
      <c r="L520" s="39">
        <v>1.1100000000000001</v>
      </c>
      <c r="M520" s="37">
        <v>832</v>
      </c>
      <c r="N520" s="37">
        <v>7257</v>
      </c>
      <c r="O520" s="37">
        <v>31</v>
      </c>
      <c r="P520" s="38">
        <v>0.62</v>
      </c>
      <c r="Q520" s="37">
        <v>19</v>
      </c>
      <c r="R520" s="37">
        <v>36</v>
      </c>
      <c r="S520" s="37">
        <v>556</v>
      </c>
      <c r="T520" s="39">
        <v>1.89</v>
      </c>
      <c r="U520" s="37">
        <v>1042</v>
      </c>
      <c r="V520" s="37">
        <v>20000</v>
      </c>
      <c r="W520" s="20">
        <v>12</v>
      </c>
      <c r="X520" s="19">
        <v>0.75</v>
      </c>
      <c r="Y520" s="20">
        <v>9</v>
      </c>
      <c r="Z520" s="20">
        <v>23</v>
      </c>
      <c r="AA520" s="16">
        <v>694.08695652173913</v>
      </c>
      <c r="AB520" s="18">
        <v>2.5555555555555554</v>
      </c>
      <c r="AC520" s="16">
        <v>1773.7777777777778</v>
      </c>
      <c r="AD520" s="20">
        <v>15964</v>
      </c>
      <c r="AE520" s="14">
        <v>979</v>
      </c>
      <c r="AF520" s="14"/>
      <c r="AG520" s="14"/>
      <c r="AH520" s="21">
        <v>0.79820000000000002</v>
      </c>
      <c r="AI520" s="21">
        <v>2.1998070828165908</v>
      </c>
      <c r="AJ520" s="21">
        <v>1.199807082816591</v>
      </c>
      <c r="AK520" s="97"/>
    </row>
    <row r="521" spans="1:37" s="6" customFormat="1" x14ac:dyDescent="0.3">
      <c r="A521" s="10" t="s">
        <v>139</v>
      </c>
      <c r="B521" s="36" t="s">
        <v>127</v>
      </c>
      <c r="C521" s="36" t="s">
        <v>130</v>
      </c>
      <c r="D521" s="59">
        <v>43708</v>
      </c>
      <c r="E521" s="59">
        <v>44804</v>
      </c>
      <c r="F521" s="11" t="s">
        <v>13</v>
      </c>
      <c r="G521" s="37">
        <v>42</v>
      </c>
      <c r="H521" s="38">
        <v>0.56999999999999995</v>
      </c>
      <c r="I521" s="37">
        <v>24</v>
      </c>
      <c r="J521" s="37">
        <v>47</v>
      </c>
      <c r="K521" s="37">
        <v>433</v>
      </c>
      <c r="L521" s="39">
        <v>1.96</v>
      </c>
      <c r="M521" s="37">
        <v>832</v>
      </c>
      <c r="N521" s="37">
        <v>20364</v>
      </c>
      <c r="O521" s="37">
        <v>31</v>
      </c>
      <c r="P521" s="38">
        <v>0.62</v>
      </c>
      <c r="Q521" s="37">
        <v>19</v>
      </c>
      <c r="R521" s="37">
        <v>36</v>
      </c>
      <c r="S521" s="37">
        <v>556</v>
      </c>
      <c r="T521" s="39">
        <v>1.89</v>
      </c>
      <c r="U521" s="37">
        <v>1042</v>
      </c>
      <c r="V521" s="37">
        <v>20000</v>
      </c>
      <c r="W521" s="20">
        <v>20</v>
      </c>
      <c r="X521" s="19">
        <v>0.75</v>
      </c>
      <c r="Y521" s="20">
        <v>15</v>
      </c>
      <c r="Z521" s="20">
        <v>33</v>
      </c>
      <c r="AA521" s="16">
        <v>699.66666666666663</v>
      </c>
      <c r="AB521" s="18">
        <v>2.2000000000000002</v>
      </c>
      <c r="AC521" s="16">
        <v>1539.2666666666667</v>
      </c>
      <c r="AD521" s="20">
        <v>23089</v>
      </c>
      <c r="AE521" s="14">
        <v>-1399</v>
      </c>
      <c r="AF521" s="14">
        <v>-1341</v>
      </c>
      <c r="AG521" s="14"/>
      <c r="AH521" s="21">
        <v>1.15445</v>
      </c>
      <c r="AI521" s="21">
        <v>1.1338145747397368</v>
      </c>
      <c r="AJ521" s="21">
        <v>0.13381457473973679</v>
      </c>
      <c r="AK521" s="97"/>
    </row>
    <row r="522" spans="1:37" s="6" customFormat="1" x14ac:dyDescent="0.3">
      <c r="A522" s="10" t="s">
        <v>139</v>
      </c>
      <c r="B522" s="40" t="s">
        <v>127</v>
      </c>
      <c r="C522" s="40" t="s">
        <v>130</v>
      </c>
      <c r="D522" s="57">
        <v>43709</v>
      </c>
      <c r="E522" s="57">
        <v>44805</v>
      </c>
      <c r="F522" s="11" t="s">
        <v>14</v>
      </c>
      <c r="G522" s="5">
        <v>19</v>
      </c>
      <c r="H522" s="41">
        <v>0.67287543655413273</v>
      </c>
      <c r="I522" s="4">
        <v>13</v>
      </c>
      <c r="J522" s="5">
        <v>25</v>
      </c>
      <c r="K522" s="5">
        <v>486</v>
      </c>
      <c r="L522" s="42">
        <v>1.9230769230769231</v>
      </c>
      <c r="M522" s="5">
        <v>836</v>
      </c>
      <c r="N522" s="5">
        <v>12158</v>
      </c>
      <c r="O522" s="2">
        <v>9</v>
      </c>
      <c r="P522" s="43">
        <v>0.71930384167636785</v>
      </c>
      <c r="Q522" s="2">
        <v>10</v>
      </c>
      <c r="R522" s="2">
        <v>36</v>
      </c>
      <c r="S522" s="2">
        <v>615.87116965226551</v>
      </c>
      <c r="T522" s="3">
        <v>3.6</v>
      </c>
      <c r="U522" s="2">
        <v>1018.2577373356398</v>
      </c>
      <c r="V522" s="44">
        <v>15000</v>
      </c>
      <c r="W522" s="20">
        <v>11</v>
      </c>
      <c r="X522" s="19">
        <v>0.63636363636363635</v>
      </c>
      <c r="Y522" s="20">
        <v>7</v>
      </c>
      <c r="Z522" s="20">
        <v>9</v>
      </c>
      <c r="AA522" s="16">
        <v>614.66666666666663</v>
      </c>
      <c r="AB522" s="18">
        <v>1.2857142857142858</v>
      </c>
      <c r="AC522" s="16">
        <v>790.28571428571433</v>
      </c>
      <c r="AD522" s="20">
        <v>5532</v>
      </c>
      <c r="AE522" s="14">
        <v>599</v>
      </c>
      <c r="AF522" s="14"/>
      <c r="AG522" s="14"/>
      <c r="AH522" s="21">
        <v>0.36880000000000002</v>
      </c>
      <c r="AI522" s="21">
        <v>0.45500904754071392</v>
      </c>
      <c r="AJ522" s="21">
        <v>-0.54499095245928608</v>
      </c>
      <c r="AK522" s="97"/>
    </row>
    <row r="523" spans="1:37" s="6" customFormat="1" x14ac:dyDescent="0.3">
      <c r="A523" s="10" t="s">
        <v>139</v>
      </c>
      <c r="B523" s="40" t="s">
        <v>127</v>
      </c>
      <c r="C523" s="40" t="s">
        <v>130</v>
      </c>
      <c r="D523" s="57">
        <v>43710</v>
      </c>
      <c r="E523" s="57">
        <v>44806</v>
      </c>
      <c r="F523" s="11" t="s">
        <v>15</v>
      </c>
      <c r="G523" s="5">
        <v>22</v>
      </c>
      <c r="H523" s="41">
        <v>0.67287543655413273</v>
      </c>
      <c r="I523" s="5">
        <v>15</v>
      </c>
      <c r="J523" s="5">
        <v>24</v>
      </c>
      <c r="K523" s="5">
        <v>513</v>
      </c>
      <c r="L523" s="42">
        <v>1.6</v>
      </c>
      <c r="M523" s="5">
        <v>836</v>
      </c>
      <c r="N523" s="5">
        <v>12322</v>
      </c>
      <c r="O523" s="44">
        <v>21</v>
      </c>
      <c r="P523" s="43">
        <v>0.71930384167636785</v>
      </c>
      <c r="Q523" s="44">
        <v>15</v>
      </c>
      <c r="R523" s="44">
        <v>24</v>
      </c>
      <c r="S523" s="2">
        <v>615.87116965226551</v>
      </c>
      <c r="T523" s="3">
        <v>1.6</v>
      </c>
      <c r="U523" s="2">
        <v>1018.2577373356398</v>
      </c>
      <c r="V523" s="44">
        <v>15000</v>
      </c>
      <c r="W523" s="20">
        <v>11</v>
      </c>
      <c r="X523" s="19">
        <v>0.72727272727272729</v>
      </c>
      <c r="Y523" s="20">
        <v>8</v>
      </c>
      <c r="Z523" s="20">
        <v>20</v>
      </c>
      <c r="AA523" s="16">
        <v>722.9</v>
      </c>
      <c r="AB523" s="18">
        <v>2.5</v>
      </c>
      <c r="AC523" s="16">
        <v>1807.25</v>
      </c>
      <c r="AD523" s="20">
        <v>14458</v>
      </c>
      <c r="AE523" s="14"/>
      <c r="AF523" s="14"/>
      <c r="AG523" s="14">
        <v>849</v>
      </c>
      <c r="AH523" s="21">
        <v>0.96386666666666665</v>
      </c>
      <c r="AI523" s="21">
        <v>1.1733484823892226</v>
      </c>
      <c r="AJ523" s="21">
        <v>0.17334848238922254</v>
      </c>
      <c r="AK523" s="97"/>
    </row>
    <row r="524" spans="1:37" s="6" customFormat="1" x14ac:dyDescent="0.3">
      <c r="A524" s="10" t="s">
        <v>139</v>
      </c>
      <c r="B524" s="40" t="s">
        <v>127</v>
      </c>
      <c r="C524" s="40" t="s">
        <v>130</v>
      </c>
      <c r="D524" s="57">
        <v>43711</v>
      </c>
      <c r="E524" s="57">
        <v>44807</v>
      </c>
      <c r="F524" s="11" t="s">
        <v>9</v>
      </c>
      <c r="G524" s="5">
        <v>46</v>
      </c>
      <c r="H524" s="41">
        <v>0.67287543655413273</v>
      </c>
      <c r="I524" s="5">
        <v>31</v>
      </c>
      <c r="J524" s="5">
        <v>44</v>
      </c>
      <c r="K524" s="5">
        <v>581</v>
      </c>
      <c r="L524" s="42">
        <v>1.4193548387096775</v>
      </c>
      <c r="M524" s="5">
        <v>836</v>
      </c>
      <c r="N524" s="5">
        <v>25553</v>
      </c>
      <c r="O524" s="44">
        <v>32</v>
      </c>
      <c r="P524" s="43">
        <v>0.71930384167636785</v>
      </c>
      <c r="Q524" s="44">
        <v>23</v>
      </c>
      <c r="R524" s="44">
        <v>37</v>
      </c>
      <c r="S524" s="2">
        <v>615.87116965226551</v>
      </c>
      <c r="T524" s="3">
        <v>1.6086956521739131</v>
      </c>
      <c r="U524" s="2">
        <v>1018.2577373356398</v>
      </c>
      <c r="V524" s="44">
        <v>23000</v>
      </c>
      <c r="W524" s="20">
        <v>25</v>
      </c>
      <c r="X524" s="19">
        <v>0.76</v>
      </c>
      <c r="Y524" s="20">
        <v>19</v>
      </c>
      <c r="Z524" s="20">
        <v>38</v>
      </c>
      <c r="AA524" s="16">
        <v>462.15789473684208</v>
      </c>
      <c r="AB524" s="18">
        <v>2</v>
      </c>
      <c r="AC524" s="16">
        <v>924.31578947368416</v>
      </c>
      <c r="AD524" s="20">
        <v>17562</v>
      </c>
      <c r="AE524" s="14">
        <v>599</v>
      </c>
      <c r="AF524" s="14"/>
      <c r="AG524" s="14"/>
      <c r="AH524" s="21">
        <v>0.76356521739130434</v>
      </c>
      <c r="AI524" s="21">
        <v>0.68727742339451336</v>
      </c>
      <c r="AJ524" s="21">
        <v>-0.31272257660548664</v>
      </c>
      <c r="AK524" s="97"/>
    </row>
    <row r="525" spans="1:37" s="6" customFormat="1" x14ac:dyDescent="0.3">
      <c r="A525" s="10" t="s">
        <v>139</v>
      </c>
      <c r="B525" s="40" t="s">
        <v>127</v>
      </c>
      <c r="C525" s="40" t="s">
        <v>130</v>
      </c>
      <c r="D525" s="57">
        <v>43712</v>
      </c>
      <c r="E525" s="57">
        <v>44808</v>
      </c>
      <c r="F525" s="11" t="s">
        <v>10</v>
      </c>
      <c r="G525" s="5">
        <v>36</v>
      </c>
      <c r="H525" s="41">
        <v>0.67287543655413273</v>
      </c>
      <c r="I525" s="5">
        <v>24</v>
      </c>
      <c r="J525" s="5">
        <v>44</v>
      </c>
      <c r="K525" s="5">
        <v>449</v>
      </c>
      <c r="L525" s="42">
        <v>1.8333333333333333</v>
      </c>
      <c r="M525" s="5">
        <v>836</v>
      </c>
      <c r="N525" s="5">
        <v>19750</v>
      </c>
      <c r="O525" s="44">
        <v>38</v>
      </c>
      <c r="P525" s="43">
        <v>0.71930384167636785</v>
      </c>
      <c r="Q525" s="44">
        <v>27</v>
      </c>
      <c r="R525" s="44">
        <v>45</v>
      </c>
      <c r="S525" s="2">
        <v>615.87116965226551</v>
      </c>
      <c r="T525" s="3">
        <v>1.6666666666666667</v>
      </c>
      <c r="U525" s="2">
        <v>1018.2577373356398</v>
      </c>
      <c r="V525" s="44">
        <v>28000</v>
      </c>
      <c r="W525" s="20">
        <v>49</v>
      </c>
      <c r="X525" s="19">
        <v>0.79591836734693877</v>
      </c>
      <c r="Y525" s="20">
        <v>39</v>
      </c>
      <c r="Z525" s="20">
        <v>63</v>
      </c>
      <c r="AA525" s="16">
        <v>514.46031746031747</v>
      </c>
      <c r="AB525" s="18">
        <v>1.6153846153846154</v>
      </c>
      <c r="AC525" s="16">
        <v>831.0512820512821</v>
      </c>
      <c r="AD525" s="20">
        <v>32411</v>
      </c>
      <c r="AE525" s="14">
        <v>2946</v>
      </c>
      <c r="AF525" s="14"/>
      <c r="AG525" s="14"/>
      <c r="AH525" s="21">
        <v>1.1575357142857143</v>
      </c>
      <c r="AI525" s="21">
        <v>1.6410632911392404</v>
      </c>
      <c r="AJ525" s="21">
        <v>0.64106329113924054</v>
      </c>
      <c r="AK525" s="97"/>
    </row>
    <row r="526" spans="1:37" s="6" customFormat="1" x14ac:dyDescent="0.3">
      <c r="A526" s="10" t="s">
        <v>139</v>
      </c>
      <c r="B526" s="40" t="s">
        <v>127</v>
      </c>
      <c r="C526" s="40" t="s">
        <v>130</v>
      </c>
      <c r="D526" s="57">
        <v>43713</v>
      </c>
      <c r="E526" s="57">
        <v>44809</v>
      </c>
      <c r="F526" s="11" t="s">
        <v>11</v>
      </c>
      <c r="G526" s="5">
        <v>28</v>
      </c>
      <c r="H526" s="41">
        <v>0.67287543655413273</v>
      </c>
      <c r="I526" s="5">
        <v>19</v>
      </c>
      <c r="J526" s="5">
        <v>29</v>
      </c>
      <c r="K526" s="5">
        <v>545</v>
      </c>
      <c r="L526" s="42">
        <v>1.5263157894736843</v>
      </c>
      <c r="M526" s="5">
        <v>836</v>
      </c>
      <c r="N526" s="5">
        <v>15791</v>
      </c>
      <c r="O526" s="44">
        <v>21</v>
      </c>
      <c r="P526" s="43">
        <v>0.71930384167636785</v>
      </c>
      <c r="Q526" s="44">
        <v>15</v>
      </c>
      <c r="R526" s="44">
        <v>24</v>
      </c>
      <c r="S526" s="2">
        <v>615.87116965226551</v>
      </c>
      <c r="T526" s="3">
        <v>1.6</v>
      </c>
      <c r="U526" s="2">
        <v>1018.2577373356398</v>
      </c>
      <c r="V526" s="44">
        <v>15000</v>
      </c>
      <c r="W526" s="20">
        <v>13</v>
      </c>
      <c r="X526" s="19">
        <v>0.69230769230769229</v>
      </c>
      <c r="Y526" s="20">
        <v>9</v>
      </c>
      <c r="Z526" s="20">
        <v>17</v>
      </c>
      <c r="AA526" s="16">
        <v>631.17647058823525</v>
      </c>
      <c r="AB526" s="18">
        <v>1.8888888888888888</v>
      </c>
      <c r="AC526" s="16">
        <v>1192.2222222222222</v>
      </c>
      <c r="AD526" s="20">
        <v>10730</v>
      </c>
      <c r="AE526" s="14"/>
      <c r="AF526" s="14"/>
      <c r="AG526" s="14"/>
      <c r="AH526" s="21">
        <v>0.71533333333333338</v>
      </c>
      <c r="AI526" s="21">
        <v>0.6795009815717814</v>
      </c>
      <c r="AJ526" s="21">
        <v>-0.3204990184282186</v>
      </c>
      <c r="AK526" s="97"/>
    </row>
    <row r="527" spans="1:37" s="6" customFormat="1" x14ac:dyDescent="0.3">
      <c r="A527" s="10" t="s">
        <v>139</v>
      </c>
      <c r="B527" s="40" t="s">
        <v>127</v>
      </c>
      <c r="C527" s="40" t="s">
        <v>130</v>
      </c>
      <c r="D527" s="57">
        <v>43714</v>
      </c>
      <c r="E527" s="57">
        <v>44810</v>
      </c>
      <c r="F527" s="11" t="s">
        <v>12</v>
      </c>
      <c r="G527" s="5">
        <v>21</v>
      </c>
      <c r="H527" s="41">
        <v>0.67287543655413273</v>
      </c>
      <c r="I527" s="5">
        <v>14</v>
      </c>
      <c r="J527" s="5">
        <v>27</v>
      </c>
      <c r="K527" s="5">
        <v>439</v>
      </c>
      <c r="L527" s="42">
        <v>1.9285714285714286</v>
      </c>
      <c r="M527" s="5">
        <v>836</v>
      </c>
      <c r="N527" s="5">
        <v>11853</v>
      </c>
      <c r="O527" s="44">
        <v>21</v>
      </c>
      <c r="P527" s="43">
        <v>0.71930384167636785</v>
      </c>
      <c r="Q527" s="44">
        <v>15</v>
      </c>
      <c r="R527" s="44">
        <v>24</v>
      </c>
      <c r="S527" s="2">
        <v>615.87116965226551</v>
      </c>
      <c r="T527" s="3">
        <v>1.6</v>
      </c>
      <c r="U527" s="2">
        <v>1018.2577373356398</v>
      </c>
      <c r="V527" s="44">
        <v>15000</v>
      </c>
      <c r="W527" s="20">
        <v>15</v>
      </c>
      <c r="X527" s="19">
        <v>0.73333333333333328</v>
      </c>
      <c r="Y527" s="20">
        <v>11</v>
      </c>
      <c r="Z527" s="20">
        <v>23</v>
      </c>
      <c r="AA527" s="16">
        <v>441.60869565217394</v>
      </c>
      <c r="AB527" s="18">
        <v>2.0909090909090908</v>
      </c>
      <c r="AC527" s="16">
        <v>923.36363636363637</v>
      </c>
      <c r="AD527" s="20">
        <v>10157</v>
      </c>
      <c r="AE527" s="14"/>
      <c r="AF527" s="14"/>
      <c r="AG527" s="14"/>
      <c r="AH527" s="21">
        <v>0.67713333333333336</v>
      </c>
      <c r="AI527" s="21">
        <v>0.85691386146967008</v>
      </c>
      <c r="AJ527" s="21">
        <v>-0.14308613853032986</v>
      </c>
      <c r="AK527" s="97"/>
    </row>
    <row r="528" spans="1:37" s="6" customFormat="1" x14ac:dyDescent="0.3">
      <c r="A528" s="10" t="s">
        <v>139</v>
      </c>
      <c r="B528" s="40" t="s">
        <v>127</v>
      </c>
      <c r="C528" s="40" t="s">
        <v>130</v>
      </c>
      <c r="D528" s="57">
        <v>43715</v>
      </c>
      <c r="E528" s="57">
        <v>44811</v>
      </c>
      <c r="F528" s="11" t="s">
        <v>13</v>
      </c>
      <c r="G528" s="5">
        <v>40</v>
      </c>
      <c r="H528" s="41">
        <v>0.67287543655413273</v>
      </c>
      <c r="I528" s="5">
        <v>27</v>
      </c>
      <c r="J528" s="5">
        <v>47</v>
      </c>
      <c r="K528" s="5">
        <v>485</v>
      </c>
      <c r="L528" s="42">
        <v>1.7407407407407407</v>
      </c>
      <c r="M528" s="5">
        <v>836</v>
      </c>
      <c r="N528" s="5">
        <v>22780</v>
      </c>
      <c r="O528" s="44">
        <v>21</v>
      </c>
      <c r="P528" s="43">
        <v>0.71930384167636785</v>
      </c>
      <c r="Q528" s="44">
        <v>15</v>
      </c>
      <c r="R528" s="44">
        <v>24</v>
      </c>
      <c r="S528" s="2">
        <v>615.87116965226551</v>
      </c>
      <c r="T528" s="3">
        <v>1.6</v>
      </c>
      <c r="U528" s="2">
        <v>1018.2577373356398</v>
      </c>
      <c r="V528" s="44">
        <v>15000</v>
      </c>
      <c r="W528" s="20">
        <v>15</v>
      </c>
      <c r="X528" s="19">
        <v>0.73333333333333328</v>
      </c>
      <c r="Y528" s="20">
        <v>11</v>
      </c>
      <c r="Z528" s="20">
        <v>18</v>
      </c>
      <c r="AA528" s="16">
        <v>474.88888888888891</v>
      </c>
      <c r="AB528" s="18">
        <v>1.6363636363636365</v>
      </c>
      <c r="AC528" s="16">
        <v>777.09090909090912</v>
      </c>
      <c r="AD528" s="20">
        <v>8548</v>
      </c>
      <c r="AE528" s="14">
        <v>1778</v>
      </c>
      <c r="AF528" s="14"/>
      <c r="AG528" s="14">
        <v>799</v>
      </c>
      <c r="AH528" s="21">
        <v>0.56986666666666663</v>
      </c>
      <c r="AI528" s="21">
        <v>0.3752414398595259</v>
      </c>
      <c r="AJ528" s="21">
        <v>-0.62475856014047415</v>
      </c>
      <c r="AK528" s="97"/>
    </row>
    <row r="529" spans="1:37" s="6" customFormat="1" x14ac:dyDescent="0.3">
      <c r="A529" s="10" t="s">
        <v>139</v>
      </c>
      <c r="B529" s="40" t="s">
        <v>127</v>
      </c>
      <c r="C529" s="40" t="s">
        <v>130</v>
      </c>
      <c r="D529" s="57">
        <v>43716</v>
      </c>
      <c r="E529" s="57">
        <v>44812</v>
      </c>
      <c r="F529" s="11" t="s">
        <v>14</v>
      </c>
      <c r="G529" s="5">
        <v>30</v>
      </c>
      <c r="H529" s="41">
        <v>0.67287543655413273</v>
      </c>
      <c r="I529" s="5">
        <v>20</v>
      </c>
      <c r="J529" s="5">
        <v>32</v>
      </c>
      <c r="K529" s="5">
        <v>519</v>
      </c>
      <c r="L529" s="42">
        <v>1.6</v>
      </c>
      <c r="M529" s="5">
        <v>836</v>
      </c>
      <c r="N529" s="5">
        <v>16620</v>
      </c>
      <c r="O529" s="44">
        <v>21</v>
      </c>
      <c r="P529" s="43">
        <v>0.71930384167636785</v>
      </c>
      <c r="Q529" s="44">
        <v>15</v>
      </c>
      <c r="R529" s="44">
        <v>24</v>
      </c>
      <c r="S529" s="2">
        <v>615.87116965226551</v>
      </c>
      <c r="T529" s="3">
        <v>1.6</v>
      </c>
      <c r="U529" s="2">
        <v>1018.2577373356398</v>
      </c>
      <c r="V529" s="44">
        <v>15000</v>
      </c>
      <c r="W529" s="20">
        <v>19</v>
      </c>
      <c r="X529" s="19">
        <v>0.73684210526315785</v>
      </c>
      <c r="Y529" s="20">
        <v>14</v>
      </c>
      <c r="Z529" s="20">
        <v>23</v>
      </c>
      <c r="AA529" s="16">
        <v>492.73913043478262</v>
      </c>
      <c r="AB529" s="18">
        <v>1.6428571428571428</v>
      </c>
      <c r="AC529" s="16">
        <v>809.5</v>
      </c>
      <c r="AD529" s="20">
        <v>11333</v>
      </c>
      <c r="AE529" s="14">
        <v>749</v>
      </c>
      <c r="AF529" s="14"/>
      <c r="AG529" s="14"/>
      <c r="AH529" s="21">
        <v>0.75553333333333328</v>
      </c>
      <c r="AI529" s="21">
        <v>0.68188929001203369</v>
      </c>
      <c r="AJ529" s="21">
        <v>-0.31811070998796631</v>
      </c>
      <c r="AK529" s="97"/>
    </row>
    <row r="530" spans="1:37" s="6" customFormat="1" x14ac:dyDescent="0.3">
      <c r="A530" s="10" t="s">
        <v>139</v>
      </c>
      <c r="B530" s="40" t="s">
        <v>127</v>
      </c>
      <c r="C530" s="40" t="s">
        <v>130</v>
      </c>
      <c r="D530" s="57">
        <v>43717</v>
      </c>
      <c r="E530" s="57">
        <v>44813</v>
      </c>
      <c r="F530" s="11" t="s">
        <v>15</v>
      </c>
      <c r="G530" s="5">
        <v>13</v>
      </c>
      <c r="H530" s="41">
        <v>0.67287543655413273</v>
      </c>
      <c r="I530" s="5">
        <v>9</v>
      </c>
      <c r="J530" s="5">
        <v>18</v>
      </c>
      <c r="K530" s="5">
        <v>397</v>
      </c>
      <c r="L530" s="42">
        <v>2</v>
      </c>
      <c r="M530" s="5">
        <v>836</v>
      </c>
      <c r="N530" s="5">
        <v>7140</v>
      </c>
      <c r="O530" s="44">
        <v>21</v>
      </c>
      <c r="P530" s="43">
        <v>0.71930384167636785</v>
      </c>
      <c r="Q530" s="44">
        <v>15</v>
      </c>
      <c r="R530" s="44">
        <v>24</v>
      </c>
      <c r="S530" s="2">
        <v>615.87116965226551</v>
      </c>
      <c r="T530" s="3">
        <v>1.6</v>
      </c>
      <c r="U530" s="2">
        <v>1018.2577373356398</v>
      </c>
      <c r="V530" s="44">
        <v>15000</v>
      </c>
      <c r="W530" s="20">
        <v>17</v>
      </c>
      <c r="X530" s="19">
        <v>0.70588235294117652</v>
      </c>
      <c r="Y530" s="20">
        <v>12</v>
      </c>
      <c r="Z530" s="20">
        <v>32</v>
      </c>
      <c r="AA530" s="16">
        <v>499.75</v>
      </c>
      <c r="AB530" s="18">
        <v>2.6666666666666665</v>
      </c>
      <c r="AC530" s="16">
        <v>1332.6666666666667</v>
      </c>
      <c r="AD530" s="20">
        <v>15992</v>
      </c>
      <c r="AE530" s="14"/>
      <c r="AF530" s="14"/>
      <c r="AG530" s="14"/>
      <c r="AH530" s="21">
        <v>1.0661333333333334</v>
      </c>
      <c r="AI530" s="21">
        <v>2.2397759103641457</v>
      </c>
      <c r="AJ530" s="21">
        <v>1.2397759103641457</v>
      </c>
      <c r="AK530" s="97"/>
    </row>
    <row r="531" spans="1:37" s="6" customFormat="1" x14ac:dyDescent="0.3">
      <c r="A531" s="10" t="s">
        <v>139</v>
      </c>
      <c r="B531" s="40" t="s">
        <v>127</v>
      </c>
      <c r="C531" s="40" t="s">
        <v>130</v>
      </c>
      <c r="D531" s="57">
        <v>43718</v>
      </c>
      <c r="E531" s="57">
        <v>44814</v>
      </c>
      <c r="F531" s="11" t="s">
        <v>9</v>
      </c>
      <c r="G531" s="5">
        <v>31</v>
      </c>
      <c r="H531" s="41">
        <v>0.67287543655413273</v>
      </c>
      <c r="I531" s="5">
        <v>21</v>
      </c>
      <c r="J531" s="5">
        <v>36</v>
      </c>
      <c r="K531" s="5">
        <v>494</v>
      </c>
      <c r="L531" s="42">
        <v>1.7142857142857142</v>
      </c>
      <c r="M531" s="5">
        <v>836</v>
      </c>
      <c r="N531" s="5">
        <v>17784</v>
      </c>
      <c r="O531" s="44">
        <v>32</v>
      </c>
      <c r="P531" s="43">
        <v>0.71930384167636785</v>
      </c>
      <c r="Q531" s="44">
        <v>23</v>
      </c>
      <c r="R531" s="44">
        <v>37</v>
      </c>
      <c r="S531" s="2">
        <v>615.87116965226551</v>
      </c>
      <c r="T531" s="3">
        <v>1.6086956521739131</v>
      </c>
      <c r="U531" s="2">
        <v>1018.2577373356398</v>
      </c>
      <c r="V531" s="44">
        <v>23000</v>
      </c>
      <c r="W531" s="20">
        <v>22</v>
      </c>
      <c r="X531" s="19">
        <v>0.77272727272727271</v>
      </c>
      <c r="Y531" s="20">
        <v>17</v>
      </c>
      <c r="Z531" s="20">
        <v>28</v>
      </c>
      <c r="AA531" s="16">
        <v>555.89285714285711</v>
      </c>
      <c r="AB531" s="18">
        <v>1.6470588235294117</v>
      </c>
      <c r="AC531" s="16">
        <v>915.58823529411768</v>
      </c>
      <c r="AD531" s="20">
        <v>15565</v>
      </c>
      <c r="AE531" s="14"/>
      <c r="AF531" s="14"/>
      <c r="AG531" s="14"/>
      <c r="AH531" s="21">
        <v>0.67673913043478262</v>
      </c>
      <c r="AI531" s="21">
        <v>0.8752249212775528</v>
      </c>
      <c r="AJ531" s="21">
        <v>-0.12477507872244714</v>
      </c>
      <c r="AK531" s="97"/>
    </row>
    <row r="532" spans="1:37" s="6" customFormat="1" x14ac:dyDescent="0.3">
      <c r="A532" s="10" t="s">
        <v>139</v>
      </c>
      <c r="B532" s="40" t="s">
        <v>127</v>
      </c>
      <c r="C532" s="40" t="s">
        <v>130</v>
      </c>
      <c r="D532" s="57">
        <v>43719</v>
      </c>
      <c r="E532" s="57">
        <v>44815</v>
      </c>
      <c r="F532" s="11" t="s">
        <v>10</v>
      </c>
      <c r="G532" s="5">
        <v>55</v>
      </c>
      <c r="H532" s="41">
        <v>0.67287543655413273</v>
      </c>
      <c r="I532" s="5">
        <v>37</v>
      </c>
      <c r="J532" s="5">
        <v>70</v>
      </c>
      <c r="K532" s="5">
        <v>446</v>
      </c>
      <c r="L532" s="42">
        <v>1.8918918918918919</v>
      </c>
      <c r="M532" s="5">
        <v>836</v>
      </c>
      <c r="N532" s="5">
        <v>31244</v>
      </c>
      <c r="O532" s="44">
        <v>38</v>
      </c>
      <c r="P532" s="43">
        <v>0.71930384167636785</v>
      </c>
      <c r="Q532" s="44">
        <v>27</v>
      </c>
      <c r="R532" s="44">
        <v>45</v>
      </c>
      <c r="S532" s="2">
        <v>615.87116965226551</v>
      </c>
      <c r="T532" s="3">
        <v>1.6666666666666667</v>
      </c>
      <c r="U532" s="2">
        <v>1018.2577373356398</v>
      </c>
      <c r="V532" s="44">
        <v>28000</v>
      </c>
      <c r="W532" s="20">
        <v>34</v>
      </c>
      <c r="X532" s="19">
        <v>0.73529411764705888</v>
      </c>
      <c r="Y532" s="20">
        <v>25</v>
      </c>
      <c r="Z532" s="20">
        <v>46</v>
      </c>
      <c r="AA532" s="16">
        <v>719.91304347826087</v>
      </c>
      <c r="AB532" s="18">
        <v>1.84</v>
      </c>
      <c r="AC532" s="16">
        <v>1324.64</v>
      </c>
      <c r="AD532" s="20">
        <v>33116</v>
      </c>
      <c r="AE532" s="14">
        <v>2307</v>
      </c>
      <c r="AF532" s="14"/>
      <c r="AG532" s="14"/>
      <c r="AH532" s="21">
        <v>1.1827142857142856</v>
      </c>
      <c r="AI532" s="21">
        <v>1.0599155037767252</v>
      </c>
      <c r="AJ532" s="21">
        <v>5.9915503776725131E-2</v>
      </c>
      <c r="AK532" s="97"/>
    </row>
    <row r="533" spans="1:37" s="6" customFormat="1" x14ac:dyDescent="0.3">
      <c r="A533" s="10" t="s">
        <v>139</v>
      </c>
      <c r="B533" s="40" t="s">
        <v>127</v>
      </c>
      <c r="C533" s="40" t="s">
        <v>130</v>
      </c>
      <c r="D533" s="57">
        <v>43720</v>
      </c>
      <c r="E533" s="57">
        <v>44816</v>
      </c>
      <c r="F533" s="11" t="s">
        <v>11</v>
      </c>
      <c r="G533" s="5">
        <v>27</v>
      </c>
      <c r="H533" s="41">
        <v>0.67287543655413273</v>
      </c>
      <c r="I533" s="5">
        <v>18</v>
      </c>
      <c r="J533" s="5">
        <v>30</v>
      </c>
      <c r="K533" s="5">
        <v>514</v>
      </c>
      <c r="L533" s="42">
        <v>1.6666666666666667</v>
      </c>
      <c r="M533" s="5">
        <v>836</v>
      </c>
      <c r="N533" s="5">
        <v>15405</v>
      </c>
      <c r="O533" s="44">
        <v>21</v>
      </c>
      <c r="P533" s="43">
        <v>0.71930384167636785</v>
      </c>
      <c r="Q533" s="44">
        <v>15</v>
      </c>
      <c r="R533" s="44">
        <v>24</v>
      </c>
      <c r="S533" s="2">
        <v>615.87116965226551</v>
      </c>
      <c r="T533" s="3">
        <v>1.6</v>
      </c>
      <c r="U533" s="2">
        <v>1018.2577373356398</v>
      </c>
      <c r="V533" s="44">
        <v>15000</v>
      </c>
      <c r="W533" s="20">
        <v>19</v>
      </c>
      <c r="X533" s="19">
        <v>0.73684210526315785</v>
      </c>
      <c r="Y533" s="20">
        <v>14</v>
      </c>
      <c r="Z533" s="20">
        <v>21</v>
      </c>
      <c r="AA533" s="16">
        <v>503.71428571428572</v>
      </c>
      <c r="AB533" s="18">
        <v>1.5</v>
      </c>
      <c r="AC533" s="16">
        <v>755.57142857142856</v>
      </c>
      <c r="AD533" s="20">
        <v>10578</v>
      </c>
      <c r="AE533" s="14">
        <v>979</v>
      </c>
      <c r="AF533" s="14"/>
      <c r="AG533" s="14"/>
      <c r="AH533" s="21">
        <v>0.70520000000000005</v>
      </c>
      <c r="AI533" s="21">
        <v>0.68666017526777023</v>
      </c>
      <c r="AJ533" s="21">
        <v>-0.31333982473222982</v>
      </c>
      <c r="AK533" s="97"/>
    </row>
    <row r="534" spans="1:37" s="6" customFormat="1" x14ac:dyDescent="0.3">
      <c r="A534" s="10" t="s">
        <v>139</v>
      </c>
      <c r="B534" s="40" t="s">
        <v>127</v>
      </c>
      <c r="C534" s="40" t="s">
        <v>130</v>
      </c>
      <c r="D534" s="57">
        <v>43721</v>
      </c>
      <c r="E534" s="57">
        <v>44817</v>
      </c>
      <c r="F534" s="11" t="s">
        <v>12</v>
      </c>
      <c r="G534" s="5">
        <v>16</v>
      </c>
      <c r="H534" s="41">
        <v>0.67287543655413273</v>
      </c>
      <c r="I534" s="5">
        <v>11</v>
      </c>
      <c r="J534" s="5">
        <v>20</v>
      </c>
      <c r="K534" s="5">
        <v>440</v>
      </c>
      <c r="L534" s="42">
        <v>1.8181818181818181</v>
      </c>
      <c r="M534" s="5">
        <v>836</v>
      </c>
      <c r="N534" s="5">
        <v>8809</v>
      </c>
      <c r="O534" s="44">
        <v>21</v>
      </c>
      <c r="P534" s="43">
        <v>0.71930384167636785</v>
      </c>
      <c r="Q534" s="44">
        <v>15</v>
      </c>
      <c r="R534" s="44">
        <v>24</v>
      </c>
      <c r="S534" s="2">
        <v>615.87116965226551</v>
      </c>
      <c r="T534" s="3">
        <v>1.6</v>
      </c>
      <c r="U534" s="2">
        <v>1018.2577373356398</v>
      </c>
      <c r="V534" s="44">
        <v>15000</v>
      </c>
      <c r="W534" s="20">
        <v>19</v>
      </c>
      <c r="X534" s="19">
        <v>0.73684210526315785</v>
      </c>
      <c r="Y534" s="20">
        <v>14</v>
      </c>
      <c r="Z534" s="20">
        <v>22</v>
      </c>
      <c r="AA534" s="16">
        <v>533.72727272727275</v>
      </c>
      <c r="AB534" s="18">
        <v>1.5714285714285714</v>
      </c>
      <c r="AC534" s="16">
        <v>838.71428571428567</v>
      </c>
      <c r="AD534" s="20">
        <v>11742</v>
      </c>
      <c r="AE534" s="14">
        <v>1809</v>
      </c>
      <c r="AF534" s="14"/>
      <c r="AG534" s="14"/>
      <c r="AH534" s="21">
        <v>0.78280000000000005</v>
      </c>
      <c r="AI534" s="21">
        <v>1.3329549324554433</v>
      </c>
      <c r="AJ534" s="21">
        <v>0.33295493245544328</v>
      </c>
      <c r="AK534" s="97"/>
    </row>
    <row r="535" spans="1:37" s="6" customFormat="1" x14ac:dyDescent="0.3">
      <c r="A535" s="10" t="s">
        <v>139</v>
      </c>
      <c r="B535" s="40" t="s">
        <v>127</v>
      </c>
      <c r="C535" s="40" t="s">
        <v>130</v>
      </c>
      <c r="D535" s="57">
        <v>43722</v>
      </c>
      <c r="E535" s="57">
        <v>44818</v>
      </c>
      <c r="F535" s="11" t="s">
        <v>13</v>
      </c>
      <c r="G535" s="5">
        <v>16</v>
      </c>
      <c r="H535" s="41">
        <v>0.67287543655413273</v>
      </c>
      <c r="I535" s="5">
        <v>11</v>
      </c>
      <c r="J535" s="5">
        <v>22</v>
      </c>
      <c r="K535" s="5">
        <v>431</v>
      </c>
      <c r="L535" s="42">
        <v>2</v>
      </c>
      <c r="M535" s="5">
        <v>836</v>
      </c>
      <c r="N535" s="5">
        <v>9484</v>
      </c>
      <c r="O535" s="44">
        <v>21</v>
      </c>
      <c r="P535" s="43">
        <v>0.71930384167636785</v>
      </c>
      <c r="Q535" s="44">
        <v>15</v>
      </c>
      <c r="R535" s="44">
        <v>24</v>
      </c>
      <c r="S535" s="2">
        <v>615.87116965226551</v>
      </c>
      <c r="T535" s="3">
        <v>1.6</v>
      </c>
      <c r="U535" s="2">
        <v>1018.2577373356398</v>
      </c>
      <c r="V535" s="44">
        <v>15000</v>
      </c>
      <c r="W535" s="20">
        <v>15</v>
      </c>
      <c r="X535" s="19">
        <v>0.73333333333333328</v>
      </c>
      <c r="Y535" s="20">
        <v>11</v>
      </c>
      <c r="Z535" s="20">
        <v>25</v>
      </c>
      <c r="AA535" s="16">
        <v>629</v>
      </c>
      <c r="AB535" s="18">
        <v>2.2727272727272729</v>
      </c>
      <c r="AC535" s="16">
        <v>1429.5454545454545</v>
      </c>
      <c r="AD535" s="20">
        <v>15725</v>
      </c>
      <c r="AE535" s="14">
        <v>549</v>
      </c>
      <c r="AF535" s="14"/>
      <c r="AG535" s="14"/>
      <c r="AH535" s="21">
        <v>1.0483333333333333</v>
      </c>
      <c r="AI535" s="21">
        <v>1.658055672711936</v>
      </c>
      <c r="AJ535" s="21">
        <v>0.65805567271193588</v>
      </c>
      <c r="AK535" s="97"/>
    </row>
    <row r="536" spans="1:37" s="6" customFormat="1" x14ac:dyDescent="0.3">
      <c r="A536" s="10" t="s">
        <v>139</v>
      </c>
      <c r="B536" s="40" t="s">
        <v>127</v>
      </c>
      <c r="C536" s="40" t="s">
        <v>130</v>
      </c>
      <c r="D536" s="57">
        <v>43723</v>
      </c>
      <c r="E536" s="57">
        <v>44819</v>
      </c>
      <c r="F536" s="11" t="s">
        <v>14</v>
      </c>
      <c r="G536" s="5">
        <v>25</v>
      </c>
      <c r="H536" s="41">
        <v>0.67287543655413273</v>
      </c>
      <c r="I536" s="5">
        <v>17</v>
      </c>
      <c r="J536" s="5">
        <v>25</v>
      </c>
      <c r="K536" s="5">
        <v>574</v>
      </c>
      <c r="L536" s="42">
        <v>1.4705882352941178</v>
      </c>
      <c r="M536" s="5">
        <v>836</v>
      </c>
      <c r="N536" s="5">
        <v>14349</v>
      </c>
      <c r="O536" s="44">
        <v>21</v>
      </c>
      <c r="P536" s="43">
        <v>0.71930384167636785</v>
      </c>
      <c r="Q536" s="44">
        <v>15</v>
      </c>
      <c r="R536" s="44">
        <v>24</v>
      </c>
      <c r="S536" s="2">
        <v>615.87116965226551</v>
      </c>
      <c r="T536" s="3">
        <v>1.6</v>
      </c>
      <c r="U536" s="2">
        <v>1018.2577373356398</v>
      </c>
      <c r="V536" s="44">
        <v>15000</v>
      </c>
      <c r="W536" s="20">
        <v>23</v>
      </c>
      <c r="X536" s="19">
        <v>0.73913043478260865</v>
      </c>
      <c r="Y536" s="20">
        <v>17</v>
      </c>
      <c r="Z536" s="20">
        <v>24</v>
      </c>
      <c r="AA536" s="16">
        <v>546.95833333333337</v>
      </c>
      <c r="AB536" s="18">
        <v>1.411764705882353</v>
      </c>
      <c r="AC536" s="16">
        <v>772.17647058823525</v>
      </c>
      <c r="AD536" s="20">
        <v>13127</v>
      </c>
      <c r="AE536" s="14"/>
      <c r="AF536" s="14"/>
      <c r="AG536" s="14"/>
      <c r="AH536" s="21">
        <v>0.87513333333333332</v>
      </c>
      <c r="AI536" s="21">
        <v>0.91483727088995748</v>
      </c>
      <c r="AJ536" s="21">
        <v>-8.5162729110042509E-2</v>
      </c>
      <c r="AK536" s="97"/>
    </row>
    <row r="537" spans="1:37" s="6" customFormat="1" x14ac:dyDescent="0.3">
      <c r="A537" s="10" t="s">
        <v>139</v>
      </c>
      <c r="B537" s="40" t="s">
        <v>127</v>
      </c>
      <c r="C537" s="40" t="s">
        <v>130</v>
      </c>
      <c r="D537" s="57">
        <v>43724</v>
      </c>
      <c r="E537" s="57">
        <v>44820</v>
      </c>
      <c r="F537" s="11" t="s">
        <v>15</v>
      </c>
      <c r="G537" s="5">
        <v>16</v>
      </c>
      <c r="H537" s="41">
        <v>0.67287543655413273</v>
      </c>
      <c r="I537" s="5">
        <v>11</v>
      </c>
      <c r="J537" s="5">
        <v>23</v>
      </c>
      <c r="K537" s="5">
        <v>410</v>
      </c>
      <c r="L537" s="42">
        <v>2.0909090909090908</v>
      </c>
      <c r="M537" s="5">
        <v>836</v>
      </c>
      <c r="N537" s="5">
        <v>9439</v>
      </c>
      <c r="O537" s="44">
        <v>21</v>
      </c>
      <c r="P537" s="43">
        <v>0.71930384167636785</v>
      </c>
      <c r="Q537" s="44">
        <v>15</v>
      </c>
      <c r="R537" s="44">
        <v>24</v>
      </c>
      <c r="S537" s="2">
        <v>615.87116965226551</v>
      </c>
      <c r="T537" s="3">
        <v>1.6</v>
      </c>
      <c r="U537" s="2">
        <v>1018.2577373356398</v>
      </c>
      <c r="V537" s="44">
        <v>15000</v>
      </c>
      <c r="W537" s="20">
        <v>18</v>
      </c>
      <c r="X537" s="19">
        <v>0.72222222222222221</v>
      </c>
      <c r="Y537" s="20">
        <v>13</v>
      </c>
      <c r="Z537" s="20">
        <v>34</v>
      </c>
      <c r="AA537" s="16">
        <v>474.91176470588238</v>
      </c>
      <c r="AB537" s="18">
        <v>2.6153846153846154</v>
      </c>
      <c r="AC537" s="16">
        <v>1242.0769230769231</v>
      </c>
      <c r="AD537" s="20">
        <v>16147</v>
      </c>
      <c r="AE537" s="14"/>
      <c r="AF537" s="14"/>
      <c r="AG537" s="14"/>
      <c r="AH537" s="21">
        <v>1.0764666666666667</v>
      </c>
      <c r="AI537" s="21">
        <v>1.7106685030193876</v>
      </c>
      <c r="AJ537" s="21">
        <v>0.71066850301938767</v>
      </c>
      <c r="AK537" s="97"/>
    </row>
    <row r="538" spans="1:37" s="6" customFormat="1" x14ac:dyDescent="0.3">
      <c r="A538" s="10" t="s">
        <v>139</v>
      </c>
      <c r="B538" s="40" t="s">
        <v>127</v>
      </c>
      <c r="C538" s="40" t="s">
        <v>130</v>
      </c>
      <c r="D538" s="57">
        <v>43725</v>
      </c>
      <c r="E538" s="57">
        <v>44821</v>
      </c>
      <c r="F538" s="11" t="s">
        <v>9</v>
      </c>
      <c r="G538" s="5">
        <v>48</v>
      </c>
      <c r="H538" s="41">
        <v>0.67287543655413273</v>
      </c>
      <c r="I538" s="5">
        <v>32</v>
      </c>
      <c r="J538" s="5">
        <v>46</v>
      </c>
      <c r="K538" s="5">
        <v>573</v>
      </c>
      <c r="L538" s="42">
        <v>1.4375</v>
      </c>
      <c r="M538" s="5">
        <v>836</v>
      </c>
      <c r="N538" s="5">
        <v>26336</v>
      </c>
      <c r="O538" s="44">
        <v>32</v>
      </c>
      <c r="P538" s="43">
        <v>0.71930384167636785</v>
      </c>
      <c r="Q538" s="44">
        <v>23</v>
      </c>
      <c r="R538" s="44">
        <v>37</v>
      </c>
      <c r="S538" s="2">
        <v>615.87116965226551</v>
      </c>
      <c r="T538" s="3">
        <v>1.6086956521739131</v>
      </c>
      <c r="U538" s="2">
        <v>1018.2577373356398</v>
      </c>
      <c r="V538" s="44">
        <v>23000</v>
      </c>
      <c r="W538" s="20">
        <v>19</v>
      </c>
      <c r="X538" s="19">
        <v>0.73684210526315785</v>
      </c>
      <c r="Y538" s="20">
        <v>14</v>
      </c>
      <c r="Z538" s="20">
        <v>35</v>
      </c>
      <c r="AA538" s="16">
        <v>619.51428571428573</v>
      </c>
      <c r="AB538" s="18">
        <v>2.5</v>
      </c>
      <c r="AC538" s="16">
        <v>1548.7857142857142</v>
      </c>
      <c r="AD538" s="20">
        <v>21683</v>
      </c>
      <c r="AE538" s="14">
        <v>1728</v>
      </c>
      <c r="AF538" s="14">
        <v>1578</v>
      </c>
      <c r="AG538" s="14"/>
      <c r="AH538" s="21">
        <v>0.94273913043478264</v>
      </c>
      <c r="AI538" s="21">
        <v>0.82332168894289182</v>
      </c>
      <c r="AJ538" s="21">
        <v>-0.17667831105710813</v>
      </c>
      <c r="AK538" s="97"/>
    </row>
    <row r="539" spans="1:37" s="6" customFormat="1" x14ac:dyDescent="0.3">
      <c r="A539" s="10" t="s">
        <v>139</v>
      </c>
      <c r="B539" s="40" t="s">
        <v>127</v>
      </c>
      <c r="C539" s="40" t="s">
        <v>130</v>
      </c>
      <c r="D539" s="57">
        <v>43726</v>
      </c>
      <c r="E539" s="57">
        <v>44822</v>
      </c>
      <c r="F539" s="11" t="s">
        <v>10</v>
      </c>
      <c r="G539" s="5">
        <v>45</v>
      </c>
      <c r="H539" s="41">
        <v>0.67287543655413273</v>
      </c>
      <c r="I539" s="5">
        <v>30</v>
      </c>
      <c r="J539" s="5">
        <v>40</v>
      </c>
      <c r="K539" s="5">
        <v>617</v>
      </c>
      <c r="L539" s="42">
        <v>1.3333333333333333</v>
      </c>
      <c r="M539" s="5">
        <v>836</v>
      </c>
      <c r="N539" s="5">
        <v>24674</v>
      </c>
      <c r="O539" s="44">
        <v>38</v>
      </c>
      <c r="P539" s="43">
        <v>0.71930384167636785</v>
      </c>
      <c r="Q539" s="44">
        <v>27</v>
      </c>
      <c r="R539" s="44">
        <v>45</v>
      </c>
      <c r="S539" s="2">
        <v>615.87116965226551</v>
      </c>
      <c r="T539" s="3">
        <v>1.6666666666666667</v>
      </c>
      <c r="U539" s="2">
        <v>1018.2577373356398</v>
      </c>
      <c r="V539" s="44">
        <v>28000</v>
      </c>
      <c r="W539" s="20">
        <v>27</v>
      </c>
      <c r="X539" s="19">
        <v>0.70370370370370372</v>
      </c>
      <c r="Y539" s="20">
        <v>19</v>
      </c>
      <c r="Z539" s="20">
        <v>28</v>
      </c>
      <c r="AA539" s="16">
        <v>688.71428571428567</v>
      </c>
      <c r="AB539" s="18">
        <v>1.4736842105263157</v>
      </c>
      <c r="AC539" s="16">
        <v>1014.9473684210526</v>
      </c>
      <c r="AD539" s="20">
        <v>19284</v>
      </c>
      <c r="AE539" s="14">
        <v>883</v>
      </c>
      <c r="AF539" s="14">
        <v>749</v>
      </c>
      <c r="AG539" s="14">
        <v>1199</v>
      </c>
      <c r="AH539" s="21">
        <v>0.68871428571428572</v>
      </c>
      <c r="AI539" s="21">
        <v>0.78155143065575094</v>
      </c>
      <c r="AJ539" s="21">
        <v>-0.218448569344249</v>
      </c>
      <c r="AK539" s="97"/>
    </row>
    <row r="540" spans="1:37" s="6" customFormat="1" x14ac:dyDescent="0.3">
      <c r="A540" s="10" t="s">
        <v>139</v>
      </c>
      <c r="B540" s="40" t="s">
        <v>127</v>
      </c>
      <c r="C540" s="40" t="s">
        <v>130</v>
      </c>
      <c r="D540" s="57">
        <v>43727</v>
      </c>
      <c r="E540" s="57">
        <v>44823</v>
      </c>
      <c r="F540" s="11" t="s">
        <v>11</v>
      </c>
      <c r="G540" s="5">
        <v>21</v>
      </c>
      <c r="H540" s="41">
        <v>0.67287543655413273</v>
      </c>
      <c r="I540" s="5">
        <v>14</v>
      </c>
      <c r="J540" s="5">
        <v>22</v>
      </c>
      <c r="K540" s="5">
        <v>530</v>
      </c>
      <c r="L540" s="42">
        <v>1.5714285714285714</v>
      </c>
      <c r="M540" s="5">
        <v>836</v>
      </c>
      <c r="N540" s="5">
        <v>11668</v>
      </c>
      <c r="O540" s="44">
        <v>21</v>
      </c>
      <c r="P540" s="43">
        <v>0.71930384167636785</v>
      </c>
      <c r="Q540" s="44">
        <v>15</v>
      </c>
      <c r="R540" s="44">
        <v>24</v>
      </c>
      <c r="S540" s="2">
        <v>615.87116965226551</v>
      </c>
      <c r="T540" s="3">
        <v>1.6</v>
      </c>
      <c r="U540" s="2">
        <v>1018.2577373356398</v>
      </c>
      <c r="V540" s="44">
        <v>15000</v>
      </c>
      <c r="W540" s="20">
        <v>16</v>
      </c>
      <c r="X540" s="19">
        <v>0.75</v>
      </c>
      <c r="Y540" s="20">
        <v>12</v>
      </c>
      <c r="Z540" s="20">
        <v>27</v>
      </c>
      <c r="AA540" s="16">
        <v>521.88888888888891</v>
      </c>
      <c r="AB540" s="18">
        <v>2.25</v>
      </c>
      <c r="AC540" s="16">
        <v>1174.25</v>
      </c>
      <c r="AD540" s="20">
        <v>14091</v>
      </c>
      <c r="AE540" s="14"/>
      <c r="AF540" s="14"/>
      <c r="AG540" s="14">
        <v>679</v>
      </c>
      <c r="AH540" s="21">
        <v>0.93940000000000001</v>
      </c>
      <c r="AI540" s="21">
        <v>1.20766198148783</v>
      </c>
      <c r="AJ540" s="21">
        <v>0.20766198148782997</v>
      </c>
      <c r="AK540" s="97"/>
    </row>
    <row r="541" spans="1:37" s="6" customFormat="1" x14ac:dyDescent="0.3">
      <c r="A541" s="10" t="s">
        <v>139</v>
      </c>
      <c r="B541" s="40" t="s">
        <v>127</v>
      </c>
      <c r="C541" s="40" t="s">
        <v>130</v>
      </c>
      <c r="D541" s="57">
        <v>43728</v>
      </c>
      <c r="E541" s="57">
        <v>44824</v>
      </c>
      <c r="F541" s="11" t="s">
        <v>12</v>
      </c>
      <c r="G541" s="5">
        <v>15</v>
      </c>
      <c r="H541" s="41">
        <v>0.67287543655413273</v>
      </c>
      <c r="I541" s="5">
        <v>10</v>
      </c>
      <c r="J541" s="5">
        <v>16</v>
      </c>
      <c r="K541" s="5">
        <v>539</v>
      </c>
      <c r="L541" s="42">
        <v>1.6</v>
      </c>
      <c r="M541" s="5">
        <v>836</v>
      </c>
      <c r="N541" s="5">
        <v>8626</v>
      </c>
      <c r="O541" s="44">
        <v>21</v>
      </c>
      <c r="P541" s="43">
        <v>0.71930384167636785</v>
      </c>
      <c r="Q541" s="44">
        <v>15</v>
      </c>
      <c r="R541" s="44">
        <v>24</v>
      </c>
      <c r="S541" s="2">
        <v>615.87116965226551</v>
      </c>
      <c r="T541" s="3">
        <v>1.6</v>
      </c>
      <c r="U541" s="2">
        <v>1018.2577373356398</v>
      </c>
      <c r="V541" s="44">
        <v>15000</v>
      </c>
      <c r="W541" s="20">
        <v>15</v>
      </c>
      <c r="X541" s="19">
        <v>0.66666666666666663</v>
      </c>
      <c r="Y541" s="20">
        <v>10</v>
      </c>
      <c r="Z541" s="20">
        <v>30</v>
      </c>
      <c r="AA541" s="16">
        <v>402.93333333333334</v>
      </c>
      <c r="AB541" s="18">
        <v>3</v>
      </c>
      <c r="AC541" s="16">
        <v>1208.8</v>
      </c>
      <c r="AD541" s="20">
        <v>12088</v>
      </c>
      <c r="AE541" s="14">
        <v>1598</v>
      </c>
      <c r="AF541" s="14"/>
      <c r="AG541" s="14"/>
      <c r="AH541" s="21">
        <v>0.80586666666666662</v>
      </c>
      <c r="AI541" s="21">
        <v>1.4013447716206817</v>
      </c>
      <c r="AJ541" s="21">
        <v>0.40134477162068166</v>
      </c>
      <c r="AK541" s="97"/>
    </row>
    <row r="542" spans="1:37" s="6" customFormat="1" x14ac:dyDescent="0.3">
      <c r="A542" s="10" t="s">
        <v>139</v>
      </c>
      <c r="B542" s="40" t="s">
        <v>127</v>
      </c>
      <c r="C542" s="40" t="s">
        <v>130</v>
      </c>
      <c r="D542" s="57">
        <v>43729</v>
      </c>
      <c r="E542" s="57">
        <v>44825</v>
      </c>
      <c r="F542" s="11" t="s">
        <v>13</v>
      </c>
      <c r="G542" s="5">
        <v>24</v>
      </c>
      <c r="H542" s="41">
        <v>0.67287543655413273</v>
      </c>
      <c r="I542" s="5">
        <v>16</v>
      </c>
      <c r="J542" s="5">
        <v>26</v>
      </c>
      <c r="K542" s="5">
        <v>512</v>
      </c>
      <c r="L542" s="42">
        <v>1.625</v>
      </c>
      <c r="M542" s="5">
        <v>836</v>
      </c>
      <c r="N542" s="5">
        <v>13323</v>
      </c>
      <c r="O542" s="44">
        <v>21</v>
      </c>
      <c r="P542" s="43">
        <v>0.71930384167636785</v>
      </c>
      <c r="Q542" s="44">
        <v>15</v>
      </c>
      <c r="R542" s="44">
        <v>24</v>
      </c>
      <c r="S542" s="2">
        <v>615.87116965226551</v>
      </c>
      <c r="T542" s="3">
        <v>1.6</v>
      </c>
      <c r="U542" s="2">
        <v>1018.2577373356398</v>
      </c>
      <c r="V542" s="44">
        <v>15000</v>
      </c>
      <c r="W542" s="20">
        <v>14</v>
      </c>
      <c r="X542" s="19">
        <v>0.6428571428571429</v>
      </c>
      <c r="Y542" s="20">
        <v>9</v>
      </c>
      <c r="Z542" s="20">
        <v>18</v>
      </c>
      <c r="AA542" s="16">
        <v>410.77777777777777</v>
      </c>
      <c r="AB542" s="18">
        <v>2</v>
      </c>
      <c r="AC542" s="16">
        <v>821.55555555555554</v>
      </c>
      <c r="AD542" s="20">
        <v>7394</v>
      </c>
      <c r="AE542" s="14">
        <v>1662</v>
      </c>
      <c r="AF542" s="14"/>
      <c r="AG542" s="14"/>
      <c r="AH542" s="21">
        <v>0.49293333333333333</v>
      </c>
      <c r="AI542" s="21">
        <v>0.55498010958492827</v>
      </c>
      <c r="AJ542" s="21">
        <v>-0.44501989041507167</v>
      </c>
      <c r="AK542" s="97"/>
    </row>
    <row r="543" spans="1:37" s="6" customFormat="1" x14ac:dyDescent="0.3">
      <c r="A543" s="10" t="s">
        <v>139</v>
      </c>
      <c r="B543" s="40" t="s">
        <v>127</v>
      </c>
      <c r="C543" s="40" t="s">
        <v>130</v>
      </c>
      <c r="D543" s="57">
        <v>43730</v>
      </c>
      <c r="E543" s="57">
        <v>44826</v>
      </c>
      <c r="F543" s="11" t="s">
        <v>14</v>
      </c>
      <c r="G543" s="5">
        <v>18</v>
      </c>
      <c r="H543" s="41">
        <v>0.67287543655413273</v>
      </c>
      <c r="I543" s="5">
        <v>12</v>
      </c>
      <c r="J543" s="5">
        <v>20</v>
      </c>
      <c r="K543" s="5">
        <v>512</v>
      </c>
      <c r="L543" s="42">
        <v>1.6666666666666667</v>
      </c>
      <c r="M543" s="5">
        <v>836</v>
      </c>
      <c r="N543" s="5">
        <v>10247</v>
      </c>
      <c r="O543" s="44">
        <v>21</v>
      </c>
      <c r="P543" s="43">
        <v>0.71930384167636785</v>
      </c>
      <c r="Q543" s="44">
        <v>15</v>
      </c>
      <c r="R543" s="44">
        <v>24</v>
      </c>
      <c r="S543" s="2">
        <v>615.87116965226551</v>
      </c>
      <c r="T543" s="3">
        <v>1.6</v>
      </c>
      <c r="U543" s="2">
        <v>1018.2577373356398</v>
      </c>
      <c r="V543" s="44">
        <v>15000</v>
      </c>
      <c r="W543" s="20">
        <v>15</v>
      </c>
      <c r="X543" s="19">
        <v>0.66666666666666663</v>
      </c>
      <c r="Y543" s="20">
        <v>10</v>
      </c>
      <c r="Z543" s="20">
        <v>17</v>
      </c>
      <c r="AA543" s="16">
        <v>538.64705882352939</v>
      </c>
      <c r="AB543" s="18">
        <v>1.7</v>
      </c>
      <c r="AC543" s="16">
        <v>915.7</v>
      </c>
      <c r="AD543" s="20">
        <v>9157</v>
      </c>
      <c r="AE543" s="14">
        <v>672</v>
      </c>
      <c r="AF543" s="14"/>
      <c r="AG543" s="14"/>
      <c r="AH543" s="21">
        <v>0.61046666666666671</v>
      </c>
      <c r="AI543" s="21">
        <v>0.89362740314238309</v>
      </c>
      <c r="AJ543" s="21">
        <v>-0.10637259685761687</v>
      </c>
      <c r="AK543" s="97"/>
    </row>
    <row r="544" spans="1:37" s="6" customFormat="1" x14ac:dyDescent="0.3">
      <c r="A544" s="10" t="s">
        <v>139</v>
      </c>
      <c r="B544" s="40" t="s">
        <v>127</v>
      </c>
      <c r="C544" s="40" t="s">
        <v>130</v>
      </c>
      <c r="D544" s="57">
        <v>43731</v>
      </c>
      <c r="E544" s="57">
        <v>44827</v>
      </c>
      <c r="F544" s="11" t="s">
        <v>15</v>
      </c>
      <c r="G544" s="5">
        <v>9</v>
      </c>
      <c r="H544" s="41">
        <v>0.67287543655413273</v>
      </c>
      <c r="I544" s="5">
        <v>6</v>
      </c>
      <c r="J544" s="5">
        <v>11</v>
      </c>
      <c r="K544" s="5">
        <v>482</v>
      </c>
      <c r="L544" s="42">
        <v>1.8333333333333333</v>
      </c>
      <c r="M544" s="5">
        <v>836</v>
      </c>
      <c r="N544" s="5">
        <v>5303</v>
      </c>
      <c r="O544" s="44">
        <v>21</v>
      </c>
      <c r="P544" s="43">
        <v>0.71930384167636785</v>
      </c>
      <c r="Q544" s="44">
        <v>15</v>
      </c>
      <c r="R544" s="44">
        <v>24</v>
      </c>
      <c r="S544" s="2">
        <v>615.87116965226551</v>
      </c>
      <c r="T544" s="3">
        <v>1.6</v>
      </c>
      <c r="U544" s="2">
        <v>1018.2577373356398</v>
      </c>
      <c r="V544" s="44">
        <v>15000</v>
      </c>
      <c r="W544" s="20">
        <v>10</v>
      </c>
      <c r="X544" s="19">
        <v>0.7</v>
      </c>
      <c r="Y544" s="20">
        <v>7</v>
      </c>
      <c r="Z544" s="20">
        <v>11</v>
      </c>
      <c r="AA544" s="16">
        <v>658.90909090909088</v>
      </c>
      <c r="AB544" s="18">
        <v>1.5714285714285714</v>
      </c>
      <c r="AC544" s="16">
        <v>1035.4285714285713</v>
      </c>
      <c r="AD544" s="20">
        <v>7248</v>
      </c>
      <c r="AE544" s="14"/>
      <c r="AF544" s="14"/>
      <c r="AG544" s="14"/>
      <c r="AH544" s="21">
        <v>0.48320000000000002</v>
      </c>
      <c r="AI544" s="21">
        <v>1.3667735244201396</v>
      </c>
      <c r="AJ544" s="21">
        <v>0.36677352442013955</v>
      </c>
      <c r="AK544" s="97"/>
    </row>
    <row r="545" spans="1:37" s="6" customFormat="1" x14ac:dyDescent="0.3">
      <c r="A545" s="10" t="s">
        <v>139</v>
      </c>
      <c r="B545" s="40" t="s">
        <v>127</v>
      </c>
      <c r="C545" s="40" t="s">
        <v>130</v>
      </c>
      <c r="D545" s="57">
        <v>43732</v>
      </c>
      <c r="E545" s="57">
        <v>44828</v>
      </c>
      <c r="F545" s="11" t="s">
        <v>9</v>
      </c>
      <c r="G545" s="5">
        <v>16</v>
      </c>
      <c r="H545" s="41">
        <v>0.67287543655413273</v>
      </c>
      <c r="I545" s="5">
        <v>11</v>
      </c>
      <c r="J545" s="5">
        <v>20</v>
      </c>
      <c r="K545" s="5">
        <v>444</v>
      </c>
      <c r="L545" s="42">
        <v>1.8181818181818181</v>
      </c>
      <c r="M545" s="5">
        <v>836</v>
      </c>
      <c r="N545" s="5">
        <v>8877</v>
      </c>
      <c r="O545" s="44">
        <v>38</v>
      </c>
      <c r="P545" s="43">
        <v>0.71930384167636785</v>
      </c>
      <c r="Q545" s="44">
        <v>27</v>
      </c>
      <c r="R545" s="44">
        <v>45</v>
      </c>
      <c r="S545" s="2">
        <v>615.87116965226551</v>
      </c>
      <c r="T545" s="3">
        <v>1.6666666666666667</v>
      </c>
      <c r="U545" s="2">
        <v>1018.2577373356398</v>
      </c>
      <c r="V545" s="44">
        <v>28000</v>
      </c>
      <c r="W545" s="20">
        <v>28</v>
      </c>
      <c r="X545" s="19">
        <v>0.7142857142857143</v>
      </c>
      <c r="Y545" s="20">
        <v>20</v>
      </c>
      <c r="Z545" s="20">
        <v>38</v>
      </c>
      <c r="AA545" s="16">
        <v>454.07894736842104</v>
      </c>
      <c r="AB545" s="18">
        <v>1.9</v>
      </c>
      <c r="AC545" s="16">
        <v>862.75</v>
      </c>
      <c r="AD545" s="20">
        <v>17255</v>
      </c>
      <c r="AE545" s="14"/>
      <c r="AF545" s="14"/>
      <c r="AG545" s="14"/>
      <c r="AH545" s="21">
        <v>0.61624999999999996</v>
      </c>
      <c r="AI545" s="21">
        <v>1.9437873155345273</v>
      </c>
      <c r="AJ545" s="21">
        <v>0.94378731553452744</v>
      </c>
      <c r="AK545" s="97"/>
    </row>
    <row r="546" spans="1:37" s="6" customFormat="1" x14ac:dyDescent="0.3">
      <c r="A546" s="10" t="s">
        <v>139</v>
      </c>
      <c r="B546" s="40" t="s">
        <v>127</v>
      </c>
      <c r="C546" s="40" t="s">
        <v>130</v>
      </c>
      <c r="D546" s="57">
        <v>43733</v>
      </c>
      <c r="E546" s="57">
        <v>44829</v>
      </c>
      <c r="F546" s="11" t="s">
        <v>10</v>
      </c>
      <c r="G546" s="5">
        <v>36</v>
      </c>
      <c r="H546" s="41">
        <v>0.67287543655413273</v>
      </c>
      <c r="I546" s="5">
        <v>24</v>
      </c>
      <c r="J546" s="5">
        <v>40</v>
      </c>
      <c r="K546" s="5">
        <v>491</v>
      </c>
      <c r="L546" s="42">
        <v>1.6666666666666667</v>
      </c>
      <c r="M546" s="5">
        <v>836</v>
      </c>
      <c r="N546" s="5">
        <v>19648</v>
      </c>
      <c r="O546" s="44">
        <v>46</v>
      </c>
      <c r="P546" s="43">
        <v>0.71930384167636785</v>
      </c>
      <c r="Q546" s="44">
        <v>33</v>
      </c>
      <c r="R546" s="44">
        <v>55</v>
      </c>
      <c r="S546" s="2">
        <v>615.87116965226551</v>
      </c>
      <c r="T546" s="3">
        <v>1.6666666666666667</v>
      </c>
      <c r="U546" s="2">
        <v>1018.2577373356398</v>
      </c>
      <c r="V546" s="44">
        <v>34000</v>
      </c>
      <c r="W546" s="20">
        <v>29</v>
      </c>
      <c r="X546" s="19">
        <v>0.65517241379310343</v>
      </c>
      <c r="Y546" s="20">
        <v>19</v>
      </c>
      <c r="Z546" s="20">
        <v>33</v>
      </c>
      <c r="AA546" s="16">
        <v>566.24242424242425</v>
      </c>
      <c r="AB546" s="18">
        <v>1.736842105263158</v>
      </c>
      <c r="AC546" s="16">
        <v>983.47368421052636</v>
      </c>
      <c r="AD546" s="20">
        <v>18686</v>
      </c>
      <c r="AE546" s="14">
        <v>999</v>
      </c>
      <c r="AF546" s="14"/>
      <c r="AG546" s="14"/>
      <c r="AH546" s="21">
        <v>0.5495882352941176</v>
      </c>
      <c r="AI546" s="21">
        <v>0.9510382736156352</v>
      </c>
      <c r="AJ546" s="21">
        <v>-4.8961726384364822E-2</v>
      </c>
      <c r="AK546" s="97"/>
    </row>
    <row r="547" spans="1:37" s="6" customFormat="1" x14ac:dyDescent="0.3">
      <c r="A547" s="10" t="s">
        <v>139</v>
      </c>
      <c r="B547" s="40" t="s">
        <v>127</v>
      </c>
      <c r="C547" s="40" t="s">
        <v>130</v>
      </c>
      <c r="D547" s="57">
        <v>43734</v>
      </c>
      <c r="E547" s="57">
        <v>44830</v>
      </c>
      <c r="F547" s="11" t="s">
        <v>11</v>
      </c>
      <c r="G547" s="5">
        <v>40</v>
      </c>
      <c r="H547" s="41">
        <v>0.67287543655413273</v>
      </c>
      <c r="I547" s="5">
        <v>27</v>
      </c>
      <c r="J547" s="5">
        <v>38</v>
      </c>
      <c r="K547" s="5">
        <v>595</v>
      </c>
      <c r="L547" s="42">
        <v>1.4074074074074074</v>
      </c>
      <c r="M547" s="5">
        <v>836</v>
      </c>
      <c r="N547" s="5">
        <v>22600</v>
      </c>
      <c r="O547" s="44">
        <v>28</v>
      </c>
      <c r="P547" s="43">
        <v>0.71930384167636785</v>
      </c>
      <c r="Q547" s="44">
        <v>20</v>
      </c>
      <c r="R547" s="44">
        <v>32</v>
      </c>
      <c r="S547" s="2">
        <v>615.87116965226551</v>
      </c>
      <c r="T547" s="3">
        <v>1.6</v>
      </c>
      <c r="U547" s="2">
        <v>1018.2577373356398</v>
      </c>
      <c r="V547" s="44">
        <v>20000</v>
      </c>
      <c r="W547" s="20">
        <v>20</v>
      </c>
      <c r="X547" s="19">
        <v>0.75</v>
      </c>
      <c r="Y547" s="20">
        <v>15</v>
      </c>
      <c r="Z547" s="20">
        <v>24</v>
      </c>
      <c r="AA547" s="16">
        <v>506.16666666666669</v>
      </c>
      <c r="AB547" s="18">
        <v>1.6</v>
      </c>
      <c r="AC547" s="16">
        <v>809.86666666666667</v>
      </c>
      <c r="AD547" s="20">
        <v>12148</v>
      </c>
      <c r="AE547" s="14"/>
      <c r="AF547" s="14"/>
      <c r="AG547" s="14">
        <v>509</v>
      </c>
      <c r="AH547" s="21">
        <v>0.60740000000000005</v>
      </c>
      <c r="AI547" s="21">
        <v>0.53752212389380527</v>
      </c>
      <c r="AJ547" s="21">
        <v>-0.46247787610619467</v>
      </c>
      <c r="AK547" s="97"/>
    </row>
    <row r="548" spans="1:37" s="6" customFormat="1" x14ac:dyDescent="0.3">
      <c r="A548" s="10" t="s">
        <v>139</v>
      </c>
      <c r="B548" s="40" t="s">
        <v>127</v>
      </c>
      <c r="C548" s="40" t="s">
        <v>130</v>
      </c>
      <c r="D548" s="57">
        <v>43735</v>
      </c>
      <c r="E548" s="57">
        <v>44831</v>
      </c>
      <c r="F548" s="11" t="s">
        <v>12</v>
      </c>
      <c r="G548" s="5">
        <v>24</v>
      </c>
      <c r="H548" s="41">
        <v>0.67287543655413273</v>
      </c>
      <c r="I548" s="5">
        <v>16</v>
      </c>
      <c r="J548" s="5">
        <v>27</v>
      </c>
      <c r="K548" s="5">
        <v>487</v>
      </c>
      <c r="L548" s="42">
        <v>1.6875</v>
      </c>
      <c r="M548" s="5">
        <v>836</v>
      </c>
      <c r="N548" s="5">
        <v>13155</v>
      </c>
      <c r="O548" s="44">
        <v>28</v>
      </c>
      <c r="P548" s="43">
        <v>0.71930384167636785</v>
      </c>
      <c r="Q548" s="44">
        <v>20</v>
      </c>
      <c r="R548" s="44">
        <v>32</v>
      </c>
      <c r="S548" s="2">
        <v>615.87116965226551</v>
      </c>
      <c r="T548" s="3">
        <v>1.6</v>
      </c>
      <c r="U548" s="2">
        <v>1018.2577373356398</v>
      </c>
      <c r="V548" s="44">
        <v>20000</v>
      </c>
      <c r="W548" s="20">
        <v>15</v>
      </c>
      <c r="X548" s="19">
        <v>0.66666666666666663</v>
      </c>
      <c r="Y548" s="20">
        <v>10</v>
      </c>
      <c r="Z548" s="20">
        <v>18</v>
      </c>
      <c r="AA548" s="16">
        <v>563.66666666666663</v>
      </c>
      <c r="AB548" s="18">
        <v>1.8</v>
      </c>
      <c r="AC548" s="16">
        <v>1014.6</v>
      </c>
      <c r="AD548" s="20">
        <v>10146</v>
      </c>
      <c r="AE548" s="14">
        <v>849</v>
      </c>
      <c r="AF548" s="14"/>
      <c r="AG548" s="14">
        <v>449</v>
      </c>
      <c r="AH548" s="21">
        <v>0.50729999999999997</v>
      </c>
      <c r="AI548" s="21">
        <v>0.77126567844925886</v>
      </c>
      <c r="AJ548" s="21">
        <v>-0.22873432155074117</v>
      </c>
      <c r="AK548" s="97"/>
    </row>
    <row r="549" spans="1:37" s="6" customFormat="1" x14ac:dyDescent="0.3">
      <c r="A549" s="10" t="s">
        <v>139</v>
      </c>
      <c r="B549" s="40" t="s">
        <v>127</v>
      </c>
      <c r="C549" s="40" t="s">
        <v>130</v>
      </c>
      <c r="D549" s="57">
        <v>43736</v>
      </c>
      <c r="E549" s="57">
        <v>44832</v>
      </c>
      <c r="F549" s="11" t="s">
        <v>13</v>
      </c>
      <c r="G549" s="5">
        <v>37</v>
      </c>
      <c r="H549" s="41">
        <v>0.67287543655413273</v>
      </c>
      <c r="I549" s="5">
        <v>25</v>
      </c>
      <c r="J549" s="5">
        <v>43</v>
      </c>
      <c r="K549" s="5">
        <v>484</v>
      </c>
      <c r="L549" s="42">
        <v>1.72</v>
      </c>
      <c r="M549" s="5">
        <v>836</v>
      </c>
      <c r="N549" s="5">
        <v>20828</v>
      </c>
      <c r="O549" s="44">
        <v>28</v>
      </c>
      <c r="P549" s="43">
        <v>0.71930384167636785</v>
      </c>
      <c r="Q549" s="44">
        <v>20</v>
      </c>
      <c r="R549" s="44">
        <v>32</v>
      </c>
      <c r="S549" s="2">
        <v>615.87116965226551</v>
      </c>
      <c r="T549" s="3">
        <v>1.6</v>
      </c>
      <c r="U549" s="2">
        <v>1018.2577373356398</v>
      </c>
      <c r="V549" s="44">
        <v>20000</v>
      </c>
      <c r="W549" s="20">
        <v>12</v>
      </c>
      <c r="X549" s="19">
        <v>0.66666666666666663</v>
      </c>
      <c r="Y549" s="20">
        <v>8</v>
      </c>
      <c r="Z549" s="20">
        <v>17</v>
      </c>
      <c r="AA549" s="16">
        <v>608.58823529411768</v>
      </c>
      <c r="AB549" s="18">
        <v>2.125</v>
      </c>
      <c r="AC549" s="16">
        <v>1293.25</v>
      </c>
      <c r="AD549" s="20">
        <v>10346</v>
      </c>
      <c r="AE549" s="14"/>
      <c r="AF549" s="14"/>
      <c r="AG549" s="14">
        <v>1411</v>
      </c>
      <c r="AH549" s="21">
        <v>0.51729999999999998</v>
      </c>
      <c r="AI549" s="21">
        <v>0.49673516420203573</v>
      </c>
      <c r="AJ549" s="21">
        <v>-0.50326483579796433</v>
      </c>
      <c r="AK549" s="97"/>
    </row>
    <row r="550" spans="1:37" s="6" customFormat="1" x14ac:dyDescent="0.3">
      <c r="A550" s="10" t="s">
        <v>139</v>
      </c>
      <c r="B550" s="40" t="s">
        <v>127</v>
      </c>
      <c r="C550" s="40" t="s">
        <v>130</v>
      </c>
      <c r="D550" s="57">
        <v>43737</v>
      </c>
      <c r="E550" s="57">
        <v>44833</v>
      </c>
      <c r="F550" s="11" t="s">
        <v>14</v>
      </c>
      <c r="G550" s="5">
        <v>37</v>
      </c>
      <c r="H550" s="41">
        <v>0.67287543655413273</v>
      </c>
      <c r="I550" s="5">
        <v>25</v>
      </c>
      <c r="J550" s="5">
        <v>39</v>
      </c>
      <c r="K550" s="5">
        <v>530</v>
      </c>
      <c r="L550" s="42">
        <v>1.56</v>
      </c>
      <c r="M550" s="5">
        <v>836</v>
      </c>
      <c r="N550" s="5">
        <v>20678</v>
      </c>
      <c r="O550" s="44">
        <v>28</v>
      </c>
      <c r="P550" s="43">
        <v>0.71930384167636785</v>
      </c>
      <c r="Q550" s="44">
        <v>20</v>
      </c>
      <c r="R550" s="44">
        <v>32</v>
      </c>
      <c r="S550" s="2">
        <v>615.87116965226551</v>
      </c>
      <c r="T550" s="3">
        <v>1.6</v>
      </c>
      <c r="U550" s="2">
        <v>1018.2577373356398</v>
      </c>
      <c r="V550" s="44">
        <v>20000</v>
      </c>
      <c r="W550" s="20">
        <v>7</v>
      </c>
      <c r="X550" s="19">
        <v>0.2857142857142857</v>
      </c>
      <c r="Y550" s="20">
        <v>2</v>
      </c>
      <c r="Z550" s="20">
        <v>7</v>
      </c>
      <c r="AA550" s="16">
        <v>702.71428571428567</v>
      </c>
      <c r="AB550" s="18">
        <v>3.5</v>
      </c>
      <c r="AC550" s="16">
        <v>2459.5</v>
      </c>
      <c r="AD550" s="20">
        <v>4919</v>
      </c>
      <c r="AE550" s="14"/>
      <c r="AF550" s="14">
        <v>2627</v>
      </c>
      <c r="AG550" s="14">
        <v>959</v>
      </c>
      <c r="AH550" s="21">
        <v>0.24595</v>
      </c>
      <c r="AI550" s="21">
        <v>0.23788567559725313</v>
      </c>
      <c r="AJ550" s="21">
        <v>-0.76211432440274685</v>
      </c>
      <c r="AK550" s="97"/>
    </row>
    <row r="551" spans="1:37" s="6" customFormat="1" x14ac:dyDescent="0.3">
      <c r="A551" s="10" t="s">
        <v>139</v>
      </c>
      <c r="B551" s="40" t="s">
        <v>127</v>
      </c>
      <c r="C551" s="40" t="s">
        <v>130</v>
      </c>
      <c r="D551" s="57">
        <v>43738</v>
      </c>
      <c r="E551" s="57">
        <v>44834</v>
      </c>
      <c r="F551" s="11" t="s">
        <v>15</v>
      </c>
      <c r="G551" s="5">
        <v>48</v>
      </c>
      <c r="H551" s="41">
        <v>0.67287543655413273</v>
      </c>
      <c r="I551" s="5">
        <v>32</v>
      </c>
      <c r="J551" s="5">
        <v>41</v>
      </c>
      <c r="K551" s="5">
        <v>650</v>
      </c>
      <c r="L551" s="42">
        <v>1.28125</v>
      </c>
      <c r="M551" s="5">
        <v>836</v>
      </c>
      <c r="N551" s="5">
        <v>26658</v>
      </c>
      <c r="O551" s="44">
        <v>28</v>
      </c>
      <c r="P551" s="43">
        <v>0.71930384167636785</v>
      </c>
      <c r="Q551" s="44">
        <v>20</v>
      </c>
      <c r="R551" s="44">
        <v>32</v>
      </c>
      <c r="S551" s="2">
        <v>615.87116965226551</v>
      </c>
      <c r="T551" s="3">
        <v>1.6</v>
      </c>
      <c r="U551" s="2">
        <v>1018.2577373356398</v>
      </c>
      <c r="V551" s="44">
        <v>20000</v>
      </c>
      <c r="W551" s="20">
        <v>29</v>
      </c>
      <c r="X551" s="19">
        <v>0.72413793103448276</v>
      </c>
      <c r="Y551" s="20">
        <v>21</v>
      </c>
      <c r="Z551" s="20">
        <v>30</v>
      </c>
      <c r="AA551" s="16">
        <v>666.86666666666667</v>
      </c>
      <c r="AB551" s="18">
        <v>1.4285714285714286</v>
      </c>
      <c r="AC551" s="16">
        <v>952.66666666666663</v>
      </c>
      <c r="AD551" s="20">
        <v>20006</v>
      </c>
      <c r="AE551" s="14"/>
      <c r="AF551" s="14"/>
      <c r="AG551" s="14"/>
      <c r="AH551" s="21">
        <v>1.0003</v>
      </c>
      <c r="AI551" s="21">
        <v>0.75046890239327779</v>
      </c>
      <c r="AJ551" s="21">
        <v>-0.24953109760672218</v>
      </c>
      <c r="AK551" s="97"/>
    </row>
    <row r="552" spans="1:37" s="6" customFormat="1" x14ac:dyDescent="0.3">
      <c r="A552" s="10" t="s">
        <v>140</v>
      </c>
      <c r="B552" s="11" t="s">
        <v>127</v>
      </c>
      <c r="C552" s="11" t="s">
        <v>131</v>
      </c>
      <c r="D552" s="54">
        <v>43556</v>
      </c>
      <c r="E552" s="54">
        <v>44652</v>
      </c>
      <c r="F552" s="11" t="s">
        <v>15</v>
      </c>
      <c r="G552" s="12">
        <v>0</v>
      </c>
      <c r="H552" s="13">
        <v>0</v>
      </c>
      <c r="I552" s="12">
        <v>0</v>
      </c>
      <c r="J552" s="14">
        <v>0</v>
      </c>
      <c r="K552" s="12">
        <v>0</v>
      </c>
      <c r="L552" s="15">
        <v>0</v>
      </c>
      <c r="M552" s="12">
        <v>0</v>
      </c>
      <c r="N552" s="14">
        <v>0</v>
      </c>
      <c r="O552" s="16">
        <v>11</v>
      </c>
      <c r="P552" s="17">
        <v>0.46702702702702709</v>
      </c>
      <c r="Q552" s="16">
        <v>5</v>
      </c>
      <c r="R552" s="16">
        <v>7</v>
      </c>
      <c r="S552" s="16">
        <v>550.0110144927537</v>
      </c>
      <c r="T552" s="18">
        <v>1.4</v>
      </c>
      <c r="U552" s="16">
        <v>798.54724166666676</v>
      </c>
      <c r="V552" s="16">
        <v>4000</v>
      </c>
      <c r="W552" s="16">
        <v>18</v>
      </c>
      <c r="X552" s="19">
        <v>0.72222222222222221</v>
      </c>
      <c r="Y552" s="20">
        <v>13</v>
      </c>
      <c r="Z552" s="20">
        <v>27</v>
      </c>
      <c r="AA552" s="16">
        <v>523.14814814814815</v>
      </c>
      <c r="AB552" s="18">
        <v>2.0769230769230771</v>
      </c>
      <c r="AC552" s="16">
        <v>1086.5384615384614</v>
      </c>
      <c r="AD552" s="20">
        <v>14125</v>
      </c>
      <c r="AE552" s="14"/>
      <c r="AF552" s="14"/>
      <c r="AG552" s="14"/>
      <c r="AH552" s="21">
        <v>3.53125</v>
      </c>
      <c r="AI552" s="21" t="s">
        <v>61</v>
      </c>
      <c r="AJ552" s="21" t="s">
        <v>61</v>
      </c>
      <c r="AK552" s="96"/>
    </row>
    <row r="553" spans="1:37" s="6" customFormat="1" x14ac:dyDescent="0.3">
      <c r="A553" s="10" t="s">
        <v>140</v>
      </c>
      <c r="B553" s="11" t="s">
        <v>127</v>
      </c>
      <c r="C553" s="11" t="s">
        <v>131</v>
      </c>
      <c r="D553" s="54">
        <v>43557</v>
      </c>
      <c r="E553" s="54">
        <v>44653</v>
      </c>
      <c r="F553" s="11" t="s">
        <v>9</v>
      </c>
      <c r="G553" s="12">
        <v>0</v>
      </c>
      <c r="H553" s="13">
        <v>0</v>
      </c>
      <c r="I553" s="12">
        <v>0</v>
      </c>
      <c r="J553" s="14">
        <v>0</v>
      </c>
      <c r="K553" s="12">
        <v>0</v>
      </c>
      <c r="L553" s="15">
        <v>0</v>
      </c>
      <c r="M553" s="12">
        <v>0</v>
      </c>
      <c r="N553" s="14">
        <v>0</v>
      </c>
      <c r="O553" s="16">
        <v>41</v>
      </c>
      <c r="P553" s="17">
        <v>0.46702702702702709</v>
      </c>
      <c r="Q553" s="16">
        <v>19</v>
      </c>
      <c r="R553" s="16">
        <v>27</v>
      </c>
      <c r="S553" s="16">
        <v>550.0110144927537</v>
      </c>
      <c r="T553" s="18">
        <v>1.4210526315789473</v>
      </c>
      <c r="U553" s="16">
        <v>798.54724166666676</v>
      </c>
      <c r="V553" s="16">
        <v>15000</v>
      </c>
      <c r="W553" s="16">
        <v>29</v>
      </c>
      <c r="X553" s="19">
        <v>0.72413793103448276</v>
      </c>
      <c r="Y553" s="20">
        <v>21</v>
      </c>
      <c r="Z553" s="20">
        <v>37</v>
      </c>
      <c r="AA553" s="16">
        <v>436.70270270270271</v>
      </c>
      <c r="AB553" s="18">
        <v>1.7619047619047619</v>
      </c>
      <c r="AC553" s="16">
        <v>769.42857142857144</v>
      </c>
      <c r="AD553" s="20">
        <v>16158</v>
      </c>
      <c r="AE553" s="14"/>
      <c r="AF553" s="14"/>
      <c r="AG553" s="14"/>
      <c r="AH553" s="21">
        <v>1.0771999999999999</v>
      </c>
      <c r="AI553" s="21" t="s">
        <v>61</v>
      </c>
      <c r="AJ553" s="21" t="s">
        <v>61</v>
      </c>
      <c r="AK553" s="96"/>
    </row>
    <row r="554" spans="1:37" s="6" customFormat="1" x14ac:dyDescent="0.3">
      <c r="A554" s="10" t="s">
        <v>140</v>
      </c>
      <c r="B554" s="11" t="s">
        <v>127</v>
      </c>
      <c r="C554" s="11" t="s">
        <v>131</v>
      </c>
      <c r="D554" s="54">
        <v>43558</v>
      </c>
      <c r="E554" s="54">
        <v>44654</v>
      </c>
      <c r="F554" s="11" t="s">
        <v>10</v>
      </c>
      <c r="G554" s="12">
        <v>0</v>
      </c>
      <c r="H554" s="13">
        <v>0</v>
      </c>
      <c r="I554" s="12">
        <v>0</v>
      </c>
      <c r="J554" s="14">
        <v>0</v>
      </c>
      <c r="K554" s="12">
        <v>0</v>
      </c>
      <c r="L554" s="15">
        <v>0</v>
      </c>
      <c r="M554" s="12">
        <v>0</v>
      </c>
      <c r="N554" s="14">
        <v>0</v>
      </c>
      <c r="O554" s="16">
        <v>41</v>
      </c>
      <c r="P554" s="17">
        <v>0.46702702702702709</v>
      </c>
      <c r="Q554" s="16">
        <v>19</v>
      </c>
      <c r="R554" s="16">
        <v>27</v>
      </c>
      <c r="S554" s="16">
        <v>550.0110144927537</v>
      </c>
      <c r="T554" s="18">
        <v>1.4210526315789473</v>
      </c>
      <c r="U554" s="16">
        <v>798.54724166666676</v>
      </c>
      <c r="V554" s="16">
        <v>15000</v>
      </c>
      <c r="W554" s="16">
        <v>22</v>
      </c>
      <c r="X554" s="19">
        <v>0.72727272727272729</v>
      </c>
      <c r="Y554" s="20">
        <v>16</v>
      </c>
      <c r="Z554" s="20">
        <v>35</v>
      </c>
      <c r="AA554" s="16">
        <v>530.28571428571433</v>
      </c>
      <c r="AB554" s="18">
        <v>2.1875</v>
      </c>
      <c r="AC554" s="16">
        <v>1160</v>
      </c>
      <c r="AD554" s="20">
        <v>18560</v>
      </c>
      <c r="AE554" s="14"/>
      <c r="AF554" s="14"/>
      <c r="AG554" s="14"/>
      <c r="AH554" s="21">
        <v>1.2373333333333334</v>
      </c>
      <c r="AI554" s="21" t="s">
        <v>61</v>
      </c>
      <c r="AJ554" s="21" t="s">
        <v>61</v>
      </c>
      <c r="AK554" s="96"/>
    </row>
    <row r="555" spans="1:37" s="6" customFormat="1" x14ac:dyDescent="0.3">
      <c r="A555" s="10" t="s">
        <v>140</v>
      </c>
      <c r="B555" s="11" t="s">
        <v>127</v>
      </c>
      <c r="C555" s="11" t="s">
        <v>131</v>
      </c>
      <c r="D555" s="54">
        <v>43559</v>
      </c>
      <c r="E555" s="54">
        <v>44655</v>
      </c>
      <c r="F555" s="11" t="s">
        <v>11</v>
      </c>
      <c r="G555" s="12">
        <v>0</v>
      </c>
      <c r="H555" s="13">
        <v>0</v>
      </c>
      <c r="I555" s="12">
        <v>0</v>
      </c>
      <c r="J555" s="14">
        <v>0</v>
      </c>
      <c r="K555" s="12">
        <v>0</v>
      </c>
      <c r="L555" s="15">
        <v>0</v>
      </c>
      <c r="M555" s="12">
        <v>0</v>
      </c>
      <c r="N555" s="14">
        <v>0</v>
      </c>
      <c r="O555" s="16">
        <v>11</v>
      </c>
      <c r="P555" s="17">
        <v>0.46702702702702709</v>
      </c>
      <c r="Q555" s="16">
        <v>5</v>
      </c>
      <c r="R555" s="16">
        <v>7</v>
      </c>
      <c r="S555" s="16">
        <v>550.0110144927537</v>
      </c>
      <c r="T555" s="18">
        <v>1.4</v>
      </c>
      <c r="U555" s="16">
        <v>798.54724166666676</v>
      </c>
      <c r="V555" s="16">
        <v>4000</v>
      </c>
      <c r="W555" s="16">
        <v>23</v>
      </c>
      <c r="X555" s="19">
        <v>0.73913043478260865</v>
      </c>
      <c r="Y555" s="20">
        <v>17</v>
      </c>
      <c r="Z555" s="20">
        <v>31</v>
      </c>
      <c r="AA555" s="16">
        <v>338.67741935483872</v>
      </c>
      <c r="AB555" s="18">
        <v>1.8235294117647058</v>
      </c>
      <c r="AC555" s="16">
        <v>617.58823529411768</v>
      </c>
      <c r="AD555" s="20">
        <v>10499</v>
      </c>
      <c r="AE555" s="14"/>
      <c r="AF555" s="14"/>
      <c r="AG555" s="14"/>
      <c r="AH555" s="21">
        <v>2.6247500000000001</v>
      </c>
      <c r="AI555" s="21" t="s">
        <v>61</v>
      </c>
      <c r="AJ555" s="21" t="s">
        <v>61</v>
      </c>
      <c r="AK555" s="96"/>
    </row>
    <row r="556" spans="1:37" s="6" customFormat="1" x14ac:dyDescent="0.3">
      <c r="A556" s="10" t="s">
        <v>140</v>
      </c>
      <c r="B556" s="11" t="s">
        <v>127</v>
      </c>
      <c r="C556" s="11" t="s">
        <v>131</v>
      </c>
      <c r="D556" s="54">
        <v>43560</v>
      </c>
      <c r="E556" s="54">
        <v>44656</v>
      </c>
      <c r="F556" s="11" t="s">
        <v>12</v>
      </c>
      <c r="G556" s="12">
        <v>0</v>
      </c>
      <c r="H556" s="13">
        <v>0</v>
      </c>
      <c r="I556" s="12">
        <v>0</v>
      </c>
      <c r="J556" s="14">
        <v>0</v>
      </c>
      <c r="K556" s="12">
        <v>0</v>
      </c>
      <c r="L556" s="15">
        <v>0</v>
      </c>
      <c r="M556" s="12">
        <v>0</v>
      </c>
      <c r="N556" s="14">
        <v>0</v>
      </c>
      <c r="O556" s="16">
        <v>11</v>
      </c>
      <c r="P556" s="17">
        <v>0.46702702702702709</v>
      </c>
      <c r="Q556" s="16">
        <v>5</v>
      </c>
      <c r="R556" s="16">
        <v>7</v>
      </c>
      <c r="S556" s="16">
        <v>550.0110144927537</v>
      </c>
      <c r="T556" s="18">
        <v>1.4</v>
      </c>
      <c r="U556" s="16">
        <v>798.54724166666676</v>
      </c>
      <c r="V556" s="16">
        <v>4000</v>
      </c>
      <c r="W556" s="16">
        <v>29</v>
      </c>
      <c r="X556" s="19">
        <v>0.72413793103448276</v>
      </c>
      <c r="Y556" s="20">
        <v>21</v>
      </c>
      <c r="Z556" s="20">
        <v>42</v>
      </c>
      <c r="AA556" s="16">
        <v>392.21428571428572</v>
      </c>
      <c r="AB556" s="18">
        <v>2</v>
      </c>
      <c r="AC556" s="16">
        <v>784.42857142857144</v>
      </c>
      <c r="AD556" s="20">
        <v>16473</v>
      </c>
      <c r="AE556" s="14"/>
      <c r="AF556" s="14"/>
      <c r="AG556" s="14"/>
      <c r="AH556" s="21">
        <v>4.1182499999999997</v>
      </c>
      <c r="AI556" s="21" t="s">
        <v>61</v>
      </c>
      <c r="AJ556" s="21" t="s">
        <v>61</v>
      </c>
      <c r="AK556" s="96"/>
    </row>
    <row r="557" spans="1:37" s="6" customFormat="1" x14ac:dyDescent="0.3">
      <c r="A557" s="10" t="s">
        <v>140</v>
      </c>
      <c r="B557" s="11" t="s">
        <v>127</v>
      </c>
      <c r="C557" s="11" t="s">
        <v>131</v>
      </c>
      <c r="D557" s="54">
        <v>43561</v>
      </c>
      <c r="E557" s="54">
        <v>44657</v>
      </c>
      <c r="F557" s="11" t="s">
        <v>13</v>
      </c>
      <c r="G557" s="12">
        <v>0</v>
      </c>
      <c r="H557" s="13">
        <v>0</v>
      </c>
      <c r="I557" s="12">
        <v>0</v>
      </c>
      <c r="J557" s="14">
        <v>0</v>
      </c>
      <c r="K557" s="12">
        <v>0</v>
      </c>
      <c r="L557" s="15">
        <v>0</v>
      </c>
      <c r="M557" s="12">
        <v>0</v>
      </c>
      <c r="N557" s="14">
        <v>0</v>
      </c>
      <c r="O557" s="16">
        <v>11</v>
      </c>
      <c r="P557" s="17">
        <v>0.46702702702702709</v>
      </c>
      <c r="Q557" s="16">
        <v>5</v>
      </c>
      <c r="R557" s="16">
        <v>7</v>
      </c>
      <c r="S557" s="16">
        <v>550.0110144927537</v>
      </c>
      <c r="T557" s="18">
        <v>1.4</v>
      </c>
      <c r="U557" s="16">
        <v>798.54724166666676</v>
      </c>
      <c r="V557" s="16">
        <v>4000</v>
      </c>
      <c r="W557" s="16">
        <v>17</v>
      </c>
      <c r="X557" s="19">
        <v>0.70588235294117652</v>
      </c>
      <c r="Y557" s="20">
        <v>12</v>
      </c>
      <c r="Z557" s="20">
        <v>49</v>
      </c>
      <c r="AA557" s="16">
        <v>385</v>
      </c>
      <c r="AB557" s="18">
        <v>4.083333333333333</v>
      </c>
      <c r="AC557" s="16">
        <v>1572.0833333333333</v>
      </c>
      <c r="AD557" s="20">
        <v>18865</v>
      </c>
      <c r="AE557" s="14"/>
      <c r="AF557" s="14"/>
      <c r="AG557" s="14"/>
      <c r="AH557" s="21">
        <v>4.7162499999999996</v>
      </c>
      <c r="AI557" s="21" t="s">
        <v>61</v>
      </c>
      <c r="AJ557" s="21" t="s">
        <v>61</v>
      </c>
      <c r="AK557" s="96"/>
    </row>
    <row r="558" spans="1:37" s="6" customFormat="1" x14ac:dyDescent="0.3">
      <c r="A558" s="10" t="s">
        <v>140</v>
      </c>
      <c r="B558" s="11" t="s">
        <v>127</v>
      </c>
      <c r="C558" s="11" t="s">
        <v>131</v>
      </c>
      <c r="D558" s="54">
        <v>43562</v>
      </c>
      <c r="E558" s="54">
        <v>44658</v>
      </c>
      <c r="F558" s="11" t="s">
        <v>14</v>
      </c>
      <c r="G558" s="12">
        <v>0</v>
      </c>
      <c r="H558" s="13">
        <v>0</v>
      </c>
      <c r="I558" s="12">
        <v>0</v>
      </c>
      <c r="J558" s="14">
        <v>0</v>
      </c>
      <c r="K558" s="12">
        <v>0</v>
      </c>
      <c r="L558" s="15">
        <v>0</v>
      </c>
      <c r="M558" s="12">
        <v>0</v>
      </c>
      <c r="N558" s="14">
        <v>0</v>
      </c>
      <c r="O558" s="16">
        <v>11</v>
      </c>
      <c r="P558" s="17">
        <v>0.46702702702702709</v>
      </c>
      <c r="Q558" s="16">
        <v>5</v>
      </c>
      <c r="R558" s="16">
        <v>7</v>
      </c>
      <c r="S558" s="16">
        <v>550.0110144927537</v>
      </c>
      <c r="T558" s="18">
        <v>1.4</v>
      </c>
      <c r="U558" s="16">
        <v>798.54724166666676</v>
      </c>
      <c r="V558" s="16">
        <v>4000</v>
      </c>
      <c r="W558" s="16">
        <v>30</v>
      </c>
      <c r="X558" s="19">
        <v>0.73333333333333328</v>
      </c>
      <c r="Y558" s="20">
        <v>22</v>
      </c>
      <c r="Z558" s="20">
        <v>33</v>
      </c>
      <c r="AA558" s="16">
        <v>531.39393939393938</v>
      </c>
      <c r="AB558" s="18">
        <v>1.5</v>
      </c>
      <c r="AC558" s="16">
        <v>797.09090909090912</v>
      </c>
      <c r="AD558" s="20">
        <v>17536</v>
      </c>
      <c r="AE558" s="14">
        <v>1475</v>
      </c>
      <c r="AF558" s="14"/>
      <c r="AG558" s="14"/>
      <c r="AH558" s="21">
        <v>4.3840000000000003</v>
      </c>
      <c r="AI558" s="21" t="s">
        <v>61</v>
      </c>
      <c r="AJ558" s="21" t="s">
        <v>61</v>
      </c>
      <c r="AK558" s="96"/>
    </row>
    <row r="559" spans="1:37" s="6" customFormat="1" x14ac:dyDescent="0.3">
      <c r="A559" s="10" t="s">
        <v>140</v>
      </c>
      <c r="B559" s="11" t="s">
        <v>127</v>
      </c>
      <c r="C559" s="11" t="s">
        <v>131</v>
      </c>
      <c r="D559" s="54">
        <v>43563</v>
      </c>
      <c r="E559" s="54">
        <v>44659</v>
      </c>
      <c r="F559" s="11" t="s">
        <v>15</v>
      </c>
      <c r="G559" s="12">
        <v>0</v>
      </c>
      <c r="H559" s="13">
        <v>0</v>
      </c>
      <c r="I559" s="12">
        <v>0</v>
      </c>
      <c r="J559" s="14">
        <v>0</v>
      </c>
      <c r="K559" s="12">
        <v>0</v>
      </c>
      <c r="L559" s="15">
        <v>0</v>
      </c>
      <c r="M559" s="12">
        <v>0</v>
      </c>
      <c r="N559" s="14">
        <v>0</v>
      </c>
      <c r="O559" s="16">
        <v>11</v>
      </c>
      <c r="P559" s="17">
        <v>0.46702702702702709</v>
      </c>
      <c r="Q559" s="16">
        <v>5</v>
      </c>
      <c r="R559" s="16">
        <v>7</v>
      </c>
      <c r="S559" s="16">
        <v>550.0110144927537</v>
      </c>
      <c r="T559" s="18">
        <v>1.4</v>
      </c>
      <c r="U559" s="16">
        <v>798.54724166666676</v>
      </c>
      <c r="V559" s="16">
        <v>4000</v>
      </c>
      <c r="W559" s="16">
        <v>22</v>
      </c>
      <c r="X559" s="19">
        <v>0.72727272727272729</v>
      </c>
      <c r="Y559" s="20">
        <v>16</v>
      </c>
      <c r="Z559" s="20">
        <v>22</v>
      </c>
      <c r="AA559" s="16">
        <v>508.27272727272725</v>
      </c>
      <c r="AB559" s="18">
        <v>1.375</v>
      </c>
      <c r="AC559" s="16">
        <v>698.875</v>
      </c>
      <c r="AD559" s="20">
        <v>11182</v>
      </c>
      <c r="AE559" s="14"/>
      <c r="AF559" s="14"/>
      <c r="AG559" s="14"/>
      <c r="AH559" s="21">
        <v>2.7955000000000001</v>
      </c>
      <c r="AI559" s="21" t="s">
        <v>61</v>
      </c>
      <c r="AJ559" s="21" t="s">
        <v>61</v>
      </c>
      <c r="AK559" s="96"/>
    </row>
    <row r="560" spans="1:37" s="6" customFormat="1" x14ac:dyDescent="0.3">
      <c r="A560" s="10" t="s">
        <v>140</v>
      </c>
      <c r="B560" s="11" t="s">
        <v>127</v>
      </c>
      <c r="C560" s="11" t="s">
        <v>131</v>
      </c>
      <c r="D560" s="54">
        <v>43564</v>
      </c>
      <c r="E560" s="54">
        <v>44660</v>
      </c>
      <c r="F560" s="11" t="s">
        <v>9</v>
      </c>
      <c r="G560" s="12">
        <v>0</v>
      </c>
      <c r="H560" s="13">
        <v>0</v>
      </c>
      <c r="I560" s="12">
        <v>0</v>
      </c>
      <c r="J560" s="14">
        <v>0</v>
      </c>
      <c r="K560" s="12">
        <v>0</v>
      </c>
      <c r="L560" s="15">
        <v>0</v>
      </c>
      <c r="M560" s="12">
        <v>0</v>
      </c>
      <c r="N560" s="14">
        <v>0</v>
      </c>
      <c r="O560" s="16">
        <v>24</v>
      </c>
      <c r="P560" s="17">
        <v>0.46702702702702709</v>
      </c>
      <c r="Q560" s="16">
        <v>11</v>
      </c>
      <c r="R560" s="16">
        <v>16</v>
      </c>
      <c r="S560" s="16">
        <v>550.0110144927537</v>
      </c>
      <c r="T560" s="18">
        <v>1.4545454545454546</v>
      </c>
      <c r="U560" s="16">
        <v>798.54724166666676</v>
      </c>
      <c r="V560" s="16">
        <v>9000</v>
      </c>
      <c r="W560" s="16">
        <v>23</v>
      </c>
      <c r="X560" s="19">
        <v>0.69565217391304346</v>
      </c>
      <c r="Y560" s="20">
        <v>16</v>
      </c>
      <c r="Z560" s="20">
        <v>26</v>
      </c>
      <c r="AA560" s="16">
        <v>400.15384615384613</v>
      </c>
      <c r="AB560" s="18">
        <v>1.625</v>
      </c>
      <c r="AC560" s="16">
        <v>650.25</v>
      </c>
      <c r="AD560" s="20">
        <v>10404</v>
      </c>
      <c r="AE560" s="14">
        <v>679</v>
      </c>
      <c r="AF560" s="14"/>
      <c r="AG560" s="14"/>
      <c r="AH560" s="21">
        <v>1.1559999999999999</v>
      </c>
      <c r="AI560" s="21" t="s">
        <v>61</v>
      </c>
      <c r="AJ560" s="21" t="s">
        <v>61</v>
      </c>
      <c r="AK560" s="96"/>
    </row>
    <row r="561" spans="1:37" s="6" customFormat="1" x14ac:dyDescent="0.3">
      <c r="A561" s="10" t="s">
        <v>140</v>
      </c>
      <c r="B561" s="11" t="s">
        <v>127</v>
      </c>
      <c r="C561" s="11" t="s">
        <v>131</v>
      </c>
      <c r="D561" s="54">
        <v>43565</v>
      </c>
      <c r="E561" s="54">
        <v>44661</v>
      </c>
      <c r="F561" s="11" t="s">
        <v>10</v>
      </c>
      <c r="G561" s="12">
        <v>0</v>
      </c>
      <c r="H561" s="13">
        <v>0</v>
      </c>
      <c r="I561" s="12">
        <v>0</v>
      </c>
      <c r="J561" s="14">
        <v>0</v>
      </c>
      <c r="K561" s="12">
        <v>0</v>
      </c>
      <c r="L561" s="15">
        <v>0</v>
      </c>
      <c r="M561" s="12">
        <v>0</v>
      </c>
      <c r="N561" s="14">
        <v>0</v>
      </c>
      <c r="O561" s="16">
        <v>24</v>
      </c>
      <c r="P561" s="17">
        <v>0.46702702702702709</v>
      </c>
      <c r="Q561" s="16">
        <v>11</v>
      </c>
      <c r="R561" s="16">
        <v>16</v>
      </c>
      <c r="S561" s="16">
        <v>550.0110144927537</v>
      </c>
      <c r="T561" s="18">
        <v>1.4545454545454546</v>
      </c>
      <c r="U561" s="16">
        <v>798.54724166666676</v>
      </c>
      <c r="V561" s="16">
        <v>9000</v>
      </c>
      <c r="W561" s="16">
        <v>34</v>
      </c>
      <c r="X561" s="19">
        <v>0.73529411764705888</v>
      </c>
      <c r="Y561" s="20">
        <v>25</v>
      </c>
      <c r="Z561" s="20">
        <v>35</v>
      </c>
      <c r="AA561" s="16">
        <v>457.34285714285716</v>
      </c>
      <c r="AB561" s="18">
        <v>1.4</v>
      </c>
      <c r="AC561" s="16">
        <v>640.28</v>
      </c>
      <c r="AD561" s="20">
        <v>16007</v>
      </c>
      <c r="AE561" s="14"/>
      <c r="AF561" s="14"/>
      <c r="AG561" s="14"/>
      <c r="AH561" s="21">
        <v>1.7785555555555554</v>
      </c>
      <c r="AI561" s="21" t="s">
        <v>61</v>
      </c>
      <c r="AJ561" s="21" t="s">
        <v>61</v>
      </c>
      <c r="AK561" s="96"/>
    </row>
    <row r="562" spans="1:37" s="6" customFormat="1" x14ac:dyDescent="0.3">
      <c r="A562" s="10" t="s">
        <v>140</v>
      </c>
      <c r="B562" s="11" t="s">
        <v>127</v>
      </c>
      <c r="C562" s="11" t="s">
        <v>131</v>
      </c>
      <c r="D562" s="54">
        <v>43566</v>
      </c>
      <c r="E562" s="54">
        <v>44662</v>
      </c>
      <c r="F562" s="11" t="s">
        <v>11</v>
      </c>
      <c r="G562" s="12">
        <v>0</v>
      </c>
      <c r="H562" s="13">
        <v>0</v>
      </c>
      <c r="I562" s="12">
        <v>0</v>
      </c>
      <c r="J562" s="14">
        <v>0</v>
      </c>
      <c r="K562" s="12">
        <v>0</v>
      </c>
      <c r="L562" s="15">
        <v>0</v>
      </c>
      <c r="M562" s="12">
        <v>0</v>
      </c>
      <c r="N562" s="14">
        <v>0</v>
      </c>
      <c r="O562" s="16">
        <v>13</v>
      </c>
      <c r="P562" s="17">
        <v>0.46702702702702709</v>
      </c>
      <c r="Q562" s="16">
        <v>6</v>
      </c>
      <c r="R562" s="16">
        <v>9</v>
      </c>
      <c r="S562" s="16">
        <v>550.0110144927537</v>
      </c>
      <c r="T562" s="18">
        <v>1.5</v>
      </c>
      <c r="U562" s="16">
        <v>798.54724166666676</v>
      </c>
      <c r="V562" s="16">
        <v>5000</v>
      </c>
      <c r="W562" s="16">
        <v>22</v>
      </c>
      <c r="X562" s="19">
        <v>0.72727272727272729</v>
      </c>
      <c r="Y562" s="20">
        <v>16</v>
      </c>
      <c r="Z562" s="20">
        <v>27</v>
      </c>
      <c r="AA562" s="16">
        <v>480.59259259259261</v>
      </c>
      <c r="AB562" s="18">
        <v>1.6875</v>
      </c>
      <c r="AC562" s="16">
        <v>811</v>
      </c>
      <c r="AD562" s="20">
        <v>12976</v>
      </c>
      <c r="AE562" s="14">
        <v>969</v>
      </c>
      <c r="AF562" s="14"/>
      <c r="AG562" s="14"/>
      <c r="AH562" s="21">
        <v>2.5952000000000002</v>
      </c>
      <c r="AI562" s="21" t="s">
        <v>61</v>
      </c>
      <c r="AJ562" s="21" t="s">
        <v>61</v>
      </c>
      <c r="AK562" s="96"/>
    </row>
    <row r="563" spans="1:37" s="6" customFormat="1" x14ac:dyDescent="0.3">
      <c r="A563" s="10" t="s">
        <v>140</v>
      </c>
      <c r="B563" s="11" t="s">
        <v>127</v>
      </c>
      <c r="C563" s="11" t="s">
        <v>131</v>
      </c>
      <c r="D563" s="54">
        <v>43567</v>
      </c>
      <c r="E563" s="54">
        <v>44663</v>
      </c>
      <c r="F563" s="11" t="s">
        <v>12</v>
      </c>
      <c r="G563" s="12">
        <v>0</v>
      </c>
      <c r="H563" s="13">
        <v>0</v>
      </c>
      <c r="I563" s="12">
        <v>0</v>
      </c>
      <c r="J563" s="14">
        <v>0</v>
      </c>
      <c r="K563" s="12">
        <v>0</v>
      </c>
      <c r="L563" s="15">
        <v>0</v>
      </c>
      <c r="M563" s="12">
        <v>0</v>
      </c>
      <c r="N563" s="14">
        <v>0</v>
      </c>
      <c r="O563" s="16">
        <v>13</v>
      </c>
      <c r="P563" s="17">
        <v>0.46702702702702709</v>
      </c>
      <c r="Q563" s="16">
        <v>6</v>
      </c>
      <c r="R563" s="16">
        <v>9</v>
      </c>
      <c r="S563" s="16">
        <v>550.0110144927537</v>
      </c>
      <c r="T563" s="18">
        <v>1.5</v>
      </c>
      <c r="U563" s="16">
        <v>798.54724166666676</v>
      </c>
      <c r="V563" s="16">
        <v>5000</v>
      </c>
      <c r="W563" s="16">
        <v>29</v>
      </c>
      <c r="X563" s="19">
        <v>0.72413793103448276</v>
      </c>
      <c r="Y563" s="20">
        <v>21</v>
      </c>
      <c r="Z563" s="20">
        <v>36</v>
      </c>
      <c r="AA563" s="16">
        <v>559.77777777777783</v>
      </c>
      <c r="AB563" s="18">
        <v>1.7142857142857142</v>
      </c>
      <c r="AC563" s="16">
        <v>959.61904761904759</v>
      </c>
      <c r="AD563" s="20">
        <v>20152</v>
      </c>
      <c r="AE563" s="14"/>
      <c r="AF563" s="14"/>
      <c r="AG563" s="14">
        <v>719</v>
      </c>
      <c r="AH563" s="21">
        <v>4.0304000000000002</v>
      </c>
      <c r="AI563" s="21" t="s">
        <v>61</v>
      </c>
      <c r="AJ563" s="21" t="s">
        <v>61</v>
      </c>
      <c r="AK563" s="96"/>
    </row>
    <row r="564" spans="1:37" s="6" customFormat="1" x14ac:dyDescent="0.3">
      <c r="A564" s="10" t="s">
        <v>140</v>
      </c>
      <c r="B564" s="11" t="s">
        <v>127</v>
      </c>
      <c r="C564" s="11" t="s">
        <v>131</v>
      </c>
      <c r="D564" s="54">
        <v>43568</v>
      </c>
      <c r="E564" s="54">
        <v>44664</v>
      </c>
      <c r="F564" s="11" t="s">
        <v>13</v>
      </c>
      <c r="G564" s="12">
        <v>0</v>
      </c>
      <c r="H564" s="13">
        <v>0</v>
      </c>
      <c r="I564" s="12">
        <v>0</v>
      </c>
      <c r="J564" s="14">
        <v>0</v>
      </c>
      <c r="K564" s="12">
        <v>0</v>
      </c>
      <c r="L564" s="15">
        <v>0</v>
      </c>
      <c r="M564" s="12">
        <v>0</v>
      </c>
      <c r="N564" s="14">
        <v>0</v>
      </c>
      <c r="O564" s="16">
        <v>13</v>
      </c>
      <c r="P564" s="17">
        <v>0.46702702702702709</v>
      </c>
      <c r="Q564" s="16">
        <v>6</v>
      </c>
      <c r="R564" s="16">
        <v>9</v>
      </c>
      <c r="S564" s="16">
        <v>550.0110144927537</v>
      </c>
      <c r="T564" s="18">
        <v>1.5</v>
      </c>
      <c r="U564" s="16">
        <v>798.54724166666676</v>
      </c>
      <c r="V564" s="16">
        <v>5000</v>
      </c>
      <c r="W564" s="16">
        <v>38</v>
      </c>
      <c r="X564" s="19">
        <v>0.71052631578947367</v>
      </c>
      <c r="Y564" s="20">
        <v>27</v>
      </c>
      <c r="Z564" s="20">
        <v>45</v>
      </c>
      <c r="AA564" s="16">
        <v>374.04444444444442</v>
      </c>
      <c r="AB564" s="18">
        <v>1.6666666666666667</v>
      </c>
      <c r="AC564" s="16">
        <v>623.40740740740739</v>
      </c>
      <c r="AD564" s="20">
        <v>16832</v>
      </c>
      <c r="AE564" s="14"/>
      <c r="AF564" s="14"/>
      <c r="AG564" s="14"/>
      <c r="AH564" s="21">
        <v>3.3664000000000001</v>
      </c>
      <c r="AI564" s="21" t="s">
        <v>61</v>
      </c>
      <c r="AJ564" s="21" t="s">
        <v>61</v>
      </c>
      <c r="AK564" s="96"/>
    </row>
    <row r="565" spans="1:37" s="6" customFormat="1" x14ac:dyDescent="0.3">
      <c r="A565" s="10" t="s">
        <v>140</v>
      </c>
      <c r="B565" s="11" t="s">
        <v>127</v>
      </c>
      <c r="C565" s="11" t="s">
        <v>131</v>
      </c>
      <c r="D565" s="54">
        <v>43569</v>
      </c>
      <c r="E565" s="54">
        <v>44665</v>
      </c>
      <c r="F565" s="11" t="s">
        <v>14</v>
      </c>
      <c r="G565" s="12">
        <v>0</v>
      </c>
      <c r="H565" s="13">
        <v>0</v>
      </c>
      <c r="I565" s="12">
        <v>0</v>
      </c>
      <c r="J565" s="14">
        <v>0</v>
      </c>
      <c r="K565" s="12">
        <v>0</v>
      </c>
      <c r="L565" s="15">
        <v>0</v>
      </c>
      <c r="M565" s="12">
        <v>0</v>
      </c>
      <c r="N565" s="14">
        <v>0</v>
      </c>
      <c r="O565" s="16">
        <v>13</v>
      </c>
      <c r="P565" s="17">
        <v>0.46702702702702709</v>
      </c>
      <c r="Q565" s="16">
        <v>6</v>
      </c>
      <c r="R565" s="16">
        <v>9</v>
      </c>
      <c r="S565" s="16">
        <v>550.0110144927537</v>
      </c>
      <c r="T565" s="18">
        <v>1.5</v>
      </c>
      <c r="U565" s="16">
        <v>798.54724166666676</v>
      </c>
      <c r="V565" s="16">
        <v>5000</v>
      </c>
      <c r="W565" s="16">
        <v>37</v>
      </c>
      <c r="X565" s="19">
        <v>0.72972972972972971</v>
      </c>
      <c r="Y565" s="20">
        <v>27</v>
      </c>
      <c r="Z565" s="20">
        <v>53</v>
      </c>
      <c r="AA565" s="16">
        <v>418.30188679245282</v>
      </c>
      <c r="AB565" s="18">
        <v>1.962962962962963</v>
      </c>
      <c r="AC565" s="16">
        <v>821.11111111111109</v>
      </c>
      <c r="AD565" s="20">
        <v>22170</v>
      </c>
      <c r="AE565" s="14">
        <v>649</v>
      </c>
      <c r="AF565" s="14"/>
      <c r="AG565" s="14"/>
      <c r="AH565" s="21">
        <v>4.4340000000000002</v>
      </c>
      <c r="AI565" s="21" t="s">
        <v>61</v>
      </c>
      <c r="AJ565" s="21" t="s">
        <v>61</v>
      </c>
      <c r="AK565" s="96"/>
    </row>
    <row r="566" spans="1:37" s="6" customFormat="1" x14ac:dyDescent="0.3">
      <c r="A566" s="10" t="s">
        <v>140</v>
      </c>
      <c r="B566" s="11" t="s">
        <v>127</v>
      </c>
      <c r="C566" s="11" t="s">
        <v>131</v>
      </c>
      <c r="D566" s="54">
        <v>43570</v>
      </c>
      <c r="E566" s="54">
        <v>44666</v>
      </c>
      <c r="F566" s="11" t="s">
        <v>15</v>
      </c>
      <c r="G566" s="12">
        <v>0</v>
      </c>
      <c r="H566" s="13">
        <v>0</v>
      </c>
      <c r="I566" s="12">
        <v>0</v>
      </c>
      <c r="J566" s="14">
        <v>0</v>
      </c>
      <c r="K566" s="12">
        <v>0</v>
      </c>
      <c r="L566" s="15">
        <v>0</v>
      </c>
      <c r="M566" s="12">
        <v>0</v>
      </c>
      <c r="N566" s="14">
        <v>0</v>
      </c>
      <c r="O566" s="16">
        <v>28</v>
      </c>
      <c r="P566" s="17">
        <v>0.46702702702702709</v>
      </c>
      <c r="Q566" s="16">
        <v>13</v>
      </c>
      <c r="R566" s="16">
        <v>18</v>
      </c>
      <c r="S566" s="16">
        <v>550.0110144927537</v>
      </c>
      <c r="T566" s="18">
        <v>1.3846153846153846</v>
      </c>
      <c r="U566" s="16">
        <v>798.54724166666676</v>
      </c>
      <c r="V566" s="16">
        <v>10000</v>
      </c>
      <c r="W566" s="16">
        <v>40</v>
      </c>
      <c r="X566" s="19">
        <v>0.72499999999999998</v>
      </c>
      <c r="Y566" s="20">
        <v>29</v>
      </c>
      <c r="Z566" s="20">
        <v>53</v>
      </c>
      <c r="AA566" s="16">
        <v>492.90566037735852</v>
      </c>
      <c r="AB566" s="18">
        <v>1.8275862068965518</v>
      </c>
      <c r="AC566" s="16">
        <v>900.82758620689651</v>
      </c>
      <c r="AD566" s="20">
        <v>26124</v>
      </c>
      <c r="AE566" s="14">
        <v>510</v>
      </c>
      <c r="AF566" s="14"/>
      <c r="AG566" s="14"/>
      <c r="AH566" s="21">
        <v>2.6124000000000001</v>
      </c>
      <c r="AI566" s="21" t="s">
        <v>61</v>
      </c>
      <c r="AJ566" s="21" t="s">
        <v>61</v>
      </c>
      <c r="AK566" s="96"/>
    </row>
    <row r="567" spans="1:37" s="6" customFormat="1" x14ac:dyDescent="0.3">
      <c r="A567" s="10" t="s">
        <v>140</v>
      </c>
      <c r="B567" s="11" t="s">
        <v>127</v>
      </c>
      <c r="C567" s="11" t="s">
        <v>131</v>
      </c>
      <c r="D567" s="54">
        <v>43571</v>
      </c>
      <c r="E567" s="54">
        <v>44667</v>
      </c>
      <c r="F567" s="11" t="s">
        <v>9</v>
      </c>
      <c r="G567" s="12">
        <v>0</v>
      </c>
      <c r="H567" s="13">
        <v>0</v>
      </c>
      <c r="I567" s="12">
        <v>0</v>
      </c>
      <c r="J567" s="14">
        <v>0</v>
      </c>
      <c r="K567" s="12">
        <v>0</v>
      </c>
      <c r="L567" s="15">
        <v>0</v>
      </c>
      <c r="M567" s="12">
        <v>0</v>
      </c>
      <c r="N567" s="14">
        <v>0</v>
      </c>
      <c r="O567" s="16">
        <v>30</v>
      </c>
      <c r="P567" s="17">
        <v>0.46702702702702709</v>
      </c>
      <c r="Q567" s="16">
        <v>14</v>
      </c>
      <c r="R567" s="16">
        <v>20</v>
      </c>
      <c r="S567" s="16">
        <v>550.0110144927537</v>
      </c>
      <c r="T567" s="18">
        <v>1.4285714285714286</v>
      </c>
      <c r="U567" s="16">
        <v>798.54724166666676</v>
      </c>
      <c r="V567" s="16">
        <v>11000</v>
      </c>
      <c r="W567" s="16">
        <v>29</v>
      </c>
      <c r="X567" s="19">
        <v>0.72413793103448276</v>
      </c>
      <c r="Y567" s="20">
        <v>21</v>
      </c>
      <c r="Z567" s="20">
        <v>41</v>
      </c>
      <c r="AA567" s="16">
        <v>462.95121951219511</v>
      </c>
      <c r="AB567" s="18">
        <v>1.9523809523809523</v>
      </c>
      <c r="AC567" s="16">
        <v>903.85714285714289</v>
      </c>
      <c r="AD567" s="20">
        <v>18981</v>
      </c>
      <c r="AE567" s="14"/>
      <c r="AF567" s="14"/>
      <c r="AG567" s="14">
        <v>979</v>
      </c>
      <c r="AH567" s="21">
        <v>1.7255454545454545</v>
      </c>
      <c r="AI567" s="21" t="s">
        <v>61</v>
      </c>
      <c r="AJ567" s="21" t="s">
        <v>61</v>
      </c>
      <c r="AK567" s="96"/>
    </row>
    <row r="568" spans="1:37" s="6" customFormat="1" x14ac:dyDescent="0.3">
      <c r="A568" s="10" t="s">
        <v>140</v>
      </c>
      <c r="B568" s="11" t="s">
        <v>127</v>
      </c>
      <c r="C568" s="11" t="s">
        <v>131</v>
      </c>
      <c r="D568" s="54">
        <v>43572</v>
      </c>
      <c r="E568" s="54">
        <v>44668</v>
      </c>
      <c r="F568" s="11" t="s">
        <v>10</v>
      </c>
      <c r="G568" s="12">
        <v>0</v>
      </c>
      <c r="H568" s="13">
        <v>0</v>
      </c>
      <c r="I568" s="12">
        <v>0</v>
      </c>
      <c r="J568" s="14">
        <v>0</v>
      </c>
      <c r="K568" s="12">
        <v>0</v>
      </c>
      <c r="L568" s="15">
        <v>0</v>
      </c>
      <c r="M568" s="12">
        <v>0</v>
      </c>
      <c r="N568" s="14">
        <v>0</v>
      </c>
      <c r="O568" s="16">
        <v>30</v>
      </c>
      <c r="P568" s="17">
        <v>0.46702702702702709</v>
      </c>
      <c r="Q568" s="16">
        <v>14</v>
      </c>
      <c r="R568" s="16">
        <v>20</v>
      </c>
      <c r="S568" s="16">
        <v>550.0110144927537</v>
      </c>
      <c r="T568" s="18">
        <v>1.4285714285714286</v>
      </c>
      <c r="U568" s="16">
        <v>798.54724166666676</v>
      </c>
      <c r="V568" s="16">
        <v>11000</v>
      </c>
      <c r="W568" s="16">
        <v>43</v>
      </c>
      <c r="X568" s="19">
        <v>0.72093023255813948</v>
      </c>
      <c r="Y568" s="20">
        <v>31</v>
      </c>
      <c r="Z568" s="20">
        <v>79</v>
      </c>
      <c r="AA568" s="16">
        <v>518.9367088607595</v>
      </c>
      <c r="AB568" s="18">
        <v>2.5483870967741935</v>
      </c>
      <c r="AC568" s="16">
        <v>1322.4516129032259</v>
      </c>
      <c r="AD568" s="20">
        <v>40996</v>
      </c>
      <c r="AE568" s="14">
        <v>1371</v>
      </c>
      <c r="AF568" s="14"/>
      <c r="AG568" s="14"/>
      <c r="AH568" s="21">
        <v>3.7269090909090909</v>
      </c>
      <c r="AI568" s="21" t="s">
        <v>61</v>
      </c>
      <c r="AJ568" s="21" t="s">
        <v>61</v>
      </c>
      <c r="AK568" s="96"/>
    </row>
    <row r="569" spans="1:37" s="6" customFormat="1" x14ac:dyDescent="0.3">
      <c r="A569" s="10" t="s">
        <v>140</v>
      </c>
      <c r="B569" s="11" t="s">
        <v>127</v>
      </c>
      <c r="C569" s="11" t="s">
        <v>131</v>
      </c>
      <c r="D569" s="54">
        <v>43573</v>
      </c>
      <c r="E569" s="54">
        <v>44669</v>
      </c>
      <c r="F569" s="11" t="s">
        <v>11</v>
      </c>
      <c r="G569" s="12">
        <v>0</v>
      </c>
      <c r="H569" s="13">
        <v>0</v>
      </c>
      <c r="I569" s="12">
        <v>0</v>
      </c>
      <c r="J569" s="14">
        <v>0</v>
      </c>
      <c r="K569" s="12">
        <v>0</v>
      </c>
      <c r="L569" s="15">
        <v>0</v>
      </c>
      <c r="M569" s="12">
        <v>0</v>
      </c>
      <c r="N569" s="14">
        <v>0</v>
      </c>
      <c r="O569" s="16">
        <v>13</v>
      </c>
      <c r="P569" s="17">
        <v>0.46702702702702709</v>
      </c>
      <c r="Q569" s="16">
        <v>6</v>
      </c>
      <c r="R569" s="16">
        <v>9</v>
      </c>
      <c r="S569" s="16">
        <v>550.0110144927537</v>
      </c>
      <c r="T569" s="18">
        <v>1.5</v>
      </c>
      <c r="U569" s="16">
        <v>798.54724166666676</v>
      </c>
      <c r="V569" s="16">
        <v>5000</v>
      </c>
      <c r="W569" s="16">
        <v>19</v>
      </c>
      <c r="X569" s="19">
        <v>0.73684210526315785</v>
      </c>
      <c r="Y569" s="20">
        <v>14</v>
      </c>
      <c r="Z569" s="20">
        <v>30</v>
      </c>
      <c r="AA569" s="16">
        <v>685.1</v>
      </c>
      <c r="AB569" s="18">
        <v>2.1428571428571428</v>
      </c>
      <c r="AC569" s="16">
        <v>1468.0714285714287</v>
      </c>
      <c r="AD569" s="20">
        <v>20553</v>
      </c>
      <c r="AE569" s="14"/>
      <c r="AF569" s="14"/>
      <c r="AG569" s="14"/>
      <c r="AH569" s="21">
        <v>4.1105999999999998</v>
      </c>
      <c r="AI569" s="21" t="s">
        <v>61</v>
      </c>
      <c r="AJ569" s="21" t="s">
        <v>61</v>
      </c>
      <c r="AK569" s="96"/>
    </row>
    <row r="570" spans="1:37" s="6" customFormat="1" x14ac:dyDescent="0.3">
      <c r="A570" s="10" t="s">
        <v>140</v>
      </c>
      <c r="B570" s="11" t="s">
        <v>127</v>
      </c>
      <c r="C570" s="11" t="s">
        <v>131</v>
      </c>
      <c r="D570" s="54">
        <v>43574</v>
      </c>
      <c r="E570" s="54">
        <v>44670</v>
      </c>
      <c r="F570" s="11" t="s">
        <v>12</v>
      </c>
      <c r="G570" s="12">
        <v>0</v>
      </c>
      <c r="H570" s="13">
        <v>0</v>
      </c>
      <c r="I570" s="12">
        <v>0</v>
      </c>
      <c r="J570" s="14">
        <v>0</v>
      </c>
      <c r="K570" s="12">
        <v>0</v>
      </c>
      <c r="L570" s="15">
        <v>0</v>
      </c>
      <c r="M570" s="12">
        <v>0</v>
      </c>
      <c r="N570" s="14">
        <v>0</v>
      </c>
      <c r="O570" s="16">
        <v>13</v>
      </c>
      <c r="P570" s="17">
        <v>0.46702702702702709</v>
      </c>
      <c r="Q570" s="16">
        <v>6</v>
      </c>
      <c r="R570" s="16">
        <v>9</v>
      </c>
      <c r="S570" s="16">
        <v>550.0110144927537</v>
      </c>
      <c r="T570" s="18">
        <v>1.5</v>
      </c>
      <c r="U570" s="16">
        <v>798.54724166666676</v>
      </c>
      <c r="V570" s="16">
        <v>5000</v>
      </c>
      <c r="W570" s="16">
        <v>15</v>
      </c>
      <c r="X570" s="19">
        <v>0.73333333333333328</v>
      </c>
      <c r="Y570" s="20">
        <v>11</v>
      </c>
      <c r="Z570" s="20">
        <v>12</v>
      </c>
      <c r="AA570" s="16">
        <v>687.33333333333337</v>
      </c>
      <c r="AB570" s="18">
        <v>1.0909090909090908</v>
      </c>
      <c r="AC570" s="16">
        <v>749.81818181818187</v>
      </c>
      <c r="AD570" s="20">
        <v>8248</v>
      </c>
      <c r="AE570" s="14">
        <v>1499</v>
      </c>
      <c r="AF570" s="14"/>
      <c r="AG570" s="14"/>
      <c r="AH570" s="21">
        <v>1.6496</v>
      </c>
      <c r="AI570" s="21" t="s">
        <v>61</v>
      </c>
      <c r="AJ570" s="21" t="s">
        <v>61</v>
      </c>
      <c r="AK570" s="96"/>
    </row>
    <row r="571" spans="1:37" s="6" customFormat="1" x14ac:dyDescent="0.3">
      <c r="A571" s="10" t="s">
        <v>140</v>
      </c>
      <c r="B571" s="11" t="s">
        <v>127</v>
      </c>
      <c r="C571" s="11" t="s">
        <v>131</v>
      </c>
      <c r="D571" s="54">
        <v>43575</v>
      </c>
      <c r="E571" s="54">
        <v>44671</v>
      </c>
      <c r="F571" s="11" t="s">
        <v>13</v>
      </c>
      <c r="G571" s="12">
        <v>0</v>
      </c>
      <c r="H571" s="13">
        <v>0</v>
      </c>
      <c r="I571" s="12">
        <v>0</v>
      </c>
      <c r="J571" s="14">
        <v>0</v>
      </c>
      <c r="K571" s="12">
        <v>0</v>
      </c>
      <c r="L571" s="15">
        <v>0</v>
      </c>
      <c r="M571" s="12">
        <v>0</v>
      </c>
      <c r="N571" s="14">
        <v>0</v>
      </c>
      <c r="O571" s="16">
        <v>13</v>
      </c>
      <c r="P571" s="17">
        <v>0.46702702702702709</v>
      </c>
      <c r="Q571" s="16">
        <v>6</v>
      </c>
      <c r="R571" s="16">
        <v>9</v>
      </c>
      <c r="S571" s="16">
        <v>550.0110144927537</v>
      </c>
      <c r="T571" s="18">
        <v>1.5</v>
      </c>
      <c r="U571" s="16">
        <v>798.54724166666676</v>
      </c>
      <c r="V571" s="16">
        <v>5000</v>
      </c>
      <c r="W571" s="16">
        <v>20</v>
      </c>
      <c r="X571" s="19">
        <v>0.75</v>
      </c>
      <c r="Y571" s="20">
        <v>15</v>
      </c>
      <c r="Z571" s="20">
        <v>39</v>
      </c>
      <c r="AA571" s="16">
        <v>490.15384615384613</v>
      </c>
      <c r="AB571" s="18">
        <v>2.6</v>
      </c>
      <c r="AC571" s="16">
        <v>1274.4000000000001</v>
      </c>
      <c r="AD571" s="20">
        <v>19116</v>
      </c>
      <c r="AE571" s="14"/>
      <c r="AF571" s="14"/>
      <c r="AG571" s="14"/>
      <c r="AH571" s="21">
        <v>3.8231999999999999</v>
      </c>
      <c r="AI571" s="21" t="s">
        <v>61</v>
      </c>
      <c r="AJ571" s="21" t="s">
        <v>61</v>
      </c>
      <c r="AK571" s="96"/>
    </row>
    <row r="572" spans="1:37" s="6" customFormat="1" x14ac:dyDescent="0.3">
      <c r="A572" s="10" t="s">
        <v>140</v>
      </c>
      <c r="B572" s="11" t="s">
        <v>127</v>
      </c>
      <c r="C572" s="11" t="s">
        <v>131</v>
      </c>
      <c r="D572" s="54">
        <v>43576</v>
      </c>
      <c r="E572" s="54">
        <v>44672</v>
      </c>
      <c r="F572" s="11" t="s">
        <v>14</v>
      </c>
      <c r="G572" s="12">
        <v>0</v>
      </c>
      <c r="H572" s="13">
        <v>0</v>
      </c>
      <c r="I572" s="12">
        <v>0</v>
      </c>
      <c r="J572" s="14">
        <v>0</v>
      </c>
      <c r="K572" s="12">
        <v>0</v>
      </c>
      <c r="L572" s="15">
        <v>0</v>
      </c>
      <c r="M572" s="12">
        <v>0</v>
      </c>
      <c r="N572" s="14">
        <v>0</v>
      </c>
      <c r="O572" s="16">
        <v>13</v>
      </c>
      <c r="P572" s="17">
        <v>0.46702702702702709</v>
      </c>
      <c r="Q572" s="16">
        <v>6</v>
      </c>
      <c r="R572" s="16">
        <v>9</v>
      </c>
      <c r="S572" s="16">
        <v>550.0110144927537</v>
      </c>
      <c r="T572" s="18">
        <v>1.5</v>
      </c>
      <c r="U572" s="16">
        <v>798.54724166666676</v>
      </c>
      <c r="V572" s="16">
        <v>5000</v>
      </c>
      <c r="W572" s="16">
        <v>29</v>
      </c>
      <c r="X572" s="19">
        <v>0.72413793103448276</v>
      </c>
      <c r="Y572" s="20">
        <v>21</v>
      </c>
      <c r="Z572" s="20">
        <v>40</v>
      </c>
      <c r="AA572" s="16">
        <v>630.57500000000005</v>
      </c>
      <c r="AB572" s="18">
        <v>1.9047619047619047</v>
      </c>
      <c r="AC572" s="16">
        <v>1201.0952380952381</v>
      </c>
      <c r="AD572" s="20">
        <v>25223</v>
      </c>
      <c r="AE572" s="14">
        <v>-294</v>
      </c>
      <c r="AF572" s="14"/>
      <c r="AG572" s="14"/>
      <c r="AH572" s="21">
        <v>5.0446</v>
      </c>
      <c r="AI572" s="21" t="s">
        <v>61</v>
      </c>
      <c r="AJ572" s="21" t="s">
        <v>61</v>
      </c>
      <c r="AK572" s="96"/>
    </row>
    <row r="573" spans="1:37" s="6" customFormat="1" x14ac:dyDescent="0.3">
      <c r="A573" s="10" t="s">
        <v>140</v>
      </c>
      <c r="B573" s="11" t="s">
        <v>127</v>
      </c>
      <c r="C573" s="11" t="s">
        <v>131</v>
      </c>
      <c r="D573" s="54">
        <v>43577</v>
      </c>
      <c r="E573" s="54">
        <v>44673</v>
      </c>
      <c r="F573" s="11" t="s">
        <v>15</v>
      </c>
      <c r="G573" s="12">
        <v>0</v>
      </c>
      <c r="H573" s="13">
        <v>0</v>
      </c>
      <c r="I573" s="12">
        <v>0</v>
      </c>
      <c r="J573" s="14">
        <v>0</v>
      </c>
      <c r="K573" s="12">
        <v>0</v>
      </c>
      <c r="L573" s="15">
        <v>0</v>
      </c>
      <c r="M573" s="12">
        <v>0</v>
      </c>
      <c r="N573" s="14">
        <v>0</v>
      </c>
      <c r="O573" s="16">
        <v>13</v>
      </c>
      <c r="P573" s="17">
        <v>0.46702702702702709</v>
      </c>
      <c r="Q573" s="16">
        <v>6</v>
      </c>
      <c r="R573" s="16">
        <v>9</v>
      </c>
      <c r="S573" s="16">
        <v>550.0110144927537</v>
      </c>
      <c r="T573" s="18">
        <v>1.5</v>
      </c>
      <c r="U573" s="16">
        <v>798.54724166666676</v>
      </c>
      <c r="V573" s="16">
        <v>5000</v>
      </c>
      <c r="W573" s="16">
        <v>12</v>
      </c>
      <c r="X573" s="19">
        <v>0.75</v>
      </c>
      <c r="Y573" s="20">
        <v>9</v>
      </c>
      <c r="Z573" s="20">
        <v>26</v>
      </c>
      <c r="AA573" s="16">
        <v>579.38461538461536</v>
      </c>
      <c r="AB573" s="18">
        <v>2.8888888888888888</v>
      </c>
      <c r="AC573" s="16">
        <v>1673.7777777777778</v>
      </c>
      <c r="AD573" s="20">
        <v>15064</v>
      </c>
      <c r="AE573" s="14"/>
      <c r="AF573" s="14"/>
      <c r="AG573" s="14"/>
      <c r="AH573" s="21">
        <v>3.0127999999999999</v>
      </c>
      <c r="AI573" s="21" t="s">
        <v>61</v>
      </c>
      <c r="AJ573" s="21" t="s">
        <v>61</v>
      </c>
      <c r="AK573" s="96"/>
    </row>
    <row r="574" spans="1:37" s="6" customFormat="1" x14ac:dyDescent="0.3">
      <c r="A574" s="10" t="s">
        <v>140</v>
      </c>
      <c r="B574" s="11" t="s">
        <v>127</v>
      </c>
      <c r="C574" s="11" t="s">
        <v>131</v>
      </c>
      <c r="D574" s="54">
        <v>43578</v>
      </c>
      <c r="E574" s="54">
        <v>44674</v>
      </c>
      <c r="F574" s="11" t="s">
        <v>9</v>
      </c>
      <c r="G574" s="12">
        <v>0</v>
      </c>
      <c r="H574" s="13">
        <v>0</v>
      </c>
      <c r="I574" s="12">
        <v>0</v>
      </c>
      <c r="J574" s="14">
        <v>0</v>
      </c>
      <c r="K574" s="12">
        <v>0</v>
      </c>
      <c r="L574" s="15">
        <v>0</v>
      </c>
      <c r="M574" s="12">
        <v>0</v>
      </c>
      <c r="N574" s="14">
        <v>0</v>
      </c>
      <c r="O574" s="16">
        <v>30</v>
      </c>
      <c r="P574" s="17">
        <v>0.46702702702702709</v>
      </c>
      <c r="Q574" s="16">
        <v>14</v>
      </c>
      <c r="R574" s="16">
        <v>20</v>
      </c>
      <c r="S574" s="16">
        <v>550.0110144927537</v>
      </c>
      <c r="T574" s="18">
        <v>1.4285714285714286</v>
      </c>
      <c r="U574" s="16">
        <v>798.54724166666676</v>
      </c>
      <c r="V574" s="16">
        <v>11000</v>
      </c>
      <c r="W574" s="16">
        <v>13</v>
      </c>
      <c r="X574" s="19">
        <v>0.76923076923076927</v>
      </c>
      <c r="Y574" s="20">
        <v>10</v>
      </c>
      <c r="Z574" s="20">
        <v>21</v>
      </c>
      <c r="AA574" s="16">
        <v>525.90476190476193</v>
      </c>
      <c r="AB574" s="18">
        <v>2.1</v>
      </c>
      <c r="AC574" s="16">
        <v>1104.4000000000001</v>
      </c>
      <c r="AD574" s="20">
        <v>11044</v>
      </c>
      <c r="AE574" s="14"/>
      <c r="AF574" s="14"/>
      <c r="AG574" s="14"/>
      <c r="AH574" s="21">
        <v>1.004</v>
      </c>
      <c r="AI574" s="21" t="s">
        <v>61</v>
      </c>
      <c r="AJ574" s="21" t="s">
        <v>61</v>
      </c>
      <c r="AK574" s="96"/>
    </row>
    <row r="575" spans="1:37" s="6" customFormat="1" x14ac:dyDescent="0.3">
      <c r="A575" s="10" t="s">
        <v>140</v>
      </c>
      <c r="B575" s="11" t="s">
        <v>127</v>
      </c>
      <c r="C575" s="11" t="s">
        <v>131</v>
      </c>
      <c r="D575" s="54">
        <v>43579</v>
      </c>
      <c r="E575" s="54">
        <v>44675</v>
      </c>
      <c r="F575" s="11" t="s">
        <v>10</v>
      </c>
      <c r="G575" s="12">
        <v>0</v>
      </c>
      <c r="H575" s="13">
        <v>0</v>
      </c>
      <c r="I575" s="12">
        <v>0</v>
      </c>
      <c r="J575" s="14">
        <v>0</v>
      </c>
      <c r="K575" s="12">
        <v>0</v>
      </c>
      <c r="L575" s="15">
        <v>0</v>
      </c>
      <c r="M575" s="12">
        <v>0</v>
      </c>
      <c r="N575" s="14">
        <v>0</v>
      </c>
      <c r="O575" s="16">
        <v>30</v>
      </c>
      <c r="P575" s="17">
        <v>0.46702702702702709</v>
      </c>
      <c r="Q575" s="16">
        <v>14</v>
      </c>
      <c r="R575" s="16">
        <v>20</v>
      </c>
      <c r="S575" s="16">
        <v>550.0110144927537</v>
      </c>
      <c r="T575" s="18">
        <v>1.4285714285714286</v>
      </c>
      <c r="U575" s="16">
        <v>798.54724166666676</v>
      </c>
      <c r="V575" s="16">
        <v>11000</v>
      </c>
      <c r="W575" s="16">
        <v>20</v>
      </c>
      <c r="X575" s="19">
        <v>0.75</v>
      </c>
      <c r="Y575" s="20">
        <v>15</v>
      </c>
      <c r="Z575" s="20">
        <v>30</v>
      </c>
      <c r="AA575" s="16">
        <v>500.7</v>
      </c>
      <c r="AB575" s="18">
        <v>2</v>
      </c>
      <c r="AC575" s="16">
        <v>1001.4</v>
      </c>
      <c r="AD575" s="20">
        <v>15021</v>
      </c>
      <c r="AE575" s="14"/>
      <c r="AF575" s="14"/>
      <c r="AG575" s="14">
        <v>899</v>
      </c>
      <c r="AH575" s="21">
        <v>1.3655454545454546</v>
      </c>
      <c r="AI575" s="21" t="s">
        <v>61</v>
      </c>
      <c r="AJ575" s="21" t="s">
        <v>61</v>
      </c>
      <c r="AK575" s="96"/>
    </row>
    <row r="576" spans="1:37" s="6" customFormat="1" x14ac:dyDescent="0.3">
      <c r="A576" s="10" t="s">
        <v>140</v>
      </c>
      <c r="B576" s="11" t="s">
        <v>127</v>
      </c>
      <c r="C576" s="11" t="s">
        <v>131</v>
      </c>
      <c r="D576" s="54">
        <v>43580</v>
      </c>
      <c r="E576" s="54">
        <v>44676</v>
      </c>
      <c r="F576" s="11" t="s">
        <v>11</v>
      </c>
      <c r="G576" s="12">
        <v>0</v>
      </c>
      <c r="H576" s="13">
        <v>0</v>
      </c>
      <c r="I576" s="12">
        <v>0</v>
      </c>
      <c r="J576" s="14">
        <v>0</v>
      </c>
      <c r="K576" s="12">
        <v>0</v>
      </c>
      <c r="L576" s="15">
        <v>0</v>
      </c>
      <c r="M576" s="12">
        <v>0</v>
      </c>
      <c r="N576" s="14">
        <v>0</v>
      </c>
      <c r="O576" s="16">
        <v>13</v>
      </c>
      <c r="P576" s="17">
        <v>0.46702702702702709</v>
      </c>
      <c r="Q576" s="16">
        <v>6</v>
      </c>
      <c r="R576" s="16">
        <v>9</v>
      </c>
      <c r="S576" s="16">
        <v>550.0110144927537</v>
      </c>
      <c r="T576" s="18">
        <v>1.5</v>
      </c>
      <c r="U576" s="16">
        <v>798.54724166666676</v>
      </c>
      <c r="V576" s="16">
        <v>5000</v>
      </c>
      <c r="W576" s="16">
        <v>19</v>
      </c>
      <c r="X576" s="19">
        <v>0.73684210526315785</v>
      </c>
      <c r="Y576" s="20">
        <v>14</v>
      </c>
      <c r="Z576" s="20">
        <v>27</v>
      </c>
      <c r="AA576" s="16">
        <v>533.44444444444446</v>
      </c>
      <c r="AB576" s="18">
        <v>1.9285714285714286</v>
      </c>
      <c r="AC576" s="16">
        <v>1028.7857142857142</v>
      </c>
      <c r="AD576" s="20">
        <v>14403</v>
      </c>
      <c r="AE576" s="14"/>
      <c r="AF576" s="14"/>
      <c r="AG576" s="14">
        <v>999</v>
      </c>
      <c r="AH576" s="21">
        <v>2.8805999999999998</v>
      </c>
      <c r="AI576" s="21" t="s">
        <v>61</v>
      </c>
      <c r="AJ576" s="21" t="s">
        <v>61</v>
      </c>
      <c r="AK576" s="96"/>
    </row>
    <row r="577" spans="1:37" s="6" customFormat="1" x14ac:dyDescent="0.3">
      <c r="A577" s="10" t="s">
        <v>140</v>
      </c>
      <c r="B577" s="11" t="s">
        <v>127</v>
      </c>
      <c r="C577" s="11" t="s">
        <v>131</v>
      </c>
      <c r="D577" s="54">
        <v>43581</v>
      </c>
      <c r="E577" s="54">
        <v>44677</v>
      </c>
      <c r="F577" s="11" t="s">
        <v>12</v>
      </c>
      <c r="G577" s="12">
        <v>0</v>
      </c>
      <c r="H577" s="13">
        <v>0</v>
      </c>
      <c r="I577" s="12">
        <v>0</v>
      </c>
      <c r="J577" s="14">
        <v>0</v>
      </c>
      <c r="K577" s="12">
        <v>0</v>
      </c>
      <c r="L577" s="15">
        <v>0</v>
      </c>
      <c r="M577" s="12">
        <v>0</v>
      </c>
      <c r="N577" s="14">
        <v>0</v>
      </c>
      <c r="O577" s="16">
        <v>13</v>
      </c>
      <c r="P577" s="17">
        <v>0.46702702702702709</v>
      </c>
      <c r="Q577" s="16">
        <v>6</v>
      </c>
      <c r="R577" s="16">
        <v>9</v>
      </c>
      <c r="S577" s="16">
        <v>550.0110144927537</v>
      </c>
      <c r="T577" s="18">
        <v>1.5</v>
      </c>
      <c r="U577" s="16">
        <v>798.54724166666676</v>
      </c>
      <c r="V577" s="16">
        <v>5000</v>
      </c>
      <c r="W577" s="16">
        <v>23</v>
      </c>
      <c r="X577" s="19">
        <v>0.73913043478260865</v>
      </c>
      <c r="Y577" s="20">
        <v>17</v>
      </c>
      <c r="Z577" s="20">
        <v>37</v>
      </c>
      <c r="AA577" s="16">
        <v>513.75675675675677</v>
      </c>
      <c r="AB577" s="18">
        <v>2.1764705882352939</v>
      </c>
      <c r="AC577" s="16">
        <v>1118.1764705882354</v>
      </c>
      <c r="AD577" s="20">
        <v>19009</v>
      </c>
      <c r="AE577" s="14">
        <v>2709</v>
      </c>
      <c r="AF577" s="14"/>
      <c r="AG577" s="14">
        <v>899</v>
      </c>
      <c r="AH577" s="21">
        <v>3.8018000000000001</v>
      </c>
      <c r="AI577" s="21" t="s">
        <v>61</v>
      </c>
      <c r="AJ577" s="21" t="s">
        <v>61</v>
      </c>
      <c r="AK577" s="96"/>
    </row>
    <row r="578" spans="1:37" s="6" customFormat="1" x14ac:dyDescent="0.3">
      <c r="A578" s="10" t="s">
        <v>140</v>
      </c>
      <c r="B578" s="11" t="s">
        <v>127</v>
      </c>
      <c r="C578" s="11" t="s">
        <v>131</v>
      </c>
      <c r="D578" s="54">
        <v>43582</v>
      </c>
      <c r="E578" s="54">
        <v>44678</v>
      </c>
      <c r="F578" s="11" t="s">
        <v>13</v>
      </c>
      <c r="G578" s="12">
        <v>0</v>
      </c>
      <c r="H578" s="13">
        <v>0</v>
      </c>
      <c r="I578" s="12">
        <v>0</v>
      </c>
      <c r="J578" s="14">
        <v>0</v>
      </c>
      <c r="K578" s="12">
        <v>0</v>
      </c>
      <c r="L578" s="15">
        <v>0</v>
      </c>
      <c r="M578" s="12">
        <v>0</v>
      </c>
      <c r="N578" s="14">
        <v>0</v>
      </c>
      <c r="O578" s="16">
        <v>13</v>
      </c>
      <c r="P578" s="17">
        <v>0.46702702702702709</v>
      </c>
      <c r="Q578" s="16">
        <v>6</v>
      </c>
      <c r="R578" s="16">
        <v>9</v>
      </c>
      <c r="S578" s="16">
        <v>550.0110144927537</v>
      </c>
      <c r="T578" s="18">
        <v>1.5</v>
      </c>
      <c r="U578" s="16">
        <v>798.54724166666676</v>
      </c>
      <c r="V578" s="16">
        <v>5000</v>
      </c>
      <c r="W578" s="16">
        <v>11</v>
      </c>
      <c r="X578" s="19">
        <v>0.72727272727272729</v>
      </c>
      <c r="Y578" s="20">
        <v>8</v>
      </c>
      <c r="Z578" s="20">
        <v>15</v>
      </c>
      <c r="AA578" s="16">
        <v>677.13333333333333</v>
      </c>
      <c r="AB578" s="18">
        <v>1.875</v>
      </c>
      <c r="AC578" s="16">
        <v>1269.625</v>
      </c>
      <c r="AD578" s="20">
        <v>10157</v>
      </c>
      <c r="AE578" s="14"/>
      <c r="AF578" s="14"/>
      <c r="AG578" s="14">
        <v>569</v>
      </c>
      <c r="AH578" s="21">
        <v>2.0314000000000001</v>
      </c>
      <c r="AI578" s="21" t="s">
        <v>61</v>
      </c>
      <c r="AJ578" s="21" t="s">
        <v>61</v>
      </c>
      <c r="AK578" s="96"/>
    </row>
    <row r="579" spans="1:37" s="6" customFormat="1" x14ac:dyDescent="0.3">
      <c r="A579" s="10" t="s">
        <v>140</v>
      </c>
      <c r="B579" s="11" t="s">
        <v>127</v>
      </c>
      <c r="C579" s="11" t="s">
        <v>131</v>
      </c>
      <c r="D579" s="54">
        <v>43583</v>
      </c>
      <c r="E579" s="54">
        <v>44679</v>
      </c>
      <c r="F579" s="11" t="s">
        <v>14</v>
      </c>
      <c r="G579" s="12">
        <v>0</v>
      </c>
      <c r="H579" s="13">
        <v>0</v>
      </c>
      <c r="I579" s="12">
        <v>0</v>
      </c>
      <c r="J579" s="14">
        <v>0</v>
      </c>
      <c r="K579" s="12">
        <v>0</v>
      </c>
      <c r="L579" s="15">
        <v>0</v>
      </c>
      <c r="M579" s="12">
        <v>0</v>
      </c>
      <c r="N579" s="14">
        <v>0</v>
      </c>
      <c r="O579" s="16">
        <v>13</v>
      </c>
      <c r="P579" s="17">
        <v>0.46702702702702709</v>
      </c>
      <c r="Q579" s="16">
        <v>6</v>
      </c>
      <c r="R579" s="16">
        <v>9</v>
      </c>
      <c r="S579" s="16">
        <v>550.0110144927537</v>
      </c>
      <c r="T579" s="18">
        <v>1.5</v>
      </c>
      <c r="U579" s="16">
        <v>798.54724166666676</v>
      </c>
      <c r="V579" s="16">
        <v>5000</v>
      </c>
      <c r="W579" s="16">
        <v>19</v>
      </c>
      <c r="X579" s="19">
        <v>0.73684210526315785</v>
      </c>
      <c r="Y579" s="20">
        <v>14</v>
      </c>
      <c r="Z579" s="20">
        <v>23</v>
      </c>
      <c r="AA579" s="16">
        <v>544.47826086956525</v>
      </c>
      <c r="AB579" s="18">
        <v>1.6428571428571428</v>
      </c>
      <c r="AC579" s="16">
        <v>894.5</v>
      </c>
      <c r="AD579" s="20">
        <v>12523</v>
      </c>
      <c r="AE579" s="14">
        <v>1858</v>
      </c>
      <c r="AF579" s="14"/>
      <c r="AG579" s="14"/>
      <c r="AH579" s="21">
        <v>2.5045999999999999</v>
      </c>
      <c r="AI579" s="21" t="s">
        <v>61</v>
      </c>
      <c r="AJ579" s="21" t="s">
        <v>61</v>
      </c>
      <c r="AK579" s="96"/>
    </row>
    <row r="580" spans="1:37" s="6" customFormat="1" x14ac:dyDescent="0.3">
      <c r="A580" s="10" t="s">
        <v>140</v>
      </c>
      <c r="B580" s="11" t="s">
        <v>127</v>
      </c>
      <c r="C580" s="11" t="s">
        <v>131</v>
      </c>
      <c r="D580" s="54">
        <v>43584</v>
      </c>
      <c r="E580" s="54">
        <v>44680</v>
      </c>
      <c r="F580" s="11" t="s">
        <v>15</v>
      </c>
      <c r="G580" s="12">
        <v>0</v>
      </c>
      <c r="H580" s="13">
        <v>0</v>
      </c>
      <c r="I580" s="12">
        <v>0</v>
      </c>
      <c r="J580" s="14">
        <v>0</v>
      </c>
      <c r="K580" s="12">
        <v>0</v>
      </c>
      <c r="L580" s="15">
        <v>0</v>
      </c>
      <c r="M580" s="12">
        <v>0</v>
      </c>
      <c r="N580" s="14">
        <v>0</v>
      </c>
      <c r="O580" s="16">
        <v>13</v>
      </c>
      <c r="P580" s="17">
        <v>0.46702702702702709</v>
      </c>
      <c r="Q580" s="16">
        <v>6</v>
      </c>
      <c r="R580" s="16">
        <v>9</v>
      </c>
      <c r="S580" s="16">
        <v>550.0110144927537</v>
      </c>
      <c r="T580" s="18">
        <v>1.5</v>
      </c>
      <c r="U580" s="16">
        <v>798.54724166666676</v>
      </c>
      <c r="V580" s="16">
        <v>5000</v>
      </c>
      <c r="W580" s="16">
        <v>7</v>
      </c>
      <c r="X580" s="19">
        <v>0.7142857142857143</v>
      </c>
      <c r="Y580" s="20">
        <v>5</v>
      </c>
      <c r="Z580" s="20">
        <v>7</v>
      </c>
      <c r="AA580" s="16">
        <v>573.28571428571433</v>
      </c>
      <c r="AB580" s="18">
        <v>1.4</v>
      </c>
      <c r="AC580" s="16">
        <v>802.6</v>
      </c>
      <c r="AD580" s="20">
        <v>4013</v>
      </c>
      <c r="AE580" s="14"/>
      <c r="AF580" s="14"/>
      <c r="AG580" s="14"/>
      <c r="AH580" s="21">
        <v>0.80259999999999998</v>
      </c>
      <c r="AI580" s="21" t="s">
        <v>61</v>
      </c>
      <c r="AJ580" s="21" t="s">
        <v>61</v>
      </c>
      <c r="AK580" s="96"/>
    </row>
    <row r="581" spans="1:37" s="6" customFormat="1" x14ac:dyDescent="0.3">
      <c r="A581" s="10" t="s">
        <v>140</v>
      </c>
      <c r="B581" s="11" t="s">
        <v>127</v>
      </c>
      <c r="C581" s="11" t="s">
        <v>131</v>
      </c>
      <c r="D581" s="54">
        <v>43585</v>
      </c>
      <c r="E581" s="54">
        <v>44681</v>
      </c>
      <c r="F581" s="11" t="s">
        <v>9</v>
      </c>
      <c r="G581" s="12">
        <v>0</v>
      </c>
      <c r="H581" s="13">
        <v>0</v>
      </c>
      <c r="I581" s="12">
        <v>0</v>
      </c>
      <c r="J581" s="14">
        <v>0</v>
      </c>
      <c r="K581" s="12">
        <v>0</v>
      </c>
      <c r="L581" s="15">
        <v>0</v>
      </c>
      <c r="M581" s="12">
        <v>0</v>
      </c>
      <c r="N581" s="14">
        <v>0</v>
      </c>
      <c r="O581" s="16">
        <v>28</v>
      </c>
      <c r="P581" s="17">
        <v>0.46702702702702709</v>
      </c>
      <c r="Q581" s="16">
        <v>13</v>
      </c>
      <c r="R581" s="16">
        <v>18</v>
      </c>
      <c r="S581" s="16">
        <v>550.0110144927537</v>
      </c>
      <c r="T581" s="18">
        <v>1.3846153846153846</v>
      </c>
      <c r="U581" s="16">
        <v>798.54724166666676</v>
      </c>
      <c r="V581" s="16">
        <v>10000</v>
      </c>
      <c r="W581" s="16">
        <v>17</v>
      </c>
      <c r="X581" s="19">
        <v>0.70588235294117652</v>
      </c>
      <c r="Y581" s="20">
        <v>12</v>
      </c>
      <c r="Z581" s="20">
        <v>19</v>
      </c>
      <c r="AA581" s="16">
        <v>538.73684210526312</v>
      </c>
      <c r="AB581" s="18">
        <v>1.5833333333333333</v>
      </c>
      <c r="AC581" s="16">
        <v>853</v>
      </c>
      <c r="AD581" s="20">
        <v>10236</v>
      </c>
      <c r="AE581" s="14"/>
      <c r="AF581" s="14"/>
      <c r="AG581" s="14">
        <v>1108</v>
      </c>
      <c r="AH581" s="21">
        <v>1.0236000000000001</v>
      </c>
      <c r="AI581" s="21" t="s">
        <v>61</v>
      </c>
      <c r="AJ581" s="21" t="s">
        <v>61</v>
      </c>
      <c r="AK581" s="96"/>
    </row>
    <row r="582" spans="1:37" s="6" customFormat="1" x14ac:dyDescent="0.3">
      <c r="A582" s="10" t="s">
        <v>140</v>
      </c>
      <c r="B582" s="10" t="s">
        <v>127</v>
      </c>
      <c r="C582" s="10" t="s">
        <v>131</v>
      </c>
      <c r="D582" s="54">
        <v>43586</v>
      </c>
      <c r="E582" s="54">
        <v>44682</v>
      </c>
      <c r="F582" s="11" t="s">
        <v>10</v>
      </c>
      <c r="G582" s="12">
        <v>0</v>
      </c>
      <c r="H582" s="13">
        <v>0</v>
      </c>
      <c r="I582" s="12">
        <v>0</v>
      </c>
      <c r="J582" s="14">
        <v>0</v>
      </c>
      <c r="K582" s="12">
        <v>0</v>
      </c>
      <c r="L582" s="15">
        <v>0</v>
      </c>
      <c r="M582" s="12">
        <v>0</v>
      </c>
      <c r="N582" s="14">
        <v>0</v>
      </c>
      <c r="O582" s="16">
        <v>23.562567792129993</v>
      </c>
      <c r="P582" s="17">
        <v>0.71312080536912759</v>
      </c>
      <c r="Q582" s="16">
        <v>16.802957320488407</v>
      </c>
      <c r="R582" s="16">
        <v>26.548672566371682</v>
      </c>
      <c r="S582" s="16">
        <v>565</v>
      </c>
      <c r="T582" s="18">
        <v>1.58</v>
      </c>
      <c r="U582" s="16">
        <v>892.69999999999993</v>
      </c>
      <c r="V582" s="16">
        <v>15000</v>
      </c>
      <c r="W582" s="20">
        <v>36</v>
      </c>
      <c r="X582" s="19">
        <v>0.75</v>
      </c>
      <c r="Y582" s="20">
        <v>27</v>
      </c>
      <c r="Z582" s="20">
        <v>33</v>
      </c>
      <c r="AA582" s="16">
        <v>492.5151515151515</v>
      </c>
      <c r="AB582" s="18">
        <v>1.2222222222222223</v>
      </c>
      <c r="AC582" s="16">
        <v>601.96296296296293</v>
      </c>
      <c r="AD582" s="20">
        <v>16253</v>
      </c>
      <c r="AE582" s="14">
        <v>599</v>
      </c>
      <c r="AF582" s="14"/>
      <c r="AG582" s="14">
        <v>560</v>
      </c>
      <c r="AH582" s="21">
        <v>1.0835333333333332</v>
      </c>
      <c r="AI582" s="21" t="s">
        <v>61</v>
      </c>
      <c r="AJ582" s="21" t="s">
        <v>61</v>
      </c>
      <c r="AK582" s="96"/>
    </row>
    <row r="583" spans="1:37" s="6" customFormat="1" x14ac:dyDescent="0.3">
      <c r="A583" s="10" t="s">
        <v>140</v>
      </c>
      <c r="B583" s="10" t="s">
        <v>127</v>
      </c>
      <c r="C583" s="10" t="s">
        <v>131</v>
      </c>
      <c r="D583" s="54">
        <v>43587</v>
      </c>
      <c r="E583" s="54">
        <v>44683</v>
      </c>
      <c r="F583" s="11" t="s">
        <v>11</v>
      </c>
      <c r="G583" s="12">
        <v>0</v>
      </c>
      <c r="H583" s="13">
        <v>0</v>
      </c>
      <c r="I583" s="12">
        <v>0</v>
      </c>
      <c r="J583" s="14">
        <v>0</v>
      </c>
      <c r="K583" s="12">
        <v>0</v>
      </c>
      <c r="L583" s="15">
        <v>0</v>
      </c>
      <c r="M583" s="12">
        <v>0</v>
      </c>
      <c r="N583" s="14">
        <v>0</v>
      </c>
      <c r="O583" s="16">
        <v>18.850054233703997</v>
      </c>
      <c r="P583" s="17">
        <v>0.71312080536912759</v>
      </c>
      <c r="Q583" s="16">
        <v>13.442365856390726</v>
      </c>
      <c r="R583" s="16">
        <v>21.238938053097346</v>
      </c>
      <c r="S583" s="16">
        <v>565</v>
      </c>
      <c r="T583" s="18">
        <v>1.5799999999999998</v>
      </c>
      <c r="U583" s="16">
        <v>892.69999999999993</v>
      </c>
      <c r="V583" s="16">
        <v>12000</v>
      </c>
      <c r="W583" s="20">
        <v>18</v>
      </c>
      <c r="X583" s="19">
        <v>0.72222222222222221</v>
      </c>
      <c r="Y583" s="20">
        <v>13</v>
      </c>
      <c r="Z583" s="20">
        <v>32</v>
      </c>
      <c r="AA583" s="16">
        <v>582.90625</v>
      </c>
      <c r="AB583" s="18">
        <v>2.4615384615384617</v>
      </c>
      <c r="AC583" s="16">
        <v>1434.8461538461538</v>
      </c>
      <c r="AD583" s="20">
        <v>18653</v>
      </c>
      <c r="AE583" s="14"/>
      <c r="AF583" s="14"/>
      <c r="AG583" s="14">
        <v>645</v>
      </c>
      <c r="AH583" s="21">
        <v>1.5544166666666666</v>
      </c>
      <c r="AI583" s="21" t="s">
        <v>61</v>
      </c>
      <c r="AJ583" s="21" t="s">
        <v>61</v>
      </c>
      <c r="AK583" s="96"/>
    </row>
    <row r="584" spans="1:37" s="6" customFormat="1" x14ac:dyDescent="0.3">
      <c r="A584" s="10" t="s">
        <v>140</v>
      </c>
      <c r="B584" s="10" t="s">
        <v>127</v>
      </c>
      <c r="C584" s="10" t="s">
        <v>131</v>
      </c>
      <c r="D584" s="54">
        <v>43588</v>
      </c>
      <c r="E584" s="54">
        <v>44684</v>
      </c>
      <c r="F584" s="11" t="s">
        <v>12</v>
      </c>
      <c r="G584" s="12">
        <v>0</v>
      </c>
      <c r="H584" s="13">
        <v>0</v>
      </c>
      <c r="I584" s="12">
        <v>0</v>
      </c>
      <c r="J584" s="14">
        <v>0</v>
      </c>
      <c r="K584" s="12">
        <v>0</v>
      </c>
      <c r="L584" s="15">
        <v>0</v>
      </c>
      <c r="M584" s="12">
        <v>0</v>
      </c>
      <c r="N584" s="14">
        <v>0</v>
      </c>
      <c r="O584" s="16">
        <v>18.850054233703997</v>
      </c>
      <c r="P584" s="17">
        <v>0.71312080536912759</v>
      </c>
      <c r="Q584" s="16">
        <v>13.442365856390726</v>
      </c>
      <c r="R584" s="16">
        <v>21.238938053097346</v>
      </c>
      <c r="S584" s="16">
        <v>565</v>
      </c>
      <c r="T584" s="18">
        <v>1.5799999999999998</v>
      </c>
      <c r="U584" s="16">
        <v>892.69999999999993</v>
      </c>
      <c r="V584" s="16">
        <v>12000</v>
      </c>
      <c r="W584" s="20">
        <v>15</v>
      </c>
      <c r="X584" s="19">
        <v>0.73333333333333328</v>
      </c>
      <c r="Y584" s="20">
        <v>11</v>
      </c>
      <c r="Z584" s="20">
        <v>15</v>
      </c>
      <c r="AA584" s="16">
        <v>606.86666666666667</v>
      </c>
      <c r="AB584" s="18">
        <v>1.3636363636363635</v>
      </c>
      <c r="AC584" s="16">
        <v>827.5454545454545</v>
      </c>
      <c r="AD584" s="20">
        <v>9103</v>
      </c>
      <c r="AE584" s="14"/>
      <c r="AF584" s="14"/>
      <c r="AG584" s="14"/>
      <c r="AH584" s="21">
        <v>0.75858333333333339</v>
      </c>
      <c r="AI584" s="21" t="s">
        <v>61</v>
      </c>
      <c r="AJ584" s="21" t="s">
        <v>61</v>
      </c>
      <c r="AK584" s="96"/>
    </row>
    <row r="585" spans="1:37" s="6" customFormat="1" x14ac:dyDescent="0.3">
      <c r="A585" s="10" t="s">
        <v>140</v>
      </c>
      <c r="B585" s="10" t="s">
        <v>127</v>
      </c>
      <c r="C585" s="10" t="s">
        <v>131</v>
      </c>
      <c r="D585" s="54">
        <v>43589</v>
      </c>
      <c r="E585" s="54">
        <v>44685</v>
      </c>
      <c r="F585" s="11" t="s">
        <v>13</v>
      </c>
      <c r="G585" s="12">
        <v>0</v>
      </c>
      <c r="H585" s="13">
        <v>0</v>
      </c>
      <c r="I585" s="12">
        <v>0</v>
      </c>
      <c r="J585" s="14">
        <v>0</v>
      </c>
      <c r="K585" s="12">
        <v>0</v>
      </c>
      <c r="L585" s="15">
        <v>0</v>
      </c>
      <c r="M585" s="12">
        <v>0</v>
      </c>
      <c r="N585" s="14">
        <v>0</v>
      </c>
      <c r="O585" s="16">
        <v>18.850054233703997</v>
      </c>
      <c r="P585" s="17">
        <v>0.71312080536912759</v>
      </c>
      <c r="Q585" s="16">
        <v>13.442365856390726</v>
      </c>
      <c r="R585" s="16">
        <v>21.238938053097346</v>
      </c>
      <c r="S585" s="16">
        <v>565</v>
      </c>
      <c r="T585" s="18">
        <v>1.5799999999999998</v>
      </c>
      <c r="U585" s="16">
        <v>892.69999999999993</v>
      </c>
      <c r="V585" s="16">
        <v>12000</v>
      </c>
      <c r="W585" s="20">
        <v>23</v>
      </c>
      <c r="X585" s="19">
        <v>0.73913043478260865</v>
      </c>
      <c r="Y585" s="20">
        <v>17</v>
      </c>
      <c r="Z585" s="20">
        <v>19</v>
      </c>
      <c r="AA585" s="16">
        <v>718.84210526315792</v>
      </c>
      <c r="AB585" s="18">
        <v>1.1176470588235294</v>
      </c>
      <c r="AC585" s="16">
        <v>803.41176470588232</v>
      </c>
      <c r="AD585" s="20">
        <v>13658</v>
      </c>
      <c r="AE585" s="14"/>
      <c r="AF585" s="14"/>
      <c r="AG585" s="14">
        <v>1994</v>
      </c>
      <c r="AH585" s="21">
        <v>1.1381666666666668</v>
      </c>
      <c r="AI585" s="21" t="s">
        <v>61</v>
      </c>
      <c r="AJ585" s="21" t="s">
        <v>61</v>
      </c>
      <c r="AK585" s="96"/>
    </row>
    <row r="586" spans="1:37" s="6" customFormat="1" x14ac:dyDescent="0.3">
      <c r="A586" s="10" t="s">
        <v>140</v>
      </c>
      <c r="B586" s="10" t="s">
        <v>127</v>
      </c>
      <c r="C586" s="10" t="s">
        <v>131</v>
      </c>
      <c r="D586" s="54">
        <v>43590</v>
      </c>
      <c r="E586" s="54">
        <v>44686</v>
      </c>
      <c r="F586" s="11" t="s">
        <v>14</v>
      </c>
      <c r="G586" s="12">
        <v>0</v>
      </c>
      <c r="H586" s="13">
        <v>0</v>
      </c>
      <c r="I586" s="12">
        <v>0</v>
      </c>
      <c r="J586" s="14">
        <v>0</v>
      </c>
      <c r="K586" s="12">
        <v>0</v>
      </c>
      <c r="L586" s="15">
        <v>0</v>
      </c>
      <c r="M586" s="12">
        <v>0</v>
      </c>
      <c r="N586" s="14">
        <v>0</v>
      </c>
      <c r="O586" s="16">
        <v>18.850054233703997</v>
      </c>
      <c r="P586" s="17">
        <v>0.71312080536912759</v>
      </c>
      <c r="Q586" s="16">
        <v>13.442365856390726</v>
      </c>
      <c r="R586" s="16">
        <v>21.238938053097346</v>
      </c>
      <c r="S586" s="16">
        <v>565</v>
      </c>
      <c r="T586" s="18">
        <v>1.5799999999999998</v>
      </c>
      <c r="U586" s="16">
        <v>892.69999999999993</v>
      </c>
      <c r="V586" s="16">
        <v>12000</v>
      </c>
      <c r="W586" s="20">
        <v>8</v>
      </c>
      <c r="X586" s="19">
        <v>0.75</v>
      </c>
      <c r="Y586" s="20">
        <v>6</v>
      </c>
      <c r="Z586" s="20">
        <v>9</v>
      </c>
      <c r="AA586" s="16">
        <v>749.77777777777783</v>
      </c>
      <c r="AB586" s="18">
        <v>1.5</v>
      </c>
      <c r="AC586" s="16">
        <v>1124.6666666666667</v>
      </c>
      <c r="AD586" s="20">
        <v>6748</v>
      </c>
      <c r="AE586" s="14">
        <v>1909</v>
      </c>
      <c r="AF586" s="14"/>
      <c r="AG586" s="14"/>
      <c r="AH586" s="21">
        <v>0.56233333333333335</v>
      </c>
      <c r="AI586" s="21" t="s">
        <v>61</v>
      </c>
      <c r="AJ586" s="21" t="s">
        <v>61</v>
      </c>
      <c r="AK586" s="96"/>
    </row>
    <row r="587" spans="1:37" s="6" customFormat="1" x14ac:dyDescent="0.3">
      <c r="A587" s="10" t="s">
        <v>140</v>
      </c>
      <c r="B587" s="10" t="s">
        <v>127</v>
      </c>
      <c r="C587" s="10" t="s">
        <v>131</v>
      </c>
      <c r="D587" s="54">
        <v>43591</v>
      </c>
      <c r="E587" s="54">
        <v>44687</v>
      </c>
      <c r="F587" s="11" t="s">
        <v>15</v>
      </c>
      <c r="G587" s="12">
        <v>0</v>
      </c>
      <c r="H587" s="13">
        <v>0</v>
      </c>
      <c r="I587" s="12">
        <v>0</v>
      </c>
      <c r="J587" s="14">
        <v>0</v>
      </c>
      <c r="K587" s="12">
        <v>0</v>
      </c>
      <c r="L587" s="15">
        <v>0</v>
      </c>
      <c r="M587" s="12">
        <v>0</v>
      </c>
      <c r="N587" s="14">
        <v>0</v>
      </c>
      <c r="O587" s="16">
        <v>18.850054233703997</v>
      </c>
      <c r="P587" s="17">
        <v>0.71312080536912759</v>
      </c>
      <c r="Q587" s="16">
        <v>13.442365856390726</v>
      </c>
      <c r="R587" s="16">
        <v>21.238938053097346</v>
      </c>
      <c r="S587" s="16">
        <v>565</v>
      </c>
      <c r="T587" s="18">
        <v>1.5799999999999998</v>
      </c>
      <c r="U587" s="16">
        <v>892.69999999999993</v>
      </c>
      <c r="V587" s="16">
        <v>12000</v>
      </c>
      <c r="W587" s="20">
        <v>14</v>
      </c>
      <c r="X587" s="19">
        <v>0.7142857142857143</v>
      </c>
      <c r="Y587" s="20">
        <v>10</v>
      </c>
      <c r="Z587" s="20">
        <v>20</v>
      </c>
      <c r="AA587" s="16">
        <v>698.3</v>
      </c>
      <c r="AB587" s="18">
        <v>2</v>
      </c>
      <c r="AC587" s="16">
        <v>1396.6</v>
      </c>
      <c r="AD587" s="20">
        <v>13966</v>
      </c>
      <c r="AE587" s="14"/>
      <c r="AF587" s="14"/>
      <c r="AG587" s="14"/>
      <c r="AH587" s="21">
        <v>1.1638333333333333</v>
      </c>
      <c r="AI587" s="21" t="s">
        <v>61</v>
      </c>
      <c r="AJ587" s="21" t="s">
        <v>61</v>
      </c>
      <c r="AK587" s="96"/>
    </row>
    <row r="588" spans="1:37" s="6" customFormat="1" x14ac:dyDescent="0.3">
      <c r="A588" s="10" t="s">
        <v>140</v>
      </c>
      <c r="B588" s="10" t="s">
        <v>127</v>
      </c>
      <c r="C588" s="10" t="s">
        <v>131</v>
      </c>
      <c r="D588" s="54">
        <v>43592</v>
      </c>
      <c r="E588" s="54">
        <v>44688</v>
      </c>
      <c r="F588" s="11" t="s">
        <v>9</v>
      </c>
      <c r="G588" s="12">
        <v>0</v>
      </c>
      <c r="H588" s="13">
        <v>0</v>
      </c>
      <c r="I588" s="12">
        <v>0</v>
      </c>
      <c r="J588" s="14">
        <v>0</v>
      </c>
      <c r="K588" s="12">
        <v>0</v>
      </c>
      <c r="L588" s="15">
        <v>0</v>
      </c>
      <c r="M588" s="12">
        <v>0</v>
      </c>
      <c r="N588" s="14">
        <v>0</v>
      </c>
      <c r="O588" s="16">
        <v>23.562567792129993</v>
      </c>
      <c r="P588" s="17">
        <v>0.71312080536912759</v>
      </c>
      <c r="Q588" s="16">
        <v>16.802957320488407</v>
      </c>
      <c r="R588" s="16">
        <v>26.548672566371682</v>
      </c>
      <c r="S588" s="16">
        <v>565</v>
      </c>
      <c r="T588" s="18">
        <v>1.58</v>
      </c>
      <c r="U588" s="16">
        <v>892.69999999999993</v>
      </c>
      <c r="V588" s="16">
        <v>15000</v>
      </c>
      <c r="W588" s="20">
        <v>22</v>
      </c>
      <c r="X588" s="19">
        <v>0.72727272727272729</v>
      </c>
      <c r="Y588" s="20">
        <v>16</v>
      </c>
      <c r="Z588" s="20">
        <v>26</v>
      </c>
      <c r="AA588" s="16">
        <v>702.46153846153845</v>
      </c>
      <c r="AB588" s="18">
        <v>1.625</v>
      </c>
      <c r="AC588" s="16">
        <v>1141.5</v>
      </c>
      <c r="AD588" s="20">
        <v>18264</v>
      </c>
      <c r="AE588" s="14">
        <v>1359</v>
      </c>
      <c r="AF588" s="14"/>
      <c r="AG588" s="14">
        <v>3496</v>
      </c>
      <c r="AH588" s="21">
        <v>1.2176</v>
      </c>
      <c r="AI588" s="21" t="s">
        <v>61</v>
      </c>
      <c r="AJ588" s="21" t="s">
        <v>61</v>
      </c>
      <c r="AK588" s="96"/>
    </row>
    <row r="589" spans="1:37" s="6" customFormat="1" x14ac:dyDescent="0.3">
      <c r="A589" s="10" t="s">
        <v>140</v>
      </c>
      <c r="B589" s="10" t="s">
        <v>127</v>
      </c>
      <c r="C589" s="10" t="s">
        <v>131</v>
      </c>
      <c r="D589" s="54">
        <v>43593</v>
      </c>
      <c r="E589" s="54">
        <v>44689</v>
      </c>
      <c r="F589" s="11" t="s">
        <v>10</v>
      </c>
      <c r="G589" s="12">
        <v>0</v>
      </c>
      <c r="H589" s="13">
        <v>0</v>
      </c>
      <c r="I589" s="12">
        <v>0</v>
      </c>
      <c r="J589" s="14">
        <v>0</v>
      </c>
      <c r="K589" s="12">
        <v>0</v>
      </c>
      <c r="L589" s="15">
        <v>0</v>
      </c>
      <c r="M589" s="12">
        <v>0</v>
      </c>
      <c r="N589" s="14">
        <v>0</v>
      </c>
      <c r="O589" s="16">
        <v>31.416757056173328</v>
      </c>
      <c r="P589" s="17">
        <v>0.71312080536912759</v>
      </c>
      <c r="Q589" s="16">
        <v>22.403943093984545</v>
      </c>
      <c r="R589" s="16">
        <v>35.398230088495573</v>
      </c>
      <c r="S589" s="16">
        <v>565</v>
      </c>
      <c r="T589" s="18">
        <v>1.5799999999999996</v>
      </c>
      <c r="U589" s="16">
        <v>892.69999999999993</v>
      </c>
      <c r="V589" s="16">
        <v>20000</v>
      </c>
      <c r="W589" s="20">
        <v>27</v>
      </c>
      <c r="X589" s="19">
        <v>0.7407407407407407</v>
      </c>
      <c r="Y589" s="20">
        <v>20</v>
      </c>
      <c r="Z589" s="20">
        <v>28</v>
      </c>
      <c r="AA589" s="16">
        <v>873.92857142857144</v>
      </c>
      <c r="AB589" s="18">
        <v>1.4</v>
      </c>
      <c r="AC589" s="16">
        <v>1223.5</v>
      </c>
      <c r="AD589" s="20">
        <v>24470</v>
      </c>
      <c r="AE589" s="14">
        <v>3698</v>
      </c>
      <c r="AF589" s="14"/>
      <c r="AG589" s="14"/>
      <c r="AH589" s="21">
        <v>1.2235</v>
      </c>
      <c r="AI589" s="21" t="s">
        <v>61</v>
      </c>
      <c r="AJ589" s="21" t="s">
        <v>61</v>
      </c>
      <c r="AK589" s="96"/>
    </row>
    <row r="590" spans="1:37" s="6" customFormat="1" x14ac:dyDescent="0.3">
      <c r="A590" s="10" t="s">
        <v>140</v>
      </c>
      <c r="B590" s="10" t="s">
        <v>127</v>
      </c>
      <c r="C590" s="10" t="s">
        <v>131</v>
      </c>
      <c r="D590" s="54">
        <v>43594</v>
      </c>
      <c r="E590" s="54">
        <v>44690</v>
      </c>
      <c r="F590" s="11" t="s">
        <v>11</v>
      </c>
      <c r="G590" s="12">
        <v>0</v>
      </c>
      <c r="H590" s="13">
        <v>0</v>
      </c>
      <c r="I590" s="12">
        <v>0</v>
      </c>
      <c r="J590" s="14">
        <v>0</v>
      </c>
      <c r="K590" s="12">
        <v>0</v>
      </c>
      <c r="L590" s="15">
        <v>0</v>
      </c>
      <c r="M590" s="12">
        <v>0</v>
      </c>
      <c r="N590" s="14">
        <v>0</v>
      </c>
      <c r="O590" s="16">
        <v>15.708378528086664</v>
      </c>
      <c r="P590" s="17">
        <v>0.71312080536912759</v>
      </c>
      <c r="Q590" s="16">
        <v>11.201971546992272</v>
      </c>
      <c r="R590" s="16">
        <v>17.699115044247787</v>
      </c>
      <c r="S590" s="16">
        <v>565</v>
      </c>
      <c r="T590" s="18">
        <v>1.5799999999999996</v>
      </c>
      <c r="U590" s="16">
        <v>892.69999999999993</v>
      </c>
      <c r="V590" s="16">
        <v>10000</v>
      </c>
      <c r="W590" s="20">
        <v>22</v>
      </c>
      <c r="X590" s="19">
        <v>0.72727272727272729</v>
      </c>
      <c r="Y590" s="20">
        <v>16</v>
      </c>
      <c r="Z590" s="20">
        <v>20</v>
      </c>
      <c r="AA590" s="16">
        <v>708.15</v>
      </c>
      <c r="AB590" s="18">
        <v>1.25</v>
      </c>
      <c r="AC590" s="16">
        <v>885.1875</v>
      </c>
      <c r="AD590" s="20">
        <v>14163</v>
      </c>
      <c r="AE590" s="14">
        <v>1909</v>
      </c>
      <c r="AF590" s="14"/>
      <c r="AG590" s="14">
        <v>2010</v>
      </c>
      <c r="AH590" s="21">
        <v>1.4162999999999999</v>
      </c>
      <c r="AI590" s="21" t="s">
        <v>61</v>
      </c>
      <c r="AJ590" s="21" t="s">
        <v>61</v>
      </c>
      <c r="AK590" s="96"/>
    </row>
    <row r="591" spans="1:37" s="6" customFormat="1" x14ac:dyDescent="0.3">
      <c r="A591" s="10" t="s">
        <v>140</v>
      </c>
      <c r="B591" s="10" t="s">
        <v>127</v>
      </c>
      <c r="C591" s="10" t="s">
        <v>131</v>
      </c>
      <c r="D591" s="54">
        <v>43595</v>
      </c>
      <c r="E591" s="54">
        <v>44691</v>
      </c>
      <c r="F591" s="11" t="s">
        <v>12</v>
      </c>
      <c r="G591" s="12">
        <v>0</v>
      </c>
      <c r="H591" s="13">
        <v>0</v>
      </c>
      <c r="I591" s="12">
        <v>0</v>
      </c>
      <c r="J591" s="14">
        <v>0</v>
      </c>
      <c r="K591" s="12">
        <v>0</v>
      </c>
      <c r="L591" s="15">
        <v>0</v>
      </c>
      <c r="M591" s="12">
        <v>0</v>
      </c>
      <c r="N591" s="14">
        <v>0</v>
      </c>
      <c r="O591" s="16">
        <v>15.708378528086664</v>
      </c>
      <c r="P591" s="17">
        <v>0.71312080536912759</v>
      </c>
      <c r="Q591" s="16">
        <v>11.201971546992272</v>
      </c>
      <c r="R591" s="16">
        <v>17.699115044247787</v>
      </c>
      <c r="S591" s="16">
        <v>565</v>
      </c>
      <c r="T591" s="18">
        <v>1.5799999999999996</v>
      </c>
      <c r="U591" s="16">
        <v>892.69999999999993</v>
      </c>
      <c r="V591" s="16">
        <v>10000</v>
      </c>
      <c r="W591" s="20">
        <v>11</v>
      </c>
      <c r="X591" s="19">
        <v>0.72727272727272729</v>
      </c>
      <c r="Y591" s="20">
        <v>8</v>
      </c>
      <c r="Z591" s="20">
        <v>9</v>
      </c>
      <c r="AA591" s="16">
        <v>711.22222222222217</v>
      </c>
      <c r="AB591" s="18">
        <v>1.125</v>
      </c>
      <c r="AC591" s="16">
        <v>800.125</v>
      </c>
      <c r="AD591" s="20">
        <v>6401</v>
      </c>
      <c r="AE591" s="14"/>
      <c r="AF591" s="14"/>
      <c r="AG591" s="14"/>
      <c r="AH591" s="21">
        <v>0.6401</v>
      </c>
      <c r="AI591" s="21" t="s">
        <v>61</v>
      </c>
      <c r="AJ591" s="21" t="s">
        <v>61</v>
      </c>
      <c r="AK591" s="96"/>
    </row>
    <row r="592" spans="1:37" s="6" customFormat="1" x14ac:dyDescent="0.3">
      <c r="A592" s="10" t="s">
        <v>140</v>
      </c>
      <c r="B592" s="10" t="s">
        <v>127</v>
      </c>
      <c r="C592" s="10" t="s">
        <v>131</v>
      </c>
      <c r="D592" s="54">
        <v>43596</v>
      </c>
      <c r="E592" s="54">
        <v>44692</v>
      </c>
      <c r="F592" s="11" t="s">
        <v>13</v>
      </c>
      <c r="G592" s="12">
        <v>0</v>
      </c>
      <c r="H592" s="13">
        <v>0</v>
      </c>
      <c r="I592" s="12">
        <v>0</v>
      </c>
      <c r="J592" s="14">
        <v>0</v>
      </c>
      <c r="K592" s="12">
        <v>0</v>
      </c>
      <c r="L592" s="15">
        <v>0</v>
      </c>
      <c r="M592" s="12">
        <v>0</v>
      </c>
      <c r="N592" s="14">
        <v>0</v>
      </c>
      <c r="O592" s="16">
        <v>15.708378528086664</v>
      </c>
      <c r="P592" s="17">
        <v>0.71312080536912759</v>
      </c>
      <c r="Q592" s="16">
        <v>11.201971546992272</v>
      </c>
      <c r="R592" s="16">
        <v>17.699115044247787</v>
      </c>
      <c r="S592" s="16">
        <v>565</v>
      </c>
      <c r="T592" s="18">
        <v>1.5799999999999996</v>
      </c>
      <c r="U592" s="16">
        <v>892.69999999999993</v>
      </c>
      <c r="V592" s="16">
        <v>10000</v>
      </c>
      <c r="W592" s="20">
        <v>17</v>
      </c>
      <c r="X592" s="19">
        <v>0.70588235294117652</v>
      </c>
      <c r="Y592" s="20">
        <v>12</v>
      </c>
      <c r="Z592" s="20">
        <v>22</v>
      </c>
      <c r="AA592" s="16">
        <v>718.5</v>
      </c>
      <c r="AB592" s="18">
        <v>1.8333333333333333</v>
      </c>
      <c r="AC592" s="16">
        <v>1317.25</v>
      </c>
      <c r="AD592" s="20">
        <v>15807</v>
      </c>
      <c r="AE592" s="14">
        <v>3098</v>
      </c>
      <c r="AF592" s="14"/>
      <c r="AG592" s="14"/>
      <c r="AH592" s="21">
        <v>1.5807</v>
      </c>
      <c r="AI592" s="21" t="s">
        <v>61</v>
      </c>
      <c r="AJ592" s="21" t="s">
        <v>61</v>
      </c>
      <c r="AK592" s="96"/>
    </row>
    <row r="593" spans="1:37" s="6" customFormat="1" x14ac:dyDescent="0.3">
      <c r="A593" s="10" t="s">
        <v>140</v>
      </c>
      <c r="B593" s="10" t="s">
        <v>127</v>
      </c>
      <c r="C593" s="10" t="s">
        <v>131</v>
      </c>
      <c r="D593" s="54">
        <v>43597</v>
      </c>
      <c r="E593" s="54">
        <v>44693</v>
      </c>
      <c r="F593" s="11" t="s">
        <v>14</v>
      </c>
      <c r="G593" s="12">
        <v>0</v>
      </c>
      <c r="H593" s="13">
        <v>0</v>
      </c>
      <c r="I593" s="12">
        <v>0</v>
      </c>
      <c r="J593" s="14">
        <v>0</v>
      </c>
      <c r="K593" s="12">
        <v>0</v>
      </c>
      <c r="L593" s="15">
        <v>0</v>
      </c>
      <c r="M593" s="12">
        <v>0</v>
      </c>
      <c r="N593" s="14">
        <v>0</v>
      </c>
      <c r="O593" s="16">
        <v>15.708378528086664</v>
      </c>
      <c r="P593" s="17">
        <v>0.71312080536912759</v>
      </c>
      <c r="Q593" s="16">
        <v>11.201971546992272</v>
      </c>
      <c r="R593" s="16">
        <v>17.699115044247787</v>
      </c>
      <c r="S593" s="16">
        <v>565</v>
      </c>
      <c r="T593" s="18">
        <v>1.5799999999999996</v>
      </c>
      <c r="U593" s="16">
        <v>892.69999999999993</v>
      </c>
      <c r="V593" s="16">
        <v>10000</v>
      </c>
      <c r="W593" s="20">
        <v>15</v>
      </c>
      <c r="X593" s="19">
        <v>0.73333333333333328</v>
      </c>
      <c r="Y593" s="20">
        <v>11</v>
      </c>
      <c r="Z593" s="20">
        <v>18</v>
      </c>
      <c r="AA593" s="16">
        <v>642.05555555555554</v>
      </c>
      <c r="AB593" s="18">
        <v>1.6363636363636365</v>
      </c>
      <c r="AC593" s="16">
        <v>1050.6363636363637</v>
      </c>
      <c r="AD593" s="20">
        <v>11557</v>
      </c>
      <c r="AE593" s="14"/>
      <c r="AF593" s="14"/>
      <c r="AG593" s="14"/>
      <c r="AH593" s="21">
        <v>1.1556999999999999</v>
      </c>
      <c r="AI593" s="21" t="s">
        <v>61</v>
      </c>
      <c r="AJ593" s="21" t="s">
        <v>61</v>
      </c>
      <c r="AK593" s="96"/>
    </row>
    <row r="594" spans="1:37" s="6" customFormat="1" x14ac:dyDescent="0.3">
      <c r="A594" s="10" t="s">
        <v>140</v>
      </c>
      <c r="B594" s="10" t="s">
        <v>127</v>
      </c>
      <c r="C594" s="10" t="s">
        <v>131</v>
      </c>
      <c r="D594" s="54">
        <v>43598</v>
      </c>
      <c r="E594" s="54">
        <v>44694</v>
      </c>
      <c r="F594" s="11" t="s">
        <v>15</v>
      </c>
      <c r="G594" s="12">
        <v>0</v>
      </c>
      <c r="H594" s="13">
        <v>0</v>
      </c>
      <c r="I594" s="12">
        <v>0</v>
      </c>
      <c r="J594" s="14">
        <v>0</v>
      </c>
      <c r="K594" s="12">
        <v>0</v>
      </c>
      <c r="L594" s="15">
        <v>0</v>
      </c>
      <c r="M594" s="12">
        <v>0</v>
      </c>
      <c r="N594" s="14">
        <v>0</v>
      </c>
      <c r="O594" s="16">
        <v>15.708378528086664</v>
      </c>
      <c r="P594" s="17">
        <v>0.71312080536912759</v>
      </c>
      <c r="Q594" s="16">
        <v>11.201971546992272</v>
      </c>
      <c r="R594" s="16">
        <v>17.699115044247787</v>
      </c>
      <c r="S594" s="16">
        <v>565</v>
      </c>
      <c r="T594" s="18">
        <v>1.5799999999999996</v>
      </c>
      <c r="U594" s="16">
        <v>892.69999999999993</v>
      </c>
      <c r="V594" s="16">
        <v>10000</v>
      </c>
      <c r="W594" s="20">
        <v>12</v>
      </c>
      <c r="X594" s="19">
        <v>0.75</v>
      </c>
      <c r="Y594" s="20">
        <v>9</v>
      </c>
      <c r="Z594" s="20">
        <v>13</v>
      </c>
      <c r="AA594" s="16">
        <v>545.38461538461536</v>
      </c>
      <c r="AB594" s="18">
        <v>1.4444444444444444</v>
      </c>
      <c r="AC594" s="16">
        <v>787.77777777777783</v>
      </c>
      <c r="AD594" s="20">
        <v>7090</v>
      </c>
      <c r="AE594" s="14"/>
      <c r="AF594" s="14"/>
      <c r="AG594" s="14"/>
      <c r="AH594" s="21">
        <v>0.70899999999999996</v>
      </c>
      <c r="AI594" s="21" t="s">
        <v>61</v>
      </c>
      <c r="AJ594" s="21" t="s">
        <v>61</v>
      </c>
      <c r="AK594" s="96"/>
    </row>
    <row r="595" spans="1:37" s="6" customFormat="1" x14ac:dyDescent="0.3">
      <c r="A595" s="10" t="s">
        <v>140</v>
      </c>
      <c r="B595" s="10" t="s">
        <v>127</v>
      </c>
      <c r="C595" s="10" t="s">
        <v>131</v>
      </c>
      <c r="D595" s="54">
        <v>43599</v>
      </c>
      <c r="E595" s="54">
        <v>44695</v>
      </c>
      <c r="F595" s="11" t="s">
        <v>9</v>
      </c>
      <c r="G595" s="12">
        <v>0</v>
      </c>
      <c r="H595" s="13">
        <v>0</v>
      </c>
      <c r="I595" s="12">
        <v>0</v>
      </c>
      <c r="J595" s="14">
        <v>0</v>
      </c>
      <c r="K595" s="12">
        <v>0</v>
      </c>
      <c r="L595" s="15">
        <v>0</v>
      </c>
      <c r="M595" s="12">
        <v>0</v>
      </c>
      <c r="N595" s="14">
        <v>0</v>
      </c>
      <c r="O595" s="16">
        <v>23.562567792129993</v>
      </c>
      <c r="P595" s="17">
        <v>0.71312080536912759</v>
      </c>
      <c r="Q595" s="16">
        <v>16.802957320488407</v>
      </c>
      <c r="R595" s="16">
        <v>26.548672566371682</v>
      </c>
      <c r="S595" s="16">
        <v>565</v>
      </c>
      <c r="T595" s="18">
        <v>1.58</v>
      </c>
      <c r="U595" s="16">
        <v>892.69999999999993</v>
      </c>
      <c r="V595" s="16">
        <v>15000</v>
      </c>
      <c r="W595" s="20">
        <v>19</v>
      </c>
      <c r="X595" s="19">
        <v>0.73684210526315785</v>
      </c>
      <c r="Y595" s="20">
        <v>14</v>
      </c>
      <c r="Z595" s="20">
        <v>28</v>
      </c>
      <c r="AA595" s="16">
        <v>578.14285714285711</v>
      </c>
      <c r="AB595" s="18">
        <v>2</v>
      </c>
      <c r="AC595" s="16">
        <v>1156.2857142857142</v>
      </c>
      <c r="AD595" s="20">
        <v>16188</v>
      </c>
      <c r="AE595" s="14"/>
      <c r="AF595" s="14"/>
      <c r="AG595" s="14">
        <v>810</v>
      </c>
      <c r="AH595" s="21">
        <v>1.0791999999999999</v>
      </c>
      <c r="AI595" s="21" t="s">
        <v>61</v>
      </c>
      <c r="AJ595" s="21" t="s">
        <v>61</v>
      </c>
      <c r="AK595" s="96"/>
    </row>
    <row r="596" spans="1:37" s="6" customFormat="1" x14ac:dyDescent="0.3">
      <c r="A596" s="10" t="s">
        <v>140</v>
      </c>
      <c r="B596" s="10" t="s">
        <v>127</v>
      </c>
      <c r="C596" s="10" t="s">
        <v>131</v>
      </c>
      <c r="D596" s="54">
        <v>43600</v>
      </c>
      <c r="E596" s="54">
        <v>44696</v>
      </c>
      <c r="F596" s="11" t="s">
        <v>10</v>
      </c>
      <c r="G596" s="12">
        <v>0</v>
      </c>
      <c r="H596" s="13">
        <v>0</v>
      </c>
      <c r="I596" s="12">
        <v>0</v>
      </c>
      <c r="J596" s="14">
        <v>0</v>
      </c>
      <c r="K596" s="12">
        <v>0</v>
      </c>
      <c r="L596" s="15">
        <v>0</v>
      </c>
      <c r="M596" s="12">
        <v>0</v>
      </c>
      <c r="N596" s="14">
        <v>0</v>
      </c>
      <c r="O596" s="16">
        <v>23.562567792129993</v>
      </c>
      <c r="P596" s="17">
        <v>0.71312080536912759</v>
      </c>
      <c r="Q596" s="16">
        <v>16.802957320488407</v>
      </c>
      <c r="R596" s="16">
        <v>26.548672566371682</v>
      </c>
      <c r="S596" s="16">
        <v>565</v>
      </c>
      <c r="T596" s="18">
        <v>1.58</v>
      </c>
      <c r="U596" s="16">
        <v>892.69999999999993</v>
      </c>
      <c r="V596" s="16">
        <v>15000</v>
      </c>
      <c r="W596" s="20">
        <v>30</v>
      </c>
      <c r="X596" s="19">
        <v>0.73333333333333328</v>
      </c>
      <c r="Y596" s="20">
        <v>22</v>
      </c>
      <c r="Z596" s="20">
        <v>37</v>
      </c>
      <c r="AA596" s="16">
        <v>754.94594594594594</v>
      </c>
      <c r="AB596" s="18">
        <v>1.6818181818181819</v>
      </c>
      <c r="AC596" s="16">
        <v>1269.6818181818182</v>
      </c>
      <c r="AD596" s="20">
        <v>27933</v>
      </c>
      <c r="AE596" s="14">
        <v>3608</v>
      </c>
      <c r="AF596" s="14"/>
      <c r="AG596" s="14"/>
      <c r="AH596" s="21">
        <v>1.8622000000000001</v>
      </c>
      <c r="AI596" s="21" t="s">
        <v>61</v>
      </c>
      <c r="AJ596" s="21" t="s">
        <v>61</v>
      </c>
      <c r="AK596" s="96"/>
    </row>
    <row r="597" spans="1:37" s="6" customFormat="1" x14ac:dyDescent="0.3">
      <c r="A597" s="10" t="s">
        <v>140</v>
      </c>
      <c r="B597" s="10" t="s">
        <v>127</v>
      </c>
      <c r="C597" s="10" t="s">
        <v>131</v>
      </c>
      <c r="D597" s="54">
        <v>43601</v>
      </c>
      <c r="E597" s="54">
        <v>44697</v>
      </c>
      <c r="F597" s="11" t="s">
        <v>11</v>
      </c>
      <c r="G597" s="12">
        <v>0</v>
      </c>
      <c r="H597" s="13">
        <v>0</v>
      </c>
      <c r="I597" s="12">
        <v>0</v>
      </c>
      <c r="J597" s="14">
        <v>0</v>
      </c>
      <c r="K597" s="12">
        <v>0</v>
      </c>
      <c r="L597" s="15">
        <v>0</v>
      </c>
      <c r="M597" s="12">
        <v>0</v>
      </c>
      <c r="N597" s="14">
        <v>0</v>
      </c>
      <c r="O597" s="16">
        <v>15.708378528086664</v>
      </c>
      <c r="P597" s="17">
        <v>0.71312080536912759</v>
      </c>
      <c r="Q597" s="16">
        <v>11.201971546992272</v>
      </c>
      <c r="R597" s="16">
        <v>17.699115044247787</v>
      </c>
      <c r="S597" s="16">
        <v>565</v>
      </c>
      <c r="T597" s="18">
        <v>1.5799999999999996</v>
      </c>
      <c r="U597" s="16">
        <v>892.69999999999993</v>
      </c>
      <c r="V597" s="16">
        <v>10000</v>
      </c>
      <c r="W597" s="20">
        <v>11</v>
      </c>
      <c r="X597" s="19">
        <v>0.72727272727272729</v>
      </c>
      <c r="Y597" s="20">
        <v>8</v>
      </c>
      <c r="Z597" s="20">
        <v>13</v>
      </c>
      <c r="AA597" s="16">
        <v>640.61538461538464</v>
      </c>
      <c r="AB597" s="18">
        <v>1.625</v>
      </c>
      <c r="AC597" s="16">
        <v>1041</v>
      </c>
      <c r="AD597" s="20">
        <v>8328</v>
      </c>
      <c r="AE597" s="14">
        <v>3608</v>
      </c>
      <c r="AF597" s="14"/>
      <c r="AG597" s="14"/>
      <c r="AH597" s="21">
        <v>0.83279999999999998</v>
      </c>
      <c r="AI597" s="21" t="s">
        <v>61</v>
      </c>
      <c r="AJ597" s="21" t="s">
        <v>61</v>
      </c>
      <c r="AK597" s="96"/>
    </row>
    <row r="598" spans="1:37" s="6" customFormat="1" x14ac:dyDescent="0.3">
      <c r="A598" s="10" t="s">
        <v>140</v>
      </c>
      <c r="B598" s="10" t="s">
        <v>127</v>
      </c>
      <c r="C598" s="10" t="s">
        <v>131</v>
      </c>
      <c r="D598" s="54">
        <v>43602</v>
      </c>
      <c r="E598" s="54">
        <v>44698</v>
      </c>
      <c r="F598" s="11" t="s">
        <v>12</v>
      </c>
      <c r="G598" s="12">
        <v>0</v>
      </c>
      <c r="H598" s="13">
        <v>0</v>
      </c>
      <c r="I598" s="12">
        <v>0</v>
      </c>
      <c r="J598" s="14">
        <v>0</v>
      </c>
      <c r="K598" s="12">
        <v>0</v>
      </c>
      <c r="L598" s="15">
        <v>0</v>
      </c>
      <c r="M598" s="12">
        <v>0</v>
      </c>
      <c r="N598" s="14">
        <v>0</v>
      </c>
      <c r="O598" s="16">
        <v>15.708378528086664</v>
      </c>
      <c r="P598" s="17">
        <v>0.71312080536912759</v>
      </c>
      <c r="Q598" s="16">
        <v>11.201971546992272</v>
      </c>
      <c r="R598" s="16">
        <v>17.699115044247787</v>
      </c>
      <c r="S598" s="16">
        <v>565</v>
      </c>
      <c r="T598" s="18">
        <v>1.5799999999999996</v>
      </c>
      <c r="U598" s="16">
        <v>892.69999999999993</v>
      </c>
      <c r="V598" s="16">
        <v>10000</v>
      </c>
      <c r="W598" s="20">
        <v>10</v>
      </c>
      <c r="X598" s="19">
        <v>0.7</v>
      </c>
      <c r="Y598" s="20">
        <v>7</v>
      </c>
      <c r="Z598" s="20">
        <v>9</v>
      </c>
      <c r="AA598" s="16">
        <v>968.11111111111109</v>
      </c>
      <c r="AB598" s="18">
        <v>1.2857142857142858</v>
      </c>
      <c r="AC598" s="16">
        <v>1244.7142857142858</v>
      </c>
      <c r="AD598" s="20">
        <v>8713</v>
      </c>
      <c r="AE598" s="14">
        <v>699</v>
      </c>
      <c r="AF598" s="14"/>
      <c r="AG598" s="14"/>
      <c r="AH598" s="21">
        <v>0.87129999999999996</v>
      </c>
      <c r="AI598" s="21" t="s">
        <v>61</v>
      </c>
      <c r="AJ598" s="21" t="s">
        <v>61</v>
      </c>
      <c r="AK598" s="96"/>
    </row>
    <row r="599" spans="1:37" s="6" customFormat="1" x14ac:dyDescent="0.3">
      <c r="A599" s="10" t="s">
        <v>140</v>
      </c>
      <c r="B599" s="10" t="s">
        <v>127</v>
      </c>
      <c r="C599" s="10" t="s">
        <v>131</v>
      </c>
      <c r="D599" s="54">
        <v>43603</v>
      </c>
      <c r="E599" s="54">
        <v>44699</v>
      </c>
      <c r="F599" s="11" t="s">
        <v>13</v>
      </c>
      <c r="G599" s="12">
        <v>0</v>
      </c>
      <c r="H599" s="13">
        <v>0</v>
      </c>
      <c r="I599" s="12">
        <v>0</v>
      </c>
      <c r="J599" s="14">
        <v>0</v>
      </c>
      <c r="K599" s="12">
        <v>0</v>
      </c>
      <c r="L599" s="15">
        <v>0</v>
      </c>
      <c r="M599" s="12">
        <v>0</v>
      </c>
      <c r="N599" s="14">
        <v>0</v>
      </c>
      <c r="O599" s="16">
        <v>15.708378528086664</v>
      </c>
      <c r="P599" s="17">
        <v>0.71312080536912759</v>
      </c>
      <c r="Q599" s="16">
        <v>11.201971546992272</v>
      </c>
      <c r="R599" s="16">
        <v>17.699115044247787</v>
      </c>
      <c r="S599" s="16">
        <v>565</v>
      </c>
      <c r="T599" s="18">
        <v>1.5799999999999996</v>
      </c>
      <c r="U599" s="16">
        <v>892.69999999999993</v>
      </c>
      <c r="V599" s="16">
        <v>10000</v>
      </c>
      <c r="W599" s="20">
        <v>16</v>
      </c>
      <c r="X599" s="19">
        <v>0.75</v>
      </c>
      <c r="Y599" s="20">
        <v>12</v>
      </c>
      <c r="Z599" s="20">
        <v>28</v>
      </c>
      <c r="AA599" s="16">
        <v>591.57142857142856</v>
      </c>
      <c r="AB599" s="18">
        <v>2.3333333333333335</v>
      </c>
      <c r="AC599" s="16">
        <v>1380.3333333333333</v>
      </c>
      <c r="AD599" s="20">
        <v>16564</v>
      </c>
      <c r="AE599" s="14"/>
      <c r="AF599" s="14"/>
      <c r="AG599" s="14"/>
      <c r="AH599" s="21">
        <v>1.6564000000000001</v>
      </c>
      <c r="AI599" s="21" t="s">
        <v>61</v>
      </c>
      <c r="AJ599" s="21" t="s">
        <v>61</v>
      </c>
      <c r="AK599" s="96"/>
    </row>
    <row r="600" spans="1:37" s="6" customFormat="1" x14ac:dyDescent="0.3">
      <c r="A600" s="10" t="s">
        <v>140</v>
      </c>
      <c r="B600" s="10" t="s">
        <v>127</v>
      </c>
      <c r="C600" s="10" t="s">
        <v>131</v>
      </c>
      <c r="D600" s="54">
        <v>43604</v>
      </c>
      <c r="E600" s="54">
        <v>44700</v>
      </c>
      <c r="F600" s="11" t="s">
        <v>14</v>
      </c>
      <c r="G600" s="12">
        <v>0</v>
      </c>
      <c r="H600" s="13">
        <v>0</v>
      </c>
      <c r="I600" s="12">
        <v>0</v>
      </c>
      <c r="J600" s="14">
        <v>0</v>
      </c>
      <c r="K600" s="12">
        <v>0</v>
      </c>
      <c r="L600" s="15">
        <v>0</v>
      </c>
      <c r="M600" s="12">
        <v>0</v>
      </c>
      <c r="N600" s="14">
        <v>0</v>
      </c>
      <c r="O600" s="16">
        <v>15.708378528086664</v>
      </c>
      <c r="P600" s="17">
        <v>0.71312080536912759</v>
      </c>
      <c r="Q600" s="16">
        <v>11.201971546992272</v>
      </c>
      <c r="R600" s="16">
        <v>17.699115044247787</v>
      </c>
      <c r="S600" s="16">
        <v>565</v>
      </c>
      <c r="T600" s="18">
        <v>1.5799999999999996</v>
      </c>
      <c r="U600" s="16">
        <v>892.69999999999993</v>
      </c>
      <c r="V600" s="16">
        <v>10000</v>
      </c>
      <c r="W600" s="20">
        <v>14</v>
      </c>
      <c r="X600" s="19">
        <v>0.7142857142857143</v>
      </c>
      <c r="Y600" s="20">
        <v>10</v>
      </c>
      <c r="Z600" s="20">
        <v>21</v>
      </c>
      <c r="AA600" s="16">
        <v>741.19047619047615</v>
      </c>
      <c r="AB600" s="18">
        <v>2.1</v>
      </c>
      <c r="AC600" s="16">
        <v>1556.5</v>
      </c>
      <c r="AD600" s="20">
        <v>15565</v>
      </c>
      <c r="AE600" s="14"/>
      <c r="AF600" s="14"/>
      <c r="AG600" s="14"/>
      <c r="AH600" s="21">
        <v>1.5565</v>
      </c>
      <c r="AI600" s="21" t="s">
        <v>61</v>
      </c>
      <c r="AJ600" s="21" t="s">
        <v>61</v>
      </c>
      <c r="AK600" s="96"/>
    </row>
    <row r="601" spans="1:37" s="6" customFormat="1" x14ac:dyDescent="0.3">
      <c r="A601" s="10" t="s">
        <v>140</v>
      </c>
      <c r="B601" s="10" t="s">
        <v>127</v>
      </c>
      <c r="C601" s="10" t="s">
        <v>131</v>
      </c>
      <c r="D601" s="54">
        <v>43605</v>
      </c>
      <c r="E601" s="54">
        <v>44701</v>
      </c>
      <c r="F601" s="11" t="s">
        <v>15</v>
      </c>
      <c r="G601" s="12">
        <v>0</v>
      </c>
      <c r="H601" s="13">
        <v>0</v>
      </c>
      <c r="I601" s="12">
        <v>0</v>
      </c>
      <c r="J601" s="14">
        <v>0</v>
      </c>
      <c r="K601" s="12">
        <v>0</v>
      </c>
      <c r="L601" s="15">
        <v>0</v>
      </c>
      <c r="M601" s="12">
        <v>0</v>
      </c>
      <c r="N601" s="14">
        <v>0</v>
      </c>
      <c r="O601" s="16">
        <v>15.708378528086664</v>
      </c>
      <c r="P601" s="17">
        <v>0.71312080536912759</v>
      </c>
      <c r="Q601" s="16">
        <v>11.201971546992272</v>
      </c>
      <c r="R601" s="16">
        <v>17.699115044247787</v>
      </c>
      <c r="S601" s="16">
        <v>565</v>
      </c>
      <c r="T601" s="18">
        <v>1.5799999999999996</v>
      </c>
      <c r="U601" s="16">
        <v>892.69999999999993</v>
      </c>
      <c r="V601" s="16">
        <v>10000</v>
      </c>
      <c r="W601" s="20">
        <v>16</v>
      </c>
      <c r="X601" s="19">
        <v>0.75</v>
      </c>
      <c r="Y601" s="20">
        <v>12</v>
      </c>
      <c r="Z601" s="20">
        <v>18</v>
      </c>
      <c r="AA601" s="16">
        <v>868.38888888888891</v>
      </c>
      <c r="AB601" s="18">
        <v>1.5</v>
      </c>
      <c r="AC601" s="16">
        <v>1302.5833333333333</v>
      </c>
      <c r="AD601" s="20">
        <v>15631</v>
      </c>
      <c r="AE601" s="14"/>
      <c r="AF601" s="14"/>
      <c r="AG601" s="14"/>
      <c r="AH601" s="21">
        <v>1.5630999999999999</v>
      </c>
      <c r="AI601" s="21" t="s">
        <v>61</v>
      </c>
      <c r="AJ601" s="21" t="s">
        <v>61</v>
      </c>
      <c r="AK601" s="96"/>
    </row>
    <row r="602" spans="1:37" s="6" customFormat="1" x14ac:dyDescent="0.3">
      <c r="A602" s="10" t="s">
        <v>140</v>
      </c>
      <c r="B602" s="10" t="s">
        <v>127</v>
      </c>
      <c r="C602" s="10" t="s">
        <v>131</v>
      </c>
      <c r="D602" s="54">
        <v>43606</v>
      </c>
      <c r="E602" s="54">
        <v>44702</v>
      </c>
      <c r="F602" s="11" t="s">
        <v>9</v>
      </c>
      <c r="G602" s="12">
        <v>0</v>
      </c>
      <c r="H602" s="13">
        <v>0</v>
      </c>
      <c r="I602" s="12">
        <v>0</v>
      </c>
      <c r="J602" s="14">
        <v>0</v>
      </c>
      <c r="K602" s="12">
        <v>0</v>
      </c>
      <c r="L602" s="15">
        <v>0</v>
      </c>
      <c r="M602" s="12">
        <v>0</v>
      </c>
      <c r="N602" s="14">
        <v>0</v>
      </c>
      <c r="O602" s="16">
        <v>23.562567792129993</v>
      </c>
      <c r="P602" s="17">
        <v>0.71312080536912759</v>
      </c>
      <c r="Q602" s="16">
        <v>16.802957320488407</v>
      </c>
      <c r="R602" s="16">
        <v>26.548672566371682</v>
      </c>
      <c r="S602" s="16">
        <v>565</v>
      </c>
      <c r="T602" s="18">
        <v>1.58</v>
      </c>
      <c r="U602" s="16">
        <v>892.69999999999993</v>
      </c>
      <c r="V602" s="16">
        <v>15000</v>
      </c>
      <c r="W602" s="20">
        <v>15</v>
      </c>
      <c r="X602" s="19">
        <v>0.73333333333333328</v>
      </c>
      <c r="Y602" s="20">
        <v>11</v>
      </c>
      <c r="Z602" s="20">
        <v>29</v>
      </c>
      <c r="AA602" s="16">
        <v>458.06896551724139</v>
      </c>
      <c r="AB602" s="18">
        <v>2.6363636363636362</v>
      </c>
      <c r="AC602" s="16">
        <v>1207.6363636363637</v>
      </c>
      <c r="AD602" s="20">
        <v>13284</v>
      </c>
      <c r="AE602" s="14">
        <v>510</v>
      </c>
      <c r="AF602" s="14"/>
      <c r="AG602" s="14"/>
      <c r="AH602" s="21">
        <v>0.88560000000000005</v>
      </c>
      <c r="AI602" s="21" t="s">
        <v>61</v>
      </c>
      <c r="AJ602" s="21" t="s">
        <v>61</v>
      </c>
      <c r="AK602" s="96"/>
    </row>
    <row r="603" spans="1:37" s="6" customFormat="1" x14ac:dyDescent="0.3">
      <c r="A603" s="10" t="s">
        <v>140</v>
      </c>
      <c r="B603" s="10" t="s">
        <v>127</v>
      </c>
      <c r="C603" s="10" t="s">
        <v>131</v>
      </c>
      <c r="D603" s="54">
        <v>43607</v>
      </c>
      <c r="E603" s="54">
        <v>44703</v>
      </c>
      <c r="F603" s="11" t="s">
        <v>10</v>
      </c>
      <c r="G603" s="12">
        <v>0</v>
      </c>
      <c r="H603" s="13">
        <v>0</v>
      </c>
      <c r="I603" s="12">
        <v>0</v>
      </c>
      <c r="J603" s="14">
        <v>0</v>
      </c>
      <c r="K603" s="12">
        <v>0</v>
      </c>
      <c r="L603" s="15">
        <v>0</v>
      </c>
      <c r="M603" s="12">
        <v>0</v>
      </c>
      <c r="N603" s="14">
        <v>0</v>
      </c>
      <c r="O603" s="16">
        <v>23.562567792129993</v>
      </c>
      <c r="P603" s="17">
        <v>0.71312080536912759</v>
      </c>
      <c r="Q603" s="16">
        <v>16.802957320488407</v>
      </c>
      <c r="R603" s="16">
        <v>26.548672566371682</v>
      </c>
      <c r="S603" s="16">
        <v>565</v>
      </c>
      <c r="T603" s="18">
        <v>1.58</v>
      </c>
      <c r="U603" s="16">
        <v>892.69999999999993</v>
      </c>
      <c r="V603" s="16">
        <v>15000</v>
      </c>
      <c r="W603" s="20">
        <v>13</v>
      </c>
      <c r="X603" s="19">
        <v>0.76923076923076927</v>
      </c>
      <c r="Y603" s="20">
        <v>10</v>
      </c>
      <c r="Z603" s="20">
        <v>19</v>
      </c>
      <c r="AA603" s="16">
        <v>538.73684210526312</v>
      </c>
      <c r="AB603" s="18">
        <v>1.9</v>
      </c>
      <c r="AC603" s="16">
        <v>1023.6</v>
      </c>
      <c r="AD603" s="20">
        <v>10236</v>
      </c>
      <c r="AE603" s="14"/>
      <c r="AF603" s="14"/>
      <c r="AG603" s="14"/>
      <c r="AH603" s="21">
        <v>0.68240000000000001</v>
      </c>
      <c r="AI603" s="21" t="s">
        <v>61</v>
      </c>
      <c r="AJ603" s="21" t="s">
        <v>61</v>
      </c>
      <c r="AK603" s="96"/>
    </row>
    <row r="604" spans="1:37" s="6" customFormat="1" x14ac:dyDescent="0.3">
      <c r="A604" s="10" t="s">
        <v>140</v>
      </c>
      <c r="B604" s="10" t="s">
        <v>127</v>
      </c>
      <c r="C604" s="10" t="s">
        <v>131</v>
      </c>
      <c r="D604" s="54">
        <v>43608</v>
      </c>
      <c r="E604" s="54">
        <v>44704</v>
      </c>
      <c r="F604" s="11" t="s">
        <v>11</v>
      </c>
      <c r="G604" s="12">
        <v>0</v>
      </c>
      <c r="H604" s="13">
        <v>0</v>
      </c>
      <c r="I604" s="12">
        <v>0</v>
      </c>
      <c r="J604" s="14">
        <v>0</v>
      </c>
      <c r="K604" s="12">
        <v>0</v>
      </c>
      <c r="L604" s="15">
        <v>0</v>
      </c>
      <c r="M604" s="12">
        <v>0</v>
      </c>
      <c r="N604" s="14">
        <v>0</v>
      </c>
      <c r="O604" s="16">
        <v>15.708378528086664</v>
      </c>
      <c r="P604" s="17">
        <v>0.71312080536912759</v>
      </c>
      <c r="Q604" s="16">
        <v>11.201971546992272</v>
      </c>
      <c r="R604" s="16">
        <v>17.699115044247787</v>
      </c>
      <c r="S604" s="16">
        <v>565</v>
      </c>
      <c r="T604" s="18">
        <v>1.5799999999999996</v>
      </c>
      <c r="U604" s="16">
        <v>892.69999999999993</v>
      </c>
      <c r="V604" s="16">
        <v>10000</v>
      </c>
      <c r="W604" s="20">
        <v>12</v>
      </c>
      <c r="X604" s="19">
        <v>0.75</v>
      </c>
      <c r="Y604" s="20">
        <v>9</v>
      </c>
      <c r="Z604" s="20">
        <v>15</v>
      </c>
      <c r="AA604" s="16">
        <v>527.33333333333337</v>
      </c>
      <c r="AB604" s="18">
        <v>1.6666666666666667</v>
      </c>
      <c r="AC604" s="16">
        <v>878.88888888888891</v>
      </c>
      <c r="AD604" s="20">
        <v>7910</v>
      </c>
      <c r="AE604" s="14">
        <v>999</v>
      </c>
      <c r="AF604" s="14"/>
      <c r="AG604" s="14"/>
      <c r="AH604" s="21">
        <v>0.79100000000000004</v>
      </c>
      <c r="AI604" s="21" t="s">
        <v>61</v>
      </c>
      <c r="AJ604" s="21" t="s">
        <v>61</v>
      </c>
      <c r="AK604" s="96"/>
    </row>
    <row r="605" spans="1:37" s="6" customFormat="1" x14ac:dyDescent="0.3">
      <c r="A605" s="10" t="s">
        <v>140</v>
      </c>
      <c r="B605" s="10" t="s">
        <v>127</v>
      </c>
      <c r="C605" s="10" t="s">
        <v>131</v>
      </c>
      <c r="D605" s="54">
        <v>43609</v>
      </c>
      <c r="E605" s="54">
        <v>44705</v>
      </c>
      <c r="F605" s="11" t="s">
        <v>12</v>
      </c>
      <c r="G605" s="12">
        <v>0</v>
      </c>
      <c r="H605" s="13">
        <v>0</v>
      </c>
      <c r="I605" s="12">
        <v>0</v>
      </c>
      <c r="J605" s="14">
        <v>0</v>
      </c>
      <c r="K605" s="12">
        <v>0</v>
      </c>
      <c r="L605" s="15">
        <v>0</v>
      </c>
      <c r="M605" s="12">
        <v>0</v>
      </c>
      <c r="N605" s="14">
        <v>0</v>
      </c>
      <c r="O605" s="16">
        <v>15.708378528086664</v>
      </c>
      <c r="P605" s="17">
        <v>0.71312080536912759</v>
      </c>
      <c r="Q605" s="16">
        <v>11.201971546992272</v>
      </c>
      <c r="R605" s="16">
        <v>17.699115044247787</v>
      </c>
      <c r="S605" s="16">
        <v>565</v>
      </c>
      <c r="T605" s="18">
        <v>1.5799999999999996</v>
      </c>
      <c r="U605" s="16">
        <v>892.69999999999993</v>
      </c>
      <c r="V605" s="16">
        <v>10000</v>
      </c>
      <c r="W605" s="20">
        <v>11</v>
      </c>
      <c r="X605" s="19">
        <v>0.72727272727272729</v>
      </c>
      <c r="Y605" s="20">
        <v>8</v>
      </c>
      <c r="Z605" s="20">
        <v>18</v>
      </c>
      <c r="AA605" s="16">
        <v>478.55555555555554</v>
      </c>
      <c r="AB605" s="18">
        <v>2.25</v>
      </c>
      <c r="AC605" s="16">
        <v>1076.75</v>
      </c>
      <c r="AD605" s="20">
        <v>8614</v>
      </c>
      <c r="AE605" s="14"/>
      <c r="AF605" s="14"/>
      <c r="AG605" s="14"/>
      <c r="AH605" s="21">
        <v>0.86140000000000005</v>
      </c>
      <c r="AI605" s="21" t="s">
        <v>61</v>
      </c>
      <c r="AJ605" s="21" t="s">
        <v>61</v>
      </c>
      <c r="AK605" s="96"/>
    </row>
    <row r="606" spans="1:37" s="6" customFormat="1" x14ac:dyDescent="0.3">
      <c r="A606" s="10" t="s">
        <v>140</v>
      </c>
      <c r="B606" s="10" t="s">
        <v>127</v>
      </c>
      <c r="C606" s="10" t="s">
        <v>131</v>
      </c>
      <c r="D606" s="54">
        <v>43610</v>
      </c>
      <c r="E606" s="54">
        <v>44706</v>
      </c>
      <c r="F606" s="11" t="s">
        <v>13</v>
      </c>
      <c r="G606" s="12">
        <v>0</v>
      </c>
      <c r="H606" s="13">
        <v>0</v>
      </c>
      <c r="I606" s="12">
        <v>0</v>
      </c>
      <c r="J606" s="14">
        <v>0</v>
      </c>
      <c r="K606" s="12">
        <v>0</v>
      </c>
      <c r="L606" s="15">
        <v>0</v>
      </c>
      <c r="M606" s="12">
        <v>0</v>
      </c>
      <c r="N606" s="14">
        <v>0</v>
      </c>
      <c r="O606" s="16">
        <v>15.708378528086664</v>
      </c>
      <c r="P606" s="17">
        <v>0.71312080536912759</v>
      </c>
      <c r="Q606" s="16">
        <v>11.201971546992272</v>
      </c>
      <c r="R606" s="16">
        <v>17.699115044247787</v>
      </c>
      <c r="S606" s="16">
        <v>565</v>
      </c>
      <c r="T606" s="18">
        <v>1.5799999999999996</v>
      </c>
      <c r="U606" s="16">
        <v>892.69999999999993</v>
      </c>
      <c r="V606" s="16">
        <v>10000</v>
      </c>
      <c r="W606" s="20">
        <v>14</v>
      </c>
      <c r="X606" s="19">
        <v>0.7142857142857143</v>
      </c>
      <c r="Y606" s="20">
        <v>10</v>
      </c>
      <c r="Z606" s="20">
        <v>21</v>
      </c>
      <c r="AA606" s="16">
        <v>700.95238095238096</v>
      </c>
      <c r="AB606" s="18">
        <v>2.1</v>
      </c>
      <c r="AC606" s="16">
        <v>1472</v>
      </c>
      <c r="AD606" s="20">
        <v>14720</v>
      </c>
      <c r="AE606" s="14"/>
      <c r="AF606" s="14"/>
      <c r="AG606" s="14"/>
      <c r="AH606" s="21">
        <v>1.472</v>
      </c>
      <c r="AI606" s="21" t="s">
        <v>61</v>
      </c>
      <c r="AJ606" s="21" t="s">
        <v>61</v>
      </c>
      <c r="AK606" s="96"/>
    </row>
    <row r="607" spans="1:37" s="6" customFormat="1" x14ac:dyDescent="0.3">
      <c r="A607" s="10" t="s">
        <v>140</v>
      </c>
      <c r="B607" s="10" t="s">
        <v>127</v>
      </c>
      <c r="C607" s="10" t="s">
        <v>131</v>
      </c>
      <c r="D607" s="54">
        <v>43611</v>
      </c>
      <c r="E607" s="54">
        <v>44707</v>
      </c>
      <c r="F607" s="11" t="s">
        <v>14</v>
      </c>
      <c r="G607" s="12">
        <v>0</v>
      </c>
      <c r="H607" s="13">
        <v>0</v>
      </c>
      <c r="I607" s="12">
        <v>0</v>
      </c>
      <c r="J607" s="14">
        <v>0</v>
      </c>
      <c r="K607" s="12">
        <v>0</v>
      </c>
      <c r="L607" s="15">
        <v>0</v>
      </c>
      <c r="M607" s="12">
        <v>0</v>
      </c>
      <c r="N607" s="14">
        <v>0</v>
      </c>
      <c r="O607" s="16">
        <v>15.708378528086664</v>
      </c>
      <c r="P607" s="17">
        <v>0.71312080536912759</v>
      </c>
      <c r="Q607" s="16">
        <v>11.201971546992272</v>
      </c>
      <c r="R607" s="16">
        <v>17.699115044247787</v>
      </c>
      <c r="S607" s="16">
        <v>565</v>
      </c>
      <c r="T607" s="18">
        <v>1.5799999999999996</v>
      </c>
      <c r="U607" s="16">
        <v>892.69999999999993</v>
      </c>
      <c r="V607" s="16">
        <v>10000</v>
      </c>
      <c r="W607" s="20">
        <v>13</v>
      </c>
      <c r="X607" s="19">
        <v>0.76923076923076927</v>
      </c>
      <c r="Y607" s="20">
        <v>10</v>
      </c>
      <c r="Z607" s="20">
        <v>16</v>
      </c>
      <c r="AA607" s="16">
        <v>575</v>
      </c>
      <c r="AB607" s="18">
        <v>1.6</v>
      </c>
      <c r="AC607" s="16">
        <v>920</v>
      </c>
      <c r="AD607" s="20">
        <v>9200</v>
      </c>
      <c r="AE607" s="14"/>
      <c r="AF607" s="14"/>
      <c r="AG607" s="14">
        <v>507</v>
      </c>
      <c r="AH607" s="21">
        <v>0.92</v>
      </c>
      <c r="AI607" s="21" t="s">
        <v>61</v>
      </c>
      <c r="AJ607" s="21" t="s">
        <v>61</v>
      </c>
      <c r="AK607" s="96"/>
    </row>
    <row r="608" spans="1:37" s="6" customFormat="1" x14ac:dyDescent="0.3">
      <c r="A608" s="10" t="s">
        <v>140</v>
      </c>
      <c r="B608" s="10" t="s">
        <v>127</v>
      </c>
      <c r="C608" s="10" t="s">
        <v>131</v>
      </c>
      <c r="D608" s="54">
        <v>43612</v>
      </c>
      <c r="E608" s="54">
        <v>44708</v>
      </c>
      <c r="F608" s="11" t="s">
        <v>15</v>
      </c>
      <c r="G608" s="12">
        <v>0</v>
      </c>
      <c r="H608" s="13">
        <v>0</v>
      </c>
      <c r="I608" s="12">
        <v>0</v>
      </c>
      <c r="J608" s="14">
        <v>0</v>
      </c>
      <c r="K608" s="12">
        <v>0</v>
      </c>
      <c r="L608" s="15">
        <v>0</v>
      </c>
      <c r="M608" s="12">
        <v>0</v>
      </c>
      <c r="N608" s="14">
        <v>0</v>
      </c>
      <c r="O608" s="16">
        <v>15.708378528086664</v>
      </c>
      <c r="P608" s="17">
        <v>0.71312080536912759</v>
      </c>
      <c r="Q608" s="16">
        <v>11.201971546992272</v>
      </c>
      <c r="R608" s="16">
        <v>17.699115044247787</v>
      </c>
      <c r="S608" s="16">
        <v>565</v>
      </c>
      <c r="T608" s="18">
        <v>1.5799999999999996</v>
      </c>
      <c r="U608" s="16">
        <v>892.69999999999993</v>
      </c>
      <c r="V608" s="16">
        <v>10000</v>
      </c>
      <c r="W608" s="20">
        <v>12</v>
      </c>
      <c r="X608" s="19">
        <v>0.75</v>
      </c>
      <c r="Y608" s="20">
        <v>9</v>
      </c>
      <c r="Z608" s="20">
        <v>10</v>
      </c>
      <c r="AA608" s="16">
        <v>768.3</v>
      </c>
      <c r="AB608" s="18">
        <v>1.1111111111111112</v>
      </c>
      <c r="AC608" s="16">
        <v>853.66666666666663</v>
      </c>
      <c r="AD608" s="20">
        <v>7683</v>
      </c>
      <c r="AE608" s="14">
        <v>649</v>
      </c>
      <c r="AF608" s="14"/>
      <c r="AG608" s="14"/>
      <c r="AH608" s="21">
        <v>0.76829999999999998</v>
      </c>
      <c r="AI608" s="21" t="s">
        <v>61</v>
      </c>
      <c r="AJ608" s="21" t="s">
        <v>61</v>
      </c>
      <c r="AK608" s="96"/>
    </row>
    <row r="609" spans="1:37" s="6" customFormat="1" x14ac:dyDescent="0.3">
      <c r="A609" s="10" t="s">
        <v>140</v>
      </c>
      <c r="B609" s="10" t="s">
        <v>127</v>
      </c>
      <c r="C609" s="10" t="s">
        <v>131</v>
      </c>
      <c r="D609" s="54">
        <v>43613</v>
      </c>
      <c r="E609" s="54">
        <v>44709</v>
      </c>
      <c r="F609" s="11" t="s">
        <v>9</v>
      </c>
      <c r="G609" s="12">
        <v>0</v>
      </c>
      <c r="H609" s="13">
        <v>0</v>
      </c>
      <c r="I609" s="12">
        <v>0</v>
      </c>
      <c r="J609" s="14">
        <v>0</v>
      </c>
      <c r="K609" s="12">
        <v>0</v>
      </c>
      <c r="L609" s="15">
        <v>0</v>
      </c>
      <c r="M609" s="12">
        <v>0</v>
      </c>
      <c r="N609" s="14">
        <v>0</v>
      </c>
      <c r="O609" s="16">
        <v>23.562567792129993</v>
      </c>
      <c r="P609" s="17">
        <v>0.71312080536912759</v>
      </c>
      <c r="Q609" s="16">
        <v>16.802957320488407</v>
      </c>
      <c r="R609" s="16">
        <v>26.548672566371682</v>
      </c>
      <c r="S609" s="16">
        <v>565</v>
      </c>
      <c r="T609" s="18">
        <v>1.58</v>
      </c>
      <c r="U609" s="16">
        <v>892.69999999999993</v>
      </c>
      <c r="V609" s="16">
        <v>15000</v>
      </c>
      <c r="W609" s="20">
        <v>11</v>
      </c>
      <c r="X609" s="19">
        <v>0.72727272727272729</v>
      </c>
      <c r="Y609" s="20">
        <v>8</v>
      </c>
      <c r="Z609" s="20">
        <v>14</v>
      </c>
      <c r="AA609" s="16">
        <v>767.42857142857144</v>
      </c>
      <c r="AB609" s="18">
        <v>1.75</v>
      </c>
      <c r="AC609" s="16">
        <v>1343</v>
      </c>
      <c r="AD609" s="20">
        <v>10744</v>
      </c>
      <c r="AE609" s="14"/>
      <c r="AF609" s="14"/>
      <c r="AG609" s="14">
        <v>1259</v>
      </c>
      <c r="AH609" s="21">
        <v>0.71626666666666672</v>
      </c>
      <c r="AI609" s="21" t="s">
        <v>61</v>
      </c>
      <c r="AJ609" s="21" t="s">
        <v>61</v>
      </c>
      <c r="AK609" s="96"/>
    </row>
    <row r="610" spans="1:37" s="6" customFormat="1" x14ac:dyDescent="0.3">
      <c r="A610" s="10" t="s">
        <v>140</v>
      </c>
      <c r="B610" s="10" t="s">
        <v>127</v>
      </c>
      <c r="C610" s="10" t="s">
        <v>131</v>
      </c>
      <c r="D610" s="54">
        <v>43614</v>
      </c>
      <c r="E610" s="54">
        <v>44710</v>
      </c>
      <c r="F610" s="11" t="s">
        <v>10</v>
      </c>
      <c r="G610" s="12">
        <v>0</v>
      </c>
      <c r="H610" s="13">
        <v>0</v>
      </c>
      <c r="I610" s="12">
        <v>0</v>
      </c>
      <c r="J610" s="14">
        <v>0</v>
      </c>
      <c r="K610" s="12">
        <v>0</v>
      </c>
      <c r="L610" s="15">
        <v>0</v>
      </c>
      <c r="M610" s="12">
        <v>0</v>
      </c>
      <c r="N610" s="14">
        <v>0</v>
      </c>
      <c r="O610" s="16">
        <v>23.562567792129993</v>
      </c>
      <c r="P610" s="17">
        <v>0.71312080536912759</v>
      </c>
      <c r="Q610" s="16">
        <v>16.802957320488407</v>
      </c>
      <c r="R610" s="16">
        <v>26.548672566371682</v>
      </c>
      <c r="S610" s="16">
        <v>565</v>
      </c>
      <c r="T610" s="18">
        <v>1.58</v>
      </c>
      <c r="U610" s="16">
        <v>892.69999999999993</v>
      </c>
      <c r="V610" s="16">
        <v>15000</v>
      </c>
      <c r="W610" s="20">
        <v>15</v>
      </c>
      <c r="X610" s="19">
        <v>0.73333333333333328</v>
      </c>
      <c r="Y610" s="20">
        <v>11</v>
      </c>
      <c r="Z610" s="20">
        <v>27</v>
      </c>
      <c r="AA610" s="16">
        <v>683.07407407407402</v>
      </c>
      <c r="AB610" s="18">
        <v>2.4545454545454546</v>
      </c>
      <c r="AC610" s="16">
        <v>1676.6363636363637</v>
      </c>
      <c r="AD610" s="20">
        <v>18443</v>
      </c>
      <c r="AE610" s="14">
        <v>779</v>
      </c>
      <c r="AF610" s="14"/>
      <c r="AG610" s="14"/>
      <c r="AH610" s="21">
        <v>1.2295333333333334</v>
      </c>
      <c r="AI610" s="21" t="s">
        <v>61</v>
      </c>
      <c r="AJ610" s="21" t="s">
        <v>61</v>
      </c>
      <c r="AK610" s="96"/>
    </row>
    <row r="611" spans="1:37" s="6" customFormat="1" x14ac:dyDescent="0.3">
      <c r="A611" s="10" t="s">
        <v>140</v>
      </c>
      <c r="B611" s="10" t="s">
        <v>127</v>
      </c>
      <c r="C611" s="10" t="s">
        <v>131</v>
      </c>
      <c r="D611" s="54">
        <v>43615</v>
      </c>
      <c r="E611" s="54">
        <v>44711</v>
      </c>
      <c r="F611" s="11" t="s">
        <v>11</v>
      </c>
      <c r="G611" s="12">
        <v>0</v>
      </c>
      <c r="H611" s="13">
        <v>0</v>
      </c>
      <c r="I611" s="12">
        <v>0</v>
      </c>
      <c r="J611" s="14">
        <v>0</v>
      </c>
      <c r="K611" s="12">
        <v>0</v>
      </c>
      <c r="L611" s="15">
        <v>0</v>
      </c>
      <c r="M611" s="12">
        <v>0</v>
      </c>
      <c r="N611" s="14">
        <v>0</v>
      </c>
      <c r="O611" s="16">
        <v>15.708378528086664</v>
      </c>
      <c r="P611" s="17">
        <v>0.71312080536912759</v>
      </c>
      <c r="Q611" s="16">
        <v>11.201971546992272</v>
      </c>
      <c r="R611" s="16">
        <v>17.699115044247787</v>
      </c>
      <c r="S611" s="16">
        <v>565</v>
      </c>
      <c r="T611" s="18">
        <v>1.5799999999999996</v>
      </c>
      <c r="U611" s="16">
        <v>892.69999999999993</v>
      </c>
      <c r="V611" s="16">
        <v>10000</v>
      </c>
      <c r="W611" s="20">
        <v>8</v>
      </c>
      <c r="X611" s="19">
        <v>0.75</v>
      </c>
      <c r="Y611" s="20">
        <v>6</v>
      </c>
      <c r="Z611" s="20">
        <v>14</v>
      </c>
      <c r="AA611" s="16">
        <v>450.35714285714283</v>
      </c>
      <c r="AB611" s="18">
        <v>2.3333333333333335</v>
      </c>
      <c r="AC611" s="16">
        <v>1050.8333333333333</v>
      </c>
      <c r="AD611" s="20">
        <v>6305</v>
      </c>
      <c r="AE611" s="14"/>
      <c r="AF611" s="14"/>
      <c r="AG611" s="14"/>
      <c r="AH611" s="21">
        <v>0.63049999999999995</v>
      </c>
      <c r="AI611" s="21" t="s">
        <v>61</v>
      </c>
      <c r="AJ611" s="21" t="s">
        <v>61</v>
      </c>
      <c r="AK611" s="96"/>
    </row>
    <row r="612" spans="1:37" s="6" customFormat="1" x14ac:dyDescent="0.3">
      <c r="A612" s="10" t="s">
        <v>140</v>
      </c>
      <c r="B612" s="10" t="s">
        <v>127</v>
      </c>
      <c r="C612" s="10" t="s">
        <v>131</v>
      </c>
      <c r="D612" s="54">
        <v>43616</v>
      </c>
      <c r="E612" s="54">
        <v>44712</v>
      </c>
      <c r="F612" s="11" t="s">
        <v>12</v>
      </c>
      <c r="G612" s="12">
        <v>0</v>
      </c>
      <c r="H612" s="13">
        <v>0</v>
      </c>
      <c r="I612" s="12">
        <v>0</v>
      </c>
      <c r="J612" s="14">
        <v>0</v>
      </c>
      <c r="K612" s="12">
        <v>0</v>
      </c>
      <c r="L612" s="15">
        <v>0</v>
      </c>
      <c r="M612" s="12">
        <v>0</v>
      </c>
      <c r="N612" s="14">
        <v>0</v>
      </c>
      <c r="O612" s="16">
        <v>15.708378528086664</v>
      </c>
      <c r="P612" s="17">
        <v>0.71312080536912759</v>
      </c>
      <c r="Q612" s="16">
        <v>11.201971546992272</v>
      </c>
      <c r="R612" s="16">
        <v>17.699115044247787</v>
      </c>
      <c r="S612" s="16">
        <v>565</v>
      </c>
      <c r="T612" s="18">
        <v>1.5799999999999996</v>
      </c>
      <c r="U612" s="16">
        <v>892.69999999999993</v>
      </c>
      <c r="V612" s="16">
        <v>10000</v>
      </c>
      <c r="W612" s="20">
        <v>18</v>
      </c>
      <c r="X612" s="19">
        <v>0.72222222222222221</v>
      </c>
      <c r="Y612" s="20">
        <v>13</v>
      </c>
      <c r="Z612" s="20">
        <v>15</v>
      </c>
      <c r="AA612" s="16">
        <v>745.8</v>
      </c>
      <c r="AB612" s="18">
        <v>1.1538461538461537</v>
      </c>
      <c r="AC612" s="16">
        <v>860.53846153846155</v>
      </c>
      <c r="AD612" s="20">
        <v>11187</v>
      </c>
      <c r="AE612" s="14">
        <v>646</v>
      </c>
      <c r="AF612" s="14"/>
      <c r="AG612" s="14"/>
      <c r="AH612" s="21">
        <v>1.1187</v>
      </c>
      <c r="AI612" s="21" t="s">
        <v>61</v>
      </c>
      <c r="AJ612" s="21" t="s">
        <v>61</v>
      </c>
      <c r="AK612" s="96"/>
    </row>
    <row r="613" spans="1:37" s="6" customFormat="1" x14ac:dyDescent="0.3">
      <c r="A613" s="10" t="s">
        <v>140</v>
      </c>
      <c r="B613" s="22" t="s">
        <v>127</v>
      </c>
      <c r="C613" s="22" t="s">
        <v>131</v>
      </c>
      <c r="D613" s="56">
        <v>43617</v>
      </c>
      <c r="E613" s="56">
        <v>44713</v>
      </c>
      <c r="F613" s="11" t="s">
        <v>13</v>
      </c>
      <c r="G613" s="23">
        <v>0</v>
      </c>
      <c r="H613" s="24">
        <v>0</v>
      </c>
      <c r="I613" s="23">
        <v>0</v>
      </c>
      <c r="J613" s="23">
        <v>0</v>
      </c>
      <c r="K613" s="23">
        <v>0</v>
      </c>
      <c r="L613" s="25">
        <v>0</v>
      </c>
      <c r="M613" s="23">
        <v>0</v>
      </c>
      <c r="N613" s="23">
        <v>0</v>
      </c>
      <c r="O613" s="26">
        <v>23</v>
      </c>
      <c r="P613" s="27">
        <v>0.65520000000000012</v>
      </c>
      <c r="Q613" s="26">
        <v>15</v>
      </c>
      <c r="R613" s="26">
        <v>27</v>
      </c>
      <c r="S613" s="28">
        <v>519.37458055925435</v>
      </c>
      <c r="T613" s="29">
        <v>1.8</v>
      </c>
      <c r="U613" s="28">
        <v>920.44582500000024</v>
      </c>
      <c r="V613" s="26">
        <v>14000</v>
      </c>
      <c r="W613" s="20">
        <v>12</v>
      </c>
      <c r="X613" s="19">
        <v>0.75</v>
      </c>
      <c r="Y613" s="20">
        <v>9</v>
      </c>
      <c r="Z613" s="20">
        <v>11</v>
      </c>
      <c r="AA613" s="16">
        <v>771.4545454545455</v>
      </c>
      <c r="AB613" s="18">
        <v>1.2222222222222223</v>
      </c>
      <c r="AC613" s="16">
        <v>942.88888888888891</v>
      </c>
      <c r="AD613" s="20">
        <v>8486</v>
      </c>
      <c r="AE613" s="14"/>
      <c r="AF613" s="14"/>
      <c r="AG613" s="14"/>
      <c r="AH613" s="21">
        <v>0.60614285714285709</v>
      </c>
      <c r="AI613" s="21" t="s">
        <v>61</v>
      </c>
      <c r="AJ613" s="21" t="s">
        <v>61</v>
      </c>
      <c r="AK613" s="96"/>
    </row>
    <row r="614" spans="1:37" s="6" customFormat="1" x14ac:dyDescent="0.3">
      <c r="A614" s="10" t="s">
        <v>140</v>
      </c>
      <c r="B614" s="22" t="s">
        <v>127</v>
      </c>
      <c r="C614" s="22" t="s">
        <v>131</v>
      </c>
      <c r="D614" s="56">
        <v>43618</v>
      </c>
      <c r="E614" s="56">
        <v>44714</v>
      </c>
      <c r="F614" s="11" t="s">
        <v>14</v>
      </c>
      <c r="G614" s="23">
        <v>0</v>
      </c>
      <c r="H614" s="24">
        <v>0</v>
      </c>
      <c r="I614" s="23">
        <v>0</v>
      </c>
      <c r="J614" s="23">
        <v>0</v>
      </c>
      <c r="K614" s="23">
        <v>0</v>
      </c>
      <c r="L614" s="25">
        <v>0</v>
      </c>
      <c r="M614" s="23">
        <v>0</v>
      </c>
      <c r="N614" s="23">
        <v>0</v>
      </c>
      <c r="O614" s="26">
        <v>23</v>
      </c>
      <c r="P614" s="27">
        <v>0.65520000000000012</v>
      </c>
      <c r="Q614" s="26">
        <v>15</v>
      </c>
      <c r="R614" s="26">
        <v>27</v>
      </c>
      <c r="S614" s="28">
        <v>519.37458055925435</v>
      </c>
      <c r="T614" s="29">
        <v>1.8</v>
      </c>
      <c r="U614" s="28">
        <v>920.44582500000024</v>
      </c>
      <c r="V614" s="26">
        <v>14000</v>
      </c>
      <c r="W614" s="20">
        <v>16</v>
      </c>
      <c r="X614" s="19">
        <v>0.75</v>
      </c>
      <c r="Y614" s="20">
        <v>12</v>
      </c>
      <c r="Z614" s="20">
        <v>17</v>
      </c>
      <c r="AA614" s="16">
        <v>602.94117647058829</v>
      </c>
      <c r="AB614" s="18">
        <v>1.4166666666666667</v>
      </c>
      <c r="AC614" s="16">
        <v>854.16666666666663</v>
      </c>
      <c r="AD614" s="20">
        <v>10250</v>
      </c>
      <c r="AE614" s="14"/>
      <c r="AF614" s="14"/>
      <c r="AG614" s="14"/>
      <c r="AH614" s="21">
        <v>0.7321428571428571</v>
      </c>
      <c r="AI614" s="21" t="s">
        <v>61</v>
      </c>
      <c r="AJ614" s="21" t="s">
        <v>61</v>
      </c>
      <c r="AK614" s="96"/>
    </row>
    <row r="615" spans="1:37" s="6" customFormat="1" x14ac:dyDescent="0.3">
      <c r="A615" s="10" t="s">
        <v>140</v>
      </c>
      <c r="B615" s="22" t="s">
        <v>127</v>
      </c>
      <c r="C615" s="22" t="s">
        <v>131</v>
      </c>
      <c r="D615" s="56">
        <v>43619</v>
      </c>
      <c r="E615" s="56">
        <v>44715</v>
      </c>
      <c r="F615" s="11" t="s">
        <v>15</v>
      </c>
      <c r="G615" s="23">
        <v>0</v>
      </c>
      <c r="H615" s="24">
        <v>0</v>
      </c>
      <c r="I615" s="23">
        <v>0</v>
      </c>
      <c r="J615" s="23">
        <v>0</v>
      </c>
      <c r="K615" s="23">
        <v>0</v>
      </c>
      <c r="L615" s="25">
        <v>0</v>
      </c>
      <c r="M615" s="23">
        <v>0</v>
      </c>
      <c r="N615" s="23">
        <v>0</v>
      </c>
      <c r="O615" s="26">
        <v>23</v>
      </c>
      <c r="P615" s="27">
        <v>0.65520000000000012</v>
      </c>
      <c r="Q615" s="26">
        <v>15</v>
      </c>
      <c r="R615" s="26">
        <v>27</v>
      </c>
      <c r="S615" s="28">
        <v>519.37458055925435</v>
      </c>
      <c r="T615" s="29">
        <v>1.8</v>
      </c>
      <c r="U615" s="28">
        <v>920.44582500000024</v>
      </c>
      <c r="V615" s="26">
        <v>14000</v>
      </c>
      <c r="W615" s="20">
        <v>11</v>
      </c>
      <c r="X615" s="19">
        <v>0.72727272727272729</v>
      </c>
      <c r="Y615" s="20">
        <v>8</v>
      </c>
      <c r="Z615" s="20">
        <v>12</v>
      </c>
      <c r="AA615" s="16">
        <v>666.83333333333337</v>
      </c>
      <c r="AB615" s="18">
        <v>1.5</v>
      </c>
      <c r="AC615" s="16">
        <v>1000.25</v>
      </c>
      <c r="AD615" s="20">
        <v>8002</v>
      </c>
      <c r="AE615" s="14">
        <v>510</v>
      </c>
      <c r="AF615" s="14"/>
      <c r="AG615" s="14"/>
      <c r="AH615" s="21">
        <v>0.57157142857142862</v>
      </c>
      <c r="AI615" s="21" t="s">
        <v>61</v>
      </c>
      <c r="AJ615" s="21" t="s">
        <v>61</v>
      </c>
      <c r="AK615" s="96"/>
    </row>
    <row r="616" spans="1:37" s="6" customFormat="1" x14ac:dyDescent="0.3">
      <c r="A616" s="10" t="s">
        <v>140</v>
      </c>
      <c r="B616" s="22" t="s">
        <v>127</v>
      </c>
      <c r="C616" s="22" t="s">
        <v>131</v>
      </c>
      <c r="D616" s="56">
        <v>43620</v>
      </c>
      <c r="E616" s="56">
        <v>44716</v>
      </c>
      <c r="F616" s="11" t="s">
        <v>9</v>
      </c>
      <c r="G616" s="23">
        <v>0</v>
      </c>
      <c r="H616" s="24">
        <v>0</v>
      </c>
      <c r="I616" s="23">
        <v>0</v>
      </c>
      <c r="J616" s="23">
        <v>0</v>
      </c>
      <c r="K616" s="23">
        <v>0</v>
      </c>
      <c r="L616" s="25">
        <v>0</v>
      </c>
      <c r="M616" s="23">
        <v>0</v>
      </c>
      <c r="N616" s="23">
        <v>0</v>
      </c>
      <c r="O616" s="26">
        <v>27</v>
      </c>
      <c r="P616" s="27">
        <v>0.65520000000000012</v>
      </c>
      <c r="Q616" s="26">
        <v>18</v>
      </c>
      <c r="R616" s="26">
        <v>33</v>
      </c>
      <c r="S616" s="28">
        <v>519.37458055925435</v>
      </c>
      <c r="T616" s="29">
        <v>1.8333333333333333</v>
      </c>
      <c r="U616" s="28">
        <v>920.44582500000024</v>
      </c>
      <c r="V616" s="26">
        <v>17000</v>
      </c>
      <c r="W616" s="20">
        <v>12</v>
      </c>
      <c r="X616" s="19">
        <v>0.75</v>
      </c>
      <c r="Y616" s="20">
        <v>9</v>
      </c>
      <c r="Z616" s="20">
        <v>14</v>
      </c>
      <c r="AA616" s="16">
        <v>516.35714285714289</v>
      </c>
      <c r="AB616" s="18">
        <v>1.5555555555555556</v>
      </c>
      <c r="AC616" s="16">
        <v>803.22222222222217</v>
      </c>
      <c r="AD616" s="20">
        <v>7229</v>
      </c>
      <c r="AE616" s="14"/>
      <c r="AF616" s="14"/>
      <c r="AG616" s="14"/>
      <c r="AH616" s="21">
        <v>0.42523529411764704</v>
      </c>
      <c r="AI616" s="21" t="s">
        <v>61</v>
      </c>
      <c r="AJ616" s="21" t="s">
        <v>61</v>
      </c>
      <c r="AK616" s="96"/>
    </row>
    <row r="617" spans="1:37" s="6" customFormat="1" x14ac:dyDescent="0.3">
      <c r="A617" s="10" t="s">
        <v>140</v>
      </c>
      <c r="B617" s="22" t="s">
        <v>127</v>
      </c>
      <c r="C617" s="22" t="s">
        <v>131</v>
      </c>
      <c r="D617" s="56">
        <v>43621</v>
      </c>
      <c r="E617" s="56">
        <v>44717</v>
      </c>
      <c r="F617" s="11" t="s">
        <v>10</v>
      </c>
      <c r="G617" s="23">
        <v>0</v>
      </c>
      <c r="H617" s="24">
        <v>0</v>
      </c>
      <c r="I617" s="23">
        <v>0</v>
      </c>
      <c r="J617" s="23">
        <v>0</v>
      </c>
      <c r="K617" s="23">
        <v>0</v>
      </c>
      <c r="L617" s="25">
        <v>0</v>
      </c>
      <c r="M617" s="23">
        <v>0</v>
      </c>
      <c r="N617" s="23">
        <v>0</v>
      </c>
      <c r="O617" s="26">
        <v>27</v>
      </c>
      <c r="P617" s="27">
        <v>0.65520000000000012</v>
      </c>
      <c r="Q617" s="26">
        <v>18</v>
      </c>
      <c r="R617" s="26">
        <v>33</v>
      </c>
      <c r="S617" s="28">
        <v>519.37458055925435</v>
      </c>
      <c r="T617" s="29">
        <v>1.8333333333333333</v>
      </c>
      <c r="U617" s="28">
        <v>920.44582500000024</v>
      </c>
      <c r="V617" s="26">
        <v>17000</v>
      </c>
      <c r="W617" s="20">
        <v>19</v>
      </c>
      <c r="X617" s="19">
        <v>0.73684210526315785</v>
      </c>
      <c r="Y617" s="20">
        <v>14</v>
      </c>
      <c r="Z617" s="20">
        <v>31</v>
      </c>
      <c r="AA617" s="16">
        <v>550.32258064516134</v>
      </c>
      <c r="AB617" s="18">
        <v>2.2142857142857144</v>
      </c>
      <c r="AC617" s="16">
        <v>1218.5714285714287</v>
      </c>
      <c r="AD617" s="20">
        <v>17060</v>
      </c>
      <c r="AE617" s="14"/>
      <c r="AF617" s="14"/>
      <c r="AG617" s="14"/>
      <c r="AH617" s="21">
        <v>1.0035294117647058</v>
      </c>
      <c r="AI617" s="21" t="s">
        <v>61</v>
      </c>
      <c r="AJ617" s="21" t="s">
        <v>61</v>
      </c>
      <c r="AK617" s="96"/>
    </row>
    <row r="618" spans="1:37" s="6" customFormat="1" x14ac:dyDescent="0.3">
      <c r="A618" s="10" t="s">
        <v>140</v>
      </c>
      <c r="B618" s="22" t="s">
        <v>127</v>
      </c>
      <c r="C618" s="22" t="s">
        <v>131</v>
      </c>
      <c r="D618" s="56">
        <v>43622</v>
      </c>
      <c r="E618" s="56">
        <v>44718</v>
      </c>
      <c r="F618" s="11" t="s">
        <v>11</v>
      </c>
      <c r="G618" s="23">
        <v>0</v>
      </c>
      <c r="H618" s="24">
        <v>0</v>
      </c>
      <c r="I618" s="23">
        <v>0</v>
      </c>
      <c r="J618" s="23">
        <v>0</v>
      </c>
      <c r="K618" s="23">
        <v>0</v>
      </c>
      <c r="L618" s="25">
        <v>0</v>
      </c>
      <c r="M618" s="23">
        <v>0</v>
      </c>
      <c r="N618" s="23">
        <v>0</v>
      </c>
      <c r="O618" s="26">
        <v>23</v>
      </c>
      <c r="P618" s="27">
        <v>0.65520000000000012</v>
      </c>
      <c r="Q618" s="26">
        <v>15</v>
      </c>
      <c r="R618" s="26">
        <v>27</v>
      </c>
      <c r="S618" s="28">
        <v>519.37458055925435</v>
      </c>
      <c r="T618" s="29">
        <v>1.8</v>
      </c>
      <c r="U618" s="28">
        <v>920.44582500000024</v>
      </c>
      <c r="V618" s="26">
        <v>14000</v>
      </c>
      <c r="W618" s="20">
        <v>15</v>
      </c>
      <c r="X618" s="19">
        <v>0.73333333333333328</v>
      </c>
      <c r="Y618" s="20">
        <v>11</v>
      </c>
      <c r="Z618" s="20">
        <v>15</v>
      </c>
      <c r="AA618" s="16">
        <v>506.46666666666664</v>
      </c>
      <c r="AB618" s="18">
        <v>1.3636363636363635</v>
      </c>
      <c r="AC618" s="16">
        <v>690.63636363636363</v>
      </c>
      <c r="AD618" s="20">
        <v>7597</v>
      </c>
      <c r="AE618" s="14"/>
      <c r="AF618" s="14"/>
      <c r="AG618" s="14"/>
      <c r="AH618" s="21">
        <v>0.54264285714285709</v>
      </c>
      <c r="AI618" s="21" t="s">
        <v>61</v>
      </c>
      <c r="AJ618" s="21" t="s">
        <v>61</v>
      </c>
      <c r="AK618" s="96"/>
    </row>
    <row r="619" spans="1:37" s="6" customFormat="1" x14ac:dyDescent="0.3">
      <c r="A619" s="10" t="s">
        <v>140</v>
      </c>
      <c r="B619" s="22" t="s">
        <v>127</v>
      </c>
      <c r="C619" s="22" t="s">
        <v>131</v>
      </c>
      <c r="D619" s="56">
        <v>43623</v>
      </c>
      <c r="E619" s="56">
        <v>44719</v>
      </c>
      <c r="F619" s="11" t="s">
        <v>12</v>
      </c>
      <c r="G619" s="23">
        <v>0</v>
      </c>
      <c r="H619" s="24">
        <v>0</v>
      </c>
      <c r="I619" s="23">
        <v>0</v>
      </c>
      <c r="J619" s="23">
        <v>0</v>
      </c>
      <c r="K619" s="23">
        <v>0</v>
      </c>
      <c r="L619" s="25">
        <v>0</v>
      </c>
      <c r="M619" s="23">
        <v>0</v>
      </c>
      <c r="N619" s="23">
        <v>0</v>
      </c>
      <c r="O619" s="26">
        <v>23</v>
      </c>
      <c r="P619" s="27">
        <v>0.65520000000000012</v>
      </c>
      <c r="Q619" s="26">
        <v>15</v>
      </c>
      <c r="R619" s="26">
        <v>27</v>
      </c>
      <c r="S619" s="28">
        <v>519.37458055925435</v>
      </c>
      <c r="T619" s="29">
        <v>1.8</v>
      </c>
      <c r="U619" s="28">
        <v>920.44582500000024</v>
      </c>
      <c r="V619" s="26">
        <v>14000</v>
      </c>
      <c r="W619" s="20">
        <v>12</v>
      </c>
      <c r="X619" s="19">
        <v>0.75</v>
      </c>
      <c r="Y619" s="20">
        <v>9</v>
      </c>
      <c r="Z619" s="20">
        <v>11</v>
      </c>
      <c r="AA619" s="16">
        <v>781.72727272727275</v>
      </c>
      <c r="AB619" s="18">
        <v>1.2222222222222223</v>
      </c>
      <c r="AC619" s="16">
        <v>955.44444444444446</v>
      </c>
      <c r="AD619" s="20">
        <v>8599</v>
      </c>
      <c r="AE619" s="14"/>
      <c r="AF619" s="14"/>
      <c r="AG619" s="14"/>
      <c r="AH619" s="21">
        <v>0.61421428571428571</v>
      </c>
      <c r="AI619" s="21" t="s">
        <v>61</v>
      </c>
      <c r="AJ619" s="21" t="s">
        <v>61</v>
      </c>
      <c r="AK619" s="96"/>
    </row>
    <row r="620" spans="1:37" s="6" customFormat="1" x14ac:dyDescent="0.3">
      <c r="A620" s="10" t="s">
        <v>140</v>
      </c>
      <c r="B620" s="22" t="s">
        <v>127</v>
      </c>
      <c r="C620" s="22" t="s">
        <v>131</v>
      </c>
      <c r="D620" s="56">
        <v>43624</v>
      </c>
      <c r="E620" s="56">
        <v>44720</v>
      </c>
      <c r="F620" s="11" t="s">
        <v>13</v>
      </c>
      <c r="G620" s="23">
        <v>0</v>
      </c>
      <c r="H620" s="24">
        <v>0</v>
      </c>
      <c r="I620" s="23">
        <v>0</v>
      </c>
      <c r="J620" s="23">
        <v>0</v>
      </c>
      <c r="K620" s="23">
        <v>0</v>
      </c>
      <c r="L620" s="25">
        <v>0</v>
      </c>
      <c r="M620" s="23">
        <v>0</v>
      </c>
      <c r="N620" s="23">
        <v>0</v>
      </c>
      <c r="O620" s="26">
        <v>20</v>
      </c>
      <c r="P620" s="27">
        <v>0.65520000000000012</v>
      </c>
      <c r="Q620" s="26">
        <v>13</v>
      </c>
      <c r="R620" s="26">
        <v>23</v>
      </c>
      <c r="S620" s="28">
        <v>519.37458055925435</v>
      </c>
      <c r="T620" s="29">
        <v>1.7692307692307692</v>
      </c>
      <c r="U620" s="28">
        <v>920.44582500000024</v>
      </c>
      <c r="V620" s="26">
        <v>12000</v>
      </c>
      <c r="W620" s="20">
        <v>11</v>
      </c>
      <c r="X620" s="19">
        <v>0.72727272727272729</v>
      </c>
      <c r="Y620" s="20">
        <v>8</v>
      </c>
      <c r="Z620" s="20">
        <v>13</v>
      </c>
      <c r="AA620" s="16">
        <v>675.69230769230774</v>
      </c>
      <c r="AB620" s="18">
        <v>1.625</v>
      </c>
      <c r="AC620" s="16">
        <v>1098</v>
      </c>
      <c r="AD620" s="20">
        <v>8784</v>
      </c>
      <c r="AE620" s="14"/>
      <c r="AF620" s="14"/>
      <c r="AG620" s="14"/>
      <c r="AH620" s="21">
        <v>0.73199999999999998</v>
      </c>
      <c r="AI620" s="21" t="s">
        <v>61</v>
      </c>
      <c r="AJ620" s="21" t="s">
        <v>61</v>
      </c>
      <c r="AK620" s="96"/>
    </row>
    <row r="621" spans="1:37" s="6" customFormat="1" x14ac:dyDescent="0.3">
      <c r="A621" s="10" t="s">
        <v>140</v>
      </c>
      <c r="B621" s="22" t="s">
        <v>127</v>
      </c>
      <c r="C621" s="22" t="s">
        <v>131</v>
      </c>
      <c r="D621" s="56">
        <v>43625</v>
      </c>
      <c r="E621" s="56">
        <v>44721</v>
      </c>
      <c r="F621" s="11" t="s">
        <v>14</v>
      </c>
      <c r="G621" s="23">
        <v>0</v>
      </c>
      <c r="H621" s="24">
        <v>0</v>
      </c>
      <c r="I621" s="23">
        <v>0</v>
      </c>
      <c r="J621" s="23">
        <v>0</v>
      </c>
      <c r="K621" s="23">
        <v>0</v>
      </c>
      <c r="L621" s="25">
        <v>0</v>
      </c>
      <c r="M621" s="23">
        <v>0</v>
      </c>
      <c r="N621" s="23">
        <v>0</v>
      </c>
      <c r="O621" s="26">
        <v>20</v>
      </c>
      <c r="P621" s="27">
        <v>0.65520000000000012</v>
      </c>
      <c r="Q621" s="26">
        <v>13</v>
      </c>
      <c r="R621" s="26">
        <v>23</v>
      </c>
      <c r="S621" s="28">
        <v>519.37458055925435</v>
      </c>
      <c r="T621" s="29">
        <v>1.7692307692307692</v>
      </c>
      <c r="U621" s="28">
        <v>920.44582500000024</v>
      </c>
      <c r="V621" s="26">
        <v>12000</v>
      </c>
      <c r="W621" s="20">
        <v>12</v>
      </c>
      <c r="X621" s="19">
        <v>0.75</v>
      </c>
      <c r="Y621" s="20">
        <v>9</v>
      </c>
      <c r="Z621" s="20">
        <v>13</v>
      </c>
      <c r="AA621" s="16">
        <v>701.30769230769226</v>
      </c>
      <c r="AB621" s="18">
        <v>1.4444444444444444</v>
      </c>
      <c r="AC621" s="16">
        <v>1013</v>
      </c>
      <c r="AD621" s="20">
        <v>9117</v>
      </c>
      <c r="AE621" s="14"/>
      <c r="AF621" s="14"/>
      <c r="AG621" s="14"/>
      <c r="AH621" s="21">
        <v>0.75975000000000004</v>
      </c>
      <c r="AI621" s="21" t="s">
        <v>61</v>
      </c>
      <c r="AJ621" s="21" t="s">
        <v>61</v>
      </c>
      <c r="AK621" s="96"/>
    </row>
    <row r="622" spans="1:37" s="6" customFormat="1" x14ac:dyDescent="0.3">
      <c r="A622" s="10" t="s">
        <v>140</v>
      </c>
      <c r="B622" s="22" t="s">
        <v>127</v>
      </c>
      <c r="C622" s="22" t="s">
        <v>131</v>
      </c>
      <c r="D622" s="56">
        <v>43626</v>
      </c>
      <c r="E622" s="56">
        <v>44722</v>
      </c>
      <c r="F622" s="11" t="s">
        <v>15</v>
      </c>
      <c r="G622" s="23">
        <v>0</v>
      </c>
      <c r="H622" s="24">
        <v>0</v>
      </c>
      <c r="I622" s="23">
        <v>0</v>
      </c>
      <c r="J622" s="23">
        <v>0</v>
      </c>
      <c r="K622" s="23">
        <v>0</v>
      </c>
      <c r="L622" s="25">
        <v>0</v>
      </c>
      <c r="M622" s="23">
        <v>0</v>
      </c>
      <c r="N622" s="23">
        <v>0</v>
      </c>
      <c r="O622" s="26">
        <v>20</v>
      </c>
      <c r="P622" s="27">
        <v>0.65520000000000012</v>
      </c>
      <c r="Q622" s="26">
        <v>13</v>
      </c>
      <c r="R622" s="26">
        <v>23</v>
      </c>
      <c r="S622" s="28">
        <v>519.37458055925435</v>
      </c>
      <c r="T622" s="29">
        <v>1.7692307692307692</v>
      </c>
      <c r="U622" s="28">
        <v>920.44582500000024</v>
      </c>
      <c r="V622" s="26">
        <v>12000</v>
      </c>
      <c r="W622" s="20">
        <v>16</v>
      </c>
      <c r="X622" s="19">
        <v>0.75</v>
      </c>
      <c r="Y622" s="20">
        <v>12</v>
      </c>
      <c r="Z622" s="20">
        <v>23</v>
      </c>
      <c r="AA622" s="16">
        <v>402.43478260869563</v>
      </c>
      <c r="AB622" s="18">
        <v>1.9166666666666667</v>
      </c>
      <c r="AC622" s="16">
        <v>771.33333333333337</v>
      </c>
      <c r="AD622" s="20">
        <v>9256</v>
      </c>
      <c r="AE622" s="14">
        <v>672</v>
      </c>
      <c r="AF622" s="14"/>
      <c r="AG622" s="14"/>
      <c r="AH622" s="21">
        <v>0.77133333333333332</v>
      </c>
      <c r="AI622" s="21" t="s">
        <v>61</v>
      </c>
      <c r="AJ622" s="21" t="s">
        <v>61</v>
      </c>
      <c r="AK622" s="96"/>
    </row>
    <row r="623" spans="1:37" s="6" customFormat="1" x14ac:dyDescent="0.3">
      <c r="A623" s="10" t="s">
        <v>140</v>
      </c>
      <c r="B623" s="22" t="s">
        <v>127</v>
      </c>
      <c r="C623" s="22" t="s">
        <v>131</v>
      </c>
      <c r="D623" s="56">
        <v>43627</v>
      </c>
      <c r="E623" s="56">
        <v>44723</v>
      </c>
      <c r="F623" s="11" t="s">
        <v>9</v>
      </c>
      <c r="G623" s="23">
        <v>0</v>
      </c>
      <c r="H623" s="24">
        <v>0</v>
      </c>
      <c r="I623" s="23">
        <v>0</v>
      </c>
      <c r="J623" s="23">
        <v>0</v>
      </c>
      <c r="K623" s="23">
        <v>0</v>
      </c>
      <c r="L623" s="25">
        <v>0</v>
      </c>
      <c r="M623" s="23">
        <v>0</v>
      </c>
      <c r="N623" s="23">
        <v>0</v>
      </c>
      <c r="O623" s="26">
        <v>27</v>
      </c>
      <c r="P623" s="27">
        <v>0.65520000000000012</v>
      </c>
      <c r="Q623" s="26">
        <v>18</v>
      </c>
      <c r="R623" s="26">
        <v>33</v>
      </c>
      <c r="S623" s="28">
        <v>519.37458055925435</v>
      </c>
      <c r="T623" s="29">
        <v>1.8333333333333333</v>
      </c>
      <c r="U623" s="28">
        <v>920.44582500000024</v>
      </c>
      <c r="V623" s="26">
        <v>17000</v>
      </c>
      <c r="W623" s="20">
        <v>35</v>
      </c>
      <c r="X623" s="19">
        <v>0.74285714285714288</v>
      </c>
      <c r="Y623" s="20">
        <v>26</v>
      </c>
      <c r="Z623" s="20">
        <v>49</v>
      </c>
      <c r="AA623" s="16">
        <v>460.46938775510205</v>
      </c>
      <c r="AB623" s="18">
        <v>1.8846153846153846</v>
      </c>
      <c r="AC623" s="16">
        <v>867.80769230769226</v>
      </c>
      <c r="AD623" s="20">
        <v>22563</v>
      </c>
      <c r="AE623" s="14">
        <v>799</v>
      </c>
      <c r="AF623" s="14"/>
      <c r="AG623" s="14"/>
      <c r="AH623" s="21">
        <v>1.3272352941176471</v>
      </c>
      <c r="AI623" s="21" t="s">
        <v>61</v>
      </c>
      <c r="AJ623" s="21" t="s">
        <v>61</v>
      </c>
      <c r="AK623" s="96"/>
    </row>
    <row r="624" spans="1:37" s="6" customFormat="1" x14ac:dyDescent="0.3">
      <c r="A624" s="10" t="s">
        <v>140</v>
      </c>
      <c r="B624" s="22" t="s">
        <v>127</v>
      </c>
      <c r="C624" s="22" t="s">
        <v>131</v>
      </c>
      <c r="D624" s="56">
        <v>43628</v>
      </c>
      <c r="E624" s="56">
        <v>44724</v>
      </c>
      <c r="F624" s="11" t="s">
        <v>10</v>
      </c>
      <c r="G624" s="23">
        <v>0</v>
      </c>
      <c r="H624" s="24">
        <v>0</v>
      </c>
      <c r="I624" s="23">
        <v>0</v>
      </c>
      <c r="J624" s="23">
        <v>0</v>
      </c>
      <c r="K624" s="23">
        <v>0</v>
      </c>
      <c r="L624" s="25">
        <v>0</v>
      </c>
      <c r="M624" s="23">
        <v>0</v>
      </c>
      <c r="N624" s="23">
        <v>0</v>
      </c>
      <c r="O624" s="26">
        <v>27</v>
      </c>
      <c r="P624" s="27">
        <v>0.65520000000000012</v>
      </c>
      <c r="Q624" s="26">
        <v>18</v>
      </c>
      <c r="R624" s="26">
        <v>33</v>
      </c>
      <c r="S624" s="28">
        <v>519.37458055925435</v>
      </c>
      <c r="T624" s="29">
        <v>1.8333333333333333</v>
      </c>
      <c r="U624" s="28">
        <v>920.44582500000024</v>
      </c>
      <c r="V624" s="26">
        <v>17000</v>
      </c>
      <c r="W624" s="20">
        <v>32</v>
      </c>
      <c r="X624" s="19">
        <v>0.75</v>
      </c>
      <c r="Y624" s="20">
        <v>24</v>
      </c>
      <c r="Z624" s="20">
        <v>47</v>
      </c>
      <c r="AA624" s="16">
        <v>392.02127659574467</v>
      </c>
      <c r="AB624" s="18">
        <v>1.9583333333333333</v>
      </c>
      <c r="AC624" s="16">
        <v>767.70833333333337</v>
      </c>
      <c r="AD624" s="20">
        <v>18425</v>
      </c>
      <c r="AE624" s="14"/>
      <c r="AF624" s="14"/>
      <c r="AG624" s="14"/>
      <c r="AH624" s="21">
        <v>1.0838235294117646</v>
      </c>
      <c r="AI624" s="21" t="s">
        <v>61</v>
      </c>
      <c r="AJ624" s="21" t="s">
        <v>61</v>
      </c>
      <c r="AK624" s="96"/>
    </row>
    <row r="625" spans="1:37" s="6" customFormat="1" x14ac:dyDescent="0.3">
      <c r="A625" s="10" t="s">
        <v>140</v>
      </c>
      <c r="B625" s="22" t="s">
        <v>127</v>
      </c>
      <c r="C625" s="22" t="s">
        <v>131</v>
      </c>
      <c r="D625" s="56">
        <v>43629</v>
      </c>
      <c r="E625" s="56">
        <v>44725</v>
      </c>
      <c r="F625" s="11" t="s">
        <v>11</v>
      </c>
      <c r="G625" s="23">
        <v>0</v>
      </c>
      <c r="H625" s="24">
        <v>0</v>
      </c>
      <c r="I625" s="23">
        <v>0</v>
      </c>
      <c r="J625" s="23">
        <v>0</v>
      </c>
      <c r="K625" s="23">
        <v>0</v>
      </c>
      <c r="L625" s="25">
        <v>0</v>
      </c>
      <c r="M625" s="23">
        <v>0</v>
      </c>
      <c r="N625" s="23">
        <v>0</v>
      </c>
      <c r="O625" s="26">
        <v>20</v>
      </c>
      <c r="P625" s="27">
        <v>0.65520000000000012</v>
      </c>
      <c r="Q625" s="26">
        <v>13</v>
      </c>
      <c r="R625" s="26">
        <v>23</v>
      </c>
      <c r="S625" s="28">
        <v>519.37458055925435</v>
      </c>
      <c r="T625" s="29">
        <v>1.7692307692307692</v>
      </c>
      <c r="U625" s="28">
        <v>920.44582500000024</v>
      </c>
      <c r="V625" s="26">
        <v>12000</v>
      </c>
      <c r="W625" s="20">
        <v>24</v>
      </c>
      <c r="X625" s="19">
        <v>0.75</v>
      </c>
      <c r="Y625" s="20">
        <v>18</v>
      </c>
      <c r="Z625" s="20">
        <v>25</v>
      </c>
      <c r="AA625" s="16">
        <v>443</v>
      </c>
      <c r="AB625" s="18">
        <v>1.3888888888888888</v>
      </c>
      <c r="AC625" s="16">
        <v>615.27777777777783</v>
      </c>
      <c r="AD625" s="20">
        <v>11075</v>
      </c>
      <c r="AE625" s="14">
        <v>699</v>
      </c>
      <c r="AF625" s="14"/>
      <c r="AG625" s="14"/>
      <c r="AH625" s="21">
        <v>0.92291666666666672</v>
      </c>
      <c r="AI625" s="21" t="s">
        <v>61</v>
      </c>
      <c r="AJ625" s="21" t="s">
        <v>61</v>
      </c>
      <c r="AK625" s="96"/>
    </row>
    <row r="626" spans="1:37" s="6" customFormat="1" x14ac:dyDescent="0.3">
      <c r="A626" s="10" t="s">
        <v>140</v>
      </c>
      <c r="B626" s="22" t="s">
        <v>127</v>
      </c>
      <c r="C626" s="22" t="s">
        <v>131</v>
      </c>
      <c r="D626" s="56">
        <v>43630</v>
      </c>
      <c r="E626" s="56">
        <v>44726</v>
      </c>
      <c r="F626" s="11" t="s">
        <v>12</v>
      </c>
      <c r="G626" s="23">
        <v>0</v>
      </c>
      <c r="H626" s="24">
        <v>0</v>
      </c>
      <c r="I626" s="23">
        <v>0</v>
      </c>
      <c r="J626" s="23">
        <v>0</v>
      </c>
      <c r="K626" s="23">
        <v>0</v>
      </c>
      <c r="L626" s="25">
        <v>0</v>
      </c>
      <c r="M626" s="23">
        <v>0</v>
      </c>
      <c r="N626" s="23">
        <v>0</v>
      </c>
      <c r="O626" s="26">
        <v>20</v>
      </c>
      <c r="P626" s="27">
        <v>0.65520000000000012</v>
      </c>
      <c r="Q626" s="26">
        <v>13</v>
      </c>
      <c r="R626" s="26">
        <v>23</v>
      </c>
      <c r="S626" s="28">
        <v>519.37458055925435</v>
      </c>
      <c r="T626" s="29">
        <v>1.7692307692307692</v>
      </c>
      <c r="U626" s="28">
        <v>920.44582500000024</v>
      </c>
      <c r="V626" s="26">
        <v>12000</v>
      </c>
      <c r="W626" s="20">
        <v>26</v>
      </c>
      <c r="X626" s="19">
        <v>0.73076923076923073</v>
      </c>
      <c r="Y626" s="20">
        <v>19</v>
      </c>
      <c r="Z626" s="20">
        <v>39</v>
      </c>
      <c r="AA626" s="16">
        <v>438.58974358974359</v>
      </c>
      <c r="AB626" s="18">
        <v>2.0526315789473686</v>
      </c>
      <c r="AC626" s="16">
        <v>900.26315789473688</v>
      </c>
      <c r="AD626" s="20">
        <v>17105</v>
      </c>
      <c r="AE626" s="14">
        <v>521</v>
      </c>
      <c r="AF626" s="14"/>
      <c r="AG626" s="14">
        <v>2520</v>
      </c>
      <c r="AH626" s="21">
        <v>1.4254166666666668</v>
      </c>
      <c r="AI626" s="21" t="s">
        <v>61</v>
      </c>
      <c r="AJ626" s="21" t="s">
        <v>61</v>
      </c>
      <c r="AK626" s="96"/>
    </row>
    <row r="627" spans="1:37" s="6" customFormat="1" x14ac:dyDescent="0.3">
      <c r="A627" s="10" t="s">
        <v>140</v>
      </c>
      <c r="B627" s="22" t="s">
        <v>127</v>
      </c>
      <c r="C627" s="22" t="s">
        <v>131</v>
      </c>
      <c r="D627" s="56">
        <v>43631</v>
      </c>
      <c r="E627" s="56">
        <v>44727</v>
      </c>
      <c r="F627" s="11" t="s">
        <v>13</v>
      </c>
      <c r="G627" s="23">
        <v>0</v>
      </c>
      <c r="H627" s="24">
        <v>0</v>
      </c>
      <c r="I627" s="23">
        <v>0</v>
      </c>
      <c r="J627" s="23">
        <v>0</v>
      </c>
      <c r="K627" s="23">
        <v>0</v>
      </c>
      <c r="L627" s="25">
        <v>0</v>
      </c>
      <c r="M627" s="23">
        <v>0</v>
      </c>
      <c r="N627" s="23">
        <v>0</v>
      </c>
      <c r="O627" s="26">
        <v>20</v>
      </c>
      <c r="P627" s="27">
        <v>0.65520000000000012</v>
      </c>
      <c r="Q627" s="26">
        <v>13</v>
      </c>
      <c r="R627" s="26">
        <v>23</v>
      </c>
      <c r="S627" s="28">
        <v>519.37458055925435</v>
      </c>
      <c r="T627" s="29">
        <v>1.7692307692307692</v>
      </c>
      <c r="U627" s="28">
        <v>920.44582500000024</v>
      </c>
      <c r="V627" s="26">
        <v>12000</v>
      </c>
      <c r="W627" s="20">
        <v>21</v>
      </c>
      <c r="X627" s="19">
        <v>0.76190476190476186</v>
      </c>
      <c r="Y627" s="20">
        <v>16</v>
      </c>
      <c r="Z627" s="20">
        <v>27</v>
      </c>
      <c r="AA627" s="16">
        <v>448.40740740740739</v>
      </c>
      <c r="AB627" s="18">
        <v>1.6875</v>
      </c>
      <c r="AC627" s="16">
        <v>756.6875</v>
      </c>
      <c r="AD627" s="20">
        <v>12107</v>
      </c>
      <c r="AE627" s="14"/>
      <c r="AF627" s="14"/>
      <c r="AG627" s="14"/>
      <c r="AH627" s="21">
        <v>1.0089166666666667</v>
      </c>
      <c r="AI627" s="21" t="s">
        <v>61</v>
      </c>
      <c r="AJ627" s="21" t="s">
        <v>61</v>
      </c>
      <c r="AK627" s="96"/>
    </row>
    <row r="628" spans="1:37" s="6" customFormat="1" x14ac:dyDescent="0.3">
      <c r="A628" s="10" t="s">
        <v>140</v>
      </c>
      <c r="B628" s="22" t="s">
        <v>127</v>
      </c>
      <c r="C628" s="22" t="s">
        <v>131</v>
      </c>
      <c r="D628" s="56">
        <v>43632</v>
      </c>
      <c r="E628" s="56">
        <v>44728</v>
      </c>
      <c r="F628" s="11" t="s">
        <v>14</v>
      </c>
      <c r="G628" s="23">
        <v>0</v>
      </c>
      <c r="H628" s="24">
        <v>0</v>
      </c>
      <c r="I628" s="23">
        <v>0</v>
      </c>
      <c r="J628" s="23">
        <v>0</v>
      </c>
      <c r="K628" s="23">
        <v>0</v>
      </c>
      <c r="L628" s="25">
        <v>0</v>
      </c>
      <c r="M628" s="23">
        <v>0</v>
      </c>
      <c r="N628" s="23">
        <v>0</v>
      </c>
      <c r="O628" s="26">
        <v>20</v>
      </c>
      <c r="P628" s="27">
        <v>0.65520000000000012</v>
      </c>
      <c r="Q628" s="26">
        <v>13</v>
      </c>
      <c r="R628" s="26">
        <v>23</v>
      </c>
      <c r="S628" s="28">
        <v>519.37458055925435</v>
      </c>
      <c r="T628" s="29">
        <v>1.7692307692307692</v>
      </c>
      <c r="U628" s="28">
        <v>920.44582500000024</v>
      </c>
      <c r="V628" s="26">
        <v>12000</v>
      </c>
      <c r="W628" s="20">
        <v>23</v>
      </c>
      <c r="X628" s="19">
        <v>0.73913043478260865</v>
      </c>
      <c r="Y628" s="20">
        <v>17</v>
      </c>
      <c r="Z628" s="20">
        <v>41</v>
      </c>
      <c r="AA628" s="16">
        <v>362.14634146341461</v>
      </c>
      <c r="AB628" s="18">
        <v>2.4117647058823528</v>
      </c>
      <c r="AC628" s="16">
        <v>873.41176470588232</v>
      </c>
      <c r="AD628" s="20">
        <v>14848</v>
      </c>
      <c r="AE628" s="14">
        <v>1589</v>
      </c>
      <c r="AF628" s="14"/>
      <c r="AG628" s="14"/>
      <c r="AH628" s="21">
        <v>1.2373333333333334</v>
      </c>
      <c r="AI628" s="21" t="s">
        <v>61</v>
      </c>
      <c r="AJ628" s="21" t="s">
        <v>61</v>
      </c>
      <c r="AK628" s="96"/>
    </row>
    <row r="629" spans="1:37" s="6" customFormat="1" x14ac:dyDescent="0.3">
      <c r="A629" s="10" t="s">
        <v>140</v>
      </c>
      <c r="B629" s="22" t="s">
        <v>127</v>
      </c>
      <c r="C629" s="22" t="s">
        <v>131</v>
      </c>
      <c r="D629" s="56">
        <v>43633</v>
      </c>
      <c r="E629" s="56">
        <v>44729</v>
      </c>
      <c r="F629" s="11" t="s">
        <v>15</v>
      </c>
      <c r="G629" s="23">
        <v>0</v>
      </c>
      <c r="H629" s="24">
        <v>0</v>
      </c>
      <c r="I629" s="23">
        <v>0</v>
      </c>
      <c r="J629" s="23">
        <v>0</v>
      </c>
      <c r="K629" s="23">
        <v>0</v>
      </c>
      <c r="L629" s="25">
        <v>0</v>
      </c>
      <c r="M629" s="23">
        <v>0</v>
      </c>
      <c r="N629" s="23">
        <v>0</v>
      </c>
      <c r="O629" s="26">
        <v>20</v>
      </c>
      <c r="P629" s="27">
        <v>0.65520000000000012</v>
      </c>
      <c r="Q629" s="26">
        <v>13</v>
      </c>
      <c r="R629" s="26">
        <v>23</v>
      </c>
      <c r="S629" s="28">
        <v>519.37458055925435</v>
      </c>
      <c r="T629" s="29">
        <v>1.7692307692307692</v>
      </c>
      <c r="U629" s="28">
        <v>920.44582500000024</v>
      </c>
      <c r="V629" s="26">
        <v>12000</v>
      </c>
      <c r="W629" s="20">
        <v>30</v>
      </c>
      <c r="X629" s="19">
        <v>0.73333333333333328</v>
      </c>
      <c r="Y629" s="20">
        <v>22</v>
      </c>
      <c r="Z629" s="20">
        <v>45</v>
      </c>
      <c r="AA629" s="16">
        <v>403.28888888888889</v>
      </c>
      <c r="AB629" s="18">
        <v>2.0454545454545454</v>
      </c>
      <c r="AC629" s="16">
        <v>824.90909090909088</v>
      </c>
      <c r="AD629" s="20">
        <v>18148</v>
      </c>
      <c r="AE629" s="14">
        <v>1199</v>
      </c>
      <c r="AF629" s="14"/>
      <c r="AG629" s="14"/>
      <c r="AH629" s="21">
        <v>1.5123333333333333</v>
      </c>
      <c r="AI629" s="21" t="s">
        <v>61</v>
      </c>
      <c r="AJ629" s="21" t="s">
        <v>61</v>
      </c>
      <c r="AK629" s="96"/>
    </row>
    <row r="630" spans="1:37" s="6" customFormat="1" x14ac:dyDescent="0.3">
      <c r="A630" s="10" t="s">
        <v>140</v>
      </c>
      <c r="B630" s="22" t="s">
        <v>127</v>
      </c>
      <c r="C630" s="22" t="s">
        <v>131</v>
      </c>
      <c r="D630" s="56">
        <v>43634</v>
      </c>
      <c r="E630" s="56">
        <v>44730</v>
      </c>
      <c r="F630" s="11" t="s">
        <v>9</v>
      </c>
      <c r="G630" s="23">
        <v>0</v>
      </c>
      <c r="H630" s="24">
        <v>0</v>
      </c>
      <c r="I630" s="23">
        <v>0</v>
      </c>
      <c r="J630" s="23">
        <v>0</v>
      </c>
      <c r="K630" s="23">
        <v>0</v>
      </c>
      <c r="L630" s="25">
        <v>0</v>
      </c>
      <c r="M630" s="23">
        <v>0</v>
      </c>
      <c r="N630" s="23">
        <v>0</v>
      </c>
      <c r="O630" s="26">
        <v>27</v>
      </c>
      <c r="P630" s="27">
        <v>0.65520000000000012</v>
      </c>
      <c r="Q630" s="26">
        <v>18</v>
      </c>
      <c r="R630" s="26">
        <v>33</v>
      </c>
      <c r="S630" s="28">
        <v>519.37458055925435</v>
      </c>
      <c r="T630" s="29">
        <v>1.8333333333333333</v>
      </c>
      <c r="U630" s="28">
        <v>920.44582500000024</v>
      </c>
      <c r="V630" s="26">
        <v>17000</v>
      </c>
      <c r="W630" s="20">
        <v>19</v>
      </c>
      <c r="X630" s="19">
        <v>0.73684210526315785</v>
      </c>
      <c r="Y630" s="20">
        <v>14</v>
      </c>
      <c r="Z630" s="20">
        <v>28</v>
      </c>
      <c r="AA630" s="16">
        <v>392.35714285714283</v>
      </c>
      <c r="AB630" s="18">
        <v>2</v>
      </c>
      <c r="AC630" s="16">
        <v>784.71428571428567</v>
      </c>
      <c r="AD630" s="20">
        <v>10986</v>
      </c>
      <c r="AE630" s="14"/>
      <c r="AF630" s="14"/>
      <c r="AG630" s="14"/>
      <c r="AH630" s="21">
        <v>0.64623529411764702</v>
      </c>
      <c r="AI630" s="21" t="s">
        <v>61</v>
      </c>
      <c r="AJ630" s="21" t="s">
        <v>61</v>
      </c>
      <c r="AK630" s="96"/>
    </row>
    <row r="631" spans="1:37" s="6" customFormat="1" x14ac:dyDescent="0.3">
      <c r="A631" s="10" t="s">
        <v>140</v>
      </c>
      <c r="B631" s="22" t="s">
        <v>127</v>
      </c>
      <c r="C631" s="22" t="s">
        <v>131</v>
      </c>
      <c r="D631" s="56">
        <v>43635</v>
      </c>
      <c r="E631" s="56">
        <v>44731</v>
      </c>
      <c r="F631" s="11" t="s">
        <v>10</v>
      </c>
      <c r="G631" s="23">
        <v>0</v>
      </c>
      <c r="H631" s="24">
        <v>0</v>
      </c>
      <c r="I631" s="23">
        <v>0</v>
      </c>
      <c r="J631" s="23">
        <v>0</v>
      </c>
      <c r="K631" s="23">
        <v>0</v>
      </c>
      <c r="L631" s="25">
        <v>0</v>
      </c>
      <c r="M631" s="23">
        <v>0</v>
      </c>
      <c r="N631" s="23">
        <v>0</v>
      </c>
      <c r="O631" s="26">
        <v>27</v>
      </c>
      <c r="P631" s="27">
        <v>0.65520000000000012</v>
      </c>
      <c r="Q631" s="26">
        <v>18</v>
      </c>
      <c r="R631" s="26">
        <v>33</v>
      </c>
      <c r="S631" s="28">
        <v>519.37458055925435</v>
      </c>
      <c r="T631" s="29">
        <v>1.8333333333333333</v>
      </c>
      <c r="U631" s="28">
        <v>920.44582500000024</v>
      </c>
      <c r="V631" s="26">
        <v>17000</v>
      </c>
      <c r="W631" s="20">
        <v>23</v>
      </c>
      <c r="X631" s="19">
        <v>0.73913043478260865</v>
      </c>
      <c r="Y631" s="20">
        <v>17</v>
      </c>
      <c r="Z631" s="20">
        <v>23</v>
      </c>
      <c r="AA631" s="16">
        <v>460.91304347826087</v>
      </c>
      <c r="AB631" s="18">
        <v>1.3529411764705883</v>
      </c>
      <c r="AC631" s="16">
        <v>623.58823529411768</v>
      </c>
      <c r="AD631" s="20">
        <v>10601</v>
      </c>
      <c r="AE631" s="14">
        <v>549</v>
      </c>
      <c r="AF631" s="14"/>
      <c r="AG631" s="14"/>
      <c r="AH631" s="21">
        <v>0.62358823529411767</v>
      </c>
      <c r="AI631" s="21" t="s">
        <v>61</v>
      </c>
      <c r="AJ631" s="21" t="s">
        <v>61</v>
      </c>
      <c r="AK631" s="96"/>
    </row>
    <row r="632" spans="1:37" s="6" customFormat="1" x14ac:dyDescent="0.3">
      <c r="A632" s="10" t="s">
        <v>140</v>
      </c>
      <c r="B632" s="22" t="s">
        <v>127</v>
      </c>
      <c r="C632" s="22" t="s">
        <v>131</v>
      </c>
      <c r="D632" s="56">
        <v>43636</v>
      </c>
      <c r="E632" s="56">
        <v>44732</v>
      </c>
      <c r="F632" s="11" t="s">
        <v>11</v>
      </c>
      <c r="G632" s="23">
        <v>0</v>
      </c>
      <c r="H632" s="24">
        <v>0</v>
      </c>
      <c r="I632" s="23">
        <v>0</v>
      </c>
      <c r="J632" s="23">
        <v>0</v>
      </c>
      <c r="K632" s="23">
        <v>0</v>
      </c>
      <c r="L632" s="25">
        <v>0</v>
      </c>
      <c r="M632" s="23">
        <v>0</v>
      </c>
      <c r="N632" s="23">
        <v>0</v>
      </c>
      <c r="O632" s="26">
        <v>20</v>
      </c>
      <c r="P632" s="27">
        <v>0.65520000000000012</v>
      </c>
      <c r="Q632" s="26">
        <v>13</v>
      </c>
      <c r="R632" s="26">
        <v>23</v>
      </c>
      <c r="S632" s="28">
        <v>519.37458055925435</v>
      </c>
      <c r="T632" s="29">
        <v>1.7692307692307692</v>
      </c>
      <c r="U632" s="28">
        <v>920.44582500000024</v>
      </c>
      <c r="V632" s="26">
        <v>12000</v>
      </c>
      <c r="W632" s="20">
        <v>27</v>
      </c>
      <c r="X632" s="19">
        <v>0.59259259259259256</v>
      </c>
      <c r="Y632" s="20">
        <v>16</v>
      </c>
      <c r="Z632" s="20">
        <v>18</v>
      </c>
      <c r="AA632" s="16">
        <v>716.55555555555554</v>
      </c>
      <c r="AB632" s="18">
        <v>1.125</v>
      </c>
      <c r="AC632" s="16">
        <v>806.125</v>
      </c>
      <c r="AD632" s="20">
        <v>12898</v>
      </c>
      <c r="AE632" s="14"/>
      <c r="AF632" s="14"/>
      <c r="AG632" s="14"/>
      <c r="AH632" s="21">
        <v>1.0748333333333333</v>
      </c>
      <c r="AI632" s="21" t="s">
        <v>61</v>
      </c>
      <c r="AJ632" s="21" t="s">
        <v>61</v>
      </c>
      <c r="AK632" s="96"/>
    </row>
    <row r="633" spans="1:37" s="6" customFormat="1" x14ac:dyDescent="0.3">
      <c r="A633" s="10" t="s">
        <v>140</v>
      </c>
      <c r="B633" s="22" t="s">
        <v>127</v>
      </c>
      <c r="C633" s="22" t="s">
        <v>131</v>
      </c>
      <c r="D633" s="56">
        <v>43637</v>
      </c>
      <c r="E633" s="56">
        <v>44733</v>
      </c>
      <c r="F633" s="11" t="s">
        <v>12</v>
      </c>
      <c r="G633" s="23">
        <v>0</v>
      </c>
      <c r="H633" s="24">
        <v>0</v>
      </c>
      <c r="I633" s="23">
        <v>0</v>
      </c>
      <c r="J633" s="23">
        <v>0</v>
      </c>
      <c r="K633" s="23">
        <v>0</v>
      </c>
      <c r="L633" s="25">
        <v>0</v>
      </c>
      <c r="M633" s="23">
        <v>0</v>
      </c>
      <c r="N633" s="23">
        <v>0</v>
      </c>
      <c r="O633" s="26">
        <v>20</v>
      </c>
      <c r="P633" s="27">
        <v>0.65520000000000012</v>
      </c>
      <c r="Q633" s="26">
        <v>13</v>
      </c>
      <c r="R633" s="26">
        <v>23</v>
      </c>
      <c r="S633" s="28">
        <v>519.37458055925435</v>
      </c>
      <c r="T633" s="29">
        <v>1.7692307692307692</v>
      </c>
      <c r="U633" s="28">
        <v>920.44582500000024</v>
      </c>
      <c r="V633" s="26">
        <v>12000</v>
      </c>
      <c r="W633" s="20">
        <v>40</v>
      </c>
      <c r="X633" s="19">
        <v>0.75</v>
      </c>
      <c r="Y633" s="20">
        <v>30</v>
      </c>
      <c r="Z633" s="20">
        <v>52</v>
      </c>
      <c r="AA633" s="16">
        <v>579.07692307692309</v>
      </c>
      <c r="AB633" s="18">
        <v>1.7333333333333334</v>
      </c>
      <c r="AC633" s="16">
        <v>1003.7333333333333</v>
      </c>
      <c r="AD633" s="20">
        <v>30112</v>
      </c>
      <c r="AE633" s="14"/>
      <c r="AF633" s="14"/>
      <c r="AG633" s="14"/>
      <c r="AH633" s="21">
        <v>2.5093333333333332</v>
      </c>
      <c r="AI633" s="21" t="s">
        <v>61</v>
      </c>
      <c r="AJ633" s="21" t="s">
        <v>61</v>
      </c>
      <c r="AK633" s="96"/>
    </row>
    <row r="634" spans="1:37" s="6" customFormat="1" x14ac:dyDescent="0.3">
      <c r="A634" s="10" t="s">
        <v>140</v>
      </c>
      <c r="B634" s="22" t="s">
        <v>127</v>
      </c>
      <c r="C634" s="22" t="s">
        <v>131</v>
      </c>
      <c r="D634" s="56">
        <v>43638</v>
      </c>
      <c r="E634" s="56">
        <v>44734</v>
      </c>
      <c r="F634" s="11" t="s">
        <v>13</v>
      </c>
      <c r="G634" s="23">
        <v>0</v>
      </c>
      <c r="H634" s="24">
        <v>0</v>
      </c>
      <c r="I634" s="23">
        <v>0</v>
      </c>
      <c r="J634" s="23">
        <v>0</v>
      </c>
      <c r="K634" s="23">
        <v>0</v>
      </c>
      <c r="L634" s="25">
        <v>0</v>
      </c>
      <c r="M634" s="23">
        <v>0</v>
      </c>
      <c r="N634" s="23">
        <v>0</v>
      </c>
      <c r="O634" s="26">
        <v>20</v>
      </c>
      <c r="P634" s="27">
        <v>0.65520000000000012</v>
      </c>
      <c r="Q634" s="26">
        <v>13</v>
      </c>
      <c r="R634" s="26">
        <v>23</v>
      </c>
      <c r="S634" s="28">
        <v>519.37458055925435</v>
      </c>
      <c r="T634" s="29">
        <v>1.7692307692307692</v>
      </c>
      <c r="U634" s="28">
        <v>920.44582500000024</v>
      </c>
      <c r="V634" s="26">
        <v>12000</v>
      </c>
      <c r="W634" s="20">
        <v>31</v>
      </c>
      <c r="X634" s="19">
        <v>0.74193548387096775</v>
      </c>
      <c r="Y634" s="20">
        <v>23</v>
      </c>
      <c r="Z634" s="20">
        <v>42</v>
      </c>
      <c r="AA634" s="16">
        <v>374.02380952380952</v>
      </c>
      <c r="AB634" s="18">
        <v>1.826086956521739</v>
      </c>
      <c r="AC634" s="16">
        <v>683</v>
      </c>
      <c r="AD634" s="20">
        <v>15709</v>
      </c>
      <c r="AE634" s="14"/>
      <c r="AF634" s="14"/>
      <c r="AG634" s="14"/>
      <c r="AH634" s="21">
        <v>1.3090833333333334</v>
      </c>
      <c r="AI634" s="21" t="s">
        <v>61</v>
      </c>
      <c r="AJ634" s="21" t="s">
        <v>61</v>
      </c>
      <c r="AK634" s="96"/>
    </row>
    <row r="635" spans="1:37" s="6" customFormat="1" x14ac:dyDescent="0.3">
      <c r="A635" s="10" t="s">
        <v>140</v>
      </c>
      <c r="B635" s="22" t="s">
        <v>127</v>
      </c>
      <c r="C635" s="22" t="s">
        <v>131</v>
      </c>
      <c r="D635" s="56">
        <v>43639</v>
      </c>
      <c r="E635" s="56">
        <v>44735</v>
      </c>
      <c r="F635" s="11" t="s">
        <v>14</v>
      </c>
      <c r="G635" s="23">
        <v>0</v>
      </c>
      <c r="H635" s="24">
        <v>0</v>
      </c>
      <c r="I635" s="23">
        <v>0</v>
      </c>
      <c r="J635" s="23">
        <v>0</v>
      </c>
      <c r="K635" s="23">
        <v>0</v>
      </c>
      <c r="L635" s="25">
        <v>0</v>
      </c>
      <c r="M635" s="23">
        <v>0</v>
      </c>
      <c r="N635" s="23">
        <v>0</v>
      </c>
      <c r="O635" s="26">
        <v>20</v>
      </c>
      <c r="P635" s="27">
        <v>0.65520000000000012</v>
      </c>
      <c r="Q635" s="26">
        <v>13</v>
      </c>
      <c r="R635" s="26">
        <v>23</v>
      </c>
      <c r="S635" s="28">
        <v>519.37458055925435</v>
      </c>
      <c r="T635" s="29">
        <v>1.7692307692307692</v>
      </c>
      <c r="U635" s="28">
        <v>920.44582500000024</v>
      </c>
      <c r="V635" s="26">
        <v>12000</v>
      </c>
      <c r="W635" s="20">
        <v>23</v>
      </c>
      <c r="X635" s="19">
        <v>0.73913043478260865</v>
      </c>
      <c r="Y635" s="20">
        <v>17</v>
      </c>
      <c r="Z635" s="20">
        <v>30</v>
      </c>
      <c r="AA635" s="16">
        <v>405.9</v>
      </c>
      <c r="AB635" s="18">
        <v>1.7647058823529411</v>
      </c>
      <c r="AC635" s="16">
        <v>716.29411764705878</v>
      </c>
      <c r="AD635" s="20">
        <v>12177</v>
      </c>
      <c r="AE635" s="14"/>
      <c r="AF635" s="14"/>
      <c r="AG635" s="14"/>
      <c r="AH635" s="21">
        <v>1.01475</v>
      </c>
      <c r="AI635" s="21" t="s">
        <v>61</v>
      </c>
      <c r="AJ635" s="21" t="s">
        <v>61</v>
      </c>
      <c r="AK635" s="96"/>
    </row>
    <row r="636" spans="1:37" s="6" customFormat="1" x14ac:dyDescent="0.3">
      <c r="A636" s="10" t="s">
        <v>140</v>
      </c>
      <c r="B636" s="22" t="s">
        <v>127</v>
      </c>
      <c r="C636" s="22" t="s">
        <v>131</v>
      </c>
      <c r="D636" s="56">
        <v>43640</v>
      </c>
      <c r="E636" s="56">
        <v>44736</v>
      </c>
      <c r="F636" s="11" t="s">
        <v>15</v>
      </c>
      <c r="G636" s="23">
        <v>0</v>
      </c>
      <c r="H636" s="24">
        <v>0</v>
      </c>
      <c r="I636" s="23">
        <v>0</v>
      </c>
      <c r="J636" s="23">
        <v>0</v>
      </c>
      <c r="K636" s="23">
        <v>0</v>
      </c>
      <c r="L636" s="25">
        <v>0</v>
      </c>
      <c r="M636" s="23">
        <v>0</v>
      </c>
      <c r="N636" s="23">
        <v>0</v>
      </c>
      <c r="O636" s="26">
        <v>20</v>
      </c>
      <c r="P636" s="27">
        <v>0.65520000000000012</v>
      </c>
      <c r="Q636" s="26">
        <v>13</v>
      </c>
      <c r="R636" s="26">
        <v>23</v>
      </c>
      <c r="S636" s="28">
        <v>519.37458055925435</v>
      </c>
      <c r="T636" s="29">
        <v>1.7692307692307692</v>
      </c>
      <c r="U636" s="28">
        <v>920.44582500000024</v>
      </c>
      <c r="V636" s="26">
        <v>12000</v>
      </c>
      <c r="W636" s="20">
        <v>25</v>
      </c>
      <c r="X636" s="19">
        <v>0.76</v>
      </c>
      <c r="Y636" s="20">
        <v>19</v>
      </c>
      <c r="Z636" s="20">
        <v>32</v>
      </c>
      <c r="AA636" s="16">
        <v>518.21875</v>
      </c>
      <c r="AB636" s="18">
        <v>1.6842105263157894</v>
      </c>
      <c r="AC636" s="16">
        <v>872.78947368421052</v>
      </c>
      <c r="AD636" s="20">
        <v>16583</v>
      </c>
      <c r="AE636" s="14">
        <v>799</v>
      </c>
      <c r="AF636" s="14"/>
      <c r="AG636" s="14"/>
      <c r="AH636" s="21">
        <v>1.3819166666666667</v>
      </c>
      <c r="AI636" s="21" t="s">
        <v>61</v>
      </c>
      <c r="AJ636" s="21" t="s">
        <v>61</v>
      </c>
      <c r="AK636" s="96"/>
    </row>
    <row r="637" spans="1:37" s="6" customFormat="1" x14ac:dyDescent="0.3">
      <c r="A637" s="10" t="s">
        <v>140</v>
      </c>
      <c r="B637" s="22" t="s">
        <v>127</v>
      </c>
      <c r="C637" s="22" t="s">
        <v>131</v>
      </c>
      <c r="D637" s="56">
        <v>43641</v>
      </c>
      <c r="E637" s="56">
        <v>44737</v>
      </c>
      <c r="F637" s="11" t="s">
        <v>9</v>
      </c>
      <c r="G637" s="23">
        <v>0</v>
      </c>
      <c r="H637" s="24">
        <v>0</v>
      </c>
      <c r="I637" s="23">
        <v>0</v>
      </c>
      <c r="J637" s="23">
        <v>0</v>
      </c>
      <c r="K637" s="23">
        <v>0</v>
      </c>
      <c r="L637" s="25">
        <v>0</v>
      </c>
      <c r="M637" s="23">
        <v>0</v>
      </c>
      <c r="N637" s="23">
        <v>0</v>
      </c>
      <c r="O637" s="26">
        <v>27</v>
      </c>
      <c r="P637" s="27">
        <v>0.65520000000000012</v>
      </c>
      <c r="Q637" s="26">
        <v>18</v>
      </c>
      <c r="R637" s="26">
        <v>33</v>
      </c>
      <c r="S637" s="28">
        <v>519.37458055925435</v>
      </c>
      <c r="T637" s="29">
        <v>1.8333333333333333</v>
      </c>
      <c r="U637" s="28">
        <v>920.44582500000024</v>
      </c>
      <c r="V637" s="26">
        <v>17000</v>
      </c>
      <c r="W637" s="20">
        <v>20</v>
      </c>
      <c r="X637" s="19">
        <v>0.75</v>
      </c>
      <c r="Y637" s="20">
        <v>15</v>
      </c>
      <c r="Z637" s="20">
        <v>36</v>
      </c>
      <c r="AA637" s="16">
        <v>356.25</v>
      </c>
      <c r="AB637" s="18">
        <v>2.4</v>
      </c>
      <c r="AC637" s="16">
        <v>855</v>
      </c>
      <c r="AD637" s="20">
        <v>12825</v>
      </c>
      <c r="AE637" s="14"/>
      <c r="AF637" s="14"/>
      <c r="AG637" s="14"/>
      <c r="AH637" s="21">
        <v>0.75441176470588234</v>
      </c>
      <c r="AI637" s="21" t="s">
        <v>61</v>
      </c>
      <c r="AJ637" s="21" t="s">
        <v>61</v>
      </c>
      <c r="AK637" s="96"/>
    </row>
    <row r="638" spans="1:37" s="6" customFormat="1" x14ac:dyDescent="0.3">
      <c r="A638" s="10" t="s">
        <v>140</v>
      </c>
      <c r="B638" s="22" t="s">
        <v>127</v>
      </c>
      <c r="C638" s="22" t="s">
        <v>131</v>
      </c>
      <c r="D638" s="56">
        <v>43642</v>
      </c>
      <c r="E638" s="56">
        <v>44738</v>
      </c>
      <c r="F638" s="11" t="s">
        <v>10</v>
      </c>
      <c r="G638" s="23">
        <v>0</v>
      </c>
      <c r="H638" s="24">
        <v>0</v>
      </c>
      <c r="I638" s="23">
        <v>0</v>
      </c>
      <c r="J638" s="23">
        <v>0</v>
      </c>
      <c r="K638" s="23">
        <v>0</v>
      </c>
      <c r="L638" s="25">
        <v>0</v>
      </c>
      <c r="M638" s="23">
        <v>0</v>
      </c>
      <c r="N638" s="23">
        <v>0</v>
      </c>
      <c r="O638" s="26">
        <v>27</v>
      </c>
      <c r="P638" s="27">
        <v>0.65520000000000012</v>
      </c>
      <c r="Q638" s="26">
        <v>18</v>
      </c>
      <c r="R638" s="26">
        <v>33</v>
      </c>
      <c r="S638" s="28">
        <v>519.37458055925435</v>
      </c>
      <c r="T638" s="29">
        <v>1.8333333333333333</v>
      </c>
      <c r="U638" s="28">
        <v>920.44582500000024</v>
      </c>
      <c r="V638" s="26">
        <v>17000</v>
      </c>
      <c r="W638" s="20">
        <v>33</v>
      </c>
      <c r="X638" s="19">
        <v>0.75757575757575757</v>
      </c>
      <c r="Y638" s="20">
        <v>25</v>
      </c>
      <c r="Z638" s="20">
        <v>44</v>
      </c>
      <c r="AA638" s="16">
        <v>455.68181818181819</v>
      </c>
      <c r="AB638" s="18">
        <v>1.76</v>
      </c>
      <c r="AC638" s="16">
        <v>802</v>
      </c>
      <c r="AD638" s="20">
        <v>20050</v>
      </c>
      <c r="AE638" s="14"/>
      <c r="AF638" s="14"/>
      <c r="AG638" s="14">
        <v>610</v>
      </c>
      <c r="AH638" s="21">
        <v>1.1794117647058824</v>
      </c>
      <c r="AI638" s="21" t="s">
        <v>61</v>
      </c>
      <c r="AJ638" s="21" t="s">
        <v>61</v>
      </c>
      <c r="AK638" s="96"/>
    </row>
    <row r="639" spans="1:37" s="6" customFormat="1" x14ac:dyDescent="0.3">
      <c r="A639" s="10" t="s">
        <v>140</v>
      </c>
      <c r="B639" s="22" t="s">
        <v>127</v>
      </c>
      <c r="C639" s="22" t="s">
        <v>131</v>
      </c>
      <c r="D639" s="56">
        <v>43643</v>
      </c>
      <c r="E639" s="56">
        <v>44739</v>
      </c>
      <c r="F639" s="11" t="s">
        <v>11</v>
      </c>
      <c r="G639" s="23">
        <v>0</v>
      </c>
      <c r="H639" s="24">
        <v>0</v>
      </c>
      <c r="I639" s="23">
        <v>0</v>
      </c>
      <c r="J639" s="23">
        <v>0</v>
      </c>
      <c r="K639" s="23">
        <v>0</v>
      </c>
      <c r="L639" s="25">
        <v>0</v>
      </c>
      <c r="M639" s="23">
        <v>0</v>
      </c>
      <c r="N639" s="23">
        <v>0</v>
      </c>
      <c r="O639" s="26">
        <v>20</v>
      </c>
      <c r="P639" s="27">
        <v>0.65520000000000012</v>
      </c>
      <c r="Q639" s="26">
        <v>13</v>
      </c>
      <c r="R639" s="26">
        <v>23</v>
      </c>
      <c r="S639" s="28">
        <v>519.37458055925435</v>
      </c>
      <c r="T639" s="29">
        <v>1.7692307692307692</v>
      </c>
      <c r="U639" s="28">
        <v>920.44582500000024</v>
      </c>
      <c r="V639" s="26">
        <v>12000</v>
      </c>
      <c r="W639" s="20">
        <v>24</v>
      </c>
      <c r="X639" s="19">
        <v>0.75</v>
      </c>
      <c r="Y639" s="20">
        <v>18</v>
      </c>
      <c r="Z639" s="20">
        <v>30</v>
      </c>
      <c r="AA639" s="16">
        <v>413.33333333333331</v>
      </c>
      <c r="AB639" s="18">
        <v>1.6666666666666667</v>
      </c>
      <c r="AC639" s="16">
        <v>688.88888888888891</v>
      </c>
      <c r="AD639" s="20">
        <v>12400</v>
      </c>
      <c r="AE639" s="14"/>
      <c r="AF639" s="14"/>
      <c r="AG639" s="14"/>
      <c r="AH639" s="21">
        <v>1.0333333333333334</v>
      </c>
      <c r="AI639" s="21" t="s">
        <v>61</v>
      </c>
      <c r="AJ639" s="21" t="s">
        <v>61</v>
      </c>
      <c r="AK639" s="96"/>
    </row>
    <row r="640" spans="1:37" s="6" customFormat="1" x14ac:dyDescent="0.3">
      <c r="A640" s="10" t="s">
        <v>140</v>
      </c>
      <c r="B640" s="22" t="s">
        <v>127</v>
      </c>
      <c r="C640" s="22" t="s">
        <v>131</v>
      </c>
      <c r="D640" s="56">
        <v>43644</v>
      </c>
      <c r="E640" s="56">
        <v>44740</v>
      </c>
      <c r="F640" s="11" t="s">
        <v>12</v>
      </c>
      <c r="G640" s="23">
        <v>0</v>
      </c>
      <c r="H640" s="24">
        <v>0</v>
      </c>
      <c r="I640" s="23">
        <v>0</v>
      </c>
      <c r="J640" s="23">
        <v>0</v>
      </c>
      <c r="K640" s="23">
        <v>0</v>
      </c>
      <c r="L640" s="25">
        <v>0</v>
      </c>
      <c r="M640" s="23">
        <v>0</v>
      </c>
      <c r="N640" s="23">
        <v>0</v>
      </c>
      <c r="O640" s="26">
        <v>20</v>
      </c>
      <c r="P640" s="27">
        <v>0.65520000000000012</v>
      </c>
      <c r="Q640" s="26">
        <v>13</v>
      </c>
      <c r="R640" s="26">
        <v>23</v>
      </c>
      <c r="S640" s="28">
        <v>519.37458055925435</v>
      </c>
      <c r="T640" s="29">
        <v>1.7692307692307692</v>
      </c>
      <c r="U640" s="28">
        <v>920.44582500000024</v>
      </c>
      <c r="V640" s="26">
        <v>12000</v>
      </c>
      <c r="W640" s="20">
        <v>24</v>
      </c>
      <c r="X640" s="19">
        <v>0.75</v>
      </c>
      <c r="Y640" s="20">
        <v>18</v>
      </c>
      <c r="Z640" s="20">
        <v>38</v>
      </c>
      <c r="AA640" s="16">
        <v>409.60526315789474</v>
      </c>
      <c r="AB640" s="18">
        <v>2.1111111111111112</v>
      </c>
      <c r="AC640" s="16">
        <v>864.72222222222217</v>
      </c>
      <c r="AD640" s="20">
        <v>15565</v>
      </c>
      <c r="AE640" s="14">
        <v>700</v>
      </c>
      <c r="AF640" s="14"/>
      <c r="AG640" s="14"/>
      <c r="AH640" s="21">
        <v>1.2970833333333334</v>
      </c>
      <c r="AI640" s="21" t="s">
        <v>61</v>
      </c>
      <c r="AJ640" s="21" t="s">
        <v>61</v>
      </c>
      <c r="AK640" s="96"/>
    </row>
    <row r="641" spans="1:37" s="6" customFormat="1" x14ac:dyDescent="0.3">
      <c r="A641" s="10" t="s">
        <v>140</v>
      </c>
      <c r="B641" s="22" t="s">
        <v>127</v>
      </c>
      <c r="C641" s="22" t="s">
        <v>131</v>
      </c>
      <c r="D641" s="56">
        <v>43645</v>
      </c>
      <c r="E641" s="56">
        <v>44741</v>
      </c>
      <c r="F641" s="11" t="s">
        <v>13</v>
      </c>
      <c r="G641" s="23">
        <v>0</v>
      </c>
      <c r="H641" s="24">
        <v>0</v>
      </c>
      <c r="I641" s="23">
        <v>0</v>
      </c>
      <c r="J641" s="23">
        <v>0</v>
      </c>
      <c r="K641" s="23">
        <v>0</v>
      </c>
      <c r="L641" s="25">
        <v>0</v>
      </c>
      <c r="M641" s="23">
        <v>0</v>
      </c>
      <c r="N641" s="23">
        <v>0</v>
      </c>
      <c r="O641" s="26">
        <v>20</v>
      </c>
      <c r="P641" s="27">
        <v>0.65520000000000012</v>
      </c>
      <c r="Q641" s="26">
        <v>13</v>
      </c>
      <c r="R641" s="26">
        <v>23</v>
      </c>
      <c r="S641" s="28">
        <v>519.37458055925435</v>
      </c>
      <c r="T641" s="29">
        <v>1.7692307692307692</v>
      </c>
      <c r="U641" s="28">
        <v>920.44582500000024</v>
      </c>
      <c r="V641" s="26">
        <v>12000</v>
      </c>
      <c r="W641" s="20">
        <v>19</v>
      </c>
      <c r="X641" s="19">
        <v>0.73684210526315785</v>
      </c>
      <c r="Y641" s="20">
        <v>14</v>
      </c>
      <c r="Z641" s="20">
        <v>26</v>
      </c>
      <c r="AA641" s="16">
        <v>376.57692307692309</v>
      </c>
      <c r="AB641" s="18">
        <v>1.8571428571428572</v>
      </c>
      <c r="AC641" s="16">
        <v>699.35714285714289</v>
      </c>
      <c r="AD641" s="20">
        <v>9791</v>
      </c>
      <c r="AE641" s="14"/>
      <c r="AF641" s="14"/>
      <c r="AG641" s="14"/>
      <c r="AH641" s="21">
        <v>0.81591666666666662</v>
      </c>
      <c r="AI641" s="21" t="s">
        <v>61</v>
      </c>
      <c r="AJ641" s="21" t="s">
        <v>61</v>
      </c>
      <c r="AK641" s="96"/>
    </row>
    <row r="642" spans="1:37" s="6" customFormat="1" x14ac:dyDescent="0.3">
      <c r="A642" s="10" t="s">
        <v>140</v>
      </c>
      <c r="B642" s="22" t="s">
        <v>127</v>
      </c>
      <c r="C642" s="22" t="s">
        <v>131</v>
      </c>
      <c r="D642" s="56">
        <v>43646</v>
      </c>
      <c r="E642" s="56">
        <v>44742</v>
      </c>
      <c r="F642" s="11" t="s">
        <v>14</v>
      </c>
      <c r="G642" s="23">
        <v>0</v>
      </c>
      <c r="H642" s="24">
        <v>0</v>
      </c>
      <c r="I642" s="23">
        <v>0</v>
      </c>
      <c r="J642" s="23">
        <v>0</v>
      </c>
      <c r="K642" s="23">
        <v>0</v>
      </c>
      <c r="L642" s="25">
        <v>0</v>
      </c>
      <c r="M642" s="23">
        <v>0</v>
      </c>
      <c r="N642" s="23">
        <v>0</v>
      </c>
      <c r="O642" s="26">
        <v>20</v>
      </c>
      <c r="P642" s="27">
        <v>0.65520000000000012</v>
      </c>
      <c r="Q642" s="26">
        <v>13</v>
      </c>
      <c r="R642" s="26">
        <v>23</v>
      </c>
      <c r="S642" s="28">
        <v>519.37458055925435</v>
      </c>
      <c r="T642" s="29">
        <v>1.7692307692307692</v>
      </c>
      <c r="U642" s="28">
        <v>920.44582500000024</v>
      </c>
      <c r="V642" s="26">
        <v>12000</v>
      </c>
      <c r="W642" s="20">
        <v>28</v>
      </c>
      <c r="X642" s="19">
        <v>0.7142857142857143</v>
      </c>
      <c r="Y642" s="20">
        <v>20</v>
      </c>
      <c r="Z642" s="20">
        <v>30</v>
      </c>
      <c r="AA642" s="16">
        <v>498.5</v>
      </c>
      <c r="AB642" s="18">
        <v>1.5</v>
      </c>
      <c r="AC642" s="16">
        <v>747.75</v>
      </c>
      <c r="AD642" s="20">
        <v>14955</v>
      </c>
      <c r="AE642" s="14"/>
      <c r="AF642" s="14"/>
      <c r="AG642" s="14"/>
      <c r="AH642" s="21">
        <v>1.2462500000000001</v>
      </c>
      <c r="AI642" s="21" t="s">
        <v>61</v>
      </c>
      <c r="AJ642" s="21" t="s">
        <v>61</v>
      </c>
      <c r="AK642" s="96"/>
    </row>
    <row r="643" spans="1:37" s="6" customFormat="1" x14ac:dyDescent="0.3">
      <c r="A643" s="10" t="s">
        <v>140</v>
      </c>
      <c r="B643" s="22" t="s">
        <v>127</v>
      </c>
      <c r="C643" s="22" t="s">
        <v>131</v>
      </c>
      <c r="D643" s="55">
        <v>43647</v>
      </c>
      <c r="E643" s="55">
        <v>44743</v>
      </c>
      <c r="F643" s="11" t="s">
        <v>15</v>
      </c>
      <c r="G643" s="30">
        <v>0</v>
      </c>
      <c r="H643" s="31">
        <v>0</v>
      </c>
      <c r="I643" s="30">
        <v>0</v>
      </c>
      <c r="J643" s="30">
        <v>0</v>
      </c>
      <c r="K643" s="30">
        <v>0</v>
      </c>
      <c r="L643" s="32">
        <v>0</v>
      </c>
      <c r="M643" s="30">
        <v>0</v>
      </c>
      <c r="N643" s="30">
        <v>0</v>
      </c>
      <c r="O643" s="33">
        <v>27</v>
      </c>
      <c r="P643" s="34">
        <v>0.66</v>
      </c>
      <c r="Q643" s="33">
        <v>18</v>
      </c>
      <c r="R643" s="33">
        <v>18</v>
      </c>
      <c r="S643" s="33">
        <v>526</v>
      </c>
      <c r="T643" s="35">
        <v>1</v>
      </c>
      <c r="U643" s="33">
        <v>816</v>
      </c>
      <c r="V643" s="33">
        <v>12000</v>
      </c>
      <c r="W643" s="20">
        <v>19</v>
      </c>
      <c r="X643" s="19">
        <v>0.73684210526315785</v>
      </c>
      <c r="Y643" s="20">
        <v>14</v>
      </c>
      <c r="Z643" s="20">
        <v>20</v>
      </c>
      <c r="AA643" s="16">
        <v>492</v>
      </c>
      <c r="AB643" s="18">
        <v>1.4285714285714286</v>
      </c>
      <c r="AC643" s="16">
        <v>702.85714285714289</v>
      </c>
      <c r="AD643" s="20">
        <v>9840</v>
      </c>
      <c r="AE643" s="14"/>
      <c r="AF643" s="14"/>
      <c r="AG643" s="14">
        <v>509</v>
      </c>
      <c r="AH643" s="21">
        <v>0.82</v>
      </c>
      <c r="AI643" s="21" t="s">
        <v>61</v>
      </c>
      <c r="AJ643" s="21" t="s">
        <v>61</v>
      </c>
      <c r="AK643" s="96"/>
    </row>
    <row r="644" spans="1:37" s="6" customFormat="1" x14ac:dyDescent="0.3">
      <c r="A644" s="10" t="s">
        <v>140</v>
      </c>
      <c r="B644" s="22" t="s">
        <v>127</v>
      </c>
      <c r="C644" s="22" t="s">
        <v>131</v>
      </c>
      <c r="D644" s="55">
        <v>43648</v>
      </c>
      <c r="E644" s="55">
        <v>44744</v>
      </c>
      <c r="F644" s="11" t="s">
        <v>9</v>
      </c>
      <c r="G644" s="30">
        <v>0</v>
      </c>
      <c r="H644" s="31">
        <v>0</v>
      </c>
      <c r="I644" s="30">
        <v>0</v>
      </c>
      <c r="J644" s="30">
        <v>0</v>
      </c>
      <c r="K644" s="30">
        <v>0</v>
      </c>
      <c r="L644" s="32">
        <v>0</v>
      </c>
      <c r="M644" s="30">
        <v>0</v>
      </c>
      <c r="N644" s="30">
        <v>0</v>
      </c>
      <c r="O644" s="33">
        <v>27</v>
      </c>
      <c r="P644" s="34">
        <v>0.66</v>
      </c>
      <c r="Q644" s="33">
        <v>18</v>
      </c>
      <c r="R644" s="33">
        <v>29</v>
      </c>
      <c r="S644" s="33">
        <v>526</v>
      </c>
      <c r="T644" s="35">
        <v>1.61</v>
      </c>
      <c r="U644" s="33">
        <v>816</v>
      </c>
      <c r="V644" s="33">
        <v>15000</v>
      </c>
      <c r="W644" s="20">
        <v>26</v>
      </c>
      <c r="X644" s="19">
        <v>0.73076923076923073</v>
      </c>
      <c r="Y644" s="20">
        <v>19</v>
      </c>
      <c r="Z644" s="20">
        <v>38</v>
      </c>
      <c r="AA644" s="16">
        <v>460.26315789473682</v>
      </c>
      <c r="AB644" s="18">
        <v>2</v>
      </c>
      <c r="AC644" s="16">
        <v>920.52631578947364</v>
      </c>
      <c r="AD644" s="20">
        <v>17490</v>
      </c>
      <c r="AE644" s="14">
        <v>560</v>
      </c>
      <c r="AF644" s="14"/>
      <c r="AG644" s="14"/>
      <c r="AH644" s="21">
        <v>1.1659999999999999</v>
      </c>
      <c r="AI644" s="21" t="s">
        <v>61</v>
      </c>
      <c r="AJ644" s="21" t="s">
        <v>61</v>
      </c>
      <c r="AK644" s="96"/>
    </row>
    <row r="645" spans="1:37" s="6" customFormat="1" x14ac:dyDescent="0.3">
      <c r="A645" s="10" t="s">
        <v>140</v>
      </c>
      <c r="B645" s="22" t="s">
        <v>127</v>
      </c>
      <c r="C645" s="22" t="s">
        <v>131</v>
      </c>
      <c r="D645" s="55">
        <v>43649</v>
      </c>
      <c r="E645" s="55">
        <v>44745</v>
      </c>
      <c r="F645" s="11" t="s">
        <v>10</v>
      </c>
      <c r="G645" s="30">
        <v>0</v>
      </c>
      <c r="H645" s="31">
        <v>0</v>
      </c>
      <c r="I645" s="30">
        <v>0</v>
      </c>
      <c r="J645" s="30">
        <v>0</v>
      </c>
      <c r="K645" s="30">
        <v>0</v>
      </c>
      <c r="L645" s="32">
        <v>0</v>
      </c>
      <c r="M645" s="30">
        <v>0</v>
      </c>
      <c r="N645" s="30">
        <v>0</v>
      </c>
      <c r="O645" s="33">
        <v>27</v>
      </c>
      <c r="P645" s="34">
        <v>0.66</v>
      </c>
      <c r="Q645" s="33">
        <v>18</v>
      </c>
      <c r="R645" s="33">
        <v>29</v>
      </c>
      <c r="S645" s="33">
        <v>526</v>
      </c>
      <c r="T645" s="35">
        <v>1.61</v>
      </c>
      <c r="U645" s="33">
        <v>816</v>
      </c>
      <c r="V645" s="33">
        <v>15000</v>
      </c>
      <c r="W645" s="20">
        <v>51</v>
      </c>
      <c r="X645" s="19">
        <v>0.76470588235294112</v>
      </c>
      <c r="Y645" s="20">
        <v>39</v>
      </c>
      <c r="Z645" s="20">
        <v>69</v>
      </c>
      <c r="AA645" s="16">
        <v>415.92753623188406</v>
      </c>
      <c r="AB645" s="18">
        <v>1.7692307692307692</v>
      </c>
      <c r="AC645" s="16">
        <v>735.87179487179492</v>
      </c>
      <c r="AD645" s="20">
        <v>28699</v>
      </c>
      <c r="AE645" s="14">
        <v>784</v>
      </c>
      <c r="AF645" s="14"/>
      <c r="AG645" s="14">
        <v>1448</v>
      </c>
      <c r="AH645" s="21">
        <v>1.9132666666666667</v>
      </c>
      <c r="AI645" s="21" t="s">
        <v>61</v>
      </c>
      <c r="AJ645" s="21" t="s">
        <v>61</v>
      </c>
      <c r="AK645" s="96"/>
    </row>
    <row r="646" spans="1:37" s="6" customFormat="1" x14ac:dyDescent="0.3">
      <c r="A646" s="10" t="s">
        <v>140</v>
      </c>
      <c r="B646" s="22" t="s">
        <v>127</v>
      </c>
      <c r="C646" s="22" t="s">
        <v>131</v>
      </c>
      <c r="D646" s="55">
        <v>43650</v>
      </c>
      <c r="E646" s="55">
        <v>44746</v>
      </c>
      <c r="F646" s="11" t="s">
        <v>11</v>
      </c>
      <c r="G646" s="30">
        <v>0</v>
      </c>
      <c r="H646" s="31">
        <v>0</v>
      </c>
      <c r="I646" s="30">
        <v>0</v>
      </c>
      <c r="J646" s="30">
        <v>0</v>
      </c>
      <c r="K646" s="30">
        <v>0</v>
      </c>
      <c r="L646" s="32">
        <v>0</v>
      </c>
      <c r="M646" s="30">
        <v>0</v>
      </c>
      <c r="N646" s="30">
        <v>0</v>
      </c>
      <c r="O646" s="33">
        <v>23</v>
      </c>
      <c r="P646" s="34">
        <v>0.66</v>
      </c>
      <c r="Q646" s="33">
        <v>15</v>
      </c>
      <c r="R646" s="33">
        <v>23</v>
      </c>
      <c r="S646" s="33">
        <v>526</v>
      </c>
      <c r="T646" s="35">
        <v>1.53</v>
      </c>
      <c r="U646" s="33">
        <v>816</v>
      </c>
      <c r="V646" s="33">
        <v>12000</v>
      </c>
      <c r="W646" s="20">
        <v>20</v>
      </c>
      <c r="X646" s="19">
        <v>0.75</v>
      </c>
      <c r="Y646" s="20">
        <v>15</v>
      </c>
      <c r="Z646" s="20">
        <v>32</v>
      </c>
      <c r="AA646" s="16">
        <v>329.875</v>
      </c>
      <c r="AB646" s="18">
        <v>2.1333333333333333</v>
      </c>
      <c r="AC646" s="16">
        <v>703.73333333333335</v>
      </c>
      <c r="AD646" s="20">
        <v>10556</v>
      </c>
      <c r="AE646" s="14">
        <v>521</v>
      </c>
      <c r="AF646" s="14"/>
      <c r="AG646" s="14"/>
      <c r="AH646" s="21">
        <v>0.87966666666666671</v>
      </c>
      <c r="AI646" s="21" t="s">
        <v>61</v>
      </c>
      <c r="AJ646" s="21" t="s">
        <v>61</v>
      </c>
      <c r="AK646" s="96"/>
    </row>
    <row r="647" spans="1:37" s="6" customFormat="1" x14ac:dyDescent="0.3">
      <c r="A647" s="10" t="s">
        <v>140</v>
      </c>
      <c r="B647" s="22" t="s">
        <v>127</v>
      </c>
      <c r="C647" s="22" t="s">
        <v>131</v>
      </c>
      <c r="D647" s="55">
        <v>43651</v>
      </c>
      <c r="E647" s="55">
        <v>44747</v>
      </c>
      <c r="F647" s="11" t="s">
        <v>12</v>
      </c>
      <c r="G647" s="30">
        <v>0</v>
      </c>
      <c r="H647" s="31">
        <v>0</v>
      </c>
      <c r="I647" s="30">
        <v>0</v>
      </c>
      <c r="J647" s="30">
        <v>0</v>
      </c>
      <c r="K647" s="30">
        <v>0</v>
      </c>
      <c r="L647" s="32">
        <v>0</v>
      </c>
      <c r="M647" s="30">
        <v>0</v>
      </c>
      <c r="N647" s="30">
        <v>0</v>
      </c>
      <c r="O647" s="33">
        <v>23</v>
      </c>
      <c r="P647" s="34">
        <v>0.66</v>
      </c>
      <c r="Q647" s="33">
        <v>15</v>
      </c>
      <c r="R647" s="33">
        <v>23</v>
      </c>
      <c r="S647" s="33">
        <v>526</v>
      </c>
      <c r="T647" s="35">
        <v>1.53</v>
      </c>
      <c r="U647" s="33">
        <v>816</v>
      </c>
      <c r="V647" s="33">
        <v>12000</v>
      </c>
      <c r="W647" s="20">
        <v>44</v>
      </c>
      <c r="X647" s="19">
        <v>0.75</v>
      </c>
      <c r="Y647" s="20">
        <v>33</v>
      </c>
      <c r="Z647" s="20">
        <v>37</v>
      </c>
      <c r="AA647" s="16">
        <v>491.64864864864865</v>
      </c>
      <c r="AB647" s="18">
        <v>1.1212121212121211</v>
      </c>
      <c r="AC647" s="16">
        <v>551.24242424242425</v>
      </c>
      <c r="AD647" s="20">
        <v>18191</v>
      </c>
      <c r="AE647" s="14">
        <v>1857</v>
      </c>
      <c r="AF647" s="14"/>
      <c r="AG647" s="14">
        <v>2838</v>
      </c>
      <c r="AH647" s="21">
        <v>1.5159166666666666</v>
      </c>
      <c r="AI647" s="21" t="s">
        <v>61</v>
      </c>
      <c r="AJ647" s="21" t="s">
        <v>61</v>
      </c>
      <c r="AK647" s="96"/>
    </row>
    <row r="648" spans="1:37" s="6" customFormat="1" x14ac:dyDescent="0.3">
      <c r="A648" s="10" t="s">
        <v>140</v>
      </c>
      <c r="B648" s="22" t="s">
        <v>127</v>
      </c>
      <c r="C648" s="22" t="s">
        <v>131</v>
      </c>
      <c r="D648" s="55">
        <v>43652</v>
      </c>
      <c r="E648" s="55">
        <v>44748</v>
      </c>
      <c r="F648" s="11" t="s">
        <v>13</v>
      </c>
      <c r="G648" s="30">
        <v>0</v>
      </c>
      <c r="H648" s="31">
        <v>0</v>
      </c>
      <c r="I648" s="30">
        <v>0</v>
      </c>
      <c r="J648" s="30">
        <v>0</v>
      </c>
      <c r="K648" s="30">
        <v>0</v>
      </c>
      <c r="L648" s="32">
        <v>0</v>
      </c>
      <c r="M648" s="30">
        <v>0</v>
      </c>
      <c r="N648" s="30">
        <v>0</v>
      </c>
      <c r="O648" s="33">
        <v>23</v>
      </c>
      <c r="P648" s="34">
        <v>0.66</v>
      </c>
      <c r="Q648" s="33">
        <v>15</v>
      </c>
      <c r="R648" s="33">
        <v>23</v>
      </c>
      <c r="S648" s="33">
        <v>526</v>
      </c>
      <c r="T648" s="35">
        <v>1.53</v>
      </c>
      <c r="U648" s="33">
        <v>816</v>
      </c>
      <c r="V648" s="33">
        <v>12000</v>
      </c>
      <c r="W648" s="20">
        <v>36</v>
      </c>
      <c r="X648" s="19">
        <v>0.69444444444444442</v>
      </c>
      <c r="Y648" s="20">
        <v>25</v>
      </c>
      <c r="Z648" s="20">
        <v>32</v>
      </c>
      <c r="AA648" s="16">
        <v>377.5625</v>
      </c>
      <c r="AB648" s="18">
        <v>1.28</v>
      </c>
      <c r="AC648" s="16">
        <v>483.28</v>
      </c>
      <c r="AD648" s="20">
        <v>12082</v>
      </c>
      <c r="AE648" s="14">
        <v>672</v>
      </c>
      <c r="AF648" s="14"/>
      <c r="AG648" s="14">
        <v>422</v>
      </c>
      <c r="AH648" s="21">
        <v>1.0068333333333332</v>
      </c>
      <c r="AI648" s="21" t="s">
        <v>61</v>
      </c>
      <c r="AJ648" s="21" t="s">
        <v>61</v>
      </c>
      <c r="AK648" s="96"/>
    </row>
    <row r="649" spans="1:37" s="6" customFormat="1" x14ac:dyDescent="0.3">
      <c r="A649" s="10" t="s">
        <v>140</v>
      </c>
      <c r="B649" s="22" t="s">
        <v>127</v>
      </c>
      <c r="C649" s="22" t="s">
        <v>131</v>
      </c>
      <c r="D649" s="55">
        <v>43653</v>
      </c>
      <c r="E649" s="55">
        <v>44749</v>
      </c>
      <c r="F649" s="11" t="s">
        <v>14</v>
      </c>
      <c r="G649" s="30">
        <v>0</v>
      </c>
      <c r="H649" s="31">
        <v>0</v>
      </c>
      <c r="I649" s="30">
        <v>0</v>
      </c>
      <c r="J649" s="30">
        <v>0</v>
      </c>
      <c r="K649" s="30">
        <v>0</v>
      </c>
      <c r="L649" s="32">
        <v>0</v>
      </c>
      <c r="M649" s="30">
        <v>0</v>
      </c>
      <c r="N649" s="30">
        <v>0</v>
      </c>
      <c r="O649" s="33">
        <v>23</v>
      </c>
      <c r="P649" s="34">
        <v>0.66</v>
      </c>
      <c r="Q649" s="33">
        <v>15</v>
      </c>
      <c r="R649" s="33">
        <v>23</v>
      </c>
      <c r="S649" s="33">
        <v>526</v>
      </c>
      <c r="T649" s="35">
        <v>1.53</v>
      </c>
      <c r="U649" s="33">
        <v>816</v>
      </c>
      <c r="V649" s="33">
        <v>12000</v>
      </c>
      <c r="W649" s="20">
        <v>33</v>
      </c>
      <c r="X649" s="19">
        <v>0.72727272727272729</v>
      </c>
      <c r="Y649" s="20">
        <v>24</v>
      </c>
      <c r="Z649" s="20">
        <v>56</v>
      </c>
      <c r="AA649" s="16">
        <v>394.75</v>
      </c>
      <c r="AB649" s="18">
        <v>2.3333333333333335</v>
      </c>
      <c r="AC649" s="16">
        <v>921.08333333333337</v>
      </c>
      <c r="AD649" s="20">
        <v>22106</v>
      </c>
      <c r="AE649" s="14">
        <v>1400</v>
      </c>
      <c r="AF649" s="14"/>
      <c r="AG649" s="14"/>
      <c r="AH649" s="21">
        <v>1.8421666666666667</v>
      </c>
      <c r="AI649" s="21" t="s">
        <v>61</v>
      </c>
      <c r="AJ649" s="21" t="s">
        <v>61</v>
      </c>
      <c r="AK649" s="96"/>
    </row>
    <row r="650" spans="1:37" s="6" customFormat="1" x14ac:dyDescent="0.3">
      <c r="A650" s="10" t="s">
        <v>140</v>
      </c>
      <c r="B650" s="22" t="s">
        <v>127</v>
      </c>
      <c r="C650" s="22" t="s">
        <v>131</v>
      </c>
      <c r="D650" s="55">
        <v>43654</v>
      </c>
      <c r="E650" s="55">
        <v>44750</v>
      </c>
      <c r="F650" s="11" t="s">
        <v>15</v>
      </c>
      <c r="G650" s="30">
        <v>0</v>
      </c>
      <c r="H650" s="31">
        <v>0</v>
      </c>
      <c r="I650" s="30">
        <v>0</v>
      </c>
      <c r="J650" s="30">
        <v>0</v>
      </c>
      <c r="K650" s="30">
        <v>0</v>
      </c>
      <c r="L650" s="32">
        <v>0</v>
      </c>
      <c r="M650" s="30">
        <v>0</v>
      </c>
      <c r="N650" s="30">
        <v>0</v>
      </c>
      <c r="O650" s="33">
        <v>23</v>
      </c>
      <c r="P650" s="34">
        <v>0.66</v>
      </c>
      <c r="Q650" s="33">
        <v>15</v>
      </c>
      <c r="R650" s="33">
        <v>23</v>
      </c>
      <c r="S650" s="33">
        <v>526</v>
      </c>
      <c r="T650" s="35">
        <v>1.53</v>
      </c>
      <c r="U650" s="33">
        <v>816</v>
      </c>
      <c r="V650" s="33">
        <v>12000</v>
      </c>
      <c r="W650" s="20">
        <v>16</v>
      </c>
      <c r="X650" s="19">
        <v>0.75</v>
      </c>
      <c r="Y650" s="20">
        <v>12</v>
      </c>
      <c r="Z650" s="20">
        <v>20</v>
      </c>
      <c r="AA650" s="16">
        <v>515.04999999999995</v>
      </c>
      <c r="AB650" s="18">
        <v>1.6666666666666667</v>
      </c>
      <c r="AC650" s="16">
        <v>858.41666666666663</v>
      </c>
      <c r="AD650" s="20">
        <v>10301</v>
      </c>
      <c r="AE650" s="14">
        <v>1159</v>
      </c>
      <c r="AF650" s="14"/>
      <c r="AG650" s="14"/>
      <c r="AH650" s="21">
        <v>0.85841666666666672</v>
      </c>
      <c r="AI650" s="21" t="s">
        <v>61</v>
      </c>
      <c r="AJ650" s="21" t="s">
        <v>61</v>
      </c>
      <c r="AK650" s="96"/>
    </row>
    <row r="651" spans="1:37" s="6" customFormat="1" x14ac:dyDescent="0.3">
      <c r="A651" s="10" t="s">
        <v>140</v>
      </c>
      <c r="B651" s="22" t="s">
        <v>127</v>
      </c>
      <c r="C651" s="22" t="s">
        <v>131</v>
      </c>
      <c r="D651" s="55">
        <v>43655</v>
      </c>
      <c r="E651" s="55">
        <v>44751</v>
      </c>
      <c r="F651" s="11" t="s">
        <v>9</v>
      </c>
      <c r="G651" s="30">
        <v>0</v>
      </c>
      <c r="H651" s="31">
        <v>0</v>
      </c>
      <c r="I651" s="30">
        <v>0</v>
      </c>
      <c r="J651" s="30">
        <v>0</v>
      </c>
      <c r="K651" s="30">
        <v>0</v>
      </c>
      <c r="L651" s="32">
        <v>0</v>
      </c>
      <c r="M651" s="30">
        <v>0</v>
      </c>
      <c r="N651" s="30">
        <v>0</v>
      </c>
      <c r="O651" s="33">
        <v>23</v>
      </c>
      <c r="P651" s="34">
        <v>0.66</v>
      </c>
      <c r="Q651" s="33">
        <v>15</v>
      </c>
      <c r="R651" s="33">
        <v>23</v>
      </c>
      <c r="S651" s="33">
        <v>526</v>
      </c>
      <c r="T651" s="35">
        <v>1.53</v>
      </c>
      <c r="U651" s="33">
        <v>816</v>
      </c>
      <c r="V651" s="33">
        <v>12000</v>
      </c>
      <c r="W651" s="20">
        <v>26</v>
      </c>
      <c r="X651" s="19">
        <v>0.73076923076923073</v>
      </c>
      <c r="Y651" s="20">
        <v>19</v>
      </c>
      <c r="Z651" s="20">
        <v>61</v>
      </c>
      <c r="AA651" s="16">
        <v>296.49180327868851</v>
      </c>
      <c r="AB651" s="18">
        <v>3.2105263157894739</v>
      </c>
      <c r="AC651" s="16">
        <v>951.89473684210532</v>
      </c>
      <c r="AD651" s="20">
        <v>18086</v>
      </c>
      <c r="AE651" s="14"/>
      <c r="AF651" s="14"/>
      <c r="AG651" s="14">
        <v>1528</v>
      </c>
      <c r="AH651" s="21">
        <v>1.5071666666666668</v>
      </c>
      <c r="AI651" s="21" t="s">
        <v>61</v>
      </c>
      <c r="AJ651" s="21" t="s">
        <v>61</v>
      </c>
      <c r="AK651" s="96"/>
    </row>
    <row r="652" spans="1:37" s="6" customFormat="1" x14ac:dyDescent="0.3">
      <c r="A652" s="10" t="s">
        <v>140</v>
      </c>
      <c r="B652" s="22" t="s">
        <v>127</v>
      </c>
      <c r="C652" s="22" t="s">
        <v>131</v>
      </c>
      <c r="D652" s="55">
        <v>43656</v>
      </c>
      <c r="E652" s="55">
        <v>44752</v>
      </c>
      <c r="F652" s="11" t="s">
        <v>10</v>
      </c>
      <c r="G652" s="30">
        <v>0</v>
      </c>
      <c r="H652" s="31">
        <v>0</v>
      </c>
      <c r="I652" s="30">
        <v>0</v>
      </c>
      <c r="J652" s="30">
        <v>0</v>
      </c>
      <c r="K652" s="30">
        <v>0</v>
      </c>
      <c r="L652" s="32">
        <v>0</v>
      </c>
      <c r="M652" s="30">
        <v>0</v>
      </c>
      <c r="N652" s="30">
        <v>0</v>
      </c>
      <c r="O652" s="33">
        <v>27</v>
      </c>
      <c r="P652" s="34">
        <v>0.66</v>
      </c>
      <c r="Q652" s="33">
        <v>18</v>
      </c>
      <c r="R652" s="33">
        <v>29</v>
      </c>
      <c r="S652" s="33">
        <v>526</v>
      </c>
      <c r="T652" s="35">
        <v>1.61</v>
      </c>
      <c r="U652" s="33">
        <v>816</v>
      </c>
      <c r="V652" s="33">
        <v>15000</v>
      </c>
      <c r="W652" s="20">
        <v>39</v>
      </c>
      <c r="X652" s="19">
        <v>0.74358974358974361</v>
      </c>
      <c r="Y652" s="20">
        <v>29</v>
      </c>
      <c r="Z652" s="20">
        <v>55</v>
      </c>
      <c r="AA652" s="16">
        <v>432.4</v>
      </c>
      <c r="AB652" s="18">
        <v>1.896551724137931</v>
      </c>
      <c r="AC652" s="16">
        <v>820.06896551724139</v>
      </c>
      <c r="AD652" s="20">
        <v>23782</v>
      </c>
      <c r="AE652" s="14">
        <v>849</v>
      </c>
      <c r="AF652" s="14"/>
      <c r="AG652" s="14">
        <v>672</v>
      </c>
      <c r="AH652" s="21">
        <v>1.5854666666666666</v>
      </c>
      <c r="AI652" s="21" t="s">
        <v>61</v>
      </c>
      <c r="AJ652" s="21" t="s">
        <v>61</v>
      </c>
      <c r="AK652" s="96"/>
    </row>
    <row r="653" spans="1:37" s="6" customFormat="1" x14ac:dyDescent="0.3">
      <c r="A653" s="10" t="s">
        <v>140</v>
      </c>
      <c r="B653" s="22" t="s">
        <v>127</v>
      </c>
      <c r="C653" s="22" t="s">
        <v>131</v>
      </c>
      <c r="D653" s="55">
        <v>43657</v>
      </c>
      <c r="E653" s="55">
        <v>44753</v>
      </c>
      <c r="F653" s="11" t="s">
        <v>11</v>
      </c>
      <c r="G653" s="30">
        <v>0</v>
      </c>
      <c r="H653" s="31">
        <v>0</v>
      </c>
      <c r="I653" s="30">
        <v>0</v>
      </c>
      <c r="J653" s="30">
        <v>0</v>
      </c>
      <c r="K653" s="30">
        <v>0</v>
      </c>
      <c r="L653" s="32">
        <v>0</v>
      </c>
      <c r="M653" s="30">
        <v>0</v>
      </c>
      <c r="N653" s="30">
        <v>0</v>
      </c>
      <c r="O653" s="33">
        <v>23</v>
      </c>
      <c r="P653" s="34">
        <v>0.66</v>
      </c>
      <c r="Q653" s="33">
        <v>15</v>
      </c>
      <c r="R653" s="33">
        <v>23</v>
      </c>
      <c r="S653" s="33">
        <v>526</v>
      </c>
      <c r="T653" s="35">
        <v>1.53</v>
      </c>
      <c r="U653" s="33">
        <v>816</v>
      </c>
      <c r="V653" s="33">
        <v>12000</v>
      </c>
      <c r="W653" s="20">
        <v>14</v>
      </c>
      <c r="X653" s="19">
        <v>0.7857142857142857</v>
      </c>
      <c r="Y653" s="20">
        <v>11</v>
      </c>
      <c r="Z653" s="20">
        <v>19</v>
      </c>
      <c r="AA653" s="16">
        <v>428.63157894736844</v>
      </c>
      <c r="AB653" s="18">
        <v>1.7272727272727273</v>
      </c>
      <c r="AC653" s="16">
        <v>740.36363636363637</v>
      </c>
      <c r="AD653" s="20">
        <v>8144</v>
      </c>
      <c r="AE653" s="14">
        <v>1303</v>
      </c>
      <c r="AF653" s="14"/>
      <c r="AG653" s="14"/>
      <c r="AH653" s="21">
        <v>0.67866666666666664</v>
      </c>
      <c r="AI653" s="21" t="s">
        <v>61</v>
      </c>
      <c r="AJ653" s="21" t="s">
        <v>61</v>
      </c>
      <c r="AK653" s="96"/>
    </row>
    <row r="654" spans="1:37" s="6" customFormat="1" x14ac:dyDescent="0.3">
      <c r="A654" s="10" t="s">
        <v>140</v>
      </c>
      <c r="B654" s="22" t="s">
        <v>127</v>
      </c>
      <c r="C654" s="22" t="s">
        <v>131</v>
      </c>
      <c r="D654" s="55">
        <v>43658</v>
      </c>
      <c r="E654" s="55">
        <v>44754</v>
      </c>
      <c r="F654" s="11" t="s">
        <v>12</v>
      </c>
      <c r="G654" s="30">
        <v>0</v>
      </c>
      <c r="H654" s="31">
        <v>0</v>
      </c>
      <c r="I654" s="30">
        <v>0</v>
      </c>
      <c r="J654" s="30">
        <v>0</v>
      </c>
      <c r="K654" s="30">
        <v>0</v>
      </c>
      <c r="L654" s="32">
        <v>0</v>
      </c>
      <c r="M654" s="30">
        <v>0</v>
      </c>
      <c r="N654" s="30">
        <v>0</v>
      </c>
      <c r="O654" s="33">
        <v>23</v>
      </c>
      <c r="P654" s="34">
        <v>0.66</v>
      </c>
      <c r="Q654" s="33">
        <v>15</v>
      </c>
      <c r="R654" s="33">
        <v>23</v>
      </c>
      <c r="S654" s="33">
        <v>526</v>
      </c>
      <c r="T654" s="35">
        <v>1.53</v>
      </c>
      <c r="U654" s="33">
        <v>816</v>
      </c>
      <c r="V654" s="33">
        <v>12000</v>
      </c>
      <c r="W654" s="20">
        <v>23</v>
      </c>
      <c r="X654" s="19">
        <v>0.73913043478260865</v>
      </c>
      <c r="Y654" s="20">
        <v>17</v>
      </c>
      <c r="Z654" s="20">
        <v>22</v>
      </c>
      <c r="AA654" s="16">
        <v>463.95454545454544</v>
      </c>
      <c r="AB654" s="18">
        <v>1.2941176470588236</v>
      </c>
      <c r="AC654" s="16">
        <v>600.41176470588232</v>
      </c>
      <c r="AD654" s="20">
        <v>10207</v>
      </c>
      <c r="AE654" s="14">
        <v>2246</v>
      </c>
      <c r="AF654" s="14"/>
      <c r="AG654" s="14"/>
      <c r="AH654" s="21">
        <v>0.85058333333333336</v>
      </c>
      <c r="AI654" s="21" t="s">
        <v>61</v>
      </c>
      <c r="AJ654" s="21" t="s">
        <v>61</v>
      </c>
      <c r="AK654" s="96"/>
    </row>
    <row r="655" spans="1:37" s="6" customFormat="1" x14ac:dyDescent="0.3">
      <c r="A655" s="10" t="s">
        <v>140</v>
      </c>
      <c r="B655" s="22" t="s">
        <v>127</v>
      </c>
      <c r="C655" s="22" t="s">
        <v>131</v>
      </c>
      <c r="D655" s="55">
        <v>43659</v>
      </c>
      <c r="E655" s="55">
        <v>44755</v>
      </c>
      <c r="F655" s="11" t="s">
        <v>13</v>
      </c>
      <c r="G655" s="30">
        <v>0</v>
      </c>
      <c r="H655" s="31">
        <v>0</v>
      </c>
      <c r="I655" s="30">
        <v>0</v>
      </c>
      <c r="J655" s="30">
        <v>0</v>
      </c>
      <c r="K655" s="30">
        <v>0</v>
      </c>
      <c r="L655" s="32">
        <v>0</v>
      </c>
      <c r="M655" s="30">
        <v>0</v>
      </c>
      <c r="N655" s="30">
        <v>0</v>
      </c>
      <c r="O655" s="33">
        <v>23</v>
      </c>
      <c r="P655" s="34">
        <v>0.66</v>
      </c>
      <c r="Q655" s="33">
        <v>15</v>
      </c>
      <c r="R655" s="33">
        <v>23</v>
      </c>
      <c r="S655" s="33">
        <v>526</v>
      </c>
      <c r="T655" s="35">
        <v>1.53</v>
      </c>
      <c r="U655" s="33">
        <v>816</v>
      </c>
      <c r="V655" s="33">
        <v>12000</v>
      </c>
      <c r="W655" s="20">
        <v>21</v>
      </c>
      <c r="X655" s="19">
        <v>0.76190476190476186</v>
      </c>
      <c r="Y655" s="20">
        <v>16</v>
      </c>
      <c r="Z655" s="20">
        <v>19</v>
      </c>
      <c r="AA655" s="16">
        <v>532.31578947368416</v>
      </c>
      <c r="AB655" s="18">
        <v>1.1875</v>
      </c>
      <c r="AC655" s="16">
        <v>632.125</v>
      </c>
      <c r="AD655" s="20">
        <v>10114</v>
      </c>
      <c r="AE655" s="14">
        <v>1645</v>
      </c>
      <c r="AF655" s="14"/>
      <c r="AG655" s="14">
        <v>1199</v>
      </c>
      <c r="AH655" s="21">
        <v>0.84283333333333332</v>
      </c>
      <c r="AI655" s="21" t="s">
        <v>61</v>
      </c>
      <c r="AJ655" s="21" t="s">
        <v>61</v>
      </c>
      <c r="AK655" s="96"/>
    </row>
    <row r="656" spans="1:37" s="6" customFormat="1" x14ac:dyDescent="0.3">
      <c r="A656" s="10" t="s">
        <v>140</v>
      </c>
      <c r="B656" s="22" t="s">
        <v>127</v>
      </c>
      <c r="C656" s="22" t="s">
        <v>131</v>
      </c>
      <c r="D656" s="55">
        <v>43660</v>
      </c>
      <c r="E656" s="55">
        <v>44756</v>
      </c>
      <c r="F656" s="11" t="s">
        <v>14</v>
      </c>
      <c r="G656" s="30">
        <v>0</v>
      </c>
      <c r="H656" s="31">
        <v>0</v>
      </c>
      <c r="I656" s="30">
        <v>0</v>
      </c>
      <c r="J656" s="30">
        <v>0</v>
      </c>
      <c r="K656" s="30">
        <v>0</v>
      </c>
      <c r="L656" s="32">
        <v>0</v>
      </c>
      <c r="M656" s="30">
        <v>0</v>
      </c>
      <c r="N656" s="30">
        <v>0</v>
      </c>
      <c r="O656" s="33">
        <v>23</v>
      </c>
      <c r="P656" s="34">
        <v>0.66</v>
      </c>
      <c r="Q656" s="33">
        <v>15</v>
      </c>
      <c r="R656" s="33">
        <v>23</v>
      </c>
      <c r="S656" s="33">
        <v>526</v>
      </c>
      <c r="T656" s="35">
        <v>1.53</v>
      </c>
      <c r="U656" s="33">
        <v>816</v>
      </c>
      <c r="V656" s="33">
        <v>12000</v>
      </c>
      <c r="W656" s="20">
        <v>12</v>
      </c>
      <c r="X656" s="19">
        <v>0.75</v>
      </c>
      <c r="Y656" s="20">
        <v>9</v>
      </c>
      <c r="Z656" s="20">
        <v>15</v>
      </c>
      <c r="AA656" s="16">
        <v>577.06666666666672</v>
      </c>
      <c r="AB656" s="18">
        <v>1.6666666666666667</v>
      </c>
      <c r="AC656" s="16">
        <v>961.77777777777783</v>
      </c>
      <c r="AD656" s="20">
        <v>8656</v>
      </c>
      <c r="AE656" s="14">
        <v>1050</v>
      </c>
      <c r="AF656" s="14"/>
      <c r="AG656" s="14"/>
      <c r="AH656" s="21">
        <v>0.72133333333333338</v>
      </c>
      <c r="AI656" s="21" t="s">
        <v>61</v>
      </c>
      <c r="AJ656" s="21" t="s">
        <v>61</v>
      </c>
      <c r="AK656" s="96"/>
    </row>
    <row r="657" spans="1:37" s="6" customFormat="1" x14ac:dyDescent="0.3">
      <c r="A657" s="10" t="s">
        <v>140</v>
      </c>
      <c r="B657" s="22" t="s">
        <v>127</v>
      </c>
      <c r="C657" s="22" t="s">
        <v>131</v>
      </c>
      <c r="D657" s="55">
        <v>43661</v>
      </c>
      <c r="E657" s="55">
        <v>44757</v>
      </c>
      <c r="F657" s="11" t="s">
        <v>15</v>
      </c>
      <c r="G657" s="30">
        <v>0</v>
      </c>
      <c r="H657" s="31">
        <v>0</v>
      </c>
      <c r="I657" s="30">
        <v>0</v>
      </c>
      <c r="J657" s="30">
        <v>0</v>
      </c>
      <c r="K657" s="30">
        <v>0</v>
      </c>
      <c r="L657" s="32">
        <v>0</v>
      </c>
      <c r="M657" s="30">
        <v>0</v>
      </c>
      <c r="N657" s="30">
        <v>0</v>
      </c>
      <c r="O657" s="33">
        <v>20</v>
      </c>
      <c r="P657" s="34">
        <v>0.66</v>
      </c>
      <c r="Q657" s="33">
        <v>13</v>
      </c>
      <c r="R657" s="33">
        <v>21</v>
      </c>
      <c r="S657" s="33">
        <v>526</v>
      </c>
      <c r="T657" s="35">
        <v>1.62</v>
      </c>
      <c r="U657" s="33">
        <v>816</v>
      </c>
      <c r="V657" s="33">
        <v>11000</v>
      </c>
      <c r="W657" s="20">
        <v>36</v>
      </c>
      <c r="X657" s="19">
        <v>0.75</v>
      </c>
      <c r="Y657" s="20">
        <v>27</v>
      </c>
      <c r="Z657" s="20">
        <v>58</v>
      </c>
      <c r="AA657" s="16">
        <v>403.12068965517244</v>
      </c>
      <c r="AB657" s="18">
        <v>2.1481481481481484</v>
      </c>
      <c r="AC657" s="16">
        <v>865.96296296296293</v>
      </c>
      <c r="AD657" s="20">
        <v>23381</v>
      </c>
      <c r="AE657" s="14">
        <v>749</v>
      </c>
      <c r="AF657" s="14"/>
      <c r="AG657" s="14"/>
      <c r="AH657" s="21">
        <v>2.1255454545454544</v>
      </c>
      <c r="AI657" s="21" t="s">
        <v>61</v>
      </c>
      <c r="AJ657" s="21" t="s">
        <v>61</v>
      </c>
      <c r="AK657" s="96"/>
    </row>
    <row r="658" spans="1:37" s="6" customFormat="1" x14ac:dyDescent="0.3">
      <c r="A658" s="10" t="s">
        <v>140</v>
      </c>
      <c r="B658" s="22" t="s">
        <v>127</v>
      </c>
      <c r="C658" s="22" t="s">
        <v>131</v>
      </c>
      <c r="D658" s="55">
        <v>43662</v>
      </c>
      <c r="E658" s="55">
        <v>44758</v>
      </c>
      <c r="F658" s="11" t="s">
        <v>9</v>
      </c>
      <c r="G658" s="30">
        <v>0</v>
      </c>
      <c r="H658" s="31">
        <v>0</v>
      </c>
      <c r="I658" s="30">
        <v>0</v>
      </c>
      <c r="J658" s="30">
        <v>0</v>
      </c>
      <c r="K658" s="30">
        <v>0</v>
      </c>
      <c r="L658" s="32">
        <v>0</v>
      </c>
      <c r="M658" s="30">
        <v>0</v>
      </c>
      <c r="N658" s="30">
        <v>0</v>
      </c>
      <c r="O658" s="33">
        <v>23</v>
      </c>
      <c r="P658" s="34">
        <v>0.66</v>
      </c>
      <c r="Q658" s="33">
        <v>15</v>
      </c>
      <c r="R658" s="33">
        <v>23</v>
      </c>
      <c r="S658" s="33">
        <v>526</v>
      </c>
      <c r="T658" s="35">
        <v>1.53</v>
      </c>
      <c r="U658" s="33">
        <v>816</v>
      </c>
      <c r="V658" s="33">
        <v>12000</v>
      </c>
      <c r="W658" s="20">
        <v>19</v>
      </c>
      <c r="X658" s="19">
        <v>0.73684210526315785</v>
      </c>
      <c r="Y658" s="20">
        <v>14</v>
      </c>
      <c r="Z658" s="20">
        <v>27</v>
      </c>
      <c r="AA658" s="16">
        <v>499.88888888888891</v>
      </c>
      <c r="AB658" s="18">
        <v>1.9285714285714286</v>
      </c>
      <c r="AC658" s="16">
        <v>964.07142857142856</v>
      </c>
      <c r="AD658" s="20">
        <v>13497</v>
      </c>
      <c r="AE658" s="14">
        <v>2549</v>
      </c>
      <c r="AF658" s="14"/>
      <c r="AG658" s="14"/>
      <c r="AH658" s="21">
        <v>1.1247499999999999</v>
      </c>
      <c r="AI658" s="21" t="s">
        <v>61</v>
      </c>
      <c r="AJ658" s="21" t="s">
        <v>61</v>
      </c>
      <c r="AK658" s="96"/>
    </row>
    <row r="659" spans="1:37" s="6" customFormat="1" x14ac:dyDescent="0.3">
      <c r="A659" s="10" t="s">
        <v>140</v>
      </c>
      <c r="B659" s="22" t="s">
        <v>127</v>
      </c>
      <c r="C659" s="22" t="s">
        <v>131</v>
      </c>
      <c r="D659" s="55">
        <v>43663</v>
      </c>
      <c r="E659" s="55">
        <v>44759</v>
      </c>
      <c r="F659" s="11" t="s">
        <v>10</v>
      </c>
      <c r="G659" s="30">
        <v>0</v>
      </c>
      <c r="H659" s="31">
        <v>0</v>
      </c>
      <c r="I659" s="30">
        <v>0</v>
      </c>
      <c r="J659" s="30">
        <v>0</v>
      </c>
      <c r="K659" s="30">
        <v>0</v>
      </c>
      <c r="L659" s="32">
        <v>0</v>
      </c>
      <c r="M659" s="30">
        <v>0</v>
      </c>
      <c r="N659" s="30">
        <v>0</v>
      </c>
      <c r="O659" s="33">
        <v>27</v>
      </c>
      <c r="P659" s="34">
        <v>0.66</v>
      </c>
      <c r="Q659" s="33">
        <v>18</v>
      </c>
      <c r="R659" s="33">
        <v>29</v>
      </c>
      <c r="S659" s="33">
        <v>526</v>
      </c>
      <c r="T659" s="35">
        <v>1.61</v>
      </c>
      <c r="U659" s="33">
        <v>816</v>
      </c>
      <c r="V659" s="33">
        <v>15000</v>
      </c>
      <c r="W659" s="20">
        <v>30</v>
      </c>
      <c r="X659" s="19">
        <v>0.73333333333333328</v>
      </c>
      <c r="Y659" s="20">
        <v>22</v>
      </c>
      <c r="Z659" s="20">
        <v>48</v>
      </c>
      <c r="AA659" s="16">
        <v>442.875</v>
      </c>
      <c r="AB659" s="18">
        <v>2.1818181818181817</v>
      </c>
      <c r="AC659" s="16">
        <v>966.27272727272725</v>
      </c>
      <c r="AD659" s="20">
        <v>21258</v>
      </c>
      <c r="AE659" s="14">
        <v>1898</v>
      </c>
      <c r="AF659" s="14"/>
      <c r="AG659" s="14"/>
      <c r="AH659" s="21">
        <v>1.4172</v>
      </c>
      <c r="AI659" s="21" t="s">
        <v>61</v>
      </c>
      <c r="AJ659" s="21" t="s">
        <v>61</v>
      </c>
      <c r="AK659" s="96"/>
    </row>
    <row r="660" spans="1:37" s="6" customFormat="1" x14ac:dyDescent="0.3">
      <c r="A660" s="10" t="s">
        <v>140</v>
      </c>
      <c r="B660" s="22" t="s">
        <v>127</v>
      </c>
      <c r="C660" s="22" t="s">
        <v>131</v>
      </c>
      <c r="D660" s="55">
        <v>43664</v>
      </c>
      <c r="E660" s="55">
        <v>44760</v>
      </c>
      <c r="F660" s="11" t="s">
        <v>11</v>
      </c>
      <c r="G660" s="30">
        <v>0</v>
      </c>
      <c r="H660" s="31">
        <v>0</v>
      </c>
      <c r="I660" s="30">
        <v>0</v>
      </c>
      <c r="J660" s="30">
        <v>0</v>
      </c>
      <c r="K660" s="30">
        <v>0</v>
      </c>
      <c r="L660" s="32">
        <v>0</v>
      </c>
      <c r="M660" s="30">
        <v>0</v>
      </c>
      <c r="N660" s="30">
        <v>0</v>
      </c>
      <c r="O660" s="33">
        <v>20</v>
      </c>
      <c r="P660" s="34">
        <v>0.66</v>
      </c>
      <c r="Q660" s="33">
        <v>13</v>
      </c>
      <c r="R660" s="33">
        <v>21</v>
      </c>
      <c r="S660" s="33">
        <v>526</v>
      </c>
      <c r="T660" s="35">
        <v>1.62</v>
      </c>
      <c r="U660" s="33">
        <v>816</v>
      </c>
      <c r="V660" s="33">
        <v>11000</v>
      </c>
      <c r="W660" s="20">
        <v>26</v>
      </c>
      <c r="X660" s="19">
        <v>0.76923076923076927</v>
      </c>
      <c r="Y660" s="20">
        <v>20</v>
      </c>
      <c r="Z660" s="20">
        <v>27</v>
      </c>
      <c r="AA660" s="16">
        <v>497.92592592592592</v>
      </c>
      <c r="AB660" s="18">
        <v>1.35</v>
      </c>
      <c r="AC660" s="16">
        <v>672.2</v>
      </c>
      <c r="AD660" s="20">
        <v>13444</v>
      </c>
      <c r="AE660" s="14">
        <v>672</v>
      </c>
      <c r="AF660" s="14"/>
      <c r="AG660" s="14">
        <v>909</v>
      </c>
      <c r="AH660" s="21">
        <v>1.2221818181818183</v>
      </c>
      <c r="AI660" s="21" t="s">
        <v>61</v>
      </c>
      <c r="AJ660" s="21" t="s">
        <v>61</v>
      </c>
      <c r="AK660" s="96"/>
    </row>
    <row r="661" spans="1:37" s="6" customFormat="1" x14ac:dyDescent="0.3">
      <c r="A661" s="10" t="s">
        <v>140</v>
      </c>
      <c r="B661" s="22" t="s">
        <v>127</v>
      </c>
      <c r="C661" s="22" t="s">
        <v>131</v>
      </c>
      <c r="D661" s="55">
        <v>43665</v>
      </c>
      <c r="E661" s="55">
        <v>44761</v>
      </c>
      <c r="F661" s="11" t="s">
        <v>12</v>
      </c>
      <c r="G661" s="30">
        <v>0</v>
      </c>
      <c r="H661" s="31">
        <v>0</v>
      </c>
      <c r="I661" s="30">
        <v>0</v>
      </c>
      <c r="J661" s="30">
        <v>0</v>
      </c>
      <c r="K661" s="30">
        <v>0</v>
      </c>
      <c r="L661" s="32">
        <v>0</v>
      </c>
      <c r="M661" s="30">
        <v>0</v>
      </c>
      <c r="N661" s="30">
        <v>0</v>
      </c>
      <c r="O661" s="33">
        <v>20</v>
      </c>
      <c r="P661" s="34">
        <v>0.66</v>
      </c>
      <c r="Q661" s="33">
        <v>13</v>
      </c>
      <c r="R661" s="33">
        <v>21</v>
      </c>
      <c r="S661" s="33">
        <v>526</v>
      </c>
      <c r="T661" s="35">
        <v>1.62</v>
      </c>
      <c r="U661" s="33">
        <v>816</v>
      </c>
      <c r="V661" s="33">
        <v>11000</v>
      </c>
      <c r="W661" s="20">
        <v>22</v>
      </c>
      <c r="X661" s="19">
        <v>0.72727272727272729</v>
      </c>
      <c r="Y661" s="20">
        <v>16</v>
      </c>
      <c r="Z661" s="20">
        <v>29</v>
      </c>
      <c r="AA661" s="16">
        <v>359.10344827586209</v>
      </c>
      <c r="AB661" s="18">
        <v>1.8125</v>
      </c>
      <c r="AC661" s="16">
        <v>650.875</v>
      </c>
      <c r="AD661" s="20">
        <v>10414</v>
      </c>
      <c r="AE661" s="14"/>
      <c r="AF661" s="14"/>
      <c r="AG661" s="14"/>
      <c r="AH661" s="21">
        <v>0.94672727272727275</v>
      </c>
      <c r="AI661" s="21" t="s">
        <v>61</v>
      </c>
      <c r="AJ661" s="21" t="s">
        <v>61</v>
      </c>
      <c r="AK661" s="96"/>
    </row>
    <row r="662" spans="1:37" s="6" customFormat="1" x14ac:dyDescent="0.3">
      <c r="A662" s="10" t="s">
        <v>140</v>
      </c>
      <c r="B662" s="22" t="s">
        <v>127</v>
      </c>
      <c r="C662" s="22" t="s">
        <v>131</v>
      </c>
      <c r="D662" s="55">
        <v>43666</v>
      </c>
      <c r="E662" s="55">
        <v>44762</v>
      </c>
      <c r="F662" s="11" t="s">
        <v>13</v>
      </c>
      <c r="G662" s="30">
        <v>0</v>
      </c>
      <c r="H662" s="31">
        <v>0</v>
      </c>
      <c r="I662" s="30">
        <v>0</v>
      </c>
      <c r="J662" s="30">
        <v>0</v>
      </c>
      <c r="K662" s="30">
        <v>0</v>
      </c>
      <c r="L662" s="32">
        <v>0</v>
      </c>
      <c r="M662" s="30">
        <v>0</v>
      </c>
      <c r="N662" s="30">
        <v>0</v>
      </c>
      <c r="O662" s="33">
        <v>20</v>
      </c>
      <c r="P662" s="34">
        <v>0.66</v>
      </c>
      <c r="Q662" s="33">
        <v>13</v>
      </c>
      <c r="R662" s="33">
        <v>21</v>
      </c>
      <c r="S662" s="33">
        <v>526</v>
      </c>
      <c r="T662" s="35">
        <v>1.62</v>
      </c>
      <c r="U662" s="33">
        <v>816</v>
      </c>
      <c r="V662" s="33">
        <v>11000</v>
      </c>
      <c r="W662" s="20">
        <v>17</v>
      </c>
      <c r="X662" s="19">
        <v>0.76470588235294112</v>
      </c>
      <c r="Y662" s="20">
        <v>13</v>
      </c>
      <c r="Z662" s="20">
        <v>18</v>
      </c>
      <c r="AA662" s="16">
        <v>521.5</v>
      </c>
      <c r="AB662" s="18">
        <v>1.3846153846153846</v>
      </c>
      <c r="AC662" s="16">
        <v>722.07692307692309</v>
      </c>
      <c r="AD662" s="20">
        <v>9387</v>
      </c>
      <c r="AE662" s="14">
        <v>519</v>
      </c>
      <c r="AF662" s="14"/>
      <c r="AG662" s="14"/>
      <c r="AH662" s="21">
        <v>0.85336363636363632</v>
      </c>
      <c r="AI662" s="21" t="s">
        <v>61</v>
      </c>
      <c r="AJ662" s="21" t="s">
        <v>61</v>
      </c>
      <c r="AK662" s="96"/>
    </row>
    <row r="663" spans="1:37" s="6" customFormat="1" x14ac:dyDescent="0.3">
      <c r="A663" s="10" t="s">
        <v>140</v>
      </c>
      <c r="B663" s="22" t="s">
        <v>127</v>
      </c>
      <c r="C663" s="22" t="s">
        <v>131</v>
      </c>
      <c r="D663" s="55">
        <v>43667</v>
      </c>
      <c r="E663" s="55">
        <v>44763</v>
      </c>
      <c r="F663" s="11" t="s">
        <v>14</v>
      </c>
      <c r="G663" s="30">
        <v>0</v>
      </c>
      <c r="H663" s="31">
        <v>0</v>
      </c>
      <c r="I663" s="30">
        <v>0</v>
      </c>
      <c r="J663" s="30">
        <v>0</v>
      </c>
      <c r="K663" s="30">
        <v>0</v>
      </c>
      <c r="L663" s="32">
        <v>0</v>
      </c>
      <c r="M663" s="30">
        <v>0</v>
      </c>
      <c r="N663" s="30">
        <v>0</v>
      </c>
      <c r="O663" s="33">
        <v>20</v>
      </c>
      <c r="P663" s="34">
        <v>0.66</v>
      </c>
      <c r="Q663" s="33">
        <v>13</v>
      </c>
      <c r="R663" s="33">
        <v>21</v>
      </c>
      <c r="S663" s="33">
        <v>526</v>
      </c>
      <c r="T663" s="35">
        <v>1.62</v>
      </c>
      <c r="U663" s="33">
        <v>816</v>
      </c>
      <c r="V663" s="33">
        <v>11000</v>
      </c>
      <c r="W663" s="20">
        <v>16</v>
      </c>
      <c r="X663" s="19">
        <v>0.75</v>
      </c>
      <c r="Y663" s="20">
        <v>12</v>
      </c>
      <c r="Z663" s="20">
        <v>18</v>
      </c>
      <c r="AA663" s="16">
        <v>510.27777777777777</v>
      </c>
      <c r="AB663" s="18">
        <v>1.5</v>
      </c>
      <c r="AC663" s="16">
        <v>765.41666666666663</v>
      </c>
      <c r="AD663" s="20">
        <v>9185</v>
      </c>
      <c r="AE663" s="14">
        <v>1718</v>
      </c>
      <c r="AF663" s="14"/>
      <c r="AG663" s="14"/>
      <c r="AH663" s="21">
        <v>0.83499999999999996</v>
      </c>
      <c r="AI663" s="21" t="s">
        <v>61</v>
      </c>
      <c r="AJ663" s="21" t="s">
        <v>61</v>
      </c>
      <c r="AK663" s="96"/>
    </row>
    <row r="664" spans="1:37" s="6" customFormat="1" x14ac:dyDescent="0.3">
      <c r="A664" s="10" t="s">
        <v>140</v>
      </c>
      <c r="B664" s="22" t="s">
        <v>127</v>
      </c>
      <c r="C664" s="22" t="s">
        <v>131</v>
      </c>
      <c r="D664" s="55">
        <v>43668</v>
      </c>
      <c r="E664" s="55">
        <v>44764</v>
      </c>
      <c r="F664" s="11" t="s">
        <v>15</v>
      </c>
      <c r="G664" s="30">
        <v>0</v>
      </c>
      <c r="H664" s="31">
        <v>0</v>
      </c>
      <c r="I664" s="30">
        <v>0</v>
      </c>
      <c r="J664" s="30">
        <v>0</v>
      </c>
      <c r="K664" s="30">
        <v>0</v>
      </c>
      <c r="L664" s="32">
        <v>0</v>
      </c>
      <c r="M664" s="30">
        <v>0</v>
      </c>
      <c r="N664" s="30">
        <v>0</v>
      </c>
      <c r="O664" s="33">
        <v>20</v>
      </c>
      <c r="P664" s="34">
        <v>0.66</v>
      </c>
      <c r="Q664" s="33">
        <v>13</v>
      </c>
      <c r="R664" s="33">
        <v>21</v>
      </c>
      <c r="S664" s="33">
        <v>526</v>
      </c>
      <c r="T664" s="35">
        <v>1.62</v>
      </c>
      <c r="U664" s="33">
        <v>816</v>
      </c>
      <c r="V664" s="33">
        <v>11000</v>
      </c>
      <c r="W664" s="20">
        <v>20</v>
      </c>
      <c r="X664" s="19">
        <v>0.75</v>
      </c>
      <c r="Y664" s="20">
        <v>15</v>
      </c>
      <c r="Z664" s="20">
        <v>28</v>
      </c>
      <c r="AA664" s="16">
        <v>408</v>
      </c>
      <c r="AB664" s="18">
        <v>1.8666666666666667</v>
      </c>
      <c r="AC664" s="16">
        <v>761.6</v>
      </c>
      <c r="AD664" s="20">
        <v>11424</v>
      </c>
      <c r="AE664" s="14">
        <v>560</v>
      </c>
      <c r="AF664" s="14"/>
      <c r="AG664" s="14"/>
      <c r="AH664" s="21">
        <v>1.0385454545454544</v>
      </c>
      <c r="AI664" s="21" t="s">
        <v>61</v>
      </c>
      <c r="AJ664" s="21" t="s">
        <v>61</v>
      </c>
      <c r="AK664" s="96"/>
    </row>
    <row r="665" spans="1:37" s="6" customFormat="1" x14ac:dyDescent="0.3">
      <c r="A665" s="10" t="s">
        <v>140</v>
      </c>
      <c r="B665" s="22" t="s">
        <v>127</v>
      </c>
      <c r="C665" s="22" t="s">
        <v>131</v>
      </c>
      <c r="D665" s="55">
        <v>43669</v>
      </c>
      <c r="E665" s="55">
        <v>44765</v>
      </c>
      <c r="F665" s="11" t="s">
        <v>9</v>
      </c>
      <c r="G665" s="30">
        <v>0</v>
      </c>
      <c r="H665" s="31">
        <v>0</v>
      </c>
      <c r="I665" s="30">
        <v>0</v>
      </c>
      <c r="J665" s="30">
        <v>0</v>
      </c>
      <c r="K665" s="30">
        <v>0</v>
      </c>
      <c r="L665" s="32">
        <v>0</v>
      </c>
      <c r="M665" s="30">
        <v>0</v>
      </c>
      <c r="N665" s="30">
        <v>0</v>
      </c>
      <c r="O665" s="33">
        <v>23</v>
      </c>
      <c r="P665" s="34">
        <v>0.66</v>
      </c>
      <c r="Q665" s="33">
        <v>15</v>
      </c>
      <c r="R665" s="33">
        <v>23</v>
      </c>
      <c r="S665" s="33">
        <v>526</v>
      </c>
      <c r="T665" s="35">
        <v>1.53</v>
      </c>
      <c r="U665" s="33">
        <v>816</v>
      </c>
      <c r="V665" s="33">
        <v>12000</v>
      </c>
      <c r="W665" s="20">
        <v>16</v>
      </c>
      <c r="X665" s="19">
        <v>0.75</v>
      </c>
      <c r="Y665" s="20">
        <v>12</v>
      </c>
      <c r="Z665" s="20">
        <v>14</v>
      </c>
      <c r="AA665" s="16">
        <v>575.78571428571433</v>
      </c>
      <c r="AB665" s="18">
        <v>1.1666666666666667</v>
      </c>
      <c r="AC665" s="16">
        <v>671.75</v>
      </c>
      <c r="AD665" s="20">
        <v>8061</v>
      </c>
      <c r="AE665" s="14"/>
      <c r="AF665" s="14"/>
      <c r="AG665" s="14"/>
      <c r="AH665" s="21">
        <v>0.67174999999999996</v>
      </c>
      <c r="AI665" s="21" t="s">
        <v>61</v>
      </c>
      <c r="AJ665" s="21" t="s">
        <v>61</v>
      </c>
      <c r="AK665" s="96"/>
    </row>
    <row r="666" spans="1:37" s="6" customFormat="1" x14ac:dyDescent="0.3">
      <c r="A666" s="10" t="s">
        <v>140</v>
      </c>
      <c r="B666" s="22" t="s">
        <v>127</v>
      </c>
      <c r="C666" s="22" t="s">
        <v>131</v>
      </c>
      <c r="D666" s="55">
        <v>43670</v>
      </c>
      <c r="E666" s="55">
        <v>44766</v>
      </c>
      <c r="F666" s="11" t="s">
        <v>10</v>
      </c>
      <c r="G666" s="30">
        <v>0</v>
      </c>
      <c r="H666" s="31">
        <v>0</v>
      </c>
      <c r="I666" s="30">
        <v>0</v>
      </c>
      <c r="J666" s="30">
        <v>0</v>
      </c>
      <c r="K666" s="30">
        <v>0</v>
      </c>
      <c r="L666" s="32">
        <v>0</v>
      </c>
      <c r="M666" s="30">
        <v>0</v>
      </c>
      <c r="N666" s="30">
        <v>0</v>
      </c>
      <c r="O666" s="33">
        <v>27</v>
      </c>
      <c r="P666" s="34">
        <v>0.66</v>
      </c>
      <c r="Q666" s="33">
        <v>18</v>
      </c>
      <c r="R666" s="33">
        <v>29</v>
      </c>
      <c r="S666" s="33">
        <v>526</v>
      </c>
      <c r="T666" s="35">
        <v>1.61</v>
      </c>
      <c r="U666" s="33">
        <v>816</v>
      </c>
      <c r="V666" s="33">
        <v>15000</v>
      </c>
      <c r="W666" s="20">
        <v>18</v>
      </c>
      <c r="X666" s="19">
        <v>0.72222222222222221</v>
      </c>
      <c r="Y666" s="20">
        <v>13</v>
      </c>
      <c r="Z666" s="20">
        <v>24</v>
      </c>
      <c r="AA666" s="16">
        <v>503.125</v>
      </c>
      <c r="AB666" s="18">
        <v>1.8461538461538463</v>
      </c>
      <c r="AC666" s="16">
        <v>928.84615384615381</v>
      </c>
      <c r="AD666" s="20">
        <v>12075</v>
      </c>
      <c r="AE666" s="14"/>
      <c r="AF666" s="14"/>
      <c r="AG666" s="14">
        <v>1268</v>
      </c>
      <c r="AH666" s="21">
        <v>0.80500000000000005</v>
      </c>
      <c r="AI666" s="21" t="s">
        <v>61</v>
      </c>
      <c r="AJ666" s="21" t="s">
        <v>61</v>
      </c>
      <c r="AK666" s="96"/>
    </row>
    <row r="667" spans="1:37" s="6" customFormat="1" x14ac:dyDescent="0.3">
      <c r="A667" s="10" t="s">
        <v>140</v>
      </c>
      <c r="B667" s="22" t="s">
        <v>127</v>
      </c>
      <c r="C667" s="22" t="s">
        <v>131</v>
      </c>
      <c r="D667" s="55">
        <v>43671</v>
      </c>
      <c r="E667" s="55">
        <v>44767</v>
      </c>
      <c r="F667" s="11" t="s">
        <v>11</v>
      </c>
      <c r="G667" s="30">
        <v>0</v>
      </c>
      <c r="H667" s="31">
        <v>0</v>
      </c>
      <c r="I667" s="30">
        <v>0</v>
      </c>
      <c r="J667" s="30">
        <v>0</v>
      </c>
      <c r="K667" s="30">
        <v>0</v>
      </c>
      <c r="L667" s="32">
        <v>0</v>
      </c>
      <c r="M667" s="30">
        <v>0</v>
      </c>
      <c r="N667" s="30">
        <v>0</v>
      </c>
      <c r="O667" s="33">
        <v>20</v>
      </c>
      <c r="P667" s="34">
        <v>0.66</v>
      </c>
      <c r="Q667" s="33">
        <v>13</v>
      </c>
      <c r="R667" s="33">
        <v>21</v>
      </c>
      <c r="S667" s="33">
        <v>526</v>
      </c>
      <c r="T667" s="35">
        <v>1.62</v>
      </c>
      <c r="U667" s="33">
        <v>816</v>
      </c>
      <c r="V667" s="33">
        <v>11000</v>
      </c>
      <c r="W667" s="20">
        <v>16</v>
      </c>
      <c r="X667" s="19">
        <v>0.75</v>
      </c>
      <c r="Y667" s="20">
        <v>12</v>
      </c>
      <c r="Z667" s="20">
        <v>19</v>
      </c>
      <c r="AA667" s="16">
        <v>374.10526315789474</v>
      </c>
      <c r="AB667" s="18">
        <v>1.5833333333333333</v>
      </c>
      <c r="AC667" s="16">
        <v>592.33333333333337</v>
      </c>
      <c r="AD667" s="20">
        <v>7108</v>
      </c>
      <c r="AE667" s="14">
        <v>738</v>
      </c>
      <c r="AF667" s="14"/>
      <c r="AG667" s="14"/>
      <c r="AH667" s="21">
        <v>0.64618181818181819</v>
      </c>
      <c r="AI667" s="21" t="s">
        <v>61</v>
      </c>
      <c r="AJ667" s="21" t="s">
        <v>61</v>
      </c>
      <c r="AK667" s="96"/>
    </row>
    <row r="668" spans="1:37" s="6" customFormat="1" x14ac:dyDescent="0.3">
      <c r="A668" s="10" t="s">
        <v>140</v>
      </c>
      <c r="B668" s="22" t="s">
        <v>127</v>
      </c>
      <c r="C668" s="22" t="s">
        <v>131</v>
      </c>
      <c r="D668" s="55">
        <v>43672</v>
      </c>
      <c r="E668" s="55">
        <v>44768</v>
      </c>
      <c r="F668" s="11" t="s">
        <v>12</v>
      </c>
      <c r="G668" s="30">
        <v>0</v>
      </c>
      <c r="H668" s="31">
        <v>0</v>
      </c>
      <c r="I668" s="30">
        <v>0</v>
      </c>
      <c r="J668" s="30">
        <v>0</v>
      </c>
      <c r="K668" s="30">
        <v>0</v>
      </c>
      <c r="L668" s="32">
        <v>0</v>
      </c>
      <c r="M668" s="30">
        <v>0</v>
      </c>
      <c r="N668" s="30">
        <v>0</v>
      </c>
      <c r="O668" s="33">
        <v>18</v>
      </c>
      <c r="P668" s="34">
        <v>0.66</v>
      </c>
      <c r="Q668" s="33">
        <v>12</v>
      </c>
      <c r="R668" s="33">
        <v>19</v>
      </c>
      <c r="S668" s="33">
        <v>526</v>
      </c>
      <c r="T668" s="35">
        <v>1.58</v>
      </c>
      <c r="U668" s="33">
        <v>816</v>
      </c>
      <c r="V668" s="33">
        <v>10000</v>
      </c>
      <c r="W668" s="20">
        <v>19</v>
      </c>
      <c r="X668" s="19">
        <v>0.73684210526315785</v>
      </c>
      <c r="Y668" s="20">
        <v>14</v>
      </c>
      <c r="Z668" s="20">
        <v>17</v>
      </c>
      <c r="AA668" s="16">
        <v>473.88235294117646</v>
      </c>
      <c r="AB668" s="18">
        <v>1.2142857142857142</v>
      </c>
      <c r="AC668" s="16">
        <v>575.42857142857144</v>
      </c>
      <c r="AD668" s="20">
        <v>8056</v>
      </c>
      <c r="AE668" s="14"/>
      <c r="AF668" s="14"/>
      <c r="AG668" s="14">
        <v>999</v>
      </c>
      <c r="AH668" s="21">
        <v>0.80559999999999998</v>
      </c>
      <c r="AI668" s="21" t="s">
        <v>61</v>
      </c>
      <c r="AJ668" s="21" t="s">
        <v>61</v>
      </c>
      <c r="AK668" s="96"/>
    </row>
    <row r="669" spans="1:37" s="6" customFormat="1" x14ac:dyDescent="0.3">
      <c r="A669" s="10" t="s">
        <v>140</v>
      </c>
      <c r="B669" s="22" t="s">
        <v>127</v>
      </c>
      <c r="C669" s="22" t="s">
        <v>131</v>
      </c>
      <c r="D669" s="55">
        <v>43673</v>
      </c>
      <c r="E669" s="55">
        <v>44769</v>
      </c>
      <c r="F669" s="11" t="s">
        <v>13</v>
      </c>
      <c r="G669" s="30">
        <v>0</v>
      </c>
      <c r="H669" s="31">
        <v>0</v>
      </c>
      <c r="I669" s="30">
        <v>0</v>
      </c>
      <c r="J669" s="30">
        <v>0</v>
      </c>
      <c r="K669" s="30">
        <v>0</v>
      </c>
      <c r="L669" s="32">
        <v>0</v>
      </c>
      <c r="M669" s="30">
        <v>0</v>
      </c>
      <c r="N669" s="30">
        <v>0</v>
      </c>
      <c r="O669" s="33">
        <v>18</v>
      </c>
      <c r="P669" s="34">
        <v>0.66</v>
      </c>
      <c r="Q669" s="33">
        <v>12</v>
      </c>
      <c r="R669" s="33">
        <v>19</v>
      </c>
      <c r="S669" s="33">
        <v>526</v>
      </c>
      <c r="T669" s="35">
        <v>1.58</v>
      </c>
      <c r="U669" s="33">
        <v>816</v>
      </c>
      <c r="V669" s="33">
        <v>10000</v>
      </c>
      <c r="W669" s="20">
        <v>19</v>
      </c>
      <c r="X669" s="19">
        <v>0.73684210526315785</v>
      </c>
      <c r="Y669" s="20">
        <v>14</v>
      </c>
      <c r="Z669" s="20">
        <v>16</v>
      </c>
      <c r="AA669" s="16">
        <v>573.9375</v>
      </c>
      <c r="AB669" s="18">
        <v>1.1428571428571428</v>
      </c>
      <c r="AC669" s="16">
        <v>655.92857142857144</v>
      </c>
      <c r="AD669" s="20">
        <v>9183</v>
      </c>
      <c r="AE669" s="14">
        <v>672</v>
      </c>
      <c r="AF669" s="14"/>
      <c r="AG669" s="14">
        <v>899</v>
      </c>
      <c r="AH669" s="21">
        <v>0.91830000000000001</v>
      </c>
      <c r="AI669" s="21" t="s">
        <v>61</v>
      </c>
      <c r="AJ669" s="21" t="s">
        <v>61</v>
      </c>
      <c r="AK669" s="96"/>
    </row>
    <row r="670" spans="1:37" s="6" customFormat="1" x14ac:dyDescent="0.3">
      <c r="A670" s="10" t="s">
        <v>140</v>
      </c>
      <c r="B670" s="22" t="s">
        <v>127</v>
      </c>
      <c r="C670" s="22" t="s">
        <v>131</v>
      </c>
      <c r="D670" s="55">
        <v>43674</v>
      </c>
      <c r="E670" s="55">
        <v>44770</v>
      </c>
      <c r="F670" s="11" t="s">
        <v>14</v>
      </c>
      <c r="G670" s="30">
        <v>0</v>
      </c>
      <c r="H670" s="31">
        <v>0</v>
      </c>
      <c r="I670" s="30">
        <v>0</v>
      </c>
      <c r="J670" s="30">
        <v>0</v>
      </c>
      <c r="K670" s="30">
        <v>0</v>
      </c>
      <c r="L670" s="32">
        <v>0</v>
      </c>
      <c r="M670" s="30">
        <v>0</v>
      </c>
      <c r="N670" s="30">
        <v>0</v>
      </c>
      <c r="O670" s="33">
        <v>18</v>
      </c>
      <c r="P670" s="34">
        <v>0.66</v>
      </c>
      <c r="Q670" s="33">
        <v>12</v>
      </c>
      <c r="R670" s="33">
        <v>19</v>
      </c>
      <c r="S670" s="33">
        <v>526</v>
      </c>
      <c r="T670" s="35">
        <v>1.58</v>
      </c>
      <c r="U670" s="33">
        <v>816</v>
      </c>
      <c r="V670" s="33">
        <v>10000</v>
      </c>
      <c r="W670" s="20">
        <v>15</v>
      </c>
      <c r="X670" s="19">
        <v>0.73333333333333328</v>
      </c>
      <c r="Y670" s="20">
        <v>11</v>
      </c>
      <c r="Z670" s="20">
        <v>16</v>
      </c>
      <c r="AA670" s="16">
        <v>439.25</v>
      </c>
      <c r="AB670" s="18">
        <v>1.4545454545454546</v>
      </c>
      <c r="AC670" s="16">
        <v>638.90909090909088</v>
      </c>
      <c r="AD670" s="20">
        <v>7028</v>
      </c>
      <c r="AE670" s="14"/>
      <c r="AF670" s="14"/>
      <c r="AG670" s="14">
        <v>479</v>
      </c>
      <c r="AH670" s="21">
        <v>0.70279999999999998</v>
      </c>
      <c r="AI670" s="21" t="s">
        <v>61</v>
      </c>
      <c r="AJ670" s="21" t="s">
        <v>61</v>
      </c>
      <c r="AK670" s="96"/>
    </row>
    <row r="671" spans="1:37" s="6" customFormat="1" x14ac:dyDescent="0.3">
      <c r="A671" s="10" t="s">
        <v>140</v>
      </c>
      <c r="B671" s="22" t="s">
        <v>127</v>
      </c>
      <c r="C671" s="22" t="s">
        <v>131</v>
      </c>
      <c r="D671" s="55">
        <v>43675</v>
      </c>
      <c r="E671" s="55">
        <v>44771</v>
      </c>
      <c r="F671" s="11" t="s">
        <v>15</v>
      </c>
      <c r="G671" s="30">
        <v>0</v>
      </c>
      <c r="H671" s="31">
        <v>0</v>
      </c>
      <c r="I671" s="30">
        <v>0</v>
      </c>
      <c r="J671" s="30">
        <v>0</v>
      </c>
      <c r="K671" s="30">
        <v>0</v>
      </c>
      <c r="L671" s="32">
        <v>0</v>
      </c>
      <c r="M671" s="30">
        <v>0</v>
      </c>
      <c r="N671" s="30">
        <v>0</v>
      </c>
      <c r="O671" s="33">
        <v>18</v>
      </c>
      <c r="P671" s="34">
        <v>0.66</v>
      </c>
      <c r="Q671" s="33">
        <v>12</v>
      </c>
      <c r="R671" s="33">
        <v>19</v>
      </c>
      <c r="S671" s="33">
        <v>526</v>
      </c>
      <c r="T671" s="35">
        <v>1.58</v>
      </c>
      <c r="U671" s="33">
        <v>816</v>
      </c>
      <c r="V671" s="33">
        <v>10000</v>
      </c>
      <c r="W671" s="20">
        <v>13</v>
      </c>
      <c r="X671" s="19">
        <v>0.76923076923076927</v>
      </c>
      <c r="Y671" s="20">
        <v>10</v>
      </c>
      <c r="Z671" s="20">
        <v>21</v>
      </c>
      <c r="AA671" s="16">
        <v>476.47619047619048</v>
      </c>
      <c r="AB671" s="18">
        <v>2.1</v>
      </c>
      <c r="AC671" s="16">
        <v>1000.6</v>
      </c>
      <c r="AD671" s="20">
        <v>10006</v>
      </c>
      <c r="AE671" s="14"/>
      <c r="AF671" s="14"/>
      <c r="AG671" s="14"/>
      <c r="AH671" s="21">
        <v>1.0005999999999999</v>
      </c>
      <c r="AI671" s="21" t="s">
        <v>61</v>
      </c>
      <c r="AJ671" s="21" t="s">
        <v>61</v>
      </c>
      <c r="AK671" s="96"/>
    </row>
    <row r="672" spans="1:37" s="6" customFormat="1" x14ac:dyDescent="0.3">
      <c r="A672" s="10" t="s">
        <v>140</v>
      </c>
      <c r="B672" s="22" t="s">
        <v>127</v>
      </c>
      <c r="C672" s="22" t="s">
        <v>131</v>
      </c>
      <c r="D672" s="55">
        <v>43676</v>
      </c>
      <c r="E672" s="55">
        <v>44772</v>
      </c>
      <c r="F672" s="11" t="s">
        <v>9</v>
      </c>
      <c r="G672" s="30">
        <v>0</v>
      </c>
      <c r="H672" s="31">
        <v>0</v>
      </c>
      <c r="I672" s="30">
        <v>0</v>
      </c>
      <c r="J672" s="30">
        <v>0</v>
      </c>
      <c r="K672" s="30">
        <v>0</v>
      </c>
      <c r="L672" s="32">
        <v>0</v>
      </c>
      <c r="M672" s="30">
        <v>0</v>
      </c>
      <c r="N672" s="30">
        <v>0</v>
      </c>
      <c r="O672" s="33">
        <v>23</v>
      </c>
      <c r="P672" s="34">
        <v>0.66</v>
      </c>
      <c r="Q672" s="33">
        <v>15</v>
      </c>
      <c r="R672" s="33">
        <v>23</v>
      </c>
      <c r="S672" s="33">
        <v>526</v>
      </c>
      <c r="T672" s="35">
        <v>1.53</v>
      </c>
      <c r="U672" s="33">
        <v>816</v>
      </c>
      <c r="V672" s="33">
        <v>12000</v>
      </c>
      <c r="W672" s="20">
        <v>30</v>
      </c>
      <c r="X672" s="19">
        <v>0.73333333333333328</v>
      </c>
      <c r="Y672" s="20">
        <v>22</v>
      </c>
      <c r="Z672" s="20">
        <v>40</v>
      </c>
      <c r="AA672" s="16">
        <v>506.9</v>
      </c>
      <c r="AB672" s="18">
        <v>1.8181818181818181</v>
      </c>
      <c r="AC672" s="16">
        <v>921.63636363636363</v>
      </c>
      <c r="AD672" s="20">
        <v>20276</v>
      </c>
      <c r="AE672" s="14">
        <v>2148</v>
      </c>
      <c r="AF672" s="14"/>
      <c r="AG672" s="14">
        <v>999</v>
      </c>
      <c r="AH672" s="21">
        <v>1.6896666666666667</v>
      </c>
      <c r="AI672" s="21" t="s">
        <v>61</v>
      </c>
      <c r="AJ672" s="21" t="s">
        <v>61</v>
      </c>
      <c r="AK672" s="96"/>
    </row>
    <row r="673" spans="1:37" s="6" customFormat="1" x14ac:dyDescent="0.3">
      <c r="A673" s="10" t="s">
        <v>140</v>
      </c>
      <c r="B673" s="22" t="s">
        <v>127</v>
      </c>
      <c r="C673" s="22" t="s">
        <v>131</v>
      </c>
      <c r="D673" s="55">
        <v>43677</v>
      </c>
      <c r="E673" s="55">
        <v>44773</v>
      </c>
      <c r="F673" s="11" t="s">
        <v>10</v>
      </c>
      <c r="G673" s="30">
        <v>0</v>
      </c>
      <c r="H673" s="31">
        <v>0</v>
      </c>
      <c r="I673" s="30">
        <v>0</v>
      </c>
      <c r="J673" s="30">
        <v>0</v>
      </c>
      <c r="K673" s="30">
        <v>0</v>
      </c>
      <c r="L673" s="32">
        <v>0</v>
      </c>
      <c r="M673" s="30">
        <v>0</v>
      </c>
      <c r="N673" s="30">
        <v>0</v>
      </c>
      <c r="O673" s="33">
        <v>27</v>
      </c>
      <c r="P673" s="34">
        <v>0.66</v>
      </c>
      <c r="Q673" s="33">
        <v>18</v>
      </c>
      <c r="R673" s="33">
        <v>29</v>
      </c>
      <c r="S673" s="33">
        <v>526</v>
      </c>
      <c r="T673" s="35">
        <v>1.61</v>
      </c>
      <c r="U673" s="33">
        <v>816</v>
      </c>
      <c r="V673" s="33">
        <v>15000</v>
      </c>
      <c r="W673" s="20">
        <v>39</v>
      </c>
      <c r="X673" s="19">
        <v>0.71794871794871795</v>
      </c>
      <c r="Y673" s="20">
        <v>28</v>
      </c>
      <c r="Z673" s="20">
        <v>43</v>
      </c>
      <c r="AA673" s="16">
        <v>584.65116279069764</v>
      </c>
      <c r="AB673" s="18">
        <v>1.5357142857142858</v>
      </c>
      <c r="AC673" s="16">
        <v>897.85714285714289</v>
      </c>
      <c r="AD673" s="20">
        <v>25140</v>
      </c>
      <c r="AE673" s="14">
        <v>3038</v>
      </c>
      <c r="AF673" s="14"/>
      <c r="AG673" s="14">
        <v>2048</v>
      </c>
      <c r="AH673" s="21">
        <v>1.6759999999999999</v>
      </c>
      <c r="AI673" s="21" t="s">
        <v>61</v>
      </c>
      <c r="AJ673" s="21" t="s">
        <v>61</v>
      </c>
      <c r="AK673" s="96"/>
    </row>
    <row r="674" spans="1:37" s="6" customFormat="1" x14ac:dyDescent="0.3">
      <c r="A674" s="10" t="s">
        <v>140</v>
      </c>
      <c r="B674" s="36" t="s">
        <v>127</v>
      </c>
      <c r="C674" s="36" t="s">
        <v>131</v>
      </c>
      <c r="D674" s="59">
        <v>43678</v>
      </c>
      <c r="E674" s="59">
        <v>44774</v>
      </c>
      <c r="F674" s="11" t="s">
        <v>11</v>
      </c>
      <c r="G674" s="37">
        <v>0</v>
      </c>
      <c r="H674" s="38">
        <v>0</v>
      </c>
      <c r="I674" s="37">
        <v>0</v>
      </c>
      <c r="J674" s="37">
        <v>0</v>
      </c>
      <c r="K674" s="37">
        <v>0</v>
      </c>
      <c r="L674" s="39">
        <v>0</v>
      </c>
      <c r="M674" s="37">
        <v>0</v>
      </c>
      <c r="N674" s="37">
        <v>0</v>
      </c>
      <c r="O674" s="37">
        <v>31</v>
      </c>
      <c r="P674" s="38">
        <v>0.65</v>
      </c>
      <c r="Q674" s="37">
        <v>20</v>
      </c>
      <c r="R674" s="37">
        <v>27</v>
      </c>
      <c r="S674" s="37">
        <v>451</v>
      </c>
      <c r="T674" s="39">
        <v>1.35</v>
      </c>
      <c r="U674" s="37">
        <v>749</v>
      </c>
      <c r="V674" s="37">
        <v>12000</v>
      </c>
      <c r="W674" s="20">
        <v>18</v>
      </c>
      <c r="X674" s="19">
        <v>0.72222222222222221</v>
      </c>
      <c r="Y674" s="20">
        <v>13</v>
      </c>
      <c r="Z674" s="20">
        <v>24</v>
      </c>
      <c r="AA674" s="16">
        <v>424.41666666666669</v>
      </c>
      <c r="AB674" s="18">
        <v>1.8461538461538463</v>
      </c>
      <c r="AC674" s="16">
        <v>783.53846153846155</v>
      </c>
      <c r="AD674" s="20">
        <v>10186</v>
      </c>
      <c r="AE674" s="14">
        <v>1249</v>
      </c>
      <c r="AF674" s="14"/>
      <c r="AG674" s="14">
        <v>560</v>
      </c>
      <c r="AH674" s="21">
        <v>0.84883333333333333</v>
      </c>
      <c r="AI674" s="21" t="s">
        <v>61</v>
      </c>
      <c r="AJ674" s="21" t="s">
        <v>61</v>
      </c>
      <c r="AK674" s="97"/>
    </row>
    <row r="675" spans="1:37" s="6" customFormat="1" x14ac:dyDescent="0.3">
      <c r="A675" s="10" t="s">
        <v>140</v>
      </c>
      <c r="B675" s="36" t="s">
        <v>127</v>
      </c>
      <c r="C675" s="36" t="s">
        <v>131</v>
      </c>
      <c r="D675" s="59">
        <v>43679</v>
      </c>
      <c r="E675" s="59">
        <v>44775</v>
      </c>
      <c r="F675" s="11" t="s">
        <v>12</v>
      </c>
      <c r="G675" s="37">
        <v>0</v>
      </c>
      <c r="H675" s="38">
        <v>0</v>
      </c>
      <c r="I675" s="37">
        <v>0</v>
      </c>
      <c r="J675" s="37">
        <v>0</v>
      </c>
      <c r="K675" s="37">
        <v>0</v>
      </c>
      <c r="L675" s="39">
        <v>0</v>
      </c>
      <c r="M675" s="37">
        <v>0</v>
      </c>
      <c r="N675" s="37">
        <v>0</v>
      </c>
      <c r="O675" s="37">
        <v>23</v>
      </c>
      <c r="P675" s="38">
        <v>0.71</v>
      </c>
      <c r="Q675" s="37">
        <v>16</v>
      </c>
      <c r="R675" s="37">
        <v>27</v>
      </c>
      <c r="S675" s="37">
        <v>451</v>
      </c>
      <c r="T675" s="39">
        <v>1.69</v>
      </c>
      <c r="U675" s="37">
        <v>749</v>
      </c>
      <c r="V675" s="37">
        <v>12000</v>
      </c>
      <c r="W675" s="20">
        <v>18</v>
      </c>
      <c r="X675" s="19">
        <v>0.72222222222222221</v>
      </c>
      <c r="Y675" s="20">
        <v>13</v>
      </c>
      <c r="Z675" s="20">
        <v>19</v>
      </c>
      <c r="AA675" s="16">
        <v>589.89473684210532</v>
      </c>
      <c r="AB675" s="18">
        <v>1.4615384615384615</v>
      </c>
      <c r="AC675" s="16">
        <v>862.15384615384619</v>
      </c>
      <c r="AD675" s="20">
        <v>11208</v>
      </c>
      <c r="AE675" s="14"/>
      <c r="AF675" s="14"/>
      <c r="AG675" s="14"/>
      <c r="AH675" s="21">
        <v>0.93400000000000005</v>
      </c>
      <c r="AI675" s="21" t="s">
        <v>61</v>
      </c>
      <c r="AJ675" s="21" t="s">
        <v>61</v>
      </c>
      <c r="AK675" s="97"/>
    </row>
    <row r="676" spans="1:37" s="6" customFormat="1" x14ac:dyDescent="0.3">
      <c r="A676" s="10" t="s">
        <v>140</v>
      </c>
      <c r="B676" s="36" t="s">
        <v>127</v>
      </c>
      <c r="C676" s="36" t="s">
        <v>131</v>
      </c>
      <c r="D676" s="59">
        <v>43680</v>
      </c>
      <c r="E676" s="59">
        <v>44776</v>
      </c>
      <c r="F676" s="11" t="s">
        <v>13</v>
      </c>
      <c r="G676" s="37">
        <v>0</v>
      </c>
      <c r="H676" s="38">
        <v>0</v>
      </c>
      <c r="I676" s="37">
        <v>0</v>
      </c>
      <c r="J676" s="37">
        <v>0</v>
      </c>
      <c r="K676" s="37">
        <v>0</v>
      </c>
      <c r="L676" s="39">
        <v>0</v>
      </c>
      <c r="M676" s="37">
        <v>0</v>
      </c>
      <c r="N676" s="37">
        <v>0</v>
      </c>
      <c r="O676" s="37">
        <v>23</v>
      </c>
      <c r="P676" s="38">
        <v>0.71</v>
      </c>
      <c r="Q676" s="37">
        <v>16</v>
      </c>
      <c r="R676" s="37">
        <v>27</v>
      </c>
      <c r="S676" s="37">
        <v>451</v>
      </c>
      <c r="T676" s="39">
        <v>1.69</v>
      </c>
      <c r="U676" s="37">
        <v>749</v>
      </c>
      <c r="V676" s="37">
        <v>12000</v>
      </c>
      <c r="W676" s="20">
        <v>17</v>
      </c>
      <c r="X676" s="19">
        <v>0.76470588235294112</v>
      </c>
      <c r="Y676" s="20">
        <v>13</v>
      </c>
      <c r="Z676" s="20">
        <v>22</v>
      </c>
      <c r="AA676" s="16">
        <v>556.59090909090912</v>
      </c>
      <c r="AB676" s="18">
        <v>1.6923076923076923</v>
      </c>
      <c r="AC676" s="16">
        <v>941.92307692307691</v>
      </c>
      <c r="AD676" s="20">
        <v>12245</v>
      </c>
      <c r="AE676" s="14">
        <v>849</v>
      </c>
      <c r="AF676" s="14"/>
      <c r="AG676" s="14"/>
      <c r="AH676" s="21">
        <v>1.0204166666666667</v>
      </c>
      <c r="AI676" s="21" t="s">
        <v>61</v>
      </c>
      <c r="AJ676" s="21" t="s">
        <v>61</v>
      </c>
      <c r="AK676" s="97"/>
    </row>
    <row r="677" spans="1:37" s="6" customFormat="1" x14ac:dyDescent="0.3">
      <c r="A677" s="10" t="s">
        <v>140</v>
      </c>
      <c r="B677" s="36" t="s">
        <v>127</v>
      </c>
      <c r="C677" s="36" t="s">
        <v>131</v>
      </c>
      <c r="D677" s="59">
        <v>43681</v>
      </c>
      <c r="E677" s="59">
        <v>44777</v>
      </c>
      <c r="F677" s="11" t="s">
        <v>14</v>
      </c>
      <c r="G677" s="37">
        <v>0</v>
      </c>
      <c r="H677" s="38">
        <v>0</v>
      </c>
      <c r="I677" s="37">
        <v>0</v>
      </c>
      <c r="J677" s="37">
        <v>0</v>
      </c>
      <c r="K677" s="37">
        <v>0</v>
      </c>
      <c r="L677" s="39">
        <v>0</v>
      </c>
      <c r="M677" s="37">
        <v>0</v>
      </c>
      <c r="N677" s="37">
        <v>0</v>
      </c>
      <c r="O677" s="37">
        <v>23</v>
      </c>
      <c r="P677" s="38">
        <v>0.71</v>
      </c>
      <c r="Q677" s="37">
        <v>16</v>
      </c>
      <c r="R677" s="37">
        <v>27</v>
      </c>
      <c r="S677" s="37">
        <v>451</v>
      </c>
      <c r="T677" s="39">
        <v>1.69</v>
      </c>
      <c r="U677" s="37">
        <v>749</v>
      </c>
      <c r="V677" s="37">
        <v>12000</v>
      </c>
      <c r="W677" s="20">
        <v>11</v>
      </c>
      <c r="X677" s="19">
        <v>0.72727272727272729</v>
      </c>
      <c r="Y677" s="20">
        <v>8</v>
      </c>
      <c r="Z677" s="20">
        <v>19</v>
      </c>
      <c r="AA677" s="16">
        <v>405.05263157894734</v>
      </c>
      <c r="AB677" s="18">
        <v>2.375</v>
      </c>
      <c r="AC677" s="16">
        <v>962</v>
      </c>
      <c r="AD677" s="20">
        <v>7696</v>
      </c>
      <c r="AE677" s="14"/>
      <c r="AF677" s="14"/>
      <c r="AG677" s="14"/>
      <c r="AH677" s="21">
        <v>0.64133333333333331</v>
      </c>
      <c r="AI677" s="21" t="s">
        <v>61</v>
      </c>
      <c r="AJ677" s="21" t="s">
        <v>61</v>
      </c>
      <c r="AK677" s="97"/>
    </row>
    <row r="678" spans="1:37" s="6" customFormat="1" x14ac:dyDescent="0.3">
      <c r="A678" s="10" t="s">
        <v>140</v>
      </c>
      <c r="B678" s="36" t="s">
        <v>127</v>
      </c>
      <c r="C678" s="36" t="s">
        <v>131</v>
      </c>
      <c r="D678" s="59">
        <v>43682</v>
      </c>
      <c r="E678" s="59">
        <v>44778</v>
      </c>
      <c r="F678" s="11" t="s">
        <v>15</v>
      </c>
      <c r="G678" s="37">
        <v>0</v>
      </c>
      <c r="H678" s="38">
        <v>0</v>
      </c>
      <c r="I678" s="37">
        <v>0</v>
      </c>
      <c r="J678" s="37">
        <v>0</v>
      </c>
      <c r="K678" s="37">
        <v>0</v>
      </c>
      <c r="L678" s="39">
        <v>0</v>
      </c>
      <c r="M678" s="37">
        <v>0</v>
      </c>
      <c r="N678" s="37">
        <v>0</v>
      </c>
      <c r="O678" s="37">
        <v>23</v>
      </c>
      <c r="P678" s="38">
        <v>0.71</v>
      </c>
      <c r="Q678" s="37">
        <v>16</v>
      </c>
      <c r="R678" s="37">
        <v>27</v>
      </c>
      <c r="S678" s="37">
        <v>451</v>
      </c>
      <c r="T678" s="39">
        <v>1.69</v>
      </c>
      <c r="U678" s="37">
        <v>749</v>
      </c>
      <c r="V678" s="37">
        <v>12000</v>
      </c>
      <c r="W678" s="20">
        <v>25</v>
      </c>
      <c r="X678" s="19">
        <v>0.72</v>
      </c>
      <c r="Y678" s="20">
        <v>18</v>
      </c>
      <c r="Z678" s="20">
        <v>34</v>
      </c>
      <c r="AA678" s="16">
        <v>381.29411764705884</v>
      </c>
      <c r="AB678" s="18">
        <v>1.8888888888888888</v>
      </c>
      <c r="AC678" s="16">
        <v>720.22222222222217</v>
      </c>
      <c r="AD678" s="20">
        <v>12964</v>
      </c>
      <c r="AE678" s="14"/>
      <c r="AF678" s="14"/>
      <c r="AG678" s="14"/>
      <c r="AH678" s="21">
        <v>1.0803333333333334</v>
      </c>
      <c r="AI678" s="21" t="s">
        <v>61</v>
      </c>
      <c r="AJ678" s="21" t="s">
        <v>61</v>
      </c>
      <c r="AK678" s="97"/>
    </row>
    <row r="679" spans="1:37" s="6" customFormat="1" x14ac:dyDescent="0.3">
      <c r="A679" s="10" t="s">
        <v>140</v>
      </c>
      <c r="B679" s="36" t="s">
        <v>127</v>
      </c>
      <c r="C679" s="36" t="s">
        <v>131</v>
      </c>
      <c r="D679" s="59">
        <v>43683</v>
      </c>
      <c r="E679" s="59">
        <v>44779</v>
      </c>
      <c r="F679" s="11" t="s">
        <v>9</v>
      </c>
      <c r="G679" s="37">
        <v>0</v>
      </c>
      <c r="H679" s="38">
        <v>0</v>
      </c>
      <c r="I679" s="37">
        <v>0</v>
      </c>
      <c r="J679" s="37">
        <v>0</v>
      </c>
      <c r="K679" s="37">
        <v>0</v>
      </c>
      <c r="L679" s="39">
        <v>0</v>
      </c>
      <c r="M679" s="37">
        <v>0</v>
      </c>
      <c r="N679" s="37">
        <v>0</v>
      </c>
      <c r="O679" s="37">
        <v>28</v>
      </c>
      <c r="P679" s="38">
        <v>0.71</v>
      </c>
      <c r="Q679" s="37">
        <v>20</v>
      </c>
      <c r="R679" s="37">
        <v>33</v>
      </c>
      <c r="S679" s="37">
        <v>451</v>
      </c>
      <c r="T679" s="39">
        <v>1.65</v>
      </c>
      <c r="U679" s="37">
        <v>749</v>
      </c>
      <c r="V679" s="37">
        <v>15000</v>
      </c>
      <c r="W679" s="20">
        <v>18</v>
      </c>
      <c r="X679" s="19">
        <v>0.72222222222222221</v>
      </c>
      <c r="Y679" s="20">
        <v>13</v>
      </c>
      <c r="Z679" s="20">
        <v>37</v>
      </c>
      <c r="AA679" s="16">
        <v>411.02702702702703</v>
      </c>
      <c r="AB679" s="18">
        <v>2.8461538461538463</v>
      </c>
      <c r="AC679" s="16">
        <v>1169.8461538461538</v>
      </c>
      <c r="AD679" s="20">
        <v>15208</v>
      </c>
      <c r="AE679" s="14">
        <v>879</v>
      </c>
      <c r="AF679" s="14"/>
      <c r="AG679" s="14"/>
      <c r="AH679" s="21">
        <v>1.0138666666666667</v>
      </c>
      <c r="AI679" s="21" t="s">
        <v>61</v>
      </c>
      <c r="AJ679" s="21" t="s">
        <v>61</v>
      </c>
      <c r="AK679" s="97"/>
    </row>
    <row r="680" spans="1:37" s="6" customFormat="1" x14ac:dyDescent="0.3">
      <c r="A680" s="10" t="s">
        <v>140</v>
      </c>
      <c r="B680" s="36" t="s">
        <v>127</v>
      </c>
      <c r="C680" s="36" t="s">
        <v>131</v>
      </c>
      <c r="D680" s="59">
        <v>43684</v>
      </c>
      <c r="E680" s="59">
        <v>44780</v>
      </c>
      <c r="F680" s="11" t="s">
        <v>10</v>
      </c>
      <c r="G680" s="37">
        <v>0</v>
      </c>
      <c r="H680" s="38">
        <v>0</v>
      </c>
      <c r="I680" s="37">
        <v>0</v>
      </c>
      <c r="J680" s="37">
        <v>0</v>
      </c>
      <c r="K680" s="37">
        <v>0</v>
      </c>
      <c r="L680" s="39">
        <v>0</v>
      </c>
      <c r="M680" s="37">
        <v>0</v>
      </c>
      <c r="N680" s="37">
        <v>0</v>
      </c>
      <c r="O680" s="37">
        <v>28</v>
      </c>
      <c r="P680" s="38">
        <v>0.71</v>
      </c>
      <c r="Q680" s="37">
        <v>20</v>
      </c>
      <c r="R680" s="37">
        <v>33</v>
      </c>
      <c r="S680" s="37">
        <v>451</v>
      </c>
      <c r="T680" s="39">
        <v>1.65</v>
      </c>
      <c r="U680" s="37">
        <v>749</v>
      </c>
      <c r="V680" s="37">
        <v>15000</v>
      </c>
      <c r="W680" s="20">
        <v>39</v>
      </c>
      <c r="X680" s="19">
        <v>0.71794871794871795</v>
      </c>
      <c r="Y680" s="20">
        <v>28</v>
      </c>
      <c r="Z680" s="20">
        <v>57</v>
      </c>
      <c r="AA680" s="16">
        <v>418.4736842105263</v>
      </c>
      <c r="AB680" s="18">
        <v>2.0357142857142856</v>
      </c>
      <c r="AC680" s="16">
        <v>851.89285714285711</v>
      </c>
      <c r="AD680" s="20">
        <v>23853</v>
      </c>
      <c r="AE680" s="14"/>
      <c r="AF680" s="14"/>
      <c r="AG680" s="14"/>
      <c r="AH680" s="21">
        <v>1.5902000000000001</v>
      </c>
      <c r="AI680" s="21" t="s">
        <v>61</v>
      </c>
      <c r="AJ680" s="21" t="s">
        <v>61</v>
      </c>
      <c r="AK680" s="97"/>
    </row>
    <row r="681" spans="1:37" s="6" customFormat="1" x14ac:dyDescent="0.3">
      <c r="A681" s="10" t="s">
        <v>140</v>
      </c>
      <c r="B681" s="36" t="s">
        <v>127</v>
      </c>
      <c r="C681" s="36" t="s">
        <v>131</v>
      </c>
      <c r="D681" s="59">
        <v>43685</v>
      </c>
      <c r="E681" s="59">
        <v>44781</v>
      </c>
      <c r="F681" s="11" t="s">
        <v>11</v>
      </c>
      <c r="G681" s="37">
        <v>0</v>
      </c>
      <c r="H681" s="38">
        <v>0</v>
      </c>
      <c r="I681" s="37">
        <v>0</v>
      </c>
      <c r="J681" s="37">
        <v>0</v>
      </c>
      <c r="K681" s="37">
        <v>0</v>
      </c>
      <c r="L681" s="39">
        <v>0</v>
      </c>
      <c r="M681" s="37">
        <v>0</v>
      </c>
      <c r="N681" s="37">
        <v>0</v>
      </c>
      <c r="O681" s="37">
        <v>23</v>
      </c>
      <c r="P681" s="38">
        <v>0.71</v>
      </c>
      <c r="Q681" s="37">
        <v>16</v>
      </c>
      <c r="R681" s="37">
        <v>27</v>
      </c>
      <c r="S681" s="37">
        <v>451</v>
      </c>
      <c r="T681" s="39">
        <v>1.69</v>
      </c>
      <c r="U681" s="37">
        <v>749</v>
      </c>
      <c r="V681" s="37">
        <v>12000</v>
      </c>
      <c r="W681" s="20">
        <v>21</v>
      </c>
      <c r="X681" s="19">
        <v>0.7142857142857143</v>
      </c>
      <c r="Y681" s="20">
        <v>15</v>
      </c>
      <c r="Z681" s="20">
        <v>27</v>
      </c>
      <c r="AA681" s="16">
        <v>362.81481481481484</v>
      </c>
      <c r="AB681" s="18">
        <v>1.8</v>
      </c>
      <c r="AC681" s="16">
        <v>653.06666666666672</v>
      </c>
      <c r="AD681" s="20">
        <v>9796</v>
      </c>
      <c r="AE681" s="14"/>
      <c r="AF681" s="14"/>
      <c r="AG681" s="14"/>
      <c r="AH681" s="21">
        <v>0.81633333333333336</v>
      </c>
      <c r="AI681" s="21" t="s">
        <v>61</v>
      </c>
      <c r="AJ681" s="21" t="s">
        <v>61</v>
      </c>
      <c r="AK681" s="97"/>
    </row>
    <row r="682" spans="1:37" s="6" customFormat="1" x14ac:dyDescent="0.3">
      <c r="A682" s="10" t="s">
        <v>140</v>
      </c>
      <c r="B682" s="36" t="s">
        <v>127</v>
      </c>
      <c r="C682" s="36" t="s">
        <v>131</v>
      </c>
      <c r="D682" s="59">
        <v>43686</v>
      </c>
      <c r="E682" s="59">
        <v>44782</v>
      </c>
      <c r="F682" s="11" t="s">
        <v>12</v>
      </c>
      <c r="G682" s="37">
        <v>0</v>
      </c>
      <c r="H682" s="38">
        <v>0</v>
      </c>
      <c r="I682" s="37">
        <v>0</v>
      </c>
      <c r="J682" s="37">
        <v>0</v>
      </c>
      <c r="K682" s="37">
        <v>0</v>
      </c>
      <c r="L682" s="39">
        <v>0</v>
      </c>
      <c r="M682" s="37">
        <v>0</v>
      </c>
      <c r="N682" s="37">
        <v>0</v>
      </c>
      <c r="O682" s="37">
        <v>23</v>
      </c>
      <c r="P682" s="38">
        <v>0.71</v>
      </c>
      <c r="Q682" s="37">
        <v>16</v>
      </c>
      <c r="R682" s="37">
        <v>27</v>
      </c>
      <c r="S682" s="37">
        <v>451</v>
      </c>
      <c r="T682" s="39">
        <v>1.69</v>
      </c>
      <c r="U682" s="37">
        <v>749</v>
      </c>
      <c r="V682" s="37">
        <v>12000</v>
      </c>
      <c r="W682" s="20">
        <v>37</v>
      </c>
      <c r="X682" s="19">
        <v>0.72972972972972971</v>
      </c>
      <c r="Y682" s="20">
        <v>27</v>
      </c>
      <c r="Z682" s="20">
        <v>27</v>
      </c>
      <c r="AA682" s="16">
        <v>540.7037037037037</v>
      </c>
      <c r="AB682" s="18">
        <v>1</v>
      </c>
      <c r="AC682" s="16">
        <v>540.7037037037037</v>
      </c>
      <c r="AD682" s="20">
        <v>14599</v>
      </c>
      <c r="AE682" s="14"/>
      <c r="AF682" s="14"/>
      <c r="AG682" s="14">
        <v>1234</v>
      </c>
      <c r="AH682" s="21">
        <v>1.2165833333333333</v>
      </c>
      <c r="AI682" s="21" t="s">
        <v>61</v>
      </c>
      <c r="AJ682" s="21" t="s">
        <v>61</v>
      </c>
      <c r="AK682" s="97"/>
    </row>
    <row r="683" spans="1:37" s="6" customFormat="1" x14ac:dyDescent="0.3">
      <c r="A683" s="10" t="s">
        <v>140</v>
      </c>
      <c r="B683" s="36" t="s">
        <v>127</v>
      </c>
      <c r="C683" s="36" t="s">
        <v>131</v>
      </c>
      <c r="D683" s="59">
        <v>43687</v>
      </c>
      <c r="E683" s="59">
        <v>44783</v>
      </c>
      <c r="F683" s="11" t="s">
        <v>13</v>
      </c>
      <c r="G683" s="37">
        <v>0</v>
      </c>
      <c r="H683" s="38">
        <v>0</v>
      </c>
      <c r="I683" s="37">
        <v>0</v>
      </c>
      <c r="J683" s="37">
        <v>0</v>
      </c>
      <c r="K683" s="37">
        <v>0</v>
      </c>
      <c r="L683" s="39">
        <v>0</v>
      </c>
      <c r="M683" s="37">
        <v>0</v>
      </c>
      <c r="N683" s="37">
        <v>0</v>
      </c>
      <c r="O683" s="37">
        <v>23</v>
      </c>
      <c r="P683" s="38">
        <v>0.71</v>
      </c>
      <c r="Q683" s="37">
        <v>16</v>
      </c>
      <c r="R683" s="37">
        <v>27</v>
      </c>
      <c r="S683" s="37">
        <v>451</v>
      </c>
      <c r="T683" s="39">
        <v>1.69</v>
      </c>
      <c r="U683" s="37">
        <v>749</v>
      </c>
      <c r="V683" s="37">
        <v>12000</v>
      </c>
      <c r="W683" s="20">
        <v>26</v>
      </c>
      <c r="X683" s="19">
        <v>0.73076923076923073</v>
      </c>
      <c r="Y683" s="20">
        <v>19</v>
      </c>
      <c r="Z683" s="20">
        <v>33</v>
      </c>
      <c r="AA683" s="16">
        <v>336.84848484848487</v>
      </c>
      <c r="AB683" s="18">
        <v>1.736842105263158</v>
      </c>
      <c r="AC683" s="16">
        <v>585.0526315789474</v>
      </c>
      <c r="AD683" s="20">
        <v>11116</v>
      </c>
      <c r="AE683" s="14"/>
      <c r="AF683" s="14"/>
      <c r="AG683" s="14">
        <v>837</v>
      </c>
      <c r="AH683" s="21">
        <v>0.92633333333333334</v>
      </c>
      <c r="AI683" s="21" t="s">
        <v>61</v>
      </c>
      <c r="AJ683" s="21" t="s">
        <v>61</v>
      </c>
      <c r="AK683" s="97"/>
    </row>
    <row r="684" spans="1:37" s="6" customFormat="1" x14ac:dyDescent="0.3">
      <c r="A684" s="10" t="s">
        <v>140</v>
      </c>
      <c r="B684" s="36" t="s">
        <v>127</v>
      </c>
      <c r="C684" s="36" t="s">
        <v>131</v>
      </c>
      <c r="D684" s="59">
        <v>43688</v>
      </c>
      <c r="E684" s="59">
        <v>44784</v>
      </c>
      <c r="F684" s="11" t="s">
        <v>14</v>
      </c>
      <c r="G684" s="37">
        <v>0</v>
      </c>
      <c r="H684" s="38">
        <v>0</v>
      </c>
      <c r="I684" s="37">
        <v>0</v>
      </c>
      <c r="J684" s="37">
        <v>0</v>
      </c>
      <c r="K684" s="37">
        <v>0</v>
      </c>
      <c r="L684" s="39">
        <v>0</v>
      </c>
      <c r="M684" s="37">
        <v>0</v>
      </c>
      <c r="N684" s="37">
        <v>0</v>
      </c>
      <c r="O684" s="37">
        <v>23</v>
      </c>
      <c r="P684" s="38">
        <v>0.71</v>
      </c>
      <c r="Q684" s="37">
        <v>16</v>
      </c>
      <c r="R684" s="37">
        <v>27</v>
      </c>
      <c r="S684" s="37">
        <v>451</v>
      </c>
      <c r="T684" s="39">
        <v>1.69</v>
      </c>
      <c r="U684" s="37">
        <v>749</v>
      </c>
      <c r="V684" s="37">
        <v>12000</v>
      </c>
      <c r="W684" s="20">
        <v>19</v>
      </c>
      <c r="X684" s="19">
        <v>0.73684210526315785</v>
      </c>
      <c r="Y684" s="20">
        <v>14</v>
      </c>
      <c r="Z684" s="20">
        <v>24</v>
      </c>
      <c r="AA684" s="16">
        <v>380.16666666666669</v>
      </c>
      <c r="AB684" s="18">
        <v>1.7142857142857142</v>
      </c>
      <c r="AC684" s="16">
        <v>651.71428571428567</v>
      </c>
      <c r="AD684" s="20">
        <v>9124</v>
      </c>
      <c r="AE684" s="14"/>
      <c r="AF684" s="14"/>
      <c r="AG684" s="14"/>
      <c r="AH684" s="21">
        <v>0.76033333333333331</v>
      </c>
      <c r="AI684" s="21" t="s">
        <v>61</v>
      </c>
      <c r="AJ684" s="21" t="s">
        <v>61</v>
      </c>
      <c r="AK684" s="97"/>
    </row>
    <row r="685" spans="1:37" s="6" customFormat="1" x14ac:dyDescent="0.3">
      <c r="A685" s="10" t="s">
        <v>140</v>
      </c>
      <c r="B685" s="36" t="s">
        <v>127</v>
      </c>
      <c r="C685" s="36" t="s">
        <v>131</v>
      </c>
      <c r="D685" s="59">
        <v>43689</v>
      </c>
      <c r="E685" s="59">
        <v>44785</v>
      </c>
      <c r="F685" s="11" t="s">
        <v>15</v>
      </c>
      <c r="G685" s="37">
        <v>0</v>
      </c>
      <c r="H685" s="38">
        <v>0</v>
      </c>
      <c r="I685" s="37">
        <v>0</v>
      </c>
      <c r="J685" s="37">
        <v>0</v>
      </c>
      <c r="K685" s="37">
        <v>0</v>
      </c>
      <c r="L685" s="39">
        <v>0</v>
      </c>
      <c r="M685" s="37">
        <v>0</v>
      </c>
      <c r="N685" s="37">
        <v>0</v>
      </c>
      <c r="O685" s="37">
        <v>23</v>
      </c>
      <c r="P685" s="38">
        <v>0.71</v>
      </c>
      <c r="Q685" s="37">
        <v>16</v>
      </c>
      <c r="R685" s="37">
        <v>27</v>
      </c>
      <c r="S685" s="37">
        <v>451</v>
      </c>
      <c r="T685" s="39">
        <v>1.69</v>
      </c>
      <c r="U685" s="37">
        <v>749</v>
      </c>
      <c r="V685" s="37">
        <v>12000</v>
      </c>
      <c r="W685" s="20">
        <v>32</v>
      </c>
      <c r="X685" s="19">
        <v>0.71875</v>
      </c>
      <c r="Y685" s="20">
        <v>23</v>
      </c>
      <c r="Z685" s="20">
        <v>48</v>
      </c>
      <c r="AA685" s="16">
        <v>376.72916666666669</v>
      </c>
      <c r="AB685" s="18">
        <v>2.0869565217391304</v>
      </c>
      <c r="AC685" s="16">
        <v>786.21739130434787</v>
      </c>
      <c r="AD685" s="20">
        <v>18083</v>
      </c>
      <c r="AE685" s="14"/>
      <c r="AF685" s="14"/>
      <c r="AG685" s="14">
        <v>650</v>
      </c>
      <c r="AH685" s="21">
        <v>1.5069166666666667</v>
      </c>
      <c r="AI685" s="21" t="s">
        <v>61</v>
      </c>
      <c r="AJ685" s="21" t="s">
        <v>61</v>
      </c>
      <c r="AK685" s="97"/>
    </row>
    <row r="686" spans="1:37" s="6" customFormat="1" x14ac:dyDescent="0.3">
      <c r="A686" s="10" t="s">
        <v>140</v>
      </c>
      <c r="B686" s="36" t="s">
        <v>127</v>
      </c>
      <c r="C686" s="36" t="s">
        <v>131</v>
      </c>
      <c r="D686" s="59">
        <v>43690</v>
      </c>
      <c r="E686" s="59">
        <v>44786</v>
      </c>
      <c r="F686" s="11" t="s">
        <v>9</v>
      </c>
      <c r="G686" s="37">
        <v>0</v>
      </c>
      <c r="H686" s="38">
        <v>0</v>
      </c>
      <c r="I686" s="37">
        <v>0</v>
      </c>
      <c r="J686" s="37">
        <v>0</v>
      </c>
      <c r="K686" s="37">
        <v>0</v>
      </c>
      <c r="L686" s="39">
        <v>0</v>
      </c>
      <c r="M686" s="37">
        <v>0</v>
      </c>
      <c r="N686" s="37">
        <v>0</v>
      </c>
      <c r="O686" s="37">
        <v>28</v>
      </c>
      <c r="P686" s="38">
        <v>0.71</v>
      </c>
      <c r="Q686" s="37">
        <v>20</v>
      </c>
      <c r="R686" s="37">
        <v>33</v>
      </c>
      <c r="S686" s="37">
        <v>451</v>
      </c>
      <c r="T686" s="39">
        <v>1.65</v>
      </c>
      <c r="U686" s="37">
        <v>749</v>
      </c>
      <c r="V686" s="37">
        <v>15000</v>
      </c>
      <c r="W686" s="20">
        <v>48</v>
      </c>
      <c r="X686" s="19">
        <v>0.72916666666666663</v>
      </c>
      <c r="Y686" s="20">
        <v>35</v>
      </c>
      <c r="Z686" s="20">
        <v>63</v>
      </c>
      <c r="AA686" s="16">
        <v>461.01587301587301</v>
      </c>
      <c r="AB686" s="18">
        <v>1.8</v>
      </c>
      <c r="AC686" s="16">
        <v>829.82857142857142</v>
      </c>
      <c r="AD686" s="20">
        <v>29044</v>
      </c>
      <c r="AE686" s="14"/>
      <c r="AF686" s="14"/>
      <c r="AG686" s="14">
        <v>362</v>
      </c>
      <c r="AH686" s="21">
        <v>1.9362666666666666</v>
      </c>
      <c r="AI686" s="21" t="s">
        <v>61</v>
      </c>
      <c r="AJ686" s="21" t="s">
        <v>61</v>
      </c>
      <c r="AK686" s="97"/>
    </row>
    <row r="687" spans="1:37" s="6" customFormat="1" x14ac:dyDescent="0.3">
      <c r="A687" s="10" t="s">
        <v>140</v>
      </c>
      <c r="B687" s="36" t="s">
        <v>127</v>
      </c>
      <c r="C687" s="36" t="s">
        <v>131</v>
      </c>
      <c r="D687" s="59">
        <v>43691</v>
      </c>
      <c r="E687" s="59">
        <v>44787</v>
      </c>
      <c r="F687" s="11" t="s">
        <v>10</v>
      </c>
      <c r="G687" s="37">
        <v>0</v>
      </c>
      <c r="H687" s="38">
        <v>0</v>
      </c>
      <c r="I687" s="37">
        <v>0</v>
      </c>
      <c r="J687" s="37">
        <v>0</v>
      </c>
      <c r="K687" s="37">
        <v>0</v>
      </c>
      <c r="L687" s="39">
        <v>0</v>
      </c>
      <c r="M687" s="37">
        <v>0</v>
      </c>
      <c r="N687" s="37">
        <v>0</v>
      </c>
      <c r="O687" s="37">
        <v>30</v>
      </c>
      <c r="P687" s="38">
        <v>0.71</v>
      </c>
      <c r="Q687" s="37">
        <v>21</v>
      </c>
      <c r="R687" s="37">
        <v>35</v>
      </c>
      <c r="S687" s="37">
        <v>451</v>
      </c>
      <c r="T687" s="39">
        <v>1.67</v>
      </c>
      <c r="U687" s="37">
        <v>749</v>
      </c>
      <c r="V687" s="37">
        <v>16000</v>
      </c>
      <c r="W687" s="20">
        <v>38</v>
      </c>
      <c r="X687" s="19">
        <v>0.71052631578947367</v>
      </c>
      <c r="Y687" s="20">
        <v>27</v>
      </c>
      <c r="Z687" s="20">
        <v>66</v>
      </c>
      <c r="AA687" s="16">
        <v>288.40909090909093</v>
      </c>
      <c r="AB687" s="18">
        <v>2.4444444444444446</v>
      </c>
      <c r="AC687" s="16">
        <v>705</v>
      </c>
      <c r="AD687" s="20">
        <v>19035</v>
      </c>
      <c r="AE687" s="14">
        <v>599</v>
      </c>
      <c r="AF687" s="14"/>
      <c r="AG687" s="14"/>
      <c r="AH687" s="21">
        <v>1.1896875</v>
      </c>
      <c r="AI687" s="21" t="s">
        <v>61</v>
      </c>
      <c r="AJ687" s="21" t="s">
        <v>61</v>
      </c>
      <c r="AK687" s="97"/>
    </row>
    <row r="688" spans="1:37" s="6" customFormat="1" x14ac:dyDescent="0.3">
      <c r="A688" s="10" t="s">
        <v>140</v>
      </c>
      <c r="B688" s="36" t="s">
        <v>127</v>
      </c>
      <c r="C688" s="36" t="s">
        <v>131</v>
      </c>
      <c r="D688" s="59">
        <v>43692</v>
      </c>
      <c r="E688" s="59">
        <v>44788</v>
      </c>
      <c r="F688" s="11" t="s">
        <v>11</v>
      </c>
      <c r="G688" s="37">
        <v>0</v>
      </c>
      <c r="H688" s="38">
        <v>0</v>
      </c>
      <c r="I688" s="37">
        <v>0</v>
      </c>
      <c r="J688" s="37">
        <v>0</v>
      </c>
      <c r="K688" s="37">
        <v>0</v>
      </c>
      <c r="L688" s="39">
        <v>0</v>
      </c>
      <c r="M688" s="37">
        <v>0</v>
      </c>
      <c r="N688" s="37">
        <v>0</v>
      </c>
      <c r="O688" s="37">
        <v>28</v>
      </c>
      <c r="P688" s="38">
        <v>0.71</v>
      </c>
      <c r="Q688" s="37">
        <v>20</v>
      </c>
      <c r="R688" s="37">
        <v>33</v>
      </c>
      <c r="S688" s="37">
        <v>451</v>
      </c>
      <c r="T688" s="39">
        <v>1.65</v>
      </c>
      <c r="U688" s="37">
        <v>749</v>
      </c>
      <c r="V688" s="37">
        <v>15000</v>
      </c>
      <c r="W688" s="20">
        <v>30</v>
      </c>
      <c r="X688" s="19">
        <v>0.73333333333333328</v>
      </c>
      <c r="Y688" s="20">
        <v>22</v>
      </c>
      <c r="Z688" s="20">
        <v>43</v>
      </c>
      <c r="AA688" s="16">
        <v>373.62790697674421</v>
      </c>
      <c r="AB688" s="18">
        <v>1.9545454545454546</v>
      </c>
      <c r="AC688" s="16">
        <v>730.27272727272725</v>
      </c>
      <c r="AD688" s="20">
        <v>16066</v>
      </c>
      <c r="AE688" s="14">
        <v>1988</v>
      </c>
      <c r="AF688" s="14"/>
      <c r="AG688" s="14"/>
      <c r="AH688" s="21">
        <v>1.0710666666666666</v>
      </c>
      <c r="AI688" s="21" t="s">
        <v>61</v>
      </c>
      <c r="AJ688" s="21" t="s">
        <v>61</v>
      </c>
      <c r="AK688" s="97"/>
    </row>
    <row r="689" spans="1:37" s="6" customFormat="1" x14ac:dyDescent="0.3">
      <c r="A689" s="10" t="s">
        <v>140</v>
      </c>
      <c r="B689" s="36" t="s">
        <v>127</v>
      </c>
      <c r="C689" s="36" t="s">
        <v>131</v>
      </c>
      <c r="D689" s="59">
        <v>43693</v>
      </c>
      <c r="E689" s="59">
        <v>44789</v>
      </c>
      <c r="F689" s="11" t="s">
        <v>12</v>
      </c>
      <c r="G689" s="37">
        <v>0</v>
      </c>
      <c r="H689" s="38">
        <v>0</v>
      </c>
      <c r="I689" s="37">
        <v>0</v>
      </c>
      <c r="J689" s="37">
        <v>0</v>
      </c>
      <c r="K689" s="37">
        <v>0</v>
      </c>
      <c r="L689" s="39">
        <v>0</v>
      </c>
      <c r="M689" s="37">
        <v>0</v>
      </c>
      <c r="N689" s="37">
        <v>0</v>
      </c>
      <c r="O689" s="37">
        <v>23</v>
      </c>
      <c r="P689" s="38">
        <v>0.71</v>
      </c>
      <c r="Q689" s="37">
        <v>16</v>
      </c>
      <c r="R689" s="37">
        <v>27</v>
      </c>
      <c r="S689" s="37">
        <v>451</v>
      </c>
      <c r="T689" s="39">
        <v>1.69</v>
      </c>
      <c r="U689" s="37">
        <v>749</v>
      </c>
      <c r="V689" s="37">
        <v>12000</v>
      </c>
      <c r="W689" s="20">
        <v>14</v>
      </c>
      <c r="X689" s="19">
        <v>0.7142857142857143</v>
      </c>
      <c r="Y689" s="20">
        <v>10</v>
      </c>
      <c r="Z689" s="20">
        <v>11</v>
      </c>
      <c r="AA689" s="16">
        <v>482.09090909090907</v>
      </c>
      <c r="AB689" s="18">
        <v>1.1000000000000001</v>
      </c>
      <c r="AC689" s="16">
        <v>530.29999999999995</v>
      </c>
      <c r="AD689" s="20">
        <v>5303</v>
      </c>
      <c r="AE689" s="14"/>
      <c r="AF689" s="14"/>
      <c r="AG689" s="14">
        <v>475</v>
      </c>
      <c r="AH689" s="21">
        <v>0.44191666666666668</v>
      </c>
      <c r="AI689" s="21" t="s">
        <v>61</v>
      </c>
      <c r="AJ689" s="21" t="s">
        <v>61</v>
      </c>
      <c r="AK689" s="97"/>
    </row>
    <row r="690" spans="1:37" s="6" customFormat="1" x14ac:dyDescent="0.3">
      <c r="A690" s="10" t="s">
        <v>140</v>
      </c>
      <c r="B690" s="36" t="s">
        <v>127</v>
      </c>
      <c r="C690" s="36" t="s">
        <v>131</v>
      </c>
      <c r="D690" s="59">
        <v>43694</v>
      </c>
      <c r="E690" s="59">
        <v>44790</v>
      </c>
      <c r="F690" s="11" t="s">
        <v>13</v>
      </c>
      <c r="G690" s="37">
        <v>0</v>
      </c>
      <c r="H690" s="38">
        <v>0</v>
      </c>
      <c r="I690" s="37">
        <v>0</v>
      </c>
      <c r="J690" s="37">
        <v>0</v>
      </c>
      <c r="K690" s="37">
        <v>0</v>
      </c>
      <c r="L690" s="39">
        <v>0</v>
      </c>
      <c r="M690" s="37">
        <v>0</v>
      </c>
      <c r="N690" s="37">
        <v>0</v>
      </c>
      <c r="O690" s="37">
        <v>23</v>
      </c>
      <c r="P690" s="38">
        <v>0.71</v>
      </c>
      <c r="Q690" s="37">
        <v>16</v>
      </c>
      <c r="R690" s="37">
        <v>27</v>
      </c>
      <c r="S690" s="37">
        <v>451</v>
      </c>
      <c r="T690" s="39">
        <v>1.69</v>
      </c>
      <c r="U690" s="37">
        <v>749</v>
      </c>
      <c r="V690" s="37">
        <v>12000</v>
      </c>
      <c r="W690" s="20">
        <v>23</v>
      </c>
      <c r="X690" s="19">
        <v>0.73913043478260865</v>
      </c>
      <c r="Y690" s="20">
        <v>17</v>
      </c>
      <c r="Z690" s="20">
        <v>26</v>
      </c>
      <c r="AA690" s="16">
        <v>503.23076923076923</v>
      </c>
      <c r="AB690" s="18">
        <v>1.5294117647058822</v>
      </c>
      <c r="AC690" s="16">
        <v>769.64705882352939</v>
      </c>
      <c r="AD690" s="20">
        <v>13084</v>
      </c>
      <c r="AE690" s="14">
        <v>999</v>
      </c>
      <c r="AF690" s="14"/>
      <c r="AG690" s="14">
        <v>886</v>
      </c>
      <c r="AH690" s="21">
        <v>1.0903333333333334</v>
      </c>
      <c r="AI690" s="21" t="s">
        <v>61</v>
      </c>
      <c r="AJ690" s="21" t="s">
        <v>61</v>
      </c>
      <c r="AK690" s="97"/>
    </row>
    <row r="691" spans="1:37" s="6" customFormat="1" x14ac:dyDescent="0.3">
      <c r="A691" s="10" t="s">
        <v>140</v>
      </c>
      <c r="B691" s="36" t="s">
        <v>127</v>
      </c>
      <c r="C691" s="36" t="s">
        <v>131</v>
      </c>
      <c r="D691" s="59">
        <v>43695</v>
      </c>
      <c r="E691" s="59">
        <v>44791</v>
      </c>
      <c r="F691" s="11" t="s">
        <v>14</v>
      </c>
      <c r="G691" s="37">
        <v>0</v>
      </c>
      <c r="H691" s="38">
        <v>0</v>
      </c>
      <c r="I691" s="37">
        <v>0</v>
      </c>
      <c r="J691" s="37">
        <v>0</v>
      </c>
      <c r="K691" s="37">
        <v>0</v>
      </c>
      <c r="L691" s="39">
        <v>0</v>
      </c>
      <c r="M691" s="37">
        <v>0</v>
      </c>
      <c r="N691" s="37">
        <v>0</v>
      </c>
      <c r="O691" s="37">
        <v>18</v>
      </c>
      <c r="P691" s="38">
        <v>0.71</v>
      </c>
      <c r="Q691" s="37">
        <v>13</v>
      </c>
      <c r="R691" s="37">
        <v>22</v>
      </c>
      <c r="S691" s="37">
        <v>451</v>
      </c>
      <c r="T691" s="39">
        <v>1.69</v>
      </c>
      <c r="U691" s="37">
        <v>749</v>
      </c>
      <c r="V691" s="37">
        <v>10000</v>
      </c>
      <c r="W691" s="20">
        <v>10</v>
      </c>
      <c r="X691" s="19">
        <v>0.7</v>
      </c>
      <c r="Y691" s="20">
        <v>7</v>
      </c>
      <c r="Z691" s="20">
        <v>12</v>
      </c>
      <c r="AA691" s="16">
        <v>697.08333333333337</v>
      </c>
      <c r="AB691" s="18">
        <v>1.7142857142857142</v>
      </c>
      <c r="AC691" s="16">
        <v>1195</v>
      </c>
      <c r="AD691" s="20">
        <v>8365</v>
      </c>
      <c r="AE691" s="14"/>
      <c r="AF691" s="14"/>
      <c r="AG691" s="14"/>
      <c r="AH691" s="21">
        <v>0.83650000000000002</v>
      </c>
      <c r="AI691" s="21" t="s">
        <v>61</v>
      </c>
      <c r="AJ691" s="21" t="s">
        <v>61</v>
      </c>
      <c r="AK691" s="97"/>
    </row>
    <row r="692" spans="1:37" s="6" customFormat="1" x14ac:dyDescent="0.3">
      <c r="A692" s="10" t="s">
        <v>140</v>
      </c>
      <c r="B692" s="36" t="s">
        <v>127</v>
      </c>
      <c r="C692" s="36" t="s">
        <v>131</v>
      </c>
      <c r="D692" s="59">
        <v>43696</v>
      </c>
      <c r="E692" s="59">
        <v>44792</v>
      </c>
      <c r="F692" s="11" t="s">
        <v>15</v>
      </c>
      <c r="G692" s="37">
        <v>0</v>
      </c>
      <c r="H692" s="38">
        <v>0</v>
      </c>
      <c r="I692" s="37">
        <v>0</v>
      </c>
      <c r="J692" s="37">
        <v>0</v>
      </c>
      <c r="K692" s="37">
        <v>0</v>
      </c>
      <c r="L692" s="39">
        <v>0</v>
      </c>
      <c r="M692" s="37">
        <v>0</v>
      </c>
      <c r="N692" s="37">
        <v>0</v>
      </c>
      <c r="O692" s="37">
        <v>18</v>
      </c>
      <c r="P692" s="38">
        <v>0.71</v>
      </c>
      <c r="Q692" s="37">
        <v>13</v>
      </c>
      <c r="R692" s="37">
        <v>22</v>
      </c>
      <c r="S692" s="37">
        <v>451</v>
      </c>
      <c r="T692" s="39">
        <v>1.69</v>
      </c>
      <c r="U692" s="37">
        <v>749</v>
      </c>
      <c r="V692" s="37">
        <v>10000</v>
      </c>
      <c r="W692" s="20">
        <v>7</v>
      </c>
      <c r="X692" s="19">
        <v>0.7142857142857143</v>
      </c>
      <c r="Y692" s="20">
        <v>5</v>
      </c>
      <c r="Z692" s="20">
        <v>10</v>
      </c>
      <c r="AA692" s="16">
        <v>718.4</v>
      </c>
      <c r="AB692" s="18">
        <v>2</v>
      </c>
      <c r="AC692" s="16">
        <v>1436.8</v>
      </c>
      <c r="AD692" s="20">
        <v>7184</v>
      </c>
      <c r="AE692" s="14"/>
      <c r="AF692" s="14"/>
      <c r="AG692" s="14"/>
      <c r="AH692" s="21">
        <v>0.71840000000000004</v>
      </c>
      <c r="AI692" s="21" t="s">
        <v>61</v>
      </c>
      <c r="AJ692" s="21" t="s">
        <v>61</v>
      </c>
      <c r="AK692" s="97"/>
    </row>
    <row r="693" spans="1:37" s="6" customFormat="1" x14ac:dyDescent="0.3">
      <c r="A693" s="10" t="s">
        <v>140</v>
      </c>
      <c r="B693" s="36" t="s">
        <v>127</v>
      </c>
      <c r="C693" s="36" t="s">
        <v>131</v>
      </c>
      <c r="D693" s="59">
        <v>43697</v>
      </c>
      <c r="E693" s="59">
        <v>44793</v>
      </c>
      <c r="F693" s="11" t="s">
        <v>9</v>
      </c>
      <c r="G693" s="37">
        <v>0</v>
      </c>
      <c r="H693" s="38">
        <v>0</v>
      </c>
      <c r="I693" s="37">
        <v>0</v>
      </c>
      <c r="J693" s="37">
        <v>0</v>
      </c>
      <c r="K693" s="37">
        <v>0</v>
      </c>
      <c r="L693" s="39">
        <v>0</v>
      </c>
      <c r="M693" s="37">
        <v>0</v>
      </c>
      <c r="N693" s="37">
        <v>0</v>
      </c>
      <c r="O693" s="37">
        <v>28</v>
      </c>
      <c r="P693" s="38">
        <v>0.71</v>
      </c>
      <c r="Q693" s="37">
        <v>20</v>
      </c>
      <c r="R693" s="37">
        <v>33</v>
      </c>
      <c r="S693" s="37">
        <v>451</v>
      </c>
      <c r="T693" s="39">
        <v>1.65</v>
      </c>
      <c r="U693" s="37">
        <v>749</v>
      </c>
      <c r="V693" s="37">
        <v>15000</v>
      </c>
      <c r="W693" s="20">
        <v>10</v>
      </c>
      <c r="X693" s="19">
        <v>0.7</v>
      </c>
      <c r="Y693" s="20">
        <v>7</v>
      </c>
      <c r="Z693" s="20">
        <v>19</v>
      </c>
      <c r="AA693" s="16">
        <v>513.10526315789468</v>
      </c>
      <c r="AB693" s="18">
        <v>2.7142857142857144</v>
      </c>
      <c r="AC693" s="16">
        <v>1392.7142857142858</v>
      </c>
      <c r="AD693" s="20">
        <v>9749</v>
      </c>
      <c r="AE693" s="14"/>
      <c r="AF693" s="14"/>
      <c r="AG693" s="14"/>
      <c r="AH693" s="21">
        <v>0.64993333333333336</v>
      </c>
      <c r="AI693" s="21" t="s">
        <v>61</v>
      </c>
      <c r="AJ693" s="21" t="s">
        <v>61</v>
      </c>
      <c r="AK693" s="97"/>
    </row>
    <row r="694" spans="1:37" s="6" customFormat="1" x14ac:dyDescent="0.3">
      <c r="A694" s="10" t="s">
        <v>140</v>
      </c>
      <c r="B694" s="36" t="s">
        <v>127</v>
      </c>
      <c r="C694" s="36" t="s">
        <v>131</v>
      </c>
      <c r="D694" s="59">
        <v>43698</v>
      </c>
      <c r="E694" s="59">
        <v>44794</v>
      </c>
      <c r="F694" s="11" t="s">
        <v>10</v>
      </c>
      <c r="G694" s="37">
        <v>0</v>
      </c>
      <c r="H694" s="38">
        <v>0</v>
      </c>
      <c r="I694" s="37">
        <v>0</v>
      </c>
      <c r="J694" s="37">
        <v>0</v>
      </c>
      <c r="K694" s="37">
        <v>0</v>
      </c>
      <c r="L694" s="39">
        <v>0</v>
      </c>
      <c r="M694" s="37">
        <v>0</v>
      </c>
      <c r="N694" s="37">
        <v>0</v>
      </c>
      <c r="O694" s="37">
        <v>28</v>
      </c>
      <c r="P694" s="38">
        <v>0.71</v>
      </c>
      <c r="Q694" s="37">
        <v>20</v>
      </c>
      <c r="R694" s="37">
        <v>33</v>
      </c>
      <c r="S694" s="37">
        <v>451</v>
      </c>
      <c r="T694" s="39">
        <v>1.65</v>
      </c>
      <c r="U694" s="37">
        <v>749</v>
      </c>
      <c r="V694" s="37">
        <v>15000</v>
      </c>
      <c r="W694" s="20">
        <v>11</v>
      </c>
      <c r="X694" s="19">
        <v>0.72727272727272729</v>
      </c>
      <c r="Y694" s="20">
        <v>8</v>
      </c>
      <c r="Z694" s="20">
        <v>15</v>
      </c>
      <c r="AA694" s="16">
        <v>577.13333333333333</v>
      </c>
      <c r="AB694" s="18">
        <v>1.875</v>
      </c>
      <c r="AC694" s="16">
        <v>1082.125</v>
      </c>
      <c r="AD694" s="20">
        <v>8657</v>
      </c>
      <c r="AE694" s="14"/>
      <c r="AF694" s="14"/>
      <c r="AG694" s="14"/>
      <c r="AH694" s="21">
        <v>0.57713333333333339</v>
      </c>
      <c r="AI694" s="21" t="s">
        <v>61</v>
      </c>
      <c r="AJ694" s="21" t="s">
        <v>61</v>
      </c>
      <c r="AK694" s="97"/>
    </row>
    <row r="695" spans="1:37" s="6" customFormat="1" x14ac:dyDescent="0.3">
      <c r="A695" s="10" t="s">
        <v>140</v>
      </c>
      <c r="B695" s="36" t="s">
        <v>127</v>
      </c>
      <c r="C695" s="36" t="s">
        <v>131</v>
      </c>
      <c r="D695" s="59">
        <v>43699</v>
      </c>
      <c r="E695" s="59">
        <v>44795</v>
      </c>
      <c r="F695" s="11" t="s">
        <v>11</v>
      </c>
      <c r="G695" s="37">
        <v>0</v>
      </c>
      <c r="H695" s="38">
        <v>0</v>
      </c>
      <c r="I695" s="37">
        <v>0</v>
      </c>
      <c r="J695" s="37">
        <v>0</v>
      </c>
      <c r="K695" s="37">
        <v>0</v>
      </c>
      <c r="L695" s="39">
        <v>0</v>
      </c>
      <c r="M695" s="37">
        <v>0</v>
      </c>
      <c r="N695" s="37">
        <v>0</v>
      </c>
      <c r="O695" s="37">
        <v>18</v>
      </c>
      <c r="P695" s="38">
        <v>0.71</v>
      </c>
      <c r="Q695" s="37">
        <v>13</v>
      </c>
      <c r="R695" s="37">
        <v>22</v>
      </c>
      <c r="S695" s="37">
        <v>451</v>
      </c>
      <c r="T695" s="39">
        <v>1.69</v>
      </c>
      <c r="U695" s="37">
        <v>749</v>
      </c>
      <c r="V695" s="37">
        <v>10000</v>
      </c>
      <c r="W695" s="20">
        <v>10</v>
      </c>
      <c r="X695" s="19">
        <v>0.7</v>
      </c>
      <c r="Y695" s="20">
        <v>7</v>
      </c>
      <c r="Z695" s="20">
        <v>17</v>
      </c>
      <c r="AA695" s="16">
        <v>571.58823529411768</v>
      </c>
      <c r="AB695" s="18">
        <v>2.4285714285714284</v>
      </c>
      <c r="AC695" s="16">
        <v>1388.1428571428571</v>
      </c>
      <c r="AD695" s="20">
        <v>9717</v>
      </c>
      <c r="AE695" s="14"/>
      <c r="AF695" s="14"/>
      <c r="AG695" s="14"/>
      <c r="AH695" s="21">
        <v>0.97170000000000001</v>
      </c>
      <c r="AI695" s="21" t="s">
        <v>61</v>
      </c>
      <c r="AJ695" s="21" t="s">
        <v>61</v>
      </c>
      <c r="AK695" s="97"/>
    </row>
    <row r="696" spans="1:37" s="6" customFormat="1" x14ac:dyDescent="0.3">
      <c r="A696" s="10" t="s">
        <v>140</v>
      </c>
      <c r="B696" s="36" t="s">
        <v>127</v>
      </c>
      <c r="C696" s="36" t="s">
        <v>131</v>
      </c>
      <c r="D696" s="59">
        <v>43700</v>
      </c>
      <c r="E696" s="59">
        <v>44796</v>
      </c>
      <c r="F696" s="11" t="s">
        <v>12</v>
      </c>
      <c r="G696" s="37">
        <v>0</v>
      </c>
      <c r="H696" s="38">
        <v>0</v>
      </c>
      <c r="I696" s="37">
        <v>0</v>
      </c>
      <c r="J696" s="37">
        <v>0</v>
      </c>
      <c r="K696" s="37">
        <v>0</v>
      </c>
      <c r="L696" s="39">
        <v>0</v>
      </c>
      <c r="M696" s="37">
        <v>0</v>
      </c>
      <c r="N696" s="37">
        <v>0</v>
      </c>
      <c r="O696" s="37">
        <v>18</v>
      </c>
      <c r="P696" s="38">
        <v>0.71</v>
      </c>
      <c r="Q696" s="37">
        <v>13</v>
      </c>
      <c r="R696" s="37">
        <v>22</v>
      </c>
      <c r="S696" s="37">
        <v>451</v>
      </c>
      <c r="T696" s="39">
        <v>1.69</v>
      </c>
      <c r="U696" s="37">
        <v>749</v>
      </c>
      <c r="V696" s="37">
        <v>10000</v>
      </c>
      <c r="W696" s="20">
        <v>14</v>
      </c>
      <c r="X696" s="19">
        <v>0.7142857142857143</v>
      </c>
      <c r="Y696" s="20">
        <v>10</v>
      </c>
      <c r="Z696" s="20">
        <v>13</v>
      </c>
      <c r="AA696" s="16">
        <v>323.30769230769232</v>
      </c>
      <c r="AB696" s="18">
        <v>1.3</v>
      </c>
      <c r="AC696" s="16">
        <v>420.3</v>
      </c>
      <c r="AD696" s="20">
        <v>4203</v>
      </c>
      <c r="AE696" s="14"/>
      <c r="AF696" s="14"/>
      <c r="AG696" s="14"/>
      <c r="AH696" s="21">
        <v>0.42030000000000001</v>
      </c>
      <c r="AI696" s="21" t="s">
        <v>61</v>
      </c>
      <c r="AJ696" s="21" t="s">
        <v>61</v>
      </c>
      <c r="AK696" s="97"/>
    </row>
    <row r="697" spans="1:37" s="6" customFormat="1" x14ac:dyDescent="0.3">
      <c r="A697" s="10" t="s">
        <v>140</v>
      </c>
      <c r="B697" s="36" t="s">
        <v>127</v>
      </c>
      <c r="C697" s="36" t="s">
        <v>131</v>
      </c>
      <c r="D697" s="59">
        <v>43701</v>
      </c>
      <c r="E697" s="59">
        <v>44797</v>
      </c>
      <c r="F697" s="11" t="s">
        <v>13</v>
      </c>
      <c r="G697" s="37">
        <v>0</v>
      </c>
      <c r="H697" s="38">
        <v>0</v>
      </c>
      <c r="I697" s="37">
        <v>0</v>
      </c>
      <c r="J697" s="37">
        <v>0</v>
      </c>
      <c r="K697" s="37">
        <v>0</v>
      </c>
      <c r="L697" s="39">
        <v>0</v>
      </c>
      <c r="M697" s="37">
        <v>0</v>
      </c>
      <c r="N697" s="37">
        <v>0</v>
      </c>
      <c r="O697" s="37">
        <v>18</v>
      </c>
      <c r="P697" s="38">
        <v>0.71</v>
      </c>
      <c r="Q697" s="37">
        <v>13</v>
      </c>
      <c r="R697" s="37">
        <v>22</v>
      </c>
      <c r="S697" s="37">
        <v>451</v>
      </c>
      <c r="T697" s="39">
        <v>1.69</v>
      </c>
      <c r="U697" s="37">
        <v>749</v>
      </c>
      <c r="V697" s="37">
        <v>10000</v>
      </c>
      <c r="W697" s="20">
        <v>10</v>
      </c>
      <c r="X697" s="19">
        <v>0.7</v>
      </c>
      <c r="Y697" s="20">
        <v>7</v>
      </c>
      <c r="Z697" s="20">
        <v>26</v>
      </c>
      <c r="AA697" s="16">
        <v>315.80769230769232</v>
      </c>
      <c r="AB697" s="18">
        <v>3.7142857142857144</v>
      </c>
      <c r="AC697" s="16">
        <v>1173</v>
      </c>
      <c r="AD697" s="20">
        <v>8211</v>
      </c>
      <c r="AE697" s="14"/>
      <c r="AF697" s="14"/>
      <c r="AG697" s="14"/>
      <c r="AH697" s="21">
        <v>0.82110000000000005</v>
      </c>
      <c r="AI697" s="21" t="s">
        <v>61</v>
      </c>
      <c r="AJ697" s="21" t="s">
        <v>61</v>
      </c>
      <c r="AK697" s="97"/>
    </row>
    <row r="698" spans="1:37" s="6" customFormat="1" x14ac:dyDescent="0.3">
      <c r="A698" s="10" t="s">
        <v>140</v>
      </c>
      <c r="B698" s="36" t="s">
        <v>127</v>
      </c>
      <c r="C698" s="36" t="s">
        <v>131</v>
      </c>
      <c r="D698" s="59">
        <v>43702</v>
      </c>
      <c r="E698" s="59">
        <v>44798</v>
      </c>
      <c r="F698" s="11" t="s">
        <v>14</v>
      </c>
      <c r="G698" s="37">
        <v>0</v>
      </c>
      <c r="H698" s="38">
        <v>0</v>
      </c>
      <c r="I698" s="37">
        <v>0</v>
      </c>
      <c r="J698" s="37">
        <v>0</v>
      </c>
      <c r="K698" s="37">
        <v>0</v>
      </c>
      <c r="L698" s="39">
        <v>0</v>
      </c>
      <c r="M698" s="37">
        <v>0</v>
      </c>
      <c r="N698" s="37">
        <v>0</v>
      </c>
      <c r="O698" s="37">
        <v>18</v>
      </c>
      <c r="P698" s="38">
        <v>0.71</v>
      </c>
      <c r="Q698" s="37">
        <v>13</v>
      </c>
      <c r="R698" s="37">
        <v>22</v>
      </c>
      <c r="S698" s="37">
        <v>451</v>
      </c>
      <c r="T698" s="39">
        <v>1.69</v>
      </c>
      <c r="U698" s="37">
        <v>749</v>
      </c>
      <c r="V698" s="37">
        <v>10000</v>
      </c>
      <c r="W698" s="20">
        <v>11</v>
      </c>
      <c r="X698" s="19">
        <v>0.72727272727272729</v>
      </c>
      <c r="Y698" s="20">
        <v>8</v>
      </c>
      <c r="Z698" s="20">
        <v>24</v>
      </c>
      <c r="AA698" s="16">
        <v>370.625</v>
      </c>
      <c r="AB698" s="18">
        <v>3</v>
      </c>
      <c r="AC698" s="16">
        <v>1111.875</v>
      </c>
      <c r="AD698" s="20">
        <v>8895</v>
      </c>
      <c r="AE698" s="14"/>
      <c r="AF698" s="14"/>
      <c r="AG698" s="14"/>
      <c r="AH698" s="21">
        <v>0.88949999999999996</v>
      </c>
      <c r="AI698" s="21" t="s">
        <v>61</v>
      </c>
      <c r="AJ698" s="21" t="s">
        <v>61</v>
      </c>
      <c r="AK698" s="97"/>
    </row>
    <row r="699" spans="1:37" s="6" customFormat="1" x14ac:dyDescent="0.3">
      <c r="A699" s="10" t="s">
        <v>140</v>
      </c>
      <c r="B699" s="36" t="s">
        <v>127</v>
      </c>
      <c r="C699" s="36" t="s">
        <v>131</v>
      </c>
      <c r="D699" s="59">
        <v>43703</v>
      </c>
      <c r="E699" s="59">
        <v>44799</v>
      </c>
      <c r="F699" s="11" t="s">
        <v>15</v>
      </c>
      <c r="G699" s="37">
        <v>0</v>
      </c>
      <c r="H699" s="38">
        <v>0</v>
      </c>
      <c r="I699" s="37">
        <v>0</v>
      </c>
      <c r="J699" s="37">
        <v>0</v>
      </c>
      <c r="K699" s="37">
        <v>0</v>
      </c>
      <c r="L699" s="39">
        <v>0</v>
      </c>
      <c r="M699" s="37">
        <v>0</v>
      </c>
      <c r="N699" s="37">
        <v>0</v>
      </c>
      <c r="O699" s="37">
        <v>18</v>
      </c>
      <c r="P699" s="38">
        <v>0.71</v>
      </c>
      <c r="Q699" s="37">
        <v>13</v>
      </c>
      <c r="R699" s="37">
        <v>22</v>
      </c>
      <c r="S699" s="37">
        <v>451</v>
      </c>
      <c r="T699" s="39">
        <v>1.69</v>
      </c>
      <c r="U699" s="37">
        <v>749</v>
      </c>
      <c r="V699" s="37">
        <v>10000</v>
      </c>
      <c r="W699" s="20">
        <v>13</v>
      </c>
      <c r="X699" s="19">
        <v>0.69230769230769229</v>
      </c>
      <c r="Y699" s="20">
        <v>9</v>
      </c>
      <c r="Z699" s="20">
        <v>29</v>
      </c>
      <c r="AA699" s="16">
        <v>503.65517241379308</v>
      </c>
      <c r="AB699" s="18">
        <v>3.2222222222222223</v>
      </c>
      <c r="AC699" s="16">
        <v>1622.8888888888889</v>
      </c>
      <c r="AD699" s="20">
        <v>14606</v>
      </c>
      <c r="AE699" s="14"/>
      <c r="AF699" s="14"/>
      <c r="AG699" s="14"/>
      <c r="AH699" s="21">
        <v>1.4605999999999999</v>
      </c>
      <c r="AI699" s="21" t="s">
        <v>61</v>
      </c>
      <c r="AJ699" s="21" t="s">
        <v>61</v>
      </c>
      <c r="AK699" s="97"/>
    </row>
    <row r="700" spans="1:37" s="6" customFormat="1" x14ac:dyDescent="0.3">
      <c r="A700" s="10" t="s">
        <v>140</v>
      </c>
      <c r="B700" s="36" t="s">
        <v>127</v>
      </c>
      <c r="C700" s="36" t="s">
        <v>131</v>
      </c>
      <c r="D700" s="59">
        <v>43704</v>
      </c>
      <c r="E700" s="59">
        <v>44800</v>
      </c>
      <c r="F700" s="11" t="s">
        <v>9</v>
      </c>
      <c r="G700" s="37">
        <v>0</v>
      </c>
      <c r="H700" s="38">
        <v>0</v>
      </c>
      <c r="I700" s="37">
        <v>0</v>
      </c>
      <c r="J700" s="37">
        <v>0</v>
      </c>
      <c r="K700" s="37">
        <v>0</v>
      </c>
      <c r="L700" s="39">
        <v>0</v>
      </c>
      <c r="M700" s="37">
        <v>0</v>
      </c>
      <c r="N700" s="37">
        <v>0</v>
      </c>
      <c r="O700" s="37">
        <v>28</v>
      </c>
      <c r="P700" s="38">
        <v>0.71</v>
      </c>
      <c r="Q700" s="37">
        <v>20</v>
      </c>
      <c r="R700" s="37">
        <v>33</v>
      </c>
      <c r="S700" s="37">
        <v>451</v>
      </c>
      <c r="T700" s="39">
        <v>1.65</v>
      </c>
      <c r="U700" s="37">
        <v>749</v>
      </c>
      <c r="V700" s="37">
        <v>15000</v>
      </c>
      <c r="W700" s="20">
        <v>12</v>
      </c>
      <c r="X700" s="19">
        <v>0.75</v>
      </c>
      <c r="Y700" s="20">
        <v>9</v>
      </c>
      <c r="Z700" s="20">
        <v>17</v>
      </c>
      <c r="AA700" s="16">
        <v>444.29411764705884</v>
      </c>
      <c r="AB700" s="18">
        <v>1.8888888888888888</v>
      </c>
      <c r="AC700" s="16">
        <v>839.22222222222217</v>
      </c>
      <c r="AD700" s="20">
        <v>7553</v>
      </c>
      <c r="AE700" s="14"/>
      <c r="AF700" s="14"/>
      <c r="AG700" s="14"/>
      <c r="AH700" s="21">
        <v>0.50353333333333339</v>
      </c>
      <c r="AI700" s="21" t="s">
        <v>61</v>
      </c>
      <c r="AJ700" s="21" t="s">
        <v>61</v>
      </c>
      <c r="AK700" s="97"/>
    </row>
    <row r="701" spans="1:37" s="6" customFormat="1" x14ac:dyDescent="0.3">
      <c r="A701" s="10" t="s">
        <v>140</v>
      </c>
      <c r="B701" s="36" t="s">
        <v>127</v>
      </c>
      <c r="C701" s="36" t="s">
        <v>131</v>
      </c>
      <c r="D701" s="59">
        <v>43705</v>
      </c>
      <c r="E701" s="59">
        <v>44801</v>
      </c>
      <c r="F701" s="11" t="s">
        <v>10</v>
      </c>
      <c r="G701" s="37">
        <v>0</v>
      </c>
      <c r="H701" s="38">
        <v>0</v>
      </c>
      <c r="I701" s="37">
        <v>0</v>
      </c>
      <c r="J701" s="37">
        <v>0</v>
      </c>
      <c r="K701" s="37">
        <v>0</v>
      </c>
      <c r="L701" s="39">
        <v>0</v>
      </c>
      <c r="M701" s="37">
        <v>0</v>
      </c>
      <c r="N701" s="37">
        <v>0</v>
      </c>
      <c r="O701" s="37">
        <v>28</v>
      </c>
      <c r="P701" s="38">
        <v>0.71</v>
      </c>
      <c r="Q701" s="37">
        <v>20</v>
      </c>
      <c r="R701" s="37">
        <v>33</v>
      </c>
      <c r="S701" s="37">
        <v>451</v>
      </c>
      <c r="T701" s="39">
        <v>1.65</v>
      </c>
      <c r="U701" s="37">
        <v>749</v>
      </c>
      <c r="V701" s="37">
        <v>15000</v>
      </c>
      <c r="W701" s="20">
        <v>21</v>
      </c>
      <c r="X701" s="19">
        <v>0.7142857142857143</v>
      </c>
      <c r="Y701" s="20">
        <v>15</v>
      </c>
      <c r="Z701" s="20">
        <v>32</v>
      </c>
      <c r="AA701" s="16">
        <v>380.53125</v>
      </c>
      <c r="AB701" s="18">
        <v>2.1333333333333333</v>
      </c>
      <c r="AC701" s="16">
        <v>811.8</v>
      </c>
      <c r="AD701" s="20">
        <v>12177</v>
      </c>
      <c r="AE701" s="14"/>
      <c r="AF701" s="14"/>
      <c r="AG701" s="14"/>
      <c r="AH701" s="21">
        <v>0.81179999999999997</v>
      </c>
      <c r="AI701" s="21" t="s">
        <v>61</v>
      </c>
      <c r="AJ701" s="21" t="s">
        <v>61</v>
      </c>
      <c r="AK701" s="97"/>
    </row>
    <row r="702" spans="1:37" s="6" customFormat="1" x14ac:dyDescent="0.3">
      <c r="A702" s="10" t="s">
        <v>140</v>
      </c>
      <c r="B702" s="36" t="s">
        <v>127</v>
      </c>
      <c r="C702" s="36" t="s">
        <v>131</v>
      </c>
      <c r="D702" s="59">
        <v>43706</v>
      </c>
      <c r="E702" s="59">
        <v>44802</v>
      </c>
      <c r="F702" s="11" t="s">
        <v>11</v>
      </c>
      <c r="G702" s="37">
        <v>0</v>
      </c>
      <c r="H702" s="38">
        <v>0</v>
      </c>
      <c r="I702" s="37">
        <v>0</v>
      </c>
      <c r="J702" s="37">
        <v>0</v>
      </c>
      <c r="K702" s="37">
        <v>0</v>
      </c>
      <c r="L702" s="39">
        <v>0</v>
      </c>
      <c r="M702" s="37">
        <v>0</v>
      </c>
      <c r="N702" s="37">
        <v>0</v>
      </c>
      <c r="O702" s="37">
        <v>18</v>
      </c>
      <c r="P702" s="38">
        <v>0.71</v>
      </c>
      <c r="Q702" s="37">
        <v>13</v>
      </c>
      <c r="R702" s="37">
        <v>22</v>
      </c>
      <c r="S702" s="37">
        <v>451</v>
      </c>
      <c r="T702" s="39">
        <v>1.69</v>
      </c>
      <c r="U702" s="37">
        <v>749</v>
      </c>
      <c r="V702" s="37">
        <v>10000</v>
      </c>
      <c r="W702" s="20">
        <v>12</v>
      </c>
      <c r="X702" s="19">
        <v>0.75</v>
      </c>
      <c r="Y702" s="20">
        <v>9</v>
      </c>
      <c r="Z702" s="20">
        <v>27</v>
      </c>
      <c r="AA702" s="16">
        <v>261.77777777777777</v>
      </c>
      <c r="AB702" s="18">
        <v>3</v>
      </c>
      <c r="AC702" s="16">
        <v>785.33333333333337</v>
      </c>
      <c r="AD702" s="20">
        <v>7068</v>
      </c>
      <c r="AE702" s="14"/>
      <c r="AF702" s="14"/>
      <c r="AG702" s="14"/>
      <c r="AH702" s="21">
        <v>0.70679999999999998</v>
      </c>
      <c r="AI702" s="21" t="s">
        <v>61</v>
      </c>
      <c r="AJ702" s="21" t="s">
        <v>61</v>
      </c>
      <c r="AK702" s="97"/>
    </row>
    <row r="703" spans="1:37" s="6" customFormat="1" x14ac:dyDescent="0.3">
      <c r="A703" s="10" t="s">
        <v>140</v>
      </c>
      <c r="B703" s="36" t="s">
        <v>127</v>
      </c>
      <c r="C703" s="36" t="s">
        <v>131</v>
      </c>
      <c r="D703" s="59">
        <v>43707</v>
      </c>
      <c r="E703" s="59">
        <v>44803</v>
      </c>
      <c r="F703" s="11" t="s">
        <v>12</v>
      </c>
      <c r="G703" s="37">
        <v>0</v>
      </c>
      <c r="H703" s="38">
        <v>0</v>
      </c>
      <c r="I703" s="37">
        <v>0</v>
      </c>
      <c r="J703" s="37">
        <v>0</v>
      </c>
      <c r="K703" s="37">
        <v>0</v>
      </c>
      <c r="L703" s="39">
        <v>0</v>
      </c>
      <c r="M703" s="37">
        <v>0</v>
      </c>
      <c r="N703" s="37">
        <v>0</v>
      </c>
      <c r="O703" s="37">
        <v>18</v>
      </c>
      <c r="P703" s="38">
        <v>0.71</v>
      </c>
      <c r="Q703" s="37">
        <v>13</v>
      </c>
      <c r="R703" s="37">
        <v>22</v>
      </c>
      <c r="S703" s="37">
        <v>451</v>
      </c>
      <c r="T703" s="39">
        <v>1.69</v>
      </c>
      <c r="U703" s="37">
        <v>749</v>
      </c>
      <c r="V703" s="37">
        <v>10000</v>
      </c>
      <c r="W703" s="20">
        <v>12</v>
      </c>
      <c r="X703" s="19">
        <v>0.75</v>
      </c>
      <c r="Y703" s="20">
        <v>9</v>
      </c>
      <c r="Z703" s="20">
        <v>12</v>
      </c>
      <c r="AA703" s="16">
        <v>353.08333333333331</v>
      </c>
      <c r="AB703" s="18">
        <v>1.3333333333333333</v>
      </c>
      <c r="AC703" s="16">
        <v>470.77777777777777</v>
      </c>
      <c r="AD703" s="20">
        <v>4237</v>
      </c>
      <c r="AE703" s="14"/>
      <c r="AF703" s="14"/>
      <c r="AG703" s="14"/>
      <c r="AH703" s="21">
        <v>0.42370000000000002</v>
      </c>
      <c r="AI703" s="21" t="s">
        <v>61</v>
      </c>
      <c r="AJ703" s="21" t="s">
        <v>61</v>
      </c>
      <c r="AK703" s="97"/>
    </row>
    <row r="704" spans="1:37" s="6" customFormat="1" x14ac:dyDescent="0.3">
      <c r="A704" s="10" t="s">
        <v>140</v>
      </c>
      <c r="B704" s="36" t="s">
        <v>127</v>
      </c>
      <c r="C704" s="36" t="s">
        <v>131</v>
      </c>
      <c r="D704" s="59">
        <v>43708</v>
      </c>
      <c r="E704" s="59">
        <v>44804</v>
      </c>
      <c r="F704" s="11" t="s">
        <v>13</v>
      </c>
      <c r="G704" s="37">
        <v>0</v>
      </c>
      <c r="H704" s="38">
        <v>0</v>
      </c>
      <c r="I704" s="37">
        <v>0</v>
      </c>
      <c r="J704" s="37">
        <v>0</v>
      </c>
      <c r="K704" s="37">
        <v>0</v>
      </c>
      <c r="L704" s="39">
        <v>0</v>
      </c>
      <c r="M704" s="37">
        <v>0</v>
      </c>
      <c r="N704" s="37">
        <v>0</v>
      </c>
      <c r="O704" s="37">
        <v>18</v>
      </c>
      <c r="P704" s="38">
        <v>0.71</v>
      </c>
      <c r="Q704" s="37">
        <v>13</v>
      </c>
      <c r="R704" s="37">
        <v>22</v>
      </c>
      <c r="S704" s="37">
        <v>451</v>
      </c>
      <c r="T704" s="39">
        <v>1.69</v>
      </c>
      <c r="U704" s="37">
        <v>749</v>
      </c>
      <c r="V704" s="37">
        <v>10000</v>
      </c>
      <c r="W704" s="20">
        <v>6</v>
      </c>
      <c r="X704" s="19">
        <v>0.66666666666666663</v>
      </c>
      <c r="Y704" s="20">
        <v>4</v>
      </c>
      <c r="Z704" s="20">
        <v>21</v>
      </c>
      <c r="AA704" s="16">
        <v>270.85714285714283</v>
      </c>
      <c r="AB704" s="18">
        <v>5.25</v>
      </c>
      <c r="AC704" s="16">
        <v>1422</v>
      </c>
      <c r="AD704" s="20">
        <v>5688</v>
      </c>
      <c r="AE704" s="14"/>
      <c r="AF704" s="14"/>
      <c r="AG704" s="14"/>
      <c r="AH704" s="21">
        <v>0.56879999999999997</v>
      </c>
      <c r="AI704" s="21" t="s">
        <v>61</v>
      </c>
      <c r="AJ704" s="21" t="s">
        <v>61</v>
      </c>
      <c r="AK704" s="97"/>
    </row>
    <row r="705" spans="1:37" s="6" customFormat="1" x14ac:dyDescent="0.3">
      <c r="A705" s="10" t="s">
        <v>140</v>
      </c>
      <c r="B705" s="40" t="s">
        <v>127</v>
      </c>
      <c r="C705" s="40" t="s">
        <v>131</v>
      </c>
      <c r="D705" s="57">
        <v>43709</v>
      </c>
      <c r="E705" s="57">
        <v>44805</v>
      </c>
      <c r="F705" s="11" t="s">
        <v>14</v>
      </c>
      <c r="G705" s="5">
        <v>0</v>
      </c>
      <c r="H705" s="41">
        <v>0</v>
      </c>
      <c r="I705" s="4">
        <v>0</v>
      </c>
      <c r="J705" s="5">
        <v>0</v>
      </c>
      <c r="K705" s="5">
        <v>0</v>
      </c>
      <c r="L705" s="42">
        <v>0</v>
      </c>
      <c r="M705" s="5">
        <v>0</v>
      </c>
      <c r="N705" s="5">
        <v>0</v>
      </c>
      <c r="O705" s="2">
        <v>18</v>
      </c>
      <c r="P705" s="43">
        <v>0.65798793103448272</v>
      </c>
      <c r="Q705" s="2">
        <v>9</v>
      </c>
      <c r="R705" s="2">
        <v>23</v>
      </c>
      <c r="S705" s="2">
        <v>546.20978268876604</v>
      </c>
      <c r="T705" s="3">
        <v>2.5555555555555554</v>
      </c>
      <c r="U705" s="2">
        <v>839.09756616246477</v>
      </c>
      <c r="V705" s="44">
        <v>10000</v>
      </c>
      <c r="W705" s="20">
        <v>11</v>
      </c>
      <c r="X705" s="19">
        <v>0.72727272727272729</v>
      </c>
      <c r="Y705" s="20">
        <v>8</v>
      </c>
      <c r="Z705" s="20">
        <v>9</v>
      </c>
      <c r="AA705" s="16">
        <v>602.44444444444446</v>
      </c>
      <c r="AB705" s="18">
        <v>1.125</v>
      </c>
      <c r="AC705" s="16">
        <v>677.75</v>
      </c>
      <c r="AD705" s="20">
        <v>5422</v>
      </c>
      <c r="AE705" s="14"/>
      <c r="AF705" s="14"/>
      <c r="AG705" s="14"/>
      <c r="AH705" s="21">
        <v>0.54220000000000002</v>
      </c>
      <c r="AI705" s="21" t="s">
        <v>61</v>
      </c>
      <c r="AJ705" s="21" t="s">
        <v>61</v>
      </c>
      <c r="AK705" s="97"/>
    </row>
    <row r="706" spans="1:37" s="6" customFormat="1" x14ac:dyDescent="0.3">
      <c r="A706" s="10" t="s">
        <v>140</v>
      </c>
      <c r="B706" s="40" t="s">
        <v>127</v>
      </c>
      <c r="C706" s="40" t="s">
        <v>131</v>
      </c>
      <c r="D706" s="57">
        <v>43710</v>
      </c>
      <c r="E706" s="57">
        <v>44806</v>
      </c>
      <c r="F706" s="11" t="s">
        <v>15</v>
      </c>
      <c r="G706" s="5">
        <v>0</v>
      </c>
      <c r="H706" s="41">
        <v>0</v>
      </c>
      <c r="I706" s="5">
        <v>0</v>
      </c>
      <c r="J706" s="5">
        <v>0</v>
      </c>
      <c r="K706" s="5">
        <v>0</v>
      </c>
      <c r="L706" s="42">
        <v>0</v>
      </c>
      <c r="M706" s="5">
        <v>0</v>
      </c>
      <c r="N706" s="5">
        <v>0</v>
      </c>
      <c r="O706" s="44">
        <v>18</v>
      </c>
      <c r="P706" s="43">
        <v>0.65798793103448272</v>
      </c>
      <c r="Q706" s="44">
        <v>12</v>
      </c>
      <c r="R706" s="44">
        <v>18</v>
      </c>
      <c r="S706" s="2">
        <v>546.20978268876604</v>
      </c>
      <c r="T706" s="3">
        <v>1.5</v>
      </c>
      <c r="U706" s="2">
        <v>839.09756616246477</v>
      </c>
      <c r="V706" s="44">
        <v>10000</v>
      </c>
      <c r="W706" s="20">
        <v>14</v>
      </c>
      <c r="X706" s="19">
        <v>0.7142857142857143</v>
      </c>
      <c r="Y706" s="20">
        <v>10</v>
      </c>
      <c r="Z706" s="20">
        <v>23</v>
      </c>
      <c r="AA706" s="16">
        <v>440.47826086956519</v>
      </c>
      <c r="AB706" s="18">
        <v>2.2999999999999998</v>
      </c>
      <c r="AC706" s="16">
        <v>1013.1</v>
      </c>
      <c r="AD706" s="20">
        <v>10131</v>
      </c>
      <c r="AE706" s="14">
        <v>1249</v>
      </c>
      <c r="AF706" s="14"/>
      <c r="AG706" s="14"/>
      <c r="AH706" s="21">
        <v>1.0130999999999999</v>
      </c>
      <c r="AI706" s="21" t="s">
        <v>61</v>
      </c>
      <c r="AJ706" s="21" t="s">
        <v>61</v>
      </c>
      <c r="AK706" s="97"/>
    </row>
    <row r="707" spans="1:37" s="6" customFormat="1" x14ac:dyDescent="0.3">
      <c r="A707" s="10" t="s">
        <v>140</v>
      </c>
      <c r="B707" s="40" t="s">
        <v>127</v>
      </c>
      <c r="C707" s="40" t="s">
        <v>131</v>
      </c>
      <c r="D707" s="57">
        <v>43711</v>
      </c>
      <c r="E707" s="57">
        <v>44807</v>
      </c>
      <c r="F707" s="11" t="s">
        <v>9</v>
      </c>
      <c r="G707" s="5">
        <v>0</v>
      </c>
      <c r="H707" s="41">
        <v>0</v>
      </c>
      <c r="I707" s="5">
        <v>0</v>
      </c>
      <c r="J707" s="5">
        <v>0</v>
      </c>
      <c r="K707" s="5">
        <v>0</v>
      </c>
      <c r="L707" s="42">
        <v>0</v>
      </c>
      <c r="M707" s="5">
        <v>0</v>
      </c>
      <c r="N707" s="5">
        <v>0</v>
      </c>
      <c r="O707" s="44">
        <v>21</v>
      </c>
      <c r="P707" s="43">
        <v>0.65798793103448272</v>
      </c>
      <c r="Q707" s="44">
        <v>14</v>
      </c>
      <c r="R707" s="44">
        <v>22</v>
      </c>
      <c r="S707" s="2">
        <v>546.20978268876604</v>
      </c>
      <c r="T707" s="3">
        <v>1.5714285714285714</v>
      </c>
      <c r="U707" s="2">
        <v>839.09756616246477</v>
      </c>
      <c r="V707" s="44">
        <v>12000</v>
      </c>
      <c r="W707" s="20">
        <v>17</v>
      </c>
      <c r="X707" s="19">
        <v>0.70588235294117652</v>
      </c>
      <c r="Y707" s="20">
        <v>12</v>
      </c>
      <c r="Z707" s="20">
        <v>27</v>
      </c>
      <c r="AA707" s="16">
        <v>371.51851851851853</v>
      </c>
      <c r="AB707" s="18">
        <v>2.25</v>
      </c>
      <c r="AC707" s="16">
        <v>835.91666666666663</v>
      </c>
      <c r="AD707" s="20">
        <v>10031</v>
      </c>
      <c r="AE707" s="14"/>
      <c r="AF707" s="14"/>
      <c r="AG707" s="14"/>
      <c r="AH707" s="21">
        <v>0.83591666666666664</v>
      </c>
      <c r="AI707" s="21" t="s">
        <v>61</v>
      </c>
      <c r="AJ707" s="21" t="s">
        <v>61</v>
      </c>
      <c r="AK707" s="97"/>
    </row>
    <row r="708" spans="1:37" s="6" customFormat="1" x14ac:dyDescent="0.3">
      <c r="A708" s="10" t="s">
        <v>140</v>
      </c>
      <c r="B708" s="40" t="s">
        <v>127</v>
      </c>
      <c r="C708" s="40" t="s">
        <v>131</v>
      </c>
      <c r="D708" s="57">
        <v>43712</v>
      </c>
      <c r="E708" s="57">
        <v>44808</v>
      </c>
      <c r="F708" s="11" t="s">
        <v>10</v>
      </c>
      <c r="G708" s="5">
        <v>0</v>
      </c>
      <c r="H708" s="41">
        <v>0</v>
      </c>
      <c r="I708" s="5">
        <v>0</v>
      </c>
      <c r="J708" s="5">
        <v>0</v>
      </c>
      <c r="K708" s="5">
        <v>0</v>
      </c>
      <c r="L708" s="42">
        <v>0</v>
      </c>
      <c r="M708" s="5">
        <v>0</v>
      </c>
      <c r="N708" s="5">
        <v>0</v>
      </c>
      <c r="O708" s="44">
        <v>27</v>
      </c>
      <c r="P708" s="43">
        <v>0.65798793103448272</v>
      </c>
      <c r="Q708" s="44">
        <v>18</v>
      </c>
      <c r="R708" s="44">
        <v>27</v>
      </c>
      <c r="S708" s="2">
        <v>546.20978268876604</v>
      </c>
      <c r="T708" s="3">
        <v>1.5</v>
      </c>
      <c r="U708" s="2">
        <v>839.09756616246477</v>
      </c>
      <c r="V708" s="44">
        <v>15000</v>
      </c>
      <c r="W708" s="20">
        <v>14</v>
      </c>
      <c r="X708" s="19">
        <v>0.7142857142857143</v>
      </c>
      <c r="Y708" s="20">
        <v>10</v>
      </c>
      <c r="Z708" s="20">
        <v>24</v>
      </c>
      <c r="AA708" s="16">
        <v>532.95833333333337</v>
      </c>
      <c r="AB708" s="18">
        <v>2.4</v>
      </c>
      <c r="AC708" s="16">
        <v>1279.0999999999999</v>
      </c>
      <c r="AD708" s="20">
        <v>12791</v>
      </c>
      <c r="AE708" s="14"/>
      <c r="AF708" s="14"/>
      <c r="AG708" s="14"/>
      <c r="AH708" s="21">
        <v>0.85273333333333334</v>
      </c>
      <c r="AI708" s="21" t="s">
        <v>61</v>
      </c>
      <c r="AJ708" s="21" t="s">
        <v>61</v>
      </c>
      <c r="AK708" s="97"/>
    </row>
    <row r="709" spans="1:37" s="6" customFormat="1" x14ac:dyDescent="0.3">
      <c r="A709" s="10" t="s">
        <v>140</v>
      </c>
      <c r="B709" s="40" t="s">
        <v>127</v>
      </c>
      <c r="C709" s="40" t="s">
        <v>131</v>
      </c>
      <c r="D709" s="57">
        <v>43713</v>
      </c>
      <c r="E709" s="57">
        <v>44809</v>
      </c>
      <c r="F709" s="11" t="s">
        <v>11</v>
      </c>
      <c r="G709" s="5">
        <v>0</v>
      </c>
      <c r="H709" s="41">
        <v>0</v>
      </c>
      <c r="I709" s="5">
        <v>0</v>
      </c>
      <c r="J709" s="5">
        <v>0</v>
      </c>
      <c r="K709" s="5">
        <v>0</v>
      </c>
      <c r="L709" s="42">
        <v>0</v>
      </c>
      <c r="M709" s="5">
        <v>0</v>
      </c>
      <c r="N709" s="5">
        <v>0</v>
      </c>
      <c r="O709" s="44">
        <v>18</v>
      </c>
      <c r="P709" s="43">
        <v>0.65798793103448272</v>
      </c>
      <c r="Q709" s="44">
        <v>12</v>
      </c>
      <c r="R709" s="44">
        <v>18</v>
      </c>
      <c r="S709" s="2">
        <v>546.20978268876604</v>
      </c>
      <c r="T709" s="3">
        <v>1.5</v>
      </c>
      <c r="U709" s="2">
        <v>839.09756616246477</v>
      </c>
      <c r="V709" s="44">
        <v>10000</v>
      </c>
      <c r="W709" s="20">
        <v>25</v>
      </c>
      <c r="X709" s="19">
        <v>0.72</v>
      </c>
      <c r="Y709" s="20">
        <v>18</v>
      </c>
      <c r="Z709" s="20">
        <v>34</v>
      </c>
      <c r="AA709" s="16">
        <v>354.64705882352939</v>
      </c>
      <c r="AB709" s="18">
        <v>1.8888888888888888</v>
      </c>
      <c r="AC709" s="16">
        <v>669.88888888888891</v>
      </c>
      <c r="AD709" s="20">
        <v>12058</v>
      </c>
      <c r="AE709" s="14"/>
      <c r="AF709" s="14"/>
      <c r="AG709" s="14"/>
      <c r="AH709" s="21">
        <v>1.2058</v>
      </c>
      <c r="AI709" s="21" t="s">
        <v>61</v>
      </c>
      <c r="AJ709" s="21" t="s">
        <v>61</v>
      </c>
      <c r="AK709" s="97"/>
    </row>
    <row r="710" spans="1:37" s="6" customFormat="1" x14ac:dyDescent="0.3">
      <c r="A710" s="10" t="s">
        <v>140</v>
      </c>
      <c r="B710" s="40" t="s">
        <v>127</v>
      </c>
      <c r="C710" s="40" t="s">
        <v>131</v>
      </c>
      <c r="D710" s="57">
        <v>43714</v>
      </c>
      <c r="E710" s="57">
        <v>44810</v>
      </c>
      <c r="F710" s="11" t="s">
        <v>12</v>
      </c>
      <c r="G710" s="5">
        <v>0</v>
      </c>
      <c r="H710" s="41">
        <v>0</v>
      </c>
      <c r="I710" s="5">
        <v>0</v>
      </c>
      <c r="J710" s="5">
        <v>0</v>
      </c>
      <c r="K710" s="5">
        <v>0</v>
      </c>
      <c r="L710" s="42">
        <v>0</v>
      </c>
      <c r="M710" s="5">
        <v>0</v>
      </c>
      <c r="N710" s="5">
        <v>0</v>
      </c>
      <c r="O710" s="44">
        <v>18</v>
      </c>
      <c r="P710" s="43">
        <v>0.65798793103448272</v>
      </c>
      <c r="Q710" s="44">
        <v>12</v>
      </c>
      <c r="R710" s="44">
        <v>18</v>
      </c>
      <c r="S710" s="2">
        <v>546.20978268876604</v>
      </c>
      <c r="T710" s="3">
        <v>1.5</v>
      </c>
      <c r="U710" s="2">
        <v>839.09756616246477</v>
      </c>
      <c r="V710" s="44">
        <v>10000</v>
      </c>
      <c r="W710" s="20">
        <v>15</v>
      </c>
      <c r="X710" s="19">
        <v>0.73333333333333328</v>
      </c>
      <c r="Y710" s="20">
        <v>11</v>
      </c>
      <c r="Z710" s="20">
        <v>28</v>
      </c>
      <c r="AA710" s="16">
        <v>565.71428571428567</v>
      </c>
      <c r="AB710" s="18">
        <v>2.5454545454545454</v>
      </c>
      <c r="AC710" s="16">
        <v>1440</v>
      </c>
      <c r="AD710" s="20">
        <v>15840</v>
      </c>
      <c r="AE710" s="14">
        <v>699</v>
      </c>
      <c r="AF710" s="14"/>
      <c r="AG710" s="14"/>
      <c r="AH710" s="21">
        <v>1.5840000000000001</v>
      </c>
      <c r="AI710" s="21" t="s">
        <v>61</v>
      </c>
      <c r="AJ710" s="21" t="s">
        <v>61</v>
      </c>
      <c r="AK710" s="97"/>
    </row>
    <row r="711" spans="1:37" s="6" customFormat="1" x14ac:dyDescent="0.3">
      <c r="A711" s="10" t="s">
        <v>140</v>
      </c>
      <c r="B711" s="40" t="s">
        <v>127</v>
      </c>
      <c r="C711" s="40" t="s">
        <v>131</v>
      </c>
      <c r="D711" s="57">
        <v>43715</v>
      </c>
      <c r="E711" s="57">
        <v>44811</v>
      </c>
      <c r="F711" s="11" t="s">
        <v>13</v>
      </c>
      <c r="G711" s="5">
        <v>0</v>
      </c>
      <c r="H711" s="41">
        <v>0</v>
      </c>
      <c r="I711" s="5">
        <v>0</v>
      </c>
      <c r="J711" s="5">
        <v>0</v>
      </c>
      <c r="K711" s="5">
        <v>0</v>
      </c>
      <c r="L711" s="42">
        <v>0</v>
      </c>
      <c r="M711" s="5">
        <v>0</v>
      </c>
      <c r="N711" s="5">
        <v>0</v>
      </c>
      <c r="O711" s="44">
        <v>18</v>
      </c>
      <c r="P711" s="43">
        <v>0.65798793103448272</v>
      </c>
      <c r="Q711" s="44">
        <v>12</v>
      </c>
      <c r="R711" s="44">
        <v>18</v>
      </c>
      <c r="S711" s="2">
        <v>546.20978268876604</v>
      </c>
      <c r="T711" s="3">
        <v>1.5</v>
      </c>
      <c r="U711" s="2">
        <v>839.09756616246477</v>
      </c>
      <c r="V711" s="44">
        <v>10000</v>
      </c>
      <c r="W711" s="20">
        <v>11</v>
      </c>
      <c r="X711" s="19">
        <v>0.72727272727272729</v>
      </c>
      <c r="Y711" s="20">
        <v>8</v>
      </c>
      <c r="Z711" s="20">
        <v>21</v>
      </c>
      <c r="AA711" s="16">
        <v>427.76190476190476</v>
      </c>
      <c r="AB711" s="18">
        <v>2.625</v>
      </c>
      <c r="AC711" s="16">
        <v>1122.875</v>
      </c>
      <c r="AD711" s="20">
        <v>8983</v>
      </c>
      <c r="AE711" s="14"/>
      <c r="AF711" s="14"/>
      <c r="AG711" s="14"/>
      <c r="AH711" s="21">
        <v>0.89829999999999999</v>
      </c>
      <c r="AI711" s="21" t="s">
        <v>61</v>
      </c>
      <c r="AJ711" s="21" t="s">
        <v>61</v>
      </c>
      <c r="AK711" s="97"/>
    </row>
    <row r="712" spans="1:37" s="6" customFormat="1" x14ac:dyDescent="0.3">
      <c r="A712" s="10" t="s">
        <v>140</v>
      </c>
      <c r="B712" s="40" t="s">
        <v>127</v>
      </c>
      <c r="C712" s="40" t="s">
        <v>131</v>
      </c>
      <c r="D712" s="57">
        <v>43716</v>
      </c>
      <c r="E712" s="57">
        <v>44812</v>
      </c>
      <c r="F712" s="11" t="s">
        <v>14</v>
      </c>
      <c r="G712" s="5">
        <v>0</v>
      </c>
      <c r="H712" s="41">
        <v>0</v>
      </c>
      <c r="I712" s="5">
        <v>0</v>
      </c>
      <c r="J712" s="5">
        <v>0</v>
      </c>
      <c r="K712" s="5">
        <v>0</v>
      </c>
      <c r="L712" s="42">
        <v>0</v>
      </c>
      <c r="M712" s="5">
        <v>0</v>
      </c>
      <c r="N712" s="5">
        <v>0</v>
      </c>
      <c r="O712" s="44">
        <v>18</v>
      </c>
      <c r="P712" s="43">
        <v>0.65798793103448272</v>
      </c>
      <c r="Q712" s="44">
        <v>12</v>
      </c>
      <c r="R712" s="44">
        <v>18</v>
      </c>
      <c r="S712" s="2">
        <v>546.20978268876604</v>
      </c>
      <c r="T712" s="3">
        <v>1.5</v>
      </c>
      <c r="U712" s="2">
        <v>839.09756616246477</v>
      </c>
      <c r="V712" s="44">
        <v>10000</v>
      </c>
      <c r="W712" s="20">
        <v>18</v>
      </c>
      <c r="X712" s="19">
        <v>0.72222222222222221</v>
      </c>
      <c r="Y712" s="20">
        <v>13</v>
      </c>
      <c r="Z712" s="20">
        <v>22</v>
      </c>
      <c r="AA712" s="16">
        <v>388.68181818181819</v>
      </c>
      <c r="AB712" s="18">
        <v>1.6923076923076923</v>
      </c>
      <c r="AC712" s="16">
        <v>657.76923076923072</v>
      </c>
      <c r="AD712" s="20">
        <v>8551</v>
      </c>
      <c r="AE712" s="14"/>
      <c r="AF712" s="14"/>
      <c r="AG712" s="14">
        <v>999</v>
      </c>
      <c r="AH712" s="21">
        <v>0.85509999999999997</v>
      </c>
      <c r="AI712" s="21" t="s">
        <v>61</v>
      </c>
      <c r="AJ712" s="21" t="s">
        <v>61</v>
      </c>
      <c r="AK712" s="97"/>
    </row>
    <row r="713" spans="1:37" s="6" customFormat="1" x14ac:dyDescent="0.3">
      <c r="A713" s="10" t="s">
        <v>140</v>
      </c>
      <c r="B713" s="40" t="s">
        <v>127</v>
      </c>
      <c r="C713" s="40" t="s">
        <v>131</v>
      </c>
      <c r="D713" s="57">
        <v>43717</v>
      </c>
      <c r="E713" s="57">
        <v>44813</v>
      </c>
      <c r="F713" s="11" t="s">
        <v>15</v>
      </c>
      <c r="G713" s="5">
        <v>0</v>
      </c>
      <c r="H713" s="41">
        <v>0</v>
      </c>
      <c r="I713" s="5">
        <v>0</v>
      </c>
      <c r="J713" s="5">
        <v>0</v>
      </c>
      <c r="K713" s="5">
        <v>0</v>
      </c>
      <c r="L713" s="42">
        <v>0</v>
      </c>
      <c r="M713" s="5">
        <v>0</v>
      </c>
      <c r="N713" s="5">
        <v>0</v>
      </c>
      <c r="O713" s="44">
        <v>18</v>
      </c>
      <c r="P713" s="43">
        <v>0.65798793103448272</v>
      </c>
      <c r="Q713" s="44">
        <v>12</v>
      </c>
      <c r="R713" s="44">
        <v>18</v>
      </c>
      <c r="S713" s="2">
        <v>546.20978268876604</v>
      </c>
      <c r="T713" s="3">
        <v>1.5</v>
      </c>
      <c r="U713" s="2">
        <v>839.09756616246477</v>
      </c>
      <c r="V713" s="44">
        <v>10000</v>
      </c>
      <c r="W713" s="20">
        <v>12</v>
      </c>
      <c r="X713" s="19">
        <v>0.75</v>
      </c>
      <c r="Y713" s="20">
        <v>9</v>
      </c>
      <c r="Z713" s="20">
        <v>17</v>
      </c>
      <c r="AA713" s="16">
        <v>477.94117647058823</v>
      </c>
      <c r="AB713" s="18">
        <v>1.8888888888888888</v>
      </c>
      <c r="AC713" s="16">
        <v>902.77777777777783</v>
      </c>
      <c r="AD713" s="20">
        <v>8125</v>
      </c>
      <c r="AE713" s="14"/>
      <c r="AF713" s="14"/>
      <c r="AG713" s="14"/>
      <c r="AH713" s="21">
        <v>0.8125</v>
      </c>
      <c r="AI713" s="21" t="s">
        <v>61</v>
      </c>
      <c r="AJ713" s="21" t="s">
        <v>61</v>
      </c>
      <c r="AK713" s="97"/>
    </row>
    <row r="714" spans="1:37" s="6" customFormat="1" x14ac:dyDescent="0.3">
      <c r="A714" s="10" t="s">
        <v>140</v>
      </c>
      <c r="B714" s="40" t="s">
        <v>127</v>
      </c>
      <c r="C714" s="40" t="s">
        <v>131</v>
      </c>
      <c r="D714" s="57">
        <v>43718</v>
      </c>
      <c r="E714" s="57">
        <v>44814</v>
      </c>
      <c r="F714" s="11" t="s">
        <v>9</v>
      </c>
      <c r="G714" s="5">
        <v>0</v>
      </c>
      <c r="H714" s="41">
        <v>0</v>
      </c>
      <c r="I714" s="5">
        <v>0</v>
      </c>
      <c r="J714" s="5">
        <v>0</v>
      </c>
      <c r="K714" s="5">
        <v>0</v>
      </c>
      <c r="L714" s="42">
        <v>0</v>
      </c>
      <c r="M714" s="5">
        <v>0</v>
      </c>
      <c r="N714" s="5">
        <v>0</v>
      </c>
      <c r="O714" s="44">
        <v>18</v>
      </c>
      <c r="P714" s="43">
        <v>0.65798793103448272</v>
      </c>
      <c r="Q714" s="44">
        <v>12</v>
      </c>
      <c r="R714" s="44">
        <v>18</v>
      </c>
      <c r="S714" s="2">
        <v>546.20978268876604</v>
      </c>
      <c r="T714" s="3">
        <v>1.5</v>
      </c>
      <c r="U714" s="2">
        <v>839.09756616246477</v>
      </c>
      <c r="V714" s="44">
        <v>10000</v>
      </c>
      <c r="W714" s="20">
        <v>16</v>
      </c>
      <c r="X714" s="19">
        <v>0.75</v>
      </c>
      <c r="Y714" s="20">
        <v>12</v>
      </c>
      <c r="Z714" s="20">
        <v>22</v>
      </c>
      <c r="AA714" s="16">
        <v>547.40909090909088</v>
      </c>
      <c r="AB714" s="18">
        <v>1.8333333333333333</v>
      </c>
      <c r="AC714" s="16">
        <v>1003.5833333333334</v>
      </c>
      <c r="AD714" s="20">
        <v>12043</v>
      </c>
      <c r="AE714" s="14"/>
      <c r="AF714" s="14"/>
      <c r="AG714" s="14"/>
      <c r="AH714" s="21">
        <v>1.2042999999999999</v>
      </c>
      <c r="AI714" s="21" t="s">
        <v>61</v>
      </c>
      <c r="AJ714" s="21" t="s">
        <v>61</v>
      </c>
      <c r="AK714" s="97"/>
    </row>
    <row r="715" spans="1:37" s="6" customFormat="1" x14ac:dyDescent="0.3">
      <c r="A715" s="10" t="s">
        <v>140</v>
      </c>
      <c r="B715" s="40" t="s">
        <v>127</v>
      </c>
      <c r="C715" s="40" t="s">
        <v>131</v>
      </c>
      <c r="D715" s="57">
        <v>43719</v>
      </c>
      <c r="E715" s="57">
        <v>44815</v>
      </c>
      <c r="F715" s="11" t="s">
        <v>10</v>
      </c>
      <c r="G715" s="5">
        <v>0</v>
      </c>
      <c r="H715" s="41">
        <v>0</v>
      </c>
      <c r="I715" s="5">
        <v>0</v>
      </c>
      <c r="J715" s="5">
        <v>0</v>
      </c>
      <c r="K715" s="5">
        <v>0</v>
      </c>
      <c r="L715" s="42">
        <v>0</v>
      </c>
      <c r="M715" s="5">
        <v>0</v>
      </c>
      <c r="N715" s="5">
        <v>0</v>
      </c>
      <c r="O715" s="44">
        <v>18</v>
      </c>
      <c r="P715" s="43">
        <v>0.65798793103448272</v>
      </c>
      <c r="Q715" s="44">
        <v>12</v>
      </c>
      <c r="R715" s="44">
        <v>18</v>
      </c>
      <c r="S715" s="2">
        <v>546.20978268876604</v>
      </c>
      <c r="T715" s="3">
        <v>1.5</v>
      </c>
      <c r="U715" s="2">
        <v>839.09756616246477</v>
      </c>
      <c r="V715" s="44">
        <v>10000</v>
      </c>
      <c r="W715" s="20">
        <v>25</v>
      </c>
      <c r="X715" s="19">
        <v>0.72</v>
      </c>
      <c r="Y715" s="20">
        <v>18</v>
      </c>
      <c r="Z715" s="20">
        <v>27</v>
      </c>
      <c r="AA715" s="16">
        <v>436.74074074074076</v>
      </c>
      <c r="AB715" s="18">
        <v>1.5</v>
      </c>
      <c r="AC715" s="16">
        <v>655.11111111111109</v>
      </c>
      <c r="AD715" s="20">
        <v>11792</v>
      </c>
      <c r="AE715" s="14">
        <v>549</v>
      </c>
      <c r="AF715" s="14"/>
      <c r="AG715" s="14"/>
      <c r="AH715" s="21">
        <v>1.1792</v>
      </c>
      <c r="AI715" s="21" t="s">
        <v>61</v>
      </c>
      <c r="AJ715" s="21" t="s">
        <v>61</v>
      </c>
      <c r="AK715" s="97"/>
    </row>
    <row r="716" spans="1:37" s="6" customFormat="1" x14ac:dyDescent="0.3">
      <c r="A716" s="10" t="s">
        <v>140</v>
      </c>
      <c r="B716" s="40" t="s">
        <v>127</v>
      </c>
      <c r="C716" s="40" t="s">
        <v>131</v>
      </c>
      <c r="D716" s="57">
        <v>43720</v>
      </c>
      <c r="E716" s="57">
        <v>44816</v>
      </c>
      <c r="F716" s="11" t="s">
        <v>11</v>
      </c>
      <c r="G716" s="5">
        <v>0</v>
      </c>
      <c r="H716" s="41">
        <v>0</v>
      </c>
      <c r="I716" s="5">
        <v>0</v>
      </c>
      <c r="J716" s="5">
        <v>0</v>
      </c>
      <c r="K716" s="5">
        <v>0</v>
      </c>
      <c r="L716" s="42">
        <v>0</v>
      </c>
      <c r="M716" s="5">
        <v>0</v>
      </c>
      <c r="N716" s="5">
        <v>0</v>
      </c>
      <c r="O716" s="44">
        <v>15</v>
      </c>
      <c r="P716" s="43">
        <v>0.65798793103448272</v>
      </c>
      <c r="Q716" s="44">
        <v>10</v>
      </c>
      <c r="R716" s="44">
        <v>15</v>
      </c>
      <c r="S716" s="2">
        <v>546.20978268876604</v>
      </c>
      <c r="T716" s="3">
        <v>1.5</v>
      </c>
      <c r="U716" s="2">
        <v>839.09756616246477</v>
      </c>
      <c r="V716" s="44">
        <v>8000</v>
      </c>
      <c r="W716" s="20">
        <v>14</v>
      </c>
      <c r="X716" s="19">
        <v>0.7142857142857143</v>
      </c>
      <c r="Y716" s="20">
        <v>10</v>
      </c>
      <c r="Z716" s="20">
        <v>20</v>
      </c>
      <c r="AA716" s="16">
        <v>510.9</v>
      </c>
      <c r="AB716" s="18">
        <v>2</v>
      </c>
      <c r="AC716" s="16">
        <v>1021.8</v>
      </c>
      <c r="AD716" s="20">
        <v>10218</v>
      </c>
      <c r="AE716" s="14">
        <v>1499</v>
      </c>
      <c r="AF716" s="14"/>
      <c r="AG716" s="14"/>
      <c r="AH716" s="21">
        <v>1.27725</v>
      </c>
      <c r="AI716" s="21" t="s">
        <v>61</v>
      </c>
      <c r="AJ716" s="21" t="s">
        <v>61</v>
      </c>
      <c r="AK716" s="97"/>
    </row>
    <row r="717" spans="1:37" s="6" customFormat="1" x14ac:dyDescent="0.3">
      <c r="A717" s="10" t="s">
        <v>140</v>
      </c>
      <c r="B717" s="40" t="s">
        <v>127</v>
      </c>
      <c r="C717" s="40" t="s">
        <v>131</v>
      </c>
      <c r="D717" s="57">
        <v>43721</v>
      </c>
      <c r="E717" s="57">
        <v>44817</v>
      </c>
      <c r="F717" s="11" t="s">
        <v>12</v>
      </c>
      <c r="G717" s="5">
        <v>0</v>
      </c>
      <c r="H717" s="41">
        <v>0</v>
      </c>
      <c r="I717" s="5">
        <v>0</v>
      </c>
      <c r="J717" s="5">
        <v>0</v>
      </c>
      <c r="K717" s="5">
        <v>0</v>
      </c>
      <c r="L717" s="42">
        <v>0</v>
      </c>
      <c r="M717" s="5">
        <v>0</v>
      </c>
      <c r="N717" s="5">
        <v>0</v>
      </c>
      <c r="O717" s="44">
        <v>15</v>
      </c>
      <c r="P717" s="43">
        <v>0.65798793103448272</v>
      </c>
      <c r="Q717" s="44">
        <v>10</v>
      </c>
      <c r="R717" s="44">
        <v>15</v>
      </c>
      <c r="S717" s="2">
        <v>546.20978268876604</v>
      </c>
      <c r="T717" s="3">
        <v>1.5</v>
      </c>
      <c r="U717" s="2">
        <v>839.09756616246477</v>
      </c>
      <c r="V717" s="44">
        <v>8000</v>
      </c>
      <c r="W717" s="20">
        <v>11</v>
      </c>
      <c r="X717" s="19">
        <v>0.63636363636363635</v>
      </c>
      <c r="Y717" s="20">
        <v>7</v>
      </c>
      <c r="Z717" s="20">
        <v>13</v>
      </c>
      <c r="AA717" s="16">
        <v>785.76923076923072</v>
      </c>
      <c r="AB717" s="18">
        <v>1.8571428571428572</v>
      </c>
      <c r="AC717" s="16">
        <v>1459.2857142857142</v>
      </c>
      <c r="AD717" s="20">
        <v>10215</v>
      </c>
      <c r="AE717" s="14">
        <v>599</v>
      </c>
      <c r="AF717" s="14"/>
      <c r="AG717" s="14"/>
      <c r="AH717" s="21">
        <v>1.276875</v>
      </c>
      <c r="AI717" s="21" t="s">
        <v>61</v>
      </c>
      <c r="AJ717" s="21" t="s">
        <v>61</v>
      </c>
      <c r="AK717" s="97"/>
    </row>
    <row r="718" spans="1:37" s="6" customFormat="1" x14ac:dyDescent="0.3">
      <c r="A718" s="10" t="s">
        <v>140</v>
      </c>
      <c r="B718" s="40" t="s">
        <v>127</v>
      </c>
      <c r="C718" s="40" t="s">
        <v>131</v>
      </c>
      <c r="D718" s="57">
        <v>43722</v>
      </c>
      <c r="E718" s="57">
        <v>44818</v>
      </c>
      <c r="F718" s="11" t="s">
        <v>13</v>
      </c>
      <c r="G718" s="5">
        <v>0</v>
      </c>
      <c r="H718" s="41">
        <v>0</v>
      </c>
      <c r="I718" s="5">
        <v>0</v>
      </c>
      <c r="J718" s="5">
        <v>0</v>
      </c>
      <c r="K718" s="5">
        <v>0</v>
      </c>
      <c r="L718" s="42">
        <v>0</v>
      </c>
      <c r="M718" s="5">
        <v>0</v>
      </c>
      <c r="N718" s="5">
        <v>0</v>
      </c>
      <c r="O718" s="44">
        <v>15</v>
      </c>
      <c r="P718" s="43">
        <v>0.65798793103448272</v>
      </c>
      <c r="Q718" s="44">
        <v>10</v>
      </c>
      <c r="R718" s="44">
        <v>15</v>
      </c>
      <c r="S718" s="2">
        <v>546.20978268876604</v>
      </c>
      <c r="T718" s="3">
        <v>1.5</v>
      </c>
      <c r="U718" s="2">
        <v>839.09756616246477</v>
      </c>
      <c r="V718" s="44">
        <v>8000</v>
      </c>
      <c r="W718" s="20">
        <v>18</v>
      </c>
      <c r="X718" s="19">
        <v>0.72222222222222221</v>
      </c>
      <c r="Y718" s="20">
        <v>13</v>
      </c>
      <c r="Z718" s="20">
        <v>21</v>
      </c>
      <c r="AA718" s="16">
        <v>321.52380952380952</v>
      </c>
      <c r="AB718" s="18">
        <v>1.6153846153846154</v>
      </c>
      <c r="AC718" s="16">
        <v>519.38461538461536</v>
      </c>
      <c r="AD718" s="20">
        <v>6752</v>
      </c>
      <c r="AE718" s="14">
        <v>599</v>
      </c>
      <c r="AF718" s="14"/>
      <c r="AG718" s="14"/>
      <c r="AH718" s="21">
        <v>0.84399999999999997</v>
      </c>
      <c r="AI718" s="21" t="s">
        <v>61</v>
      </c>
      <c r="AJ718" s="21" t="s">
        <v>61</v>
      </c>
      <c r="AK718" s="97"/>
    </row>
    <row r="719" spans="1:37" s="6" customFormat="1" x14ac:dyDescent="0.3">
      <c r="A719" s="10" t="s">
        <v>140</v>
      </c>
      <c r="B719" s="40" t="s">
        <v>127</v>
      </c>
      <c r="C719" s="40" t="s">
        <v>131</v>
      </c>
      <c r="D719" s="57">
        <v>43723</v>
      </c>
      <c r="E719" s="57">
        <v>44819</v>
      </c>
      <c r="F719" s="11" t="s">
        <v>14</v>
      </c>
      <c r="G719" s="5">
        <v>0</v>
      </c>
      <c r="H719" s="41">
        <v>0</v>
      </c>
      <c r="I719" s="5">
        <v>0</v>
      </c>
      <c r="J719" s="5">
        <v>0</v>
      </c>
      <c r="K719" s="5">
        <v>0</v>
      </c>
      <c r="L719" s="42">
        <v>0</v>
      </c>
      <c r="M719" s="5">
        <v>0</v>
      </c>
      <c r="N719" s="5">
        <v>0</v>
      </c>
      <c r="O719" s="44">
        <v>15</v>
      </c>
      <c r="P719" s="43">
        <v>0.65798793103448272</v>
      </c>
      <c r="Q719" s="44">
        <v>10</v>
      </c>
      <c r="R719" s="44">
        <v>15</v>
      </c>
      <c r="S719" s="2">
        <v>546.20978268876604</v>
      </c>
      <c r="T719" s="3">
        <v>1.5</v>
      </c>
      <c r="U719" s="2">
        <v>839.09756616246477</v>
      </c>
      <c r="V719" s="44">
        <v>8000</v>
      </c>
      <c r="W719" s="20">
        <v>11</v>
      </c>
      <c r="X719" s="19">
        <v>0.72727272727272729</v>
      </c>
      <c r="Y719" s="20">
        <v>8</v>
      </c>
      <c r="Z719" s="20">
        <v>11</v>
      </c>
      <c r="AA719" s="16">
        <v>382.81818181818181</v>
      </c>
      <c r="AB719" s="18">
        <v>1.375</v>
      </c>
      <c r="AC719" s="16">
        <v>526.375</v>
      </c>
      <c r="AD719" s="20">
        <v>4211</v>
      </c>
      <c r="AE719" s="14"/>
      <c r="AF719" s="14"/>
      <c r="AG719" s="14"/>
      <c r="AH719" s="21">
        <v>0.52637500000000004</v>
      </c>
      <c r="AI719" s="21" t="s">
        <v>61</v>
      </c>
      <c r="AJ719" s="21" t="s">
        <v>61</v>
      </c>
      <c r="AK719" s="97"/>
    </row>
    <row r="720" spans="1:37" s="6" customFormat="1" x14ac:dyDescent="0.3">
      <c r="A720" s="10" t="s">
        <v>140</v>
      </c>
      <c r="B720" s="40" t="s">
        <v>127</v>
      </c>
      <c r="C720" s="40" t="s">
        <v>131</v>
      </c>
      <c r="D720" s="57">
        <v>43724</v>
      </c>
      <c r="E720" s="57">
        <v>44820</v>
      </c>
      <c r="F720" s="11" t="s">
        <v>15</v>
      </c>
      <c r="G720" s="5">
        <v>0</v>
      </c>
      <c r="H720" s="41">
        <v>0</v>
      </c>
      <c r="I720" s="5">
        <v>0</v>
      </c>
      <c r="J720" s="5">
        <v>0</v>
      </c>
      <c r="K720" s="5">
        <v>0</v>
      </c>
      <c r="L720" s="42">
        <v>0</v>
      </c>
      <c r="M720" s="5">
        <v>0</v>
      </c>
      <c r="N720" s="5">
        <v>0</v>
      </c>
      <c r="O720" s="44">
        <v>15</v>
      </c>
      <c r="P720" s="43">
        <v>0.65798793103448272</v>
      </c>
      <c r="Q720" s="44">
        <v>10</v>
      </c>
      <c r="R720" s="44">
        <v>15</v>
      </c>
      <c r="S720" s="2">
        <v>546.20978268876604</v>
      </c>
      <c r="T720" s="3">
        <v>1.5</v>
      </c>
      <c r="U720" s="2">
        <v>839.09756616246477</v>
      </c>
      <c r="V720" s="44">
        <v>8000</v>
      </c>
      <c r="W720" s="20">
        <v>10</v>
      </c>
      <c r="X720" s="19">
        <v>0.8</v>
      </c>
      <c r="Y720" s="20">
        <v>8</v>
      </c>
      <c r="Z720" s="20">
        <v>41</v>
      </c>
      <c r="AA720" s="16">
        <v>498.58536585365852</v>
      </c>
      <c r="AB720" s="18">
        <v>5.125</v>
      </c>
      <c r="AC720" s="16">
        <v>2555.25</v>
      </c>
      <c r="AD720" s="20">
        <v>20442</v>
      </c>
      <c r="AE720" s="14"/>
      <c r="AF720" s="14"/>
      <c r="AG720" s="14"/>
      <c r="AH720" s="21">
        <v>2.55525</v>
      </c>
      <c r="AI720" s="21" t="s">
        <v>61</v>
      </c>
      <c r="AJ720" s="21" t="s">
        <v>61</v>
      </c>
      <c r="AK720" s="97"/>
    </row>
    <row r="721" spans="1:37" s="6" customFormat="1" x14ac:dyDescent="0.3">
      <c r="A721" s="10" t="s">
        <v>140</v>
      </c>
      <c r="B721" s="40" t="s">
        <v>127</v>
      </c>
      <c r="C721" s="40" t="s">
        <v>131</v>
      </c>
      <c r="D721" s="57">
        <v>43725</v>
      </c>
      <c r="E721" s="57">
        <v>44821</v>
      </c>
      <c r="F721" s="11" t="s">
        <v>9</v>
      </c>
      <c r="G721" s="5">
        <v>0</v>
      </c>
      <c r="H721" s="41">
        <v>0</v>
      </c>
      <c r="I721" s="5">
        <v>0</v>
      </c>
      <c r="J721" s="5">
        <v>0</v>
      </c>
      <c r="K721" s="5">
        <v>0</v>
      </c>
      <c r="L721" s="42">
        <v>0</v>
      </c>
      <c r="M721" s="5">
        <v>0</v>
      </c>
      <c r="N721" s="5">
        <v>0</v>
      </c>
      <c r="O721" s="44">
        <v>18</v>
      </c>
      <c r="P721" s="43">
        <v>0.65798793103448272</v>
      </c>
      <c r="Q721" s="44">
        <v>12</v>
      </c>
      <c r="R721" s="44">
        <v>18</v>
      </c>
      <c r="S721" s="2">
        <v>546.20978268876604</v>
      </c>
      <c r="T721" s="3">
        <v>1.5</v>
      </c>
      <c r="U721" s="2">
        <v>839.09756616246477</v>
      </c>
      <c r="V721" s="44">
        <v>10000</v>
      </c>
      <c r="W721" s="20">
        <v>19</v>
      </c>
      <c r="X721" s="19">
        <v>0.73684210526315785</v>
      </c>
      <c r="Y721" s="20">
        <v>14</v>
      </c>
      <c r="Z721" s="20">
        <v>21</v>
      </c>
      <c r="AA721" s="16">
        <v>368.71428571428572</v>
      </c>
      <c r="AB721" s="18">
        <v>1.5</v>
      </c>
      <c r="AC721" s="16">
        <v>553.07142857142856</v>
      </c>
      <c r="AD721" s="20">
        <v>7743</v>
      </c>
      <c r="AE721" s="14">
        <v>799</v>
      </c>
      <c r="AF721" s="14"/>
      <c r="AG721" s="14"/>
      <c r="AH721" s="21">
        <v>0.77429999999999999</v>
      </c>
      <c r="AI721" s="21" t="s">
        <v>61</v>
      </c>
      <c r="AJ721" s="21" t="s">
        <v>61</v>
      </c>
      <c r="AK721" s="97"/>
    </row>
    <row r="722" spans="1:37" s="6" customFormat="1" x14ac:dyDescent="0.3">
      <c r="A722" s="10" t="s">
        <v>140</v>
      </c>
      <c r="B722" s="40" t="s">
        <v>127</v>
      </c>
      <c r="C722" s="40" t="s">
        <v>131</v>
      </c>
      <c r="D722" s="57">
        <v>43726</v>
      </c>
      <c r="E722" s="57">
        <v>44822</v>
      </c>
      <c r="F722" s="11" t="s">
        <v>10</v>
      </c>
      <c r="G722" s="5">
        <v>0</v>
      </c>
      <c r="H722" s="41">
        <v>0</v>
      </c>
      <c r="I722" s="5">
        <v>0</v>
      </c>
      <c r="J722" s="5">
        <v>0</v>
      </c>
      <c r="K722" s="5">
        <v>0</v>
      </c>
      <c r="L722" s="42">
        <v>0</v>
      </c>
      <c r="M722" s="5">
        <v>0</v>
      </c>
      <c r="N722" s="5">
        <v>0</v>
      </c>
      <c r="O722" s="44">
        <v>27</v>
      </c>
      <c r="P722" s="43">
        <v>0.65798793103448272</v>
      </c>
      <c r="Q722" s="44">
        <v>18</v>
      </c>
      <c r="R722" s="44">
        <v>27</v>
      </c>
      <c r="S722" s="2">
        <v>546.20978268876604</v>
      </c>
      <c r="T722" s="3">
        <v>1.5</v>
      </c>
      <c r="U722" s="2">
        <v>839.09756616246477</v>
      </c>
      <c r="V722" s="44">
        <v>15000</v>
      </c>
      <c r="W722" s="20">
        <v>19</v>
      </c>
      <c r="X722" s="19">
        <v>0.73684210526315785</v>
      </c>
      <c r="Y722" s="20">
        <v>14</v>
      </c>
      <c r="Z722" s="20">
        <v>23</v>
      </c>
      <c r="AA722" s="16">
        <v>460.6521739130435</v>
      </c>
      <c r="AB722" s="18">
        <v>1.6428571428571428</v>
      </c>
      <c r="AC722" s="16">
        <v>756.78571428571433</v>
      </c>
      <c r="AD722" s="20">
        <v>10595</v>
      </c>
      <c r="AE722" s="14"/>
      <c r="AF722" s="14"/>
      <c r="AG722" s="14">
        <v>694</v>
      </c>
      <c r="AH722" s="21">
        <v>0.70633333333333337</v>
      </c>
      <c r="AI722" s="21" t="s">
        <v>61</v>
      </c>
      <c r="AJ722" s="21" t="s">
        <v>61</v>
      </c>
      <c r="AK722" s="97"/>
    </row>
    <row r="723" spans="1:37" s="6" customFormat="1" x14ac:dyDescent="0.3">
      <c r="A723" s="10" t="s">
        <v>140</v>
      </c>
      <c r="B723" s="40" t="s">
        <v>127</v>
      </c>
      <c r="C723" s="40" t="s">
        <v>131</v>
      </c>
      <c r="D723" s="57">
        <v>43727</v>
      </c>
      <c r="E723" s="57">
        <v>44823</v>
      </c>
      <c r="F723" s="11" t="s">
        <v>11</v>
      </c>
      <c r="G723" s="5">
        <v>0</v>
      </c>
      <c r="H723" s="41">
        <v>0</v>
      </c>
      <c r="I723" s="5">
        <v>0</v>
      </c>
      <c r="J723" s="5">
        <v>0</v>
      </c>
      <c r="K723" s="5">
        <v>0</v>
      </c>
      <c r="L723" s="42">
        <v>0</v>
      </c>
      <c r="M723" s="5">
        <v>0</v>
      </c>
      <c r="N723" s="5">
        <v>0</v>
      </c>
      <c r="O723" s="44">
        <v>17</v>
      </c>
      <c r="P723" s="43">
        <v>0.65798793103448272</v>
      </c>
      <c r="Q723" s="44">
        <v>11</v>
      </c>
      <c r="R723" s="44">
        <v>16</v>
      </c>
      <c r="S723" s="2">
        <v>546.20978268876604</v>
      </c>
      <c r="T723" s="3">
        <v>1.4545454545454546</v>
      </c>
      <c r="U723" s="2">
        <v>839.09756616246477</v>
      </c>
      <c r="V723" s="44">
        <v>9000</v>
      </c>
      <c r="W723" s="20">
        <v>10</v>
      </c>
      <c r="X723" s="19">
        <v>0.7</v>
      </c>
      <c r="Y723" s="20">
        <v>7</v>
      </c>
      <c r="Z723" s="20">
        <v>17</v>
      </c>
      <c r="AA723" s="16">
        <v>307.05882352941177</v>
      </c>
      <c r="AB723" s="18">
        <v>2.4285714285714284</v>
      </c>
      <c r="AC723" s="16">
        <v>745.71428571428567</v>
      </c>
      <c r="AD723" s="20">
        <v>5220</v>
      </c>
      <c r="AE723" s="14">
        <v>599</v>
      </c>
      <c r="AF723" s="14"/>
      <c r="AG723" s="14"/>
      <c r="AH723" s="21">
        <v>0.57999999999999996</v>
      </c>
      <c r="AI723" s="21" t="s">
        <v>61</v>
      </c>
      <c r="AJ723" s="21" t="s">
        <v>61</v>
      </c>
      <c r="AK723" s="97"/>
    </row>
    <row r="724" spans="1:37" s="6" customFormat="1" x14ac:dyDescent="0.3">
      <c r="A724" s="10" t="s">
        <v>140</v>
      </c>
      <c r="B724" s="40" t="s">
        <v>127</v>
      </c>
      <c r="C724" s="40" t="s">
        <v>131</v>
      </c>
      <c r="D724" s="57">
        <v>43728</v>
      </c>
      <c r="E724" s="57">
        <v>44824</v>
      </c>
      <c r="F724" s="11" t="s">
        <v>12</v>
      </c>
      <c r="G724" s="5">
        <v>0</v>
      </c>
      <c r="H724" s="41">
        <v>0</v>
      </c>
      <c r="I724" s="5">
        <v>0</v>
      </c>
      <c r="J724" s="5">
        <v>0</v>
      </c>
      <c r="K724" s="5">
        <v>0</v>
      </c>
      <c r="L724" s="42">
        <v>0</v>
      </c>
      <c r="M724" s="5">
        <v>0</v>
      </c>
      <c r="N724" s="5">
        <v>0</v>
      </c>
      <c r="O724" s="44">
        <v>17</v>
      </c>
      <c r="P724" s="43">
        <v>0.65798793103448272</v>
      </c>
      <c r="Q724" s="44">
        <v>11</v>
      </c>
      <c r="R724" s="44">
        <v>16</v>
      </c>
      <c r="S724" s="2">
        <v>546.20978268876604</v>
      </c>
      <c r="T724" s="3">
        <v>1.4545454545454546</v>
      </c>
      <c r="U724" s="2">
        <v>839.09756616246477</v>
      </c>
      <c r="V724" s="44">
        <v>9000</v>
      </c>
      <c r="W724" s="20">
        <v>12</v>
      </c>
      <c r="X724" s="19">
        <v>0.75</v>
      </c>
      <c r="Y724" s="20">
        <v>9</v>
      </c>
      <c r="Z724" s="20">
        <v>10</v>
      </c>
      <c r="AA724" s="16">
        <v>539.1</v>
      </c>
      <c r="AB724" s="18">
        <v>1.1111111111111112</v>
      </c>
      <c r="AC724" s="16">
        <v>599</v>
      </c>
      <c r="AD724" s="20">
        <v>5391</v>
      </c>
      <c r="AE724" s="14"/>
      <c r="AF724" s="14"/>
      <c r="AG724" s="14"/>
      <c r="AH724" s="21">
        <v>0.59899999999999998</v>
      </c>
      <c r="AI724" s="21" t="s">
        <v>61</v>
      </c>
      <c r="AJ724" s="21" t="s">
        <v>61</v>
      </c>
      <c r="AK724" s="97"/>
    </row>
    <row r="725" spans="1:37" s="6" customFormat="1" x14ac:dyDescent="0.3">
      <c r="A725" s="10" t="s">
        <v>140</v>
      </c>
      <c r="B725" s="40" t="s">
        <v>127</v>
      </c>
      <c r="C725" s="40" t="s">
        <v>131</v>
      </c>
      <c r="D725" s="57">
        <v>43729</v>
      </c>
      <c r="E725" s="57">
        <v>44825</v>
      </c>
      <c r="F725" s="11" t="s">
        <v>13</v>
      </c>
      <c r="G725" s="5">
        <v>0</v>
      </c>
      <c r="H725" s="41">
        <v>0</v>
      </c>
      <c r="I725" s="5">
        <v>0</v>
      </c>
      <c r="J725" s="5">
        <v>0</v>
      </c>
      <c r="K725" s="5">
        <v>0</v>
      </c>
      <c r="L725" s="42">
        <v>0</v>
      </c>
      <c r="M725" s="5">
        <v>0</v>
      </c>
      <c r="N725" s="5">
        <v>0</v>
      </c>
      <c r="O725" s="44">
        <v>17</v>
      </c>
      <c r="P725" s="43">
        <v>0.65798793103448272</v>
      </c>
      <c r="Q725" s="44">
        <v>11</v>
      </c>
      <c r="R725" s="44">
        <v>16</v>
      </c>
      <c r="S725" s="2">
        <v>546.20978268876604</v>
      </c>
      <c r="T725" s="3">
        <v>1.4545454545454546</v>
      </c>
      <c r="U725" s="2">
        <v>839.09756616246477</v>
      </c>
      <c r="V725" s="44">
        <v>9000</v>
      </c>
      <c r="W725" s="20">
        <v>13</v>
      </c>
      <c r="X725" s="19">
        <v>0.69230769230769229</v>
      </c>
      <c r="Y725" s="20">
        <v>9</v>
      </c>
      <c r="Z725" s="20">
        <v>12</v>
      </c>
      <c r="AA725" s="16">
        <v>471.75</v>
      </c>
      <c r="AB725" s="18">
        <v>1.3333333333333333</v>
      </c>
      <c r="AC725" s="16">
        <v>629</v>
      </c>
      <c r="AD725" s="20">
        <v>5661</v>
      </c>
      <c r="AE725" s="14"/>
      <c r="AF725" s="14"/>
      <c r="AG725" s="14"/>
      <c r="AH725" s="21">
        <v>0.629</v>
      </c>
      <c r="AI725" s="21" t="s">
        <v>61</v>
      </c>
      <c r="AJ725" s="21" t="s">
        <v>61</v>
      </c>
      <c r="AK725" s="97"/>
    </row>
    <row r="726" spans="1:37" s="6" customFormat="1" x14ac:dyDescent="0.3">
      <c r="A726" s="10" t="s">
        <v>140</v>
      </c>
      <c r="B726" s="40" t="s">
        <v>127</v>
      </c>
      <c r="C726" s="40" t="s">
        <v>131</v>
      </c>
      <c r="D726" s="57">
        <v>43730</v>
      </c>
      <c r="E726" s="57">
        <v>44826</v>
      </c>
      <c r="F726" s="11" t="s">
        <v>14</v>
      </c>
      <c r="G726" s="5">
        <v>0</v>
      </c>
      <c r="H726" s="41">
        <v>0</v>
      </c>
      <c r="I726" s="5">
        <v>0</v>
      </c>
      <c r="J726" s="5">
        <v>0</v>
      </c>
      <c r="K726" s="5">
        <v>0</v>
      </c>
      <c r="L726" s="42">
        <v>0</v>
      </c>
      <c r="M726" s="5">
        <v>0</v>
      </c>
      <c r="N726" s="5">
        <v>0</v>
      </c>
      <c r="O726" s="44">
        <v>17</v>
      </c>
      <c r="P726" s="43">
        <v>0.65798793103448272</v>
      </c>
      <c r="Q726" s="44">
        <v>11</v>
      </c>
      <c r="R726" s="44">
        <v>16</v>
      </c>
      <c r="S726" s="2">
        <v>546.20978268876604</v>
      </c>
      <c r="T726" s="3">
        <v>1.4545454545454546</v>
      </c>
      <c r="U726" s="2">
        <v>839.09756616246477</v>
      </c>
      <c r="V726" s="44">
        <v>9000</v>
      </c>
      <c r="W726" s="20">
        <v>12</v>
      </c>
      <c r="X726" s="19">
        <v>0.66666666666666663</v>
      </c>
      <c r="Y726" s="20">
        <v>8</v>
      </c>
      <c r="Z726" s="20">
        <v>23</v>
      </c>
      <c r="AA726" s="16">
        <v>420.26086956521738</v>
      </c>
      <c r="AB726" s="18">
        <v>2.875</v>
      </c>
      <c r="AC726" s="16">
        <v>1208.25</v>
      </c>
      <c r="AD726" s="20">
        <v>9666</v>
      </c>
      <c r="AE726" s="14"/>
      <c r="AF726" s="14"/>
      <c r="AG726" s="14"/>
      <c r="AH726" s="21">
        <v>1.0740000000000001</v>
      </c>
      <c r="AI726" s="21" t="s">
        <v>61</v>
      </c>
      <c r="AJ726" s="21" t="s">
        <v>61</v>
      </c>
      <c r="AK726" s="97"/>
    </row>
    <row r="727" spans="1:37" s="6" customFormat="1" x14ac:dyDescent="0.3">
      <c r="A727" s="10" t="s">
        <v>140</v>
      </c>
      <c r="B727" s="40" t="s">
        <v>127</v>
      </c>
      <c r="C727" s="40" t="s">
        <v>131</v>
      </c>
      <c r="D727" s="57">
        <v>43731</v>
      </c>
      <c r="E727" s="57">
        <v>44827</v>
      </c>
      <c r="F727" s="11" t="s">
        <v>15</v>
      </c>
      <c r="G727" s="5">
        <v>0</v>
      </c>
      <c r="H727" s="41">
        <v>0</v>
      </c>
      <c r="I727" s="5">
        <v>0</v>
      </c>
      <c r="J727" s="5">
        <v>0</v>
      </c>
      <c r="K727" s="5">
        <v>0</v>
      </c>
      <c r="L727" s="42">
        <v>0</v>
      </c>
      <c r="M727" s="5">
        <v>0</v>
      </c>
      <c r="N727" s="5">
        <v>0</v>
      </c>
      <c r="O727" s="44">
        <v>17</v>
      </c>
      <c r="P727" s="43">
        <v>0.65798793103448272</v>
      </c>
      <c r="Q727" s="44">
        <v>11</v>
      </c>
      <c r="R727" s="44">
        <v>16</v>
      </c>
      <c r="S727" s="2">
        <v>546.20978268876604</v>
      </c>
      <c r="T727" s="3">
        <v>1.4545454545454546</v>
      </c>
      <c r="U727" s="2">
        <v>839.09756616246477</v>
      </c>
      <c r="V727" s="44">
        <v>9000</v>
      </c>
      <c r="W727" s="20">
        <v>11</v>
      </c>
      <c r="X727" s="19">
        <v>0.72727272727272729</v>
      </c>
      <c r="Y727" s="20">
        <v>8</v>
      </c>
      <c r="Z727" s="20">
        <v>14</v>
      </c>
      <c r="AA727" s="16">
        <v>501.42857142857144</v>
      </c>
      <c r="AB727" s="18">
        <v>1.75</v>
      </c>
      <c r="AC727" s="16">
        <v>877.5</v>
      </c>
      <c r="AD727" s="20">
        <v>7020</v>
      </c>
      <c r="AE727" s="14"/>
      <c r="AF727" s="14"/>
      <c r="AG727" s="14"/>
      <c r="AH727" s="21">
        <v>0.78</v>
      </c>
      <c r="AI727" s="21" t="s">
        <v>61</v>
      </c>
      <c r="AJ727" s="21" t="s">
        <v>61</v>
      </c>
      <c r="AK727" s="97"/>
    </row>
    <row r="728" spans="1:37" s="6" customFormat="1" x14ac:dyDescent="0.3">
      <c r="A728" s="10" t="s">
        <v>140</v>
      </c>
      <c r="B728" s="40" t="s">
        <v>127</v>
      </c>
      <c r="C728" s="40" t="s">
        <v>131</v>
      </c>
      <c r="D728" s="57">
        <v>43732</v>
      </c>
      <c r="E728" s="57">
        <v>44828</v>
      </c>
      <c r="F728" s="11" t="s">
        <v>9</v>
      </c>
      <c r="G728" s="5">
        <v>0</v>
      </c>
      <c r="H728" s="41">
        <v>0</v>
      </c>
      <c r="I728" s="5">
        <v>0</v>
      </c>
      <c r="J728" s="5">
        <v>0</v>
      </c>
      <c r="K728" s="5">
        <v>0</v>
      </c>
      <c r="L728" s="42">
        <v>0</v>
      </c>
      <c r="M728" s="5">
        <v>0</v>
      </c>
      <c r="N728" s="5">
        <v>0</v>
      </c>
      <c r="O728" s="44">
        <v>27</v>
      </c>
      <c r="P728" s="43">
        <v>0.65798793103448272</v>
      </c>
      <c r="Q728" s="44">
        <v>18</v>
      </c>
      <c r="R728" s="44">
        <v>27</v>
      </c>
      <c r="S728" s="2">
        <v>546.20978268876604</v>
      </c>
      <c r="T728" s="3">
        <v>1.5</v>
      </c>
      <c r="U728" s="2">
        <v>839.09756616246477</v>
      </c>
      <c r="V728" s="44">
        <v>15000</v>
      </c>
      <c r="W728" s="20">
        <v>11</v>
      </c>
      <c r="X728" s="19">
        <v>0.72727272727272729</v>
      </c>
      <c r="Y728" s="20">
        <v>8</v>
      </c>
      <c r="Z728" s="20">
        <v>17</v>
      </c>
      <c r="AA728" s="16">
        <v>532.41176470588232</v>
      </c>
      <c r="AB728" s="18">
        <v>2.125</v>
      </c>
      <c r="AC728" s="16">
        <v>1131.375</v>
      </c>
      <c r="AD728" s="20">
        <v>9051</v>
      </c>
      <c r="AE728" s="14"/>
      <c r="AF728" s="14"/>
      <c r="AG728" s="14"/>
      <c r="AH728" s="21">
        <v>0.60340000000000005</v>
      </c>
      <c r="AI728" s="21" t="s">
        <v>61</v>
      </c>
      <c r="AJ728" s="21" t="s">
        <v>61</v>
      </c>
      <c r="AK728" s="97"/>
    </row>
    <row r="729" spans="1:37" s="6" customFormat="1" x14ac:dyDescent="0.3">
      <c r="A729" s="10" t="s">
        <v>140</v>
      </c>
      <c r="B729" s="40" t="s">
        <v>127</v>
      </c>
      <c r="C729" s="40" t="s">
        <v>131</v>
      </c>
      <c r="D729" s="57">
        <v>43733</v>
      </c>
      <c r="E729" s="57">
        <v>44829</v>
      </c>
      <c r="F729" s="11" t="s">
        <v>10</v>
      </c>
      <c r="G729" s="5">
        <v>0</v>
      </c>
      <c r="H729" s="41">
        <v>0</v>
      </c>
      <c r="I729" s="5">
        <v>0</v>
      </c>
      <c r="J729" s="5">
        <v>0</v>
      </c>
      <c r="K729" s="5">
        <v>0</v>
      </c>
      <c r="L729" s="42">
        <v>0</v>
      </c>
      <c r="M729" s="5">
        <v>0</v>
      </c>
      <c r="N729" s="5">
        <v>0</v>
      </c>
      <c r="O729" s="44">
        <v>32</v>
      </c>
      <c r="P729" s="43">
        <v>0.65798793103448272</v>
      </c>
      <c r="Q729" s="44">
        <v>21</v>
      </c>
      <c r="R729" s="44">
        <v>33</v>
      </c>
      <c r="S729" s="2">
        <v>546.20978268876604</v>
      </c>
      <c r="T729" s="3">
        <v>1.5714285714285714</v>
      </c>
      <c r="U729" s="2">
        <v>839.09756616246477</v>
      </c>
      <c r="V729" s="44">
        <v>18000</v>
      </c>
      <c r="W729" s="20">
        <v>16</v>
      </c>
      <c r="X729" s="19">
        <v>0.75</v>
      </c>
      <c r="Y729" s="20">
        <v>12</v>
      </c>
      <c r="Z729" s="20">
        <v>28</v>
      </c>
      <c r="AA729" s="16">
        <v>500.21428571428572</v>
      </c>
      <c r="AB729" s="18">
        <v>2.3333333333333335</v>
      </c>
      <c r="AC729" s="16">
        <v>1167.1666666666667</v>
      </c>
      <c r="AD729" s="20">
        <v>14006</v>
      </c>
      <c r="AE729" s="14">
        <v>849</v>
      </c>
      <c r="AF729" s="14"/>
      <c r="AG729" s="14"/>
      <c r="AH729" s="21">
        <v>0.77811111111111109</v>
      </c>
      <c r="AI729" s="21" t="s">
        <v>61</v>
      </c>
      <c r="AJ729" s="21" t="s">
        <v>61</v>
      </c>
      <c r="AK729" s="97"/>
    </row>
    <row r="730" spans="1:37" s="6" customFormat="1" x14ac:dyDescent="0.3">
      <c r="A730" s="10" t="s">
        <v>140</v>
      </c>
      <c r="B730" s="40" t="s">
        <v>127</v>
      </c>
      <c r="C730" s="40" t="s">
        <v>131</v>
      </c>
      <c r="D730" s="57">
        <v>43734</v>
      </c>
      <c r="E730" s="57">
        <v>44830</v>
      </c>
      <c r="F730" s="11" t="s">
        <v>11</v>
      </c>
      <c r="G730" s="5">
        <v>0</v>
      </c>
      <c r="H730" s="41">
        <v>0</v>
      </c>
      <c r="I730" s="5">
        <v>0</v>
      </c>
      <c r="J730" s="5">
        <v>0</v>
      </c>
      <c r="K730" s="5">
        <v>0</v>
      </c>
      <c r="L730" s="42">
        <v>0</v>
      </c>
      <c r="M730" s="5">
        <v>0</v>
      </c>
      <c r="N730" s="5">
        <v>0</v>
      </c>
      <c r="O730" s="44">
        <v>21</v>
      </c>
      <c r="P730" s="43">
        <v>0.65798793103448272</v>
      </c>
      <c r="Q730" s="44">
        <v>14</v>
      </c>
      <c r="R730" s="44">
        <v>22</v>
      </c>
      <c r="S730" s="2">
        <v>546.20978268876604</v>
      </c>
      <c r="T730" s="3">
        <v>1.5714285714285714</v>
      </c>
      <c r="U730" s="2">
        <v>839.09756616246477</v>
      </c>
      <c r="V730" s="44">
        <v>12000</v>
      </c>
      <c r="W730" s="20">
        <v>11</v>
      </c>
      <c r="X730" s="19">
        <v>0.72727272727272729</v>
      </c>
      <c r="Y730" s="20">
        <v>8</v>
      </c>
      <c r="Z730" s="20">
        <v>14</v>
      </c>
      <c r="AA730" s="16">
        <v>544.57142857142856</v>
      </c>
      <c r="AB730" s="18">
        <v>1.75</v>
      </c>
      <c r="AC730" s="16">
        <v>953</v>
      </c>
      <c r="AD730" s="20">
        <v>7624</v>
      </c>
      <c r="AE730" s="14"/>
      <c r="AF730" s="14"/>
      <c r="AG730" s="14"/>
      <c r="AH730" s="21">
        <v>0.63533333333333331</v>
      </c>
      <c r="AI730" s="21" t="s">
        <v>61</v>
      </c>
      <c r="AJ730" s="21" t="s">
        <v>61</v>
      </c>
      <c r="AK730" s="97"/>
    </row>
    <row r="731" spans="1:37" s="6" customFormat="1" x14ac:dyDescent="0.3">
      <c r="A731" s="10" t="s">
        <v>140</v>
      </c>
      <c r="B731" s="40" t="s">
        <v>127</v>
      </c>
      <c r="C731" s="40" t="s">
        <v>131</v>
      </c>
      <c r="D731" s="57">
        <v>43735</v>
      </c>
      <c r="E731" s="57">
        <v>44831</v>
      </c>
      <c r="F731" s="11" t="s">
        <v>12</v>
      </c>
      <c r="G731" s="5">
        <v>0</v>
      </c>
      <c r="H731" s="41">
        <v>0</v>
      </c>
      <c r="I731" s="5">
        <v>0</v>
      </c>
      <c r="J731" s="5">
        <v>0</v>
      </c>
      <c r="K731" s="5">
        <v>0</v>
      </c>
      <c r="L731" s="42">
        <v>0</v>
      </c>
      <c r="M731" s="5">
        <v>0</v>
      </c>
      <c r="N731" s="5">
        <v>0</v>
      </c>
      <c r="O731" s="44">
        <v>21</v>
      </c>
      <c r="P731" s="43">
        <v>0.65798793103448272</v>
      </c>
      <c r="Q731" s="44">
        <v>14</v>
      </c>
      <c r="R731" s="44">
        <v>22</v>
      </c>
      <c r="S731" s="2">
        <v>546.20978268876604</v>
      </c>
      <c r="T731" s="3">
        <v>1.5714285714285714</v>
      </c>
      <c r="U731" s="2">
        <v>839.09756616246477</v>
      </c>
      <c r="V731" s="44">
        <v>12000</v>
      </c>
      <c r="W731" s="20">
        <v>12</v>
      </c>
      <c r="X731" s="19">
        <v>0.66666666666666663</v>
      </c>
      <c r="Y731" s="20">
        <v>8</v>
      </c>
      <c r="Z731" s="20">
        <v>20</v>
      </c>
      <c r="AA731" s="16">
        <v>550.75</v>
      </c>
      <c r="AB731" s="18">
        <v>2.5</v>
      </c>
      <c r="AC731" s="16">
        <v>1376.875</v>
      </c>
      <c r="AD731" s="20">
        <v>11015</v>
      </c>
      <c r="AE731" s="14"/>
      <c r="AF731" s="14"/>
      <c r="AG731" s="14"/>
      <c r="AH731" s="21">
        <v>0.91791666666666671</v>
      </c>
      <c r="AI731" s="21" t="s">
        <v>61</v>
      </c>
      <c r="AJ731" s="21" t="s">
        <v>61</v>
      </c>
      <c r="AK731" s="97"/>
    </row>
    <row r="732" spans="1:37" s="6" customFormat="1" x14ac:dyDescent="0.3">
      <c r="A732" s="10" t="s">
        <v>140</v>
      </c>
      <c r="B732" s="40" t="s">
        <v>127</v>
      </c>
      <c r="C732" s="40" t="s">
        <v>131</v>
      </c>
      <c r="D732" s="57">
        <v>43736</v>
      </c>
      <c r="E732" s="57">
        <v>44832</v>
      </c>
      <c r="F732" s="11" t="s">
        <v>13</v>
      </c>
      <c r="G732" s="5">
        <v>0</v>
      </c>
      <c r="H732" s="41">
        <v>0</v>
      </c>
      <c r="I732" s="5">
        <v>0</v>
      </c>
      <c r="J732" s="5">
        <v>0</v>
      </c>
      <c r="K732" s="5">
        <v>0</v>
      </c>
      <c r="L732" s="42">
        <v>0</v>
      </c>
      <c r="M732" s="5">
        <v>0</v>
      </c>
      <c r="N732" s="5">
        <v>0</v>
      </c>
      <c r="O732" s="44">
        <v>21</v>
      </c>
      <c r="P732" s="43">
        <v>0.65798793103448272</v>
      </c>
      <c r="Q732" s="44">
        <v>14</v>
      </c>
      <c r="R732" s="44">
        <v>22</v>
      </c>
      <c r="S732" s="2">
        <v>546.20978268876604</v>
      </c>
      <c r="T732" s="3">
        <v>1.5714285714285714</v>
      </c>
      <c r="U732" s="2">
        <v>839.09756616246477</v>
      </c>
      <c r="V732" s="44">
        <v>12000</v>
      </c>
      <c r="W732" s="20">
        <v>12</v>
      </c>
      <c r="X732" s="19">
        <v>0.75</v>
      </c>
      <c r="Y732" s="20">
        <v>9</v>
      </c>
      <c r="Z732" s="20">
        <v>18</v>
      </c>
      <c r="AA732" s="16">
        <v>586.27777777777783</v>
      </c>
      <c r="AB732" s="18">
        <v>2</v>
      </c>
      <c r="AC732" s="16">
        <v>1172.5555555555557</v>
      </c>
      <c r="AD732" s="20">
        <v>10553</v>
      </c>
      <c r="AE732" s="14">
        <v>649</v>
      </c>
      <c r="AF732" s="14"/>
      <c r="AG732" s="14"/>
      <c r="AH732" s="21">
        <v>0.87941666666666662</v>
      </c>
      <c r="AI732" s="21" t="s">
        <v>61</v>
      </c>
      <c r="AJ732" s="21" t="s">
        <v>61</v>
      </c>
      <c r="AK732" s="97"/>
    </row>
    <row r="733" spans="1:37" s="6" customFormat="1" x14ac:dyDescent="0.3">
      <c r="A733" s="10" t="s">
        <v>140</v>
      </c>
      <c r="B733" s="40" t="s">
        <v>127</v>
      </c>
      <c r="C733" s="40" t="s">
        <v>131</v>
      </c>
      <c r="D733" s="57">
        <v>43737</v>
      </c>
      <c r="E733" s="57">
        <v>44833</v>
      </c>
      <c r="F733" s="11" t="s">
        <v>14</v>
      </c>
      <c r="G733" s="5">
        <v>0</v>
      </c>
      <c r="H733" s="41">
        <v>0</v>
      </c>
      <c r="I733" s="5">
        <v>0</v>
      </c>
      <c r="J733" s="5">
        <v>0</v>
      </c>
      <c r="K733" s="5">
        <v>0</v>
      </c>
      <c r="L733" s="42">
        <v>0</v>
      </c>
      <c r="M733" s="5">
        <v>0</v>
      </c>
      <c r="N733" s="5">
        <v>0</v>
      </c>
      <c r="O733" s="44">
        <v>21</v>
      </c>
      <c r="P733" s="43">
        <v>0.65798793103448272</v>
      </c>
      <c r="Q733" s="44">
        <v>14</v>
      </c>
      <c r="R733" s="44">
        <v>22</v>
      </c>
      <c r="S733" s="2">
        <v>546.20978268876604</v>
      </c>
      <c r="T733" s="3">
        <v>1.5714285714285714</v>
      </c>
      <c r="U733" s="2">
        <v>839.09756616246477</v>
      </c>
      <c r="V733" s="44">
        <v>12000</v>
      </c>
      <c r="W733" s="20">
        <v>14</v>
      </c>
      <c r="X733" s="19">
        <v>0.7142857142857143</v>
      </c>
      <c r="Y733" s="20">
        <v>10</v>
      </c>
      <c r="Z733" s="20">
        <v>19</v>
      </c>
      <c r="AA733" s="16">
        <v>426.21052631578948</v>
      </c>
      <c r="AB733" s="18">
        <v>1.9</v>
      </c>
      <c r="AC733" s="16">
        <v>809.8</v>
      </c>
      <c r="AD733" s="20">
        <v>8098</v>
      </c>
      <c r="AE733" s="14"/>
      <c r="AF733" s="14"/>
      <c r="AG733" s="14"/>
      <c r="AH733" s="21">
        <v>0.67483333333333329</v>
      </c>
      <c r="AI733" s="21" t="s">
        <v>61</v>
      </c>
      <c r="AJ733" s="21" t="s">
        <v>61</v>
      </c>
      <c r="AK733" s="97"/>
    </row>
    <row r="734" spans="1:37" s="6" customFormat="1" x14ac:dyDescent="0.3">
      <c r="A734" s="10" t="s">
        <v>140</v>
      </c>
      <c r="B734" s="40" t="s">
        <v>127</v>
      </c>
      <c r="C734" s="40" t="s">
        <v>131</v>
      </c>
      <c r="D734" s="57">
        <v>43738</v>
      </c>
      <c r="E734" s="57">
        <v>44834</v>
      </c>
      <c r="F734" s="11" t="s">
        <v>15</v>
      </c>
      <c r="G734" s="5">
        <v>0</v>
      </c>
      <c r="H734" s="41">
        <v>0</v>
      </c>
      <c r="I734" s="5">
        <v>0</v>
      </c>
      <c r="J734" s="5">
        <v>0</v>
      </c>
      <c r="K734" s="5">
        <v>0</v>
      </c>
      <c r="L734" s="42">
        <v>0</v>
      </c>
      <c r="M734" s="5">
        <v>0</v>
      </c>
      <c r="N734" s="5">
        <v>0</v>
      </c>
      <c r="O734" s="44">
        <v>21</v>
      </c>
      <c r="P734" s="43">
        <v>0.65798793103448272</v>
      </c>
      <c r="Q734" s="44">
        <v>14</v>
      </c>
      <c r="R734" s="44">
        <v>22</v>
      </c>
      <c r="S734" s="2">
        <v>546.20978268876604</v>
      </c>
      <c r="T734" s="3">
        <v>1.5714285714285714</v>
      </c>
      <c r="U734" s="2">
        <v>839.09756616246477</v>
      </c>
      <c r="V734" s="44">
        <v>12000</v>
      </c>
      <c r="W734" s="20">
        <v>12</v>
      </c>
      <c r="X734" s="19">
        <v>0.66666666666666663</v>
      </c>
      <c r="Y734" s="20">
        <v>8</v>
      </c>
      <c r="Z734" s="20">
        <v>13</v>
      </c>
      <c r="AA734" s="16">
        <v>488.61538461538464</v>
      </c>
      <c r="AB734" s="18">
        <v>1.625</v>
      </c>
      <c r="AC734" s="16">
        <v>794</v>
      </c>
      <c r="AD734" s="20">
        <v>6352</v>
      </c>
      <c r="AE734" s="14"/>
      <c r="AF734" s="14"/>
      <c r="AG734" s="14">
        <v>639</v>
      </c>
      <c r="AH734" s="21">
        <v>0.52933333333333332</v>
      </c>
      <c r="AI734" s="21" t="s">
        <v>61</v>
      </c>
      <c r="AJ734" s="21" t="s">
        <v>61</v>
      </c>
      <c r="AK734" s="97"/>
    </row>
    <row r="735" spans="1:37" s="6" customFormat="1" x14ac:dyDescent="0.3">
      <c r="A735" s="10" t="s">
        <v>141</v>
      </c>
      <c r="B735" s="11" t="s">
        <v>127</v>
      </c>
      <c r="C735" s="11" t="s">
        <v>132</v>
      </c>
      <c r="D735" s="54">
        <v>43556</v>
      </c>
      <c r="E735" s="54">
        <v>44652</v>
      </c>
      <c r="F735" s="11" t="s">
        <v>15</v>
      </c>
      <c r="G735" s="12">
        <v>0</v>
      </c>
      <c r="H735" s="13">
        <v>0</v>
      </c>
      <c r="I735" s="12">
        <v>0</v>
      </c>
      <c r="J735" s="14">
        <v>0</v>
      </c>
      <c r="K735" s="12">
        <v>0</v>
      </c>
      <c r="L735" s="15">
        <v>0</v>
      </c>
      <c r="M735" s="12">
        <v>0</v>
      </c>
      <c r="N735" s="14">
        <v>0</v>
      </c>
      <c r="O735" s="16">
        <v>8</v>
      </c>
      <c r="P735" s="17">
        <v>0.651671388101983</v>
      </c>
      <c r="Q735" s="16">
        <v>5</v>
      </c>
      <c r="R735" s="16">
        <v>8</v>
      </c>
      <c r="S735" s="16">
        <v>656.8391222570533</v>
      </c>
      <c r="T735" s="18">
        <v>1.6</v>
      </c>
      <c r="U735" s="16">
        <v>993.55397558685445</v>
      </c>
      <c r="V735" s="16">
        <v>5000</v>
      </c>
      <c r="W735" s="16">
        <v>54</v>
      </c>
      <c r="X735" s="19">
        <v>0.66666666666666663</v>
      </c>
      <c r="Y735" s="20">
        <v>36</v>
      </c>
      <c r="Z735" s="20">
        <v>62</v>
      </c>
      <c r="AA735" s="16">
        <v>526.0322580645161</v>
      </c>
      <c r="AB735" s="18">
        <v>1.7222222222222223</v>
      </c>
      <c r="AC735" s="16">
        <v>905.94444444444446</v>
      </c>
      <c r="AD735" s="20">
        <v>32614</v>
      </c>
      <c r="AE735" s="14">
        <v>549</v>
      </c>
      <c r="AF735" s="14"/>
      <c r="AG735" s="14">
        <v>2469</v>
      </c>
      <c r="AH735" s="21">
        <v>6.5228000000000002</v>
      </c>
      <c r="AI735" s="21" t="s">
        <v>61</v>
      </c>
      <c r="AJ735" s="21" t="s">
        <v>61</v>
      </c>
      <c r="AK735" s="96"/>
    </row>
    <row r="736" spans="1:37" s="6" customFormat="1" x14ac:dyDescent="0.3">
      <c r="A736" s="10" t="s">
        <v>141</v>
      </c>
      <c r="B736" s="11" t="s">
        <v>127</v>
      </c>
      <c r="C736" s="11" t="s">
        <v>132</v>
      </c>
      <c r="D736" s="54">
        <v>43557</v>
      </c>
      <c r="E736" s="54">
        <v>44653</v>
      </c>
      <c r="F736" s="11" t="s">
        <v>9</v>
      </c>
      <c r="G736" s="12">
        <v>0</v>
      </c>
      <c r="H736" s="13">
        <v>0</v>
      </c>
      <c r="I736" s="12">
        <v>0</v>
      </c>
      <c r="J736" s="14">
        <v>0</v>
      </c>
      <c r="K736" s="12">
        <v>0</v>
      </c>
      <c r="L736" s="15">
        <v>0</v>
      </c>
      <c r="M736" s="12">
        <v>0</v>
      </c>
      <c r="N736" s="14">
        <v>0</v>
      </c>
      <c r="O736" s="16">
        <v>12</v>
      </c>
      <c r="P736" s="17">
        <v>0.651671388101983</v>
      </c>
      <c r="Q736" s="16">
        <v>8</v>
      </c>
      <c r="R736" s="16">
        <v>12</v>
      </c>
      <c r="S736" s="16">
        <v>656.8391222570533</v>
      </c>
      <c r="T736" s="18">
        <v>1.5</v>
      </c>
      <c r="U736" s="16">
        <v>993.55397558685445</v>
      </c>
      <c r="V736" s="16">
        <v>8000</v>
      </c>
      <c r="W736" s="16">
        <v>66</v>
      </c>
      <c r="X736" s="19">
        <v>0.66666666666666663</v>
      </c>
      <c r="Y736" s="20">
        <v>44</v>
      </c>
      <c r="Z736" s="20">
        <v>99</v>
      </c>
      <c r="AA736" s="16">
        <v>455.76767676767679</v>
      </c>
      <c r="AB736" s="18">
        <v>2.25</v>
      </c>
      <c r="AC736" s="16">
        <v>1025.4772727272727</v>
      </c>
      <c r="AD736" s="20">
        <v>45121</v>
      </c>
      <c r="AE736" s="14"/>
      <c r="AF736" s="14"/>
      <c r="AG736" s="14"/>
      <c r="AH736" s="21">
        <v>5.6401250000000003</v>
      </c>
      <c r="AI736" s="21" t="s">
        <v>61</v>
      </c>
      <c r="AJ736" s="21" t="s">
        <v>61</v>
      </c>
      <c r="AK736" s="96"/>
    </row>
    <row r="737" spans="1:37" s="6" customFormat="1" x14ac:dyDescent="0.3">
      <c r="A737" s="10" t="s">
        <v>141</v>
      </c>
      <c r="B737" s="11" t="s">
        <v>127</v>
      </c>
      <c r="C737" s="11" t="s">
        <v>132</v>
      </c>
      <c r="D737" s="54">
        <v>43558</v>
      </c>
      <c r="E737" s="54">
        <v>44654</v>
      </c>
      <c r="F737" s="11" t="s">
        <v>10</v>
      </c>
      <c r="G737" s="12">
        <v>0</v>
      </c>
      <c r="H737" s="13">
        <v>0</v>
      </c>
      <c r="I737" s="12">
        <v>0</v>
      </c>
      <c r="J737" s="14">
        <v>0</v>
      </c>
      <c r="K737" s="12">
        <v>0</v>
      </c>
      <c r="L737" s="15">
        <v>0</v>
      </c>
      <c r="M737" s="12">
        <v>0</v>
      </c>
      <c r="N737" s="14">
        <v>0</v>
      </c>
      <c r="O737" s="16">
        <v>11</v>
      </c>
      <c r="P737" s="17">
        <v>0.651671388101983</v>
      </c>
      <c r="Q737" s="16">
        <v>7</v>
      </c>
      <c r="R737" s="16">
        <v>11</v>
      </c>
      <c r="S737" s="16">
        <v>656.8391222570533</v>
      </c>
      <c r="T737" s="18">
        <v>1.5714285714285714</v>
      </c>
      <c r="U737" s="16">
        <v>993.55397558685445</v>
      </c>
      <c r="V737" s="16">
        <v>7000</v>
      </c>
      <c r="W737" s="16">
        <v>140</v>
      </c>
      <c r="X737" s="19">
        <v>0.6785714285714286</v>
      </c>
      <c r="Y737" s="20">
        <v>95</v>
      </c>
      <c r="Z737" s="20">
        <v>164</v>
      </c>
      <c r="AA737" s="16">
        <v>611.45731707317077</v>
      </c>
      <c r="AB737" s="18">
        <v>1.7263157894736842</v>
      </c>
      <c r="AC737" s="16">
        <v>1055.5684210526315</v>
      </c>
      <c r="AD737" s="20">
        <v>100279</v>
      </c>
      <c r="AE737" s="14">
        <v>2119</v>
      </c>
      <c r="AF737" s="14"/>
      <c r="AG737" s="14">
        <v>599</v>
      </c>
      <c r="AH737" s="21">
        <v>14.325571428571429</v>
      </c>
      <c r="AI737" s="21" t="s">
        <v>61</v>
      </c>
      <c r="AJ737" s="21" t="s">
        <v>61</v>
      </c>
      <c r="AK737" s="96"/>
    </row>
    <row r="738" spans="1:37" s="6" customFormat="1" x14ac:dyDescent="0.3">
      <c r="A738" s="10" t="s">
        <v>141</v>
      </c>
      <c r="B738" s="11" t="s">
        <v>127</v>
      </c>
      <c r="C738" s="11" t="s">
        <v>132</v>
      </c>
      <c r="D738" s="54">
        <v>43559</v>
      </c>
      <c r="E738" s="54">
        <v>44655</v>
      </c>
      <c r="F738" s="11" t="s">
        <v>11</v>
      </c>
      <c r="G738" s="12">
        <v>0</v>
      </c>
      <c r="H738" s="13">
        <v>0</v>
      </c>
      <c r="I738" s="12">
        <v>0</v>
      </c>
      <c r="J738" s="14">
        <v>0</v>
      </c>
      <c r="K738" s="12">
        <v>0</v>
      </c>
      <c r="L738" s="15">
        <v>0</v>
      </c>
      <c r="M738" s="12">
        <v>0</v>
      </c>
      <c r="N738" s="14">
        <v>0</v>
      </c>
      <c r="O738" s="16">
        <v>8</v>
      </c>
      <c r="P738" s="17">
        <v>0.651671388101983</v>
      </c>
      <c r="Q738" s="16">
        <v>5</v>
      </c>
      <c r="R738" s="16">
        <v>8</v>
      </c>
      <c r="S738" s="16">
        <v>656.8391222570533</v>
      </c>
      <c r="T738" s="18">
        <v>1.6</v>
      </c>
      <c r="U738" s="16">
        <v>993.55397558685445</v>
      </c>
      <c r="V738" s="16">
        <v>5000</v>
      </c>
      <c r="W738" s="16">
        <v>63</v>
      </c>
      <c r="X738" s="19">
        <v>0.68253968253968256</v>
      </c>
      <c r="Y738" s="20">
        <v>43</v>
      </c>
      <c r="Z738" s="20">
        <v>75</v>
      </c>
      <c r="AA738" s="16">
        <v>489.69333333333333</v>
      </c>
      <c r="AB738" s="18">
        <v>1.7441860465116279</v>
      </c>
      <c r="AC738" s="16">
        <v>854.11627906976742</v>
      </c>
      <c r="AD738" s="20">
        <v>36727</v>
      </c>
      <c r="AE738" s="14">
        <v>2556</v>
      </c>
      <c r="AF738" s="14"/>
      <c r="AG738" s="14"/>
      <c r="AH738" s="21">
        <v>7.3453999999999997</v>
      </c>
      <c r="AI738" s="21" t="s">
        <v>61</v>
      </c>
      <c r="AJ738" s="21" t="s">
        <v>61</v>
      </c>
      <c r="AK738" s="96"/>
    </row>
    <row r="739" spans="1:37" s="6" customFormat="1" x14ac:dyDescent="0.3">
      <c r="A739" s="10" t="s">
        <v>141</v>
      </c>
      <c r="B739" s="11" t="s">
        <v>127</v>
      </c>
      <c r="C739" s="11" t="s">
        <v>132</v>
      </c>
      <c r="D739" s="54">
        <v>43560</v>
      </c>
      <c r="E739" s="54">
        <v>44656</v>
      </c>
      <c r="F739" s="11" t="s">
        <v>12</v>
      </c>
      <c r="G739" s="12">
        <v>0</v>
      </c>
      <c r="H739" s="13">
        <v>0</v>
      </c>
      <c r="I739" s="12">
        <v>0</v>
      </c>
      <c r="J739" s="14">
        <v>0</v>
      </c>
      <c r="K739" s="12">
        <v>0</v>
      </c>
      <c r="L739" s="15">
        <v>0</v>
      </c>
      <c r="M739" s="12">
        <v>0</v>
      </c>
      <c r="N739" s="14">
        <v>0</v>
      </c>
      <c r="O739" s="16">
        <v>8</v>
      </c>
      <c r="P739" s="17">
        <v>0.651671388101983</v>
      </c>
      <c r="Q739" s="16">
        <v>5</v>
      </c>
      <c r="R739" s="16">
        <v>8</v>
      </c>
      <c r="S739" s="16">
        <v>656.8391222570533</v>
      </c>
      <c r="T739" s="18">
        <v>1.6</v>
      </c>
      <c r="U739" s="16">
        <v>993.55397558685445</v>
      </c>
      <c r="V739" s="16">
        <v>5000</v>
      </c>
      <c r="W739" s="16">
        <v>55</v>
      </c>
      <c r="X739" s="19">
        <v>0.67272727272727273</v>
      </c>
      <c r="Y739" s="20">
        <v>37</v>
      </c>
      <c r="Z739" s="20">
        <v>58</v>
      </c>
      <c r="AA739" s="16">
        <v>550.55172413793105</v>
      </c>
      <c r="AB739" s="18">
        <v>1.5675675675675675</v>
      </c>
      <c r="AC739" s="16">
        <v>863.02702702702697</v>
      </c>
      <c r="AD739" s="20">
        <v>31932</v>
      </c>
      <c r="AE739" s="14">
        <v>560</v>
      </c>
      <c r="AF739" s="14"/>
      <c r="AG739" s="14"/>
      <c r="AH739" s="21">
        <v>6.3864000000000001</v>
      </c>
      <c r="AI739" s="21" t="s">
        <v>61</v>
      </c>
      <c r="AJ739" s="21" t="s">
        <v>61</v>
      </c>
      <c r="AK739" s="96"/>
    </row>
    <row r="740" spans="1:37" s="6" customFormat="1" x14ac:dyDescent="0.3">
      <c r="A740" s="10" t="s">
        <v>141</v>
      </c>
      <c r="B740" s="11" t="s">
        <v>127</v>
      </c>
      <c r="C740" s="11" t="s">
        <v>132</v>
      </c>
      <c r="D740" s="54">
        <v>43561</v>
      </c>
      <c r="E740" s="54">
        <v>44657</v>
      </c>
      <c r="F740" s="11" t="s">
        <v>13</v>
      </c>
      <c r="G740" s="12">
        <v>0</v>
      </c>
      <c r="H740" s="13">
        <v>0</v>
      </c>
      <c r="I740" s="12">
        <v>0</v>
      </c>
      <c r="J740" s="14">
        <v>0</v>
      </c>
      <c r="K740" s="12">
        <v>0</v>
      </c>
      <c r="L740" s="15">
        <v>0</v>
      </c>
      <c r="M740" s="12">
        <v>0</v>
      </c>
      <c r="N740" s="14">
        <v>0</v>
      </c>
      <c r="O740" s="16">
        <v>8</v>
      </c>
      <c r="P740" s="17">
        <v>0.651671388101983</v>
      </c>
      <c r="Q740" s="16">
        <v>5</v>
      </c>
      <c r="R740" s="16">
        <v>8</v>
      </c>
      <c r="S740" s="16">
        <v>656.8391222570533</v>
      </c>
      <c r="T740" s="18">
        <v>1.6</v>
      </c>
      <c r="U740" s="16">
        <v>993.55397558685445</v>
      </c>
      <c r="V740" s="16">
        <v>5000</v>
      </c>
      <c r="W740" s="16">
        <v>50</v>
      </c>
      <c r="X740" s="19">
        <v>0.68</v>
      </c>
      <c r="Y740" s="20">
        <v>34</v>
      </c>
      <c r="Z740" s="20">
        <v>72</v>
      </c>
      <c r="AA740" s="16">
        <v>477.72222222222223</v>
      </c>
      <c r="AB740" s="18">
        <v>2.1176470588235294</v>
      </c>
      <c r="AC740" s="16">
        <v>1011.6470588235294</v>
      </c>
      <c r="AD740" s="20">
        <v>34396</v>
      </c>
      <c r="AE740" s="14"/>
      <c r="AF740" s="14"/>
      <c r="AG740" s="14"/>
      <c r="AH740" s="21">
        <v>6.8792</v>
      </c>
      <c r="AI740" s="21" t="s">
        <v>61</v>
      </c>
      <c r="AJ740" s="21" t="s">
        <v>61</v>
      </c>
      <c r="AK740" s="96"/>
    </row>
    <row r="741" spans="1:37" s="6" customFormat="1" x14ac:dyDescent="0.3">
      <c r="A741" s="10" t="s">
        <v>141</v>
      </c>
      <c r="B741" s="11" t="s">
        <v>127</v>
      </c>
      <c r="C741" s="11" t="s">
        <v>132</v>
      </c>
      <c r="D741" s="54">
        <v>43562</v>
      </c>
      <c r="E741" s="54">
        <v>44658</v>
      </c>
      <c r="F741" s="11" t="s">
        <v>14</v>
      </c>
      <c r="G741" s="12">
        <v>0</v>
      </c>
      <c r="H741" s="13">
        <v>0</v>
      </c>
      <c r="I741" s="12">
        <v>0</v>
      </c>
      <c r="J741" s="14">
        <v>0</v>
      </c>
      <c r="K741" s="12">
        <v>0</v>
      </c>
      <c r="L741" s="15">
        <v>0</v>
      </c>
      <c r="M741" s="12">
        <v>0</v>
      </c>
      <c r="N741" s="14">
        <v>0</v>
      </c>
      <c r="O741" s="16">
        <v>8</v>
      </c>
      <c r="P741" s="17">
        <v>0.651671388101983</v>
      </c>
      <c r="Q741" s="16">
        <v>5</v>
      </c>
      <c r="R741" s="16">
        <v>8</v>
      </c>
      <c r="S741" s="16">
        <v>656.8391222570533</v>
      </c>
      <c r="T741" s="18">
        <v>1.6</v>
      </c>
      <c r="U741" s="16">
        <v>993.55397558685445</v>
      </c>
      <c r="V741" s="16">
        <v>5000</v>
      </c>
      <c r="W741" s="16">
        <v>75</v>
      </c>
      <c r="X741" s="19">
        <v>0.69333333333333336</v>
      </c>
      <c r="Y741" s="20">
        <v>52</v>
      </c>
      <c r="Z741" s="20">
        <v>84</v>
      </c>
      <c r="AA741" s="16">
        <v>529.27380952380952</v>
      </c>
      <c r="AB741" s="18">
        <v>1.6153846153846154</v>
      </c>
      <c r="AC741" s="16">
        <v>854.98076923076928</v>
      </c>
      <c r="AD741" s="20">
        <v>44459</v>
      </c>
      <c r="AE741" s="14">
        <v>999</v>
      </c>
      <c r="AF741" s="14"/>
      <c r="AG741" s="14"/>
      <c r="AH741" s="21">
        <v>8.8917999999999999</v>
      </c>
      <c r="AI741" s="21" t="s">
        <v>61</v>
      </c>
      <c r="AJ741" s="21" t="s">
        <v>61</v>
      </c>
      <c r="AK741" s="96"/>
    </row>
    <row r="742" spans="1:37" s="6" customFormat="1" x14ac:dyDescent="0.3">
      <c r="A742" s="10" t="s">
        <v>141</v>
      </c>
      <c r="B742" s="11" t="s">
        <v>127</v>
      </c>
      <c r="C742" s="11" t="s">
        <v>132</v>
      </c>
      <c r="D742" s="54">
        <v>43563</v>
      </c>
      <c r="E742" s="54">
        <v>44659</v>
      </c>
      <c r="F742" s="11" t="s">
        <v>15</v>
      </c>
      <c r="G742" s="12">
        <v>0</v>
      </c>
      <c r="H742" s="13">
        <v>0</v>
      </c>
      <c r="I742" s="12">
        <v>0</v>
      </c>
      <c r="J742" s="14">
        <v>0</v>
      </c>
      <c r="K742" s="12">
        <v>0</v>
      </c>
      <c r="L742" s="15">
        <v>0</v>
      </c>
      <c r="M742" s="12">
        <v>0</v>
      </c>
      <c r="N742" s="14">
        <v>0</v>
      </c>
      <c r="O742" s="16">
        <v>8</v>
      </c>
      <c r="P742" s="17">
        <v>0.651671388101983</v>
      </c>
      <c r="Q742" s="16">
        <v>5</v>
      </c>
      <c r="R742" s="16">
        <v>8</v>
      </c>
      <c r="S742" s="16">
        <v>656.8391222570533</v>
      </c>
      <c r="T742" s="18">
        <v>1.6</v>
      </c>
      <c r="U742" s="16">
        <v>993.55397558685445</v>
      </c>
      <c r="V742" s="16">
        <v>5000</v>
      </c>
      <c r="W742" s="16">
        <v>62</v>
      </c>
      <c r="X742" s="19">
        <v>0.67741935483870963</v>
      </c>
      <c r="Y742" s="20">
        <v>42</v>
      </c>
      <c r="Z742" s="20">
        <v>67</v>
      </c>
      <c r="AA742" s="16">
        <v>578.7611940298508</v>
      </c>
      <c r="AB742" s="18">
        <v>1.5952380952380953</v>
      </c>
      <c r="AC742" s="16">
        <v>923.26190476190482</v>
      </c>
      <c r="AD742" s="20">
        <v>38777</v>
      </c>
      <c r="AE742" s="14"/>
      <c r="AF742" s="14"/>
      <c r="AG742" s="14"/>
      <c r="AH742" s="21">
        <v>7.7553999999999998</v>
      </c>
      <c r="AI742" s="21" t="s">
        <v>61</v>
      </c>
      <c r="AJ742" s="21" t="s">
        <v>61</v>
      </c>
      <c r="AK742" s="96"/>
    </row>
    <row r="743" spans="1:37" s="6" customFormat="1" x14ac:dyDescent="0.3">
      <c r="A743" s="10" t="s">
        <v>141</v>
      </c>
      <c r="B743" s="11" t="s">
        <v>127</v>
      </c>
      <c r="C743" s="11" t="s">
        <v>132</v>
      </c>
      <c r="D743" s="54">
        <v>43564</v>
      </c>
      <c r="E743" s="54">
        <v>44660</v>
      </c>
      <c r="F743" s="11" t="s">
        <v>9</v>
      </c>
      <c r="G743" s="12">
        <v>0</v>
      </c>
      <c r="H743" s="13">
        <v>0</v>
      </c>
      <c r="I743" s="12">
        <v>0</v>
      </c>
      <c r="J743" s="14">
        <v>0</v>
      </c>
      <c r="K743" s="12">
        <v>0</v>
      </c>
      <c r="L743" s="15">
        <v>0</v>
      </c>
      <c r="M743" s="12">
        <v>0</v>
      </c>
      <c r="N743" s="14">
        <v>0</v>
      </c>
      <c r="O743" s="16">
        <v>11</v>
      </c>
      <c r="P743" s="17">
        <v>0.651671388101983</v>
      </c>
      <c r="Q743" s="16">
        <v>7</v>
      </c>
      <c r="R743" s="16">
        <v>11</v>
      </c>
      <c r="S743" s="16">
        <v>656.8391222570533</v>
      </c>
      <c r="T743" s="18">
        <v>1.5714285714285714</v>
      </c>
      <c r="U743" s="16">
        <v>993.55397558685445</v>
      </c>
      <c r="V743" s="16">
        <v>7000</v>
      </c>
      <c r="W743" s="16">
        <v>63</v>
      </c>
      <c r="X743" s="19">
        <v>0.66666666666666663</v>
      </c>
      <c r="Y743" s="20">
        <v>42</v>
      </c>
      <c r="Z743" s="20">
        <v>84</v>
      </c>
      <c r="AA743" s="16">
        <v>508.82142857142856</v>
      </c>
      <c r="AB743" s="18">
        <v>2</v>
      </c>
      <c r="AC743" s="16">
        <v>1017.6428571428571</v>
      </c>
      <c r="AD743" s="20">
        <v>42741</v>
      </c>
      <c r="AE743" s="14">
        <v>1653</v>
      </c>
      <c r="AF743" s="14"/>
      <c r="AG743" s="14">
        <v>1250</v>
      </c>
      <c r="AH743" s="21">
        <v>6.1058571428571424</v>
      </c>
      <c r="AI743" s="21" t="s">
        <v>61</v>
      </c>
      <c r="AJ743" s="21" t="s">
        <v>61</v>
      </c>
      <c r="AK743" s="96"/>
    </row>
    <row r="744" spans="1:37" s="6" customFormat="1" x14ac:dyDescent="0.3">
      <c r="A744" s="10" t="s">
        <v>141</v>
      </c>
      <c r="B744" s="11" t="s">
        <v>127</v>
      </c>
      <c r="C744" s="11" t="s">
        <v>132</v>
      </c>
      <c r="D744" s="54">
        <v>43565</v>
      </c>
      <c r="E744" s="54">
        <v>44661</v>
      </c>
      <c r="F744" s="11" t="s">
        <v>10</v>
      </c>
      <c r="G744" s="12">
        <v>0</v>
      </c>
      <c r="H744" s="13">
        <v>0</v>
      </c>
      <c r="I744" s="12">
        <v>0</v>
      </c>
      <c r="J744" s="14">
        <v>0</v>
      </c>
      <c r="K744" s="12">
        <v>0</v>
      </c>
      <c r="L744" s="15">
        <v>0</v>
      </c>
      <c r="M744" s="12">
        <v>0</v>
      </c>
      <c r="N744" s="14">
        <v>0</v>
      </c>
      <c r="O744" s="16">
        <v>12</v>
      </c>
      <c r="P744" s="17">
        <v>0.651671388101983</v>
      </c>
      <c r="Q744" s="16">
        <v>8</v>
      </c>
      <c r="R744" s="16">
        <v>12</v>
      </c>
      <c r="S744" s="16">
        <v>656.8391222570533</v>
      </c>
      <c r="T744" s="18">
        <v>1.5</v>
      </c>
      <c r="U744" s="16">
        <v>993.55397558685445</v>
      </c>
      <c r="V744" s="16">
        <v>8000</v>
      </c>
      <c r="W744" s="16">
        <v>78</v>
      </c>
      <c r="X744" s="19">
        <v>0.67948717948717952</v>
      </c>
      <c r="Y744" s="20">
        <v>53</v>
      </c>
      <c r="Z744" s="20">
        <v>87</v>
      </c>
      <c r="AA744" s="16">
        <v>597.080459770115</v>
      </c>
      <c r="AB744" s="18">
        <v>1.6415094339622642</v>
      </c>
      <c r="AC744" s="16">
        <v>980.11320754716985</v>
      </c>
      <c r="AD744" s="20">
        <v>51946</v>
      </c>
      <c r="AE744" s="14">
        <v>2217</v>
      </c>
      <c r="AF744" s="14"/>
      <c r="AG744" s="14"/>
      <c r="AH744" s="21">
        <v>6.4932499999999997</v>
      </c>
      <c r="AI744" s="21" t="s">
        <v>61</v>
      </c>
      <c r="AJ744" s="21" t="s">
        <v>61</v>
      </c>
      <c r="AK744" s="96"/>
    </row>
    <row r="745" spans="1:37" s="6" customFormat="1" x14ac:dyDescent="0.3">
      <c r="A745" s="10" t="s">
        <v>141</v>
      </c>
      <c r="B745" s="11" t="s">
        <v>127</v>
      </c>
      <c r="C745" s="11" t="s">
        <v>132</v>
      </c>
      <c r="D745" s="54">
        <v>43566</v>
      </c>
      <c r="E745" s="54">
        <v>44662</v>
      </c>
      <c r="F745" s="11" t="s">
        <v>11</v>
      </c>
      <c r="G745" s="12">
        <v>0</v>
      </c>
      <c r="H745" s="13">
        <v>0</v>
      </c>
      <c r="I745" s="12">
        <v>0</v>
      </c>
      <c r="J745" s="14">
        <v>0</v>
      </c>
      <c r="K745" s="12">
        <v>0</v>
      </c>
      <c r="L745" s="15">
        <v>0</v>
      </c>
      <c r="M745" s="12">
        <v>0</v>
      </c>
      <c r="N745" s="14">
        <v>0</v>
      </c>
      <c r="O745" s="16">
        <v>8</v>
      </c>
      <c r="P745" s="17">
        <v>0.651671388101983</v>
      </c>
      <c r="Q745" s="16">
        <v>5</v>
      </c>
      <c r="R745" s="16">
        <v>8</v>
      </c>
      <c r="S745" s="16">
        <v>656.8391222570533</v>
      </c>
      <c r="T745" s="18">
        <v>1.6</v>
      </c>
      <c r="U745" s="16">
        <v>993.55397558685445</v>
      </c>
      <c r="V745" s="16">
        <v>5000</v>
      </c>
      <c r="W745" s="16">
        <v>71</v>
      </c>
      <c r="X745" s="19">
        <v>0.676056338028169</v>
      </c>
      <c r="Y745" s="20">
        <v>48</v>
      </c>
      <c r="Z745" s="20">
        <v>83</v>
      </c>
      <c r="AA745" s="16">
        <v>645.56626506024099</v>
      </c>
      <c r="AB745" s="18">
        <v>1.7291666666666667</v>
      </c>
      <c r="AC745" s="16">
        <v>1116.2916666666667</v>
      </c>
      <c r="AD745" s="20">
        <v>53582</v>
      </c>
      <c r="AE745" s="14">
        <v>3298</v>
      </c>
      <c r="AF745" s="14"/>
      <c r="AG745" s="14">
        <v>899</v>
      </c>
      <c r="AH745" s="21">
        <v>10.7164</v>
      </c>
      <c r="AI745" s="21" t="s">
        <v>61</v>
      </c>
      <c r="AJ745" s="21" t="s">
        <v>61</v>
      </c>
      <c r="AK745" s="96"/>
    </row>
    <row r="746" spans="1:37" s="6" customFormat="1" x14ac:dyDescent="0.3">
      <c r="A746" s="10" t="s">
        <v>141</v>
      </c>
      <c r="B746" s="11" t="s">
        <v>127</v>
      </c>
      <c r="C746" s="11" t="s">
        <v>132</v>
      </c>
      <c r="D746" s="54">
        <v>43567</v>
      </c>
      <c r="E746" s="54">
        <v>44663</v>
      </c>
      <c r="F746" s="11" t="s">
        <v>12</v>
      </c>
      <c r="G746" s="12">
        <v>0</v>
      </c>
      <c r="H746" s="13">
        <v>0</v>
      </c>
      <c r="I746" s="12">
        <v>0</v>
      </c>
      <c r="J746" s="14">
        <v>0</v>
      </c>
      <c r="K746" s="12">
        <v>0</v>
      </c>
      <c r="L746" s="15">
        <v>0</v>
      </c>
      <c r="M746" s="12">
        <v>0</v>
      </c>
      <c r="N746" s="14">
        <v>0</v>
      </c>
      <c r="O746" s="16">
        <v>8</v>
      </c>
      <c r="P746" s="17">
        <v>0.651671388101983</v>
      </c>
      <c r="Q746" s="16">
        <v>5</v>
      </c>
      <c r="R746" s="16">
        <v>8</v>
      </c>
      <c r="S746" s="16">
        <v>656.8391222570533</v>
      </c>
      <c r="T746" s="18">
        <v>1.6</v>
      </c>
      <c r="U746" s="16">
        <v>993.55397558685445</v>
      </c>
      <c r="V746" s="16">
        <v>5000</v>
      </c>
      <c r="W746" s="16">
        <v>56</v>
      </c>
      <c r="X746" s="19">
        <v>0.6785714285714286</v>
      </c>
      <c r="Y746" s="20">
        <v>38</v>
      </c>
      <c r="Z746" s="20">
        <v>65</v>
      </c>
      <c r="AA746" s="16">
        <v>588.93846153846152</v>
      </c>
      <c r="AB746" s="18">
        <v>1.7105263157894737</v>
      </c>
      <c r="AC746" s="16">
        <v>1007.3947368421053</v>
      </c>
      <c r="AD746" s="20">
        <v>38281</v>
      </c>
      <c r="AE746" s="14"/>
      <c r="AF746" s="14"/>
      <c r="AG746" s="14"/>
      <c r="AH746" s="21">
        <v>7.6562000000000001</v>
      </c>
      <c r="AI746" s="21" t="s">
        <v>61</v>
      </c>
      <c r="AJ746" s="21" t="s">
        <v>61</v>
      </c>
      <c r="AK746" s="96"/>
    </row>
    <row r="747" spans="1:37" s="6" customFormat="1" x14ac:dyDescent="0.3">
      <c r="A747" s="10" t="s">
        <v>141</v>
      </c>
      <c r="B747" s="11" t="s">
        <v>127</v>
      </c>
      <c r="C747" s="11" t="s">
        <v>132</v>
      </c>
      <c r="D747" s="54">
        <v>43568</v>
      </c>
      <c r="E747" s="54">
        <v>44664</v>
      </c>
      <c r="F747" s="11" t="s">
        <v>13</v>
      </c>
      <c r="G747" s="12">
        <v>0</v>
      </c>
      <c r="H747" s="13">
        <v>0</v>
      </c>
      <c r="I747" s="12">
        <v>0</v>
      </c>
      <c r="J747" s="14">
        <v>0</v>
      </c>
      <c r="K747" s="12">
        <v>0</v>
      </c>
      <c r="L747" s="15">
        <v>0</v>
      </c>
      <c r="M747" s="12">
        <v>0</v>
      </c>
      <c r="N747" s="14">
        <v>0</v>
      </c>
      <c r="O747" s="16">
        <v>8</v>
      </c>
      <c r="P747" s="17">
        <v>0.651671388101983</v>
      </c>
      <c r="Q747" s="16">
        <v>5</v>
      </c>
      <c r="R747" s="16">
        <v>8</v>
      </c>
      <c r="S747" s="16">
        <v>656.8391222570533</v>
      </c>
      <c r="T747" s="18">
        <v>1.6</v>
      </c>
      <c r="U747" s="16">
        <v>993.55397558685445</v>
      </c>
      <c r="V747" s="16">
        <v>5000</v>
      </c>
      <c r="W747" s="16">
        <v>78</v>
      </c>
      <c r="X747" s="19">
        <v>0.67948717948717952</v>
      </c>
      <c r="Y747" s="20">
        <v>53</v>
      </c>
      <c r="Z747" s="20">
        <v>105</v>
      </c>
      <c r="AA747" s="16">
        <v>572.75238095238092</v>
      </c>
      <c r="AB747" s="18">
        <v>1.9811320754716981</v>
      </c>
      <c r="AC747" s="16">
        <v>1134.6981132075471</v>
      </c>
      <c r="AD747" s="20">
        <v>60139</v>
      </c>
      <c r="AE747" s="14">
        <v>2698</v>
      </c>
      <c r="AF747" s="14"/>
      <c r="AG747" s="14"/>
      <c r="AH747" s="21">
        <v>12.027799999999999</v>
      </c>
      <c r="AI747" s="21" t="s">
        <v>61</v>
      </c>
      <c r="AJ747" s="21" t="s">
        <v>61</v>
      </c>
      <c r="AK747" s="96"/>
    </row>
    <row r="748" spans="1:37" s="6" customFormat="1" x14ac:dyDescent="0.3">
      <c r="A748" s="10" t="s">
        <v>141</v>
      </c>
      <c r="B748" s="11" t="s">
        <v>127</v>
      </c>
      <c r="C748" s="11" t="s">
        <v>132</v>
      </c>
      <c r="D748" s="54">
        <v>43569</v>
      </c>
      <c r="E748" s="54">
        <v>44665</v>
      </c>
      <c r="F748" s="11" t="s">
        <v>14</v>
      </c>
      <c r="G748" s="12">
        <v>0</v>
      </c>
      <c r="H748" s="13">
        <v>0</v>
      </c>
      <c r="I748" s="12">
        <v>0</v>
      </c>
      <c r="J748" s="14">
        <v>0</v>
      </c>
      <c r="K748" s="12">
        <v>0</v>
      </c>
      <c r="L748" s="15">
        <v>0</v>
      </c>
      <c r="M748" s="12">
        <v>0</v>
      </c>
      <c r="N748" s="14">
        <v>0</v>
      </c>
      <c r="O748" s="16">
        <v>8</v>
      </c>
      <c r="P748" s="17">
        <v>0.651671388101983</v>
      </c>
      <c r="Q748" s="16">
        <v>5</v>
      </c>
      <c r="R748" s="16">
        <v>8</v>
      </c>
      <c r="S748" s="16">
        <v>656.8391222570533</v>
      </c>
      <c r="T748" s="18">
        <v>1.6</v>
      </c>
      <c r="U748" s="16">
        <v>993.55397558685445</v>
      </c>
      <c r="V748" s="16">
        <v>5000</v>
      </c>
      <c r="W748" s="16">
        <v>90</v>
      </c>
      <c r="X748" s="19">
        <v>0.67777777777777781</v>
      </c>
      <c r="Y748" s="20">
        <v>61</v>
      </c>
      <c r="Z748" s="20">
        <v>117</v>
      </c>
      <c r="AA748" s="16">
        <v>649.45299145299145</v>
      </c>
      <c r="AB748" s="18">
        <v>1.9180327868852458</v>
      </c>
      <c r="AC748" s="16">
        <v>1245.672131147541</v>
      </c>
      <c r="AD748" s="20">
        <v>75986</v>
      </c>
      <c r="AE748" s="14">
        <v>495</v>
      </c>
      <c r="AF748" s="14"/>
      <c r="AG748" s="14"/>
      <c r="AH748" s="21">
        <v>15.1972</v>
      </c>
      <c r="AI748" s="21" t="s">
        <v>61</v>
      </c>
      <c r="AJ748" s="21" t="s">
        <v>61</v>
      </c>
      <c r="AK748" s="96"/>
    </row>
    <row r="749" spans="1:37" s="6" customFormat="1" x14ac:dyDescent="0.3">
      <c r="A749" s="10" t="s">
        <v>141</v>
      </c>
      <c r="B749" s="11" t="s">
        <v>127</v>
      </c>
      <c r="C749" s="11" t="s">
        <v>132</v>
      </c>
      <c r="D749" s="54">
        <v>43570</v>
      </c>
      <c r="E749" s="54">
        <v>44666</v>
      </c>
      <c r="F749" s="11" t="s">
        <v>15</v>
      </c>
      <c r="G749" s="12">
        <v>0</v>
      </c>
      <c r="H749" s="13">
        <v>0</v>
      </c>
      <c r="I749" s="12">
        <v>0</v>
      </c>
      <c r="J749" s="14">
        <v>0</v>
      </c>
      <c r="K749" s="12">
        <v>0</v>
      </c>
      <c r="L749" s="15">
        <v>0</v>
      </c>
      <c r="M749" s="12">
        <v>0</v>
      </c>
      <c r="N749" s="14">
        <v>0</v>
      </c>
      <c r="O749" s="16">
        <v>8</v>
      </c>
      <c r="P749" s="17">
        <v>0.651671388101983</v>
      </c>
      <c r="Q749" s="16">
        <v>5</v>
      </c>
      <c r="R749" s="16">
        <v>8</v>
      </c>
      <c r="S749" s="16">
        <v>656.8391222570533</v>
      </c>
      <c r="T749" s="18">
        <v>1.6</v>
      </c>
      <c r="U749" s="16">
        <v>993.55397558685445</v>
      </c>
      <c r="V749" s="16">
        <v>5000</v>
      </c>
      <c r="W749" s="16">
        <v>78</v>
      </c>
      <c r="X749" s="19">
        <v>0.67948717948717952</v>
      </c>
      <c r="Y749" s="20">
        <v>53</v>
      </c>
      <c r="Z749" s="20">
        <v>91</v>
      </c>
      <c r="AA749" s="16">
        <v>604.36263736263732</v>
      </c>
      <c r="AB749" s="18">
        <v>1.7169811320754718</v>
      </c>
      <c r="AC749" s="16">
        <v>1037.6792452830189</v>
      </c>
      <c r="AD749" s="20">
        <v>54997</v>
      </c>
      <c r="AE749" s="14">
        <v>1748</v>
      </c>
      <c r="AF749" s="14"/>
      <c r="AG749" s="14">
        <v>636</v>
      </c>
      <c r="AH749" s="21">
        <v>10.9994</v>
      </c>
      <c r="AI749" s="21" t="s">
        <v>61</v>
      </c>
      <c r="AJ749" s="21" t="s">
        <v>61</v>
      </c>
      <c r="AK749" s="96"/>
    </row>
    <row r="750" spans="1:37" s="6" customFormat="1" x14ac:dyDescent="0.3">
      <c r="A750" s="10" t="s">
        <v>141</v>
      </c>
      <c r="B750" s="11" t="s">
        <v>127</v>
      </c>
      <c r="C750" s="11" t="s">
        <v>132</v>
      </c>
      <c r="D750" s="54">
        <v>43571</v>
      </c>
      <c r="E750" s="54">
        <v>44667</v>
      </c>
      <c r="F750" s="11" t="s">
        <v>9</v>
      </c>
      <c r="G750" s="12">
        <v>0</v>
      </c>
      <c r="H750" s="13">
        <v>0</v>
      </c>
      <c r="I750" s="12">
        <v>0</v>
      </c>
      <c r="J750" s="14">
        <v>0</v>
      </c>
      <c r="K750" s="12">
        <v>0</v>
      </c>
      <c r="L750" s="15">
        <v>0</v>
      </c>
      <c r="M750" s="12">
        <v>0</v>
      </c>
      <c r="N750" s="14">
        <v>0</v>
      </c>
      <c r="O750" s="16">
        <v>14</v>
      </c>
      <c r="P750" s="17">
        <v>0.651671388101983</v>
      </c>
      <c r="Q750" s="16">
        <v>9</v>
      </c>
      <c r="R750" s="16">
        <v>14</v>
      </c>
      <c r="S750" s="16">
        <v>656.8391222570533</v>
      </c>
      <c r="T750" s="18">
        <v>1.5555555555555556</v>
      </c>
      <c r="U750" s="16">
        <v>993.55397558685445</v>
      </c>
      <c r="V750" s="16">
        <v>9000</v>
      </c>
      <c r="W750" s="16">
        <v>52</v>
      </c>
      <c r="X750" s="19">
        <v>0.67307692307692313</v>
      </c>
      <c r="Y750" s="20">
        <v>35</v>
      </c>
      <c r="Z750" s="20">
        <v>63</v>
      </c>
      <c r="AA750" s="16">
        <v>552.3650793650794</v>
      </c>
      <c r="AB750" s="18">
        <v>1.8</v>
      </c>
      <c r="AC750" s="16">
        <v>994.25714285714287</v>
      </c>
      <c r="AD750" s="20">
        <v>34799</v>
      </c>
      <c r="AE750" s="14">
        <v>649</v>
      </c>
      <c r="AF750" s="14"/>
      <c r="AG750" s="14"/>
      <c r="AH750" s="21">
        <v>3.8665555555555557</v>
      </c>
      <c r="AI750" s="21" t="s">
        <v>61</v>
      </c>
      <c r="AJ750" s="21" t="s">
        <v>61</v>
      </c>
      <c r="AK750" s="96"/>
    </row>
    <row r="751" spans="1:37" s="6" customFormat="1" x14ac:dyDescent="0.3">
      <c r="A751" s="10" t="s">
        <v>141</v>
      </c>
      <c r="B751" s="11" t="s">
        <v>127</v>
      </c>
      <c r="C751" s="11" t="s">
        <v>132</v>
      </c>
      <c r="D751" s="54">
        <v>43572</v>
      </c>
      <c r="E751" s="54">
        <v>44668</v>
      </c>
      <c r="F751" s="11" t="s">
        <v>10</v>
      </c>
      <c r="G751" s="12">
        <v>0</v>
      </c>
      <c r="H751" s="13">
        <v>0</v>
      </c>
      <c r="I751" s="12">
        <v>0</v>
      </c>
      <c r="J751" s="14">
        <v>0</v>
      </c>
      <c r="K751" s="12">
        <v>0</v>
      </c>
      <c r="L751" s="15">
        <v>0</v>
      </c>
      <c r="M751" s="12">
        <v>0</v>
      </c>
      <c r="N751" s="14">
        <v>0</v>
      </c>
      <c r="O751" s="16">
        <v>15</v>
      </c>
      <c r="P751" s="17">
        <v>0.651671388101983</v>
      </c>
      <c r="Q751" s="16">
        <v>10</v>
      </c>
      <c r="R751" s="16">
        <v>15</v>
      </c>
      <c r="S751" s="16">
        <v>656.8391222570533</v>
      </c>
      <c r="T751" s="18">
        <v>1.5</v>
      </c>
      <c r="U751" s="16">
        <v>993.55397558685445</v>
      </c>
      <c r="V751" s="16">
        <v>10000</v>
      </c>
      <c r="W751" s="16">
        <v>85</v>
      </c>
      <c r="X751" s="19">
        <v>0.6705882352941176</v>
      </c>
      <c r="Y751" s="20">
        <v>57</v>
      </c>
      <c r="Z751" s="20">
        <v>123</v>
      </c>
      <c r="AA751" s="16">
        <v>625.3821138211382</v>
      </c>
      <c r="AB751" s="18">
        <v>2.1578947368421053</v>
      </c>
      <c r="AC751" s="16">
        <v>1349.5087719298247</v>
      </c>
      <c r="AD751" s="20">
        <v>76922</v>
      </c>
      <c r="AE751" s="14"/>
      <c r="AF751" s="14"/>
      <c r="AG751" s="14"/>
      <c r="AH751" s="21">
        <v>7.6921999999999997</v>
      </c>
      <c r="AI751" s="21" t="s">
        <v>61</v>
      </c>
      <c r="AJ751" s="21" t="s">
        <v>61</v>
      </c>
      <c r="AK751" s="96"/>
    </row>
    <row r="752" spans="1:37" s="6" customFormat="1" x14ac:dyDescent="0.3">
      <c r="A752" s="10" t="s">
        <v>141</v>
      </c>
      <c r="B752" s="11" t="s">
        <v>127</v>
      </c>
      <c r="C752" s="11" t="s">
        <v>132</v>
      </c>
      <c r="D752" s="54">
        <v>43573</v>
      </c>
      <c r="E752" s="54">
        <v>44669</v>
      </c>
      <c r="F752" s="11" t="s">
        <v>11</v>
      </c>
      <c r="G752" s="12">
        <v>0</v>
      </c>
      <c r="H752" s="13">
        <v>0</v>
      </c>
      <c r="I752" s="12">
        <v>0</v>
      </c>
      <c r="J752" s="14">
        <v>0</v>
      </c>
      <c r="K752" s="12">
        <v>0</v>
      </c>
      <c r="L752" s="15">
        <v>0</v>
      </c>
      <c r="M752" s="12">
        <v>0</v>
      </c>
      <c r="N752" s="14">
        <v>0</v>
      </c>
      <c r="O752" s="16">
        <v>8</v>
      </c>
      <c r="P752" s="17">
        <v>0.651671388101983</v>
      </c>
      <c r="Q752" s="16">
        <v>5</v>
      </c>
      <c r="R752" s="16">
        <v>8</v>
      </c>
      <c r="S752" s="16">
        <v>656.8391222570533</v>
      </c>
      <c r="T752" s="18">
        <v>1.6</v>
      </c>
      <c r="U752" s="16">
        <v>993.55397558685445</v>
      </c>
      <c r="V752" s="16">
        <v>5000</v>
      </c>
      <c r="W752" s="16">
        <v>58</v>
      </c>
      <c r="X752" s="19">
        <v>0.68965517241379315</v>
      </c>
      <c r="Y752" s="20">
        <v>40</v>
      </c>
      <c r="Z752" s="20">
        <v>85</v>
      </c>
      <c r="AA752" s="16">
        <v>612.98823529411766</v>
      </c>
      <c r="AB752" s="18">
        <v>2.125</v>
      </c>
      <c r="AC752" s="16">
        <v>1302.5999999999999</v>
      </c>
      <c r="AD752" s="20">
        <v>52104</v>
      </c>
      <c r="AE752" s="14"/>
      <c r="AF752" s="14"/>
      <c r="AG752" s="14"/>
      <c r="AH752" s="21">
        <v>10.4208</v>
      </c>
      <c r="AI752" s="21" t="s">
        <v>61</v>
      </c>
      <c r="AJ752" s="21" t="s">
        <v>61</v>
      </c>
      <c r="AK752" s="96"/>
    </row>
    <row r="753" spans="1:37" s="6" customFormat="1" x14ac:dyDescent="0.3">
      <c r="A753" s="10" t="s">
        <v>141</v>
      </c>
      <c r="B753" s="11" t="s">
        <v>127</v>
      </c>
      <c r="C753" s="11" t="s">
        <v>132</v>
      </c>
      <c r="D753" s="54">
        <v>43574</v>
      </c>
      <c r="E753" s="54">
        <v>44670</v>
      </c>
      <c r="F753" s="11" t="s">
        <v>12</v>
      </c>
      <c r="G753" s="12">
        <v>0</v>
      </c>
      <c r="H753" s="13">
        <v>0</v>
      </c>
      <c r="I753" s="12">
        <v>0</v>
      </c>
      <c r="J753" s="14">
        <v>0</v>
      </c>
      <c r="K753" s="12">
        <v>0</v>
      </c>
      <c r="L753" s="15">
        <v>0</v>
      </c>
      <c r="M753" s="12">
        <v>0</v>
      </c>
      <c r="N753" s="14">
        <v>0</v>
      </c>
      <c r="O753" s="16">
        <v>8</v>
      </c>
      <c r="P753" s="17">
        <v>0.651671388101983</v>
      </c>
      <c r="Q753" s="16">
        <v>5</v>
      </c>
      <c r="R753" s="16">
        <v>8</v>
      </c>
      <c r="S753" s="16">
        <v>656.8391222570533</v>
      </c>
      <c r="T753" s="18">
        <v>1.6</v>
      </c>
      <c r="U753" s="16">
        <v>993.55397558685445</v>
      </c>
      <c r="V753" s="16">
        <v>5000</v>
      </c>
      <c r="W753" s="16">
        <v>51</v>
      </c>
      <c r="X753" s="19">
        <v>0.68627450980392157</v>
      </c>
      <c r="Y753" s="20">
        <v>35</v>
      </c>
      <c r="Z753" s="20">
        <v>51</v>
      </c>
      <c r="AA753" s="16">
        <v>706.68627450980387</v>
      </c>
      <c r="AB753" s="18">
        <v>1.4571428571428571</v>
      </c>
      <c r="AC753" s="16">
        <v>1029.7428571428572</v>
      </c>
      <c r="AD753" s="20">
        <v>36041</v>
      </c>
      <c r="AE753" s="14">
        <v>1210</v>
      </c>
      <c r="AF753" s="14"/>
      <c r="AG753" s="14"/>
      <c r="AH753" s="21">
        <v>7.2081999999999997</v>
      </c>
      <c r="AI753" s="21" t="s">
        <v>61</v>
      </c>
      <c r="AJ753" s="21" t="s">
        <v>61</v>
      </c>
      <c r="AK753" s="96"/>
    </row>
    <row r="754" spans="1:37" s="6" customFormat="1" x14ac:dyDescent="0.3">
      <c r="A754" s="10" t="s">
        <v>141</v>
      </c>
      <c r="B754" s="11" t="s">
        <v>127</v>
      </c>
      <c r="C754" s="11" t="s">
        <v>132</v>
      </c>
      <c r="D754" s="54">
        <v>43575</v>
      </c>
      <c r="E754" s="54">
        <v>44671</v>
      </c>
      <c r="F754" s="11" t="s">
        <v>13</v>
      </c>
      <c r="G754" s="12">
        <v>0</v>
      </c>
      <c r="H754" s="13">
        <v>0</v>
      </c>
      <c r="I754" s="12">
        <v>0</v>
      </c>
      <c r="J754" s="14">
        <v>0</v>
      </c>
      <c r="K754" s="12">
        <v>0</v>
      </c>
      <c r="L754" s="15">
        <v>0</v>
      </c>
      <c r="M754" s="12">
        <v>0</v>
      </c>
      <c r="N754" s="14">
        <v>0</v>
      </c>
      <c r="O754" s="16">
        <v>8</v>
      </c>
      <c r="P754" s="17">
        <v>0.651671388101983</v>
      </c>
      <c r="Q754" s="16">
        <v>5</v>
      </c>
      <c r="R754" s="16">
        <v>8</v>
      </c>
      <c r="S754" s="16">
        <v>656.8391222570533</v>
      </c>
      <c r="T754" s="18">
        <v>1.6</v>
      </c>
      <c r="U754" s="16">
        <v>993.55397558685445</v>
      </c>
      <c r="V754" s="16">
        <v>5000</v>
      </c>
      <c r="W754" s="16">
        <v>63</v>
      </c>
      <c r="X754" s="19">
        <v>0.68253968253968256</v>
      </c>
      <c r="Y754" s="20">
        <v>43</v>
      </c>
      <c r="Z754" s="20">
        <v>71</v>
      </c>
      <c r="AA754" s="16">
        <v>533.38028169014081</v>
      </c>
      <c r="AB754" s="18">
        <v>1.6511627906976745</v>
      </c>
      <c r="AC754" s="16">
        <v>880.69767441860461</v>
      </c>
      <c r="AD754" s="20">
        <v>37870</v>
      </c>
      <c r="AE754" s="14"/>
      <c r="AF754" s="14"/>
      <c r="AG754" s="14"/>
      <c r="AH754" s="21">
        <v>7.5739999999999998</v>
      </c>
      <c r="AI754" s="21" t="s">
        <v>61</v>
      </c>
      <c r="AJ754" s="21" t="s">
        <v>61</v>
      </c>
      <c r="AK754" s="96"/>
    </row>
    <row r="755" spans="1:37" s="6" customFormat="1" x14ac:dyDescent="0.3">
      <c r="A755" s="10" t="s">
        <v>141</v>
      </c>
      <c r="B755" s="11" t="s">
        <v>127</v>
      </c>
      <c r="C755" s="11" t="s">
        <v>132</v>
      </c>
      <c r="D755" s="54">
        <v>43576</v>
      </c>
      <c r="E755" s="54">
        <v>44672</v>
      </c>
      <c r="F755" s="11" t="s">
        <v>14</v>
      </c>
      <c r="G755" s="12">
        <v>0</v>
      </c>
      <c r="H755" s="13">
        <v>0</v>
      </c>
      <c r="I755" s="12">
        <v>0</v>
      </c>
      <c r="J755" s="14">
        <v>0</v>
      </c>
      <c r="K755" s="12">
        <v>0</v>
      </c>
      <c r="L755" s="15">
        <v>0</v>
      </c>
      <c r="M755" s="12">
        <v>0</v>
      </c>
      <c r="N755" s="14">
        <v>0</v>
      </c>
      <c r="O755" s="16">
        <v>8</v>
      </c>
      <c r="P755" s="17">
        <v>0.651671388101983</v>
      </c>
      <c r="Q755" s="16">
        <v>5</v>
      </c>
      <c r="R755" s="16">
        <v>8</v>
      </c>
      <c r="S755" s="16">
        <v>656.8391222570533</v>
      </c>
      <c r="T755" s="18">
        <v>1.6</v>
      </c>
      <c r="U755" s="16">
        <v>993.55397558685445</v>
      </c>
      <c r="V755" s="16">
        <v>5000</v>
      </c>
      <c r="W755" s="16">
        <v>51</v>
      </c>
      <c r="X755" s="19">
        <v>0.68627450980392157</v>
      </c>
      <c r="Y755" s="20">
        <v>35</v>
      </c>
      <c r="Z755" s="20">
        <v>57</v>
      </c>
      <c r="AA755" s="16">
        <v>586.59649122807014</v>
      </c>
      <c r="AB755" s="18">
        <v>1.6285714285714286</v>
      </c>
      <c r="AC755" s="16">
        <v>955.31428571428569</v>
      </c>
      <c r="AD755" s="20">
        <v>33436</v>
      </c>
      <c r="AE755" s="14">
        <v>3898</v>
      </c>
      <c r="AF755" s="14"/>
      <c r="AG755" s="14"/>
      <c r="AH755" s="21">
        <v>6.6871999999999998</v>
      </c>
      <c r="AI755" s="21" t="s">
        <v>61</v>
      </c>
      <c r="AJ755" s="21" t="s">
        <v>61</v>
      </c>
      <c r="AK755" s="96"/>
    </row>
    <row r="756" spans="1:37" s="6" customFormat="1" x14ac:dyDescent="0.3">
      <c r="A756" s="10" t="s">
        <v>141</v>
      </c>
      <c r="B756" s="11" t="s">
        <v>127</v>
      </c>
      <c r="C756" s="11" t="s">
        <v>132</v>
      </c>
      <c r="D756" s="54">
        <v>43577</v>
      </c>
      <c r="E756" s="54">
        <v>44673</v>
      </c>
      <c r="F756" s="11" t="s">
        <v>15</v>
      </c>
      <c r="G756" s="12">
        <v>0</v>
      </c>
      <c r="H756" s="13">
        <v>0</v>
      </c>
      <c r="I756" s="12">
        <v>0</v>
      </c>
      <c r="J756" s="14">
        <v>0</v>
      </c>
      <c r="K756" s="12">
        <v>0</v>
      </c>
      <c r="L756" s="15">
        <v>0</v>
      </c>
      <c r="M756" s="12">
        <v>0</v>
      </c>
      <c r="N756" s="14">
        <v>0</v>
      </c>
      <c r="O756" s="16">
        <v>8</v>
      </c>
      <c r="P756" s="17">
        <v>0.651671388101983</v>
      </c>
      <c r="Q756" s="16">
        <v>5</v>
      </c>
      <c r="R756" s="16">
        <v>8</v>
      </c>
      <c r="S756" s="16">
        <v>656.8391222570533</v>
      </c>
      <c r="T756" s="18">
        <v>1.6</v>
      </c>
      <c r="U756" s="16">
        <v>993.55397558685445</v>
      </c>
      <c r="V756" s="16">
        <v>5000</v>
      </c>
      <c r="W756" s="16">
        <v>65</v>
      </c>
      <c r="X756" s="19">
        <v>0.69230769230769229</v>
      </c>
      <c r="Y756" s="20">
        <v>45</v>
      </c>
      <c r="Z756" s="20">
        <v>86</v>
      </c>
      <c r="AA756" s="16">
        <v>613.54651162790697</v>
      </c>
      <c r="AB756" s="18">
        <v>1.9111111111111112</v>
      </c>
      <c r="AC756" s="16">
        <v>1172.5555555555557</v>
      </c>
      <c r="AD756" s="20">
        <v>52765</v>
      </c>
      <c r="AE756" s="14">
        <v>1210</v>
      </c>
      <c r="AF756" s="14"/>
      <c r="AG756" s="14"/>
      <c r="AH756" s="21">
        <v>10.553000000000001</v>
      </c>
      <c r="AI756" s="21" t="s">
        <v>61</v>
      </c>
      <c r="AJ756" s="21" t="s">
        <v>61</v>
      </c>
      <c r="AK756" s="96"/>
    </row>
    <row r="757" spans="1:37" s="6" customFormat="1" x14ac:dyDescent="0.3">
      <c r="A757" s="10" t="s">
        <v>141</v>
      </c>
      <c r="B757" s="11" t="s">
        <v>127</v>
      </c>
      <c r="C757" s="11" t="s">
        <v>132</v>
      </c>
      <c r="D757" s="54">
        <v>43578</v>
      </c>
      <c r="E757" s="54">
        <v>44674</v>
      </c>
      <c r="F757" s="11" t="s">
        <v>9</v>
      </c>
      <c r="G757" s="12">
        <v>0</v>
      </c>
      <c r="H757" s="13">
        <v>0</v>
      </c>
      <c r="I757" s="12">
        <v>0</v>
      </c>
      <c r="J757" s="14">
        <v>0</v>
      </c>
      <c r="K757" s="12">
        <v>0</v>
      </c>
      <c r="L757" s="15">
        <v>0</v>
      </c>
      <c r="M757" s="12">
        <v>0</v>
      </c>
      <c r="N757" s="14">
        <v>0</v>
      </c>
      <c r="O757" s="16">
        <v>14</v>
      </c>
      <c r="P757" s="17">
        <v>0.651671388101983</v>
      </c>
      <c r="Q757" s="16">
        <v>9</v>
      </c>
      <c r="R757" s="16">
        <v>14</v>
      </c>
      <c r="S757" s="16">
        <v>656.8391222570533</v>
      </c>
      <c r="T757" s="18">
        <v>1.5555555555555556</v>
      </c>
      <c r="U757" s="16">
        <v>993.55397558685445</v>
      </c>
      <c r="V757" s="16">
        <v>9000</v>
      </c>
      <c r="W757" s="16">
        <v>28</v>
      </c>
      <c r="X757" s="19">
        <v>0.6785714285714286</v>
      </c>
      <c r="Y757" s="20">
        <v>19</v>
      </c>
      <c r="Z757" s="20">
        <v>30</v>
      </c>
      <c r="AA757" s="16">
        <v>699.5333333333333</v>
      </c>
      <c r="AB757" s="18">
        <v>1.5789473684210527</v>
      </c>
      <c r="AC757" s="16">
        <v>1104.5263157894738</v>
      </c>
      <c r="AD757" s="20">
        <v>20986</v>
      </c>
      <c r="AE757" s="14">
        <v>139</v>
      </c>
      <c r="AF757" s="14"/>
      <c r="AG757" s="14"/>
      <c r="AH757" s="21">
        <v>2.3317777777777779</v>
      </c>
      <c r="AI757" s="21" t="s">
        <v>61</v>
      </c>
      <c r="AJ757" s="21" t="s">
        <v>61</v>
      </c>
      <c r="AK757" s="96"/>
    </row>
    <row r="758" spans="1:37" s="6" customFormat="1" x14ac:dyDescent="0.3">
      <c r="A758" s="10" t="s">
        <v>141</v>
      </c>
      <c r="B758" s="11" t="s">
        <v>127</v>
      </c>
      <c r="C758" s="11" t="s">
        <v>132</v>
      </c>
      <c r="D758" s="54">
        <v>43579</v>
      </c>
      <c r="E758" s="54">
        <v>44675</v>
      </c>
      <c r="F758" s="11" t="s">
        <v>10</v>
      </c>
      <c r="G758" s="12">
        <v>0</v>
      </c>
      <c r="H758" s="13">
        <v>0</v>
      </c>
      <c r="I758" s="12">
        <v>0</v>
      </c>
      <c r="J758" s="14">
        <v>0</v>
      </c>
      <c r="K758" s="12">
        <v>0</v>
      </c>
      <c r="L758" s="15">
        <v>0</v>
      </c>
      <c r="M758" s="12">
        <v>0</v>
      </c>
      <c r="N758" s="14">
        <v>0</v>
      </c>
      <c r="O758" s="16">
        <v>15</v>
      </c>
      <c r="P758" s="17">
        <v>0.651671388101983</v>
      </c>
      <c r="Q758" s="16">
        <v>10</v>
      </c>
      <c r="R758" s="16">
        <v>15</v>
      </c>
      <c r="S758" s="16">
        <v>656.8391222570533</v>
      </c>
      <c r="T758" s="18">
        <v>1.5</v>
      </c>
      <c r="U758" s="16">
        <v>993.55397558685445</v>
      </c>
      <c r="V758" s="16">
        <v>10000</v>
      </c>
      <c r="W758" s="16">
        <v>85</v>
      </c>
      <c r="X758" s="19">
        <v>0.6705882352941176</v>
      </c>
      <c r="Y758" s="20">
        <v>57</v>
      </c>
      <c r="Z758" s="20">
        <v>103</v>
      </c>
      <c r="AA758" s="16">
        <v>713.22330097087377</v>
      </c>
      <c r="AB758" s="18">
        <v>1.8070175438596492</v>
      </c>
      <c r="AC758" s="16">
        <v>1288.8070175438597</v>
      </c>
      <c r="AD758" s="20">
        <v>73462</v>
      </c>
      <c r="AE758" s="14"/>
      <c r="AF758" s="14"/>
      <c r="AG758" s="14"/>
      <c r="AH758" s="21">
        <v>7.3461999999999996</v>
      </c>
      <c r="AI758" s="21" t="s">
        <v>61</v>
      </c>
      <c r="AJ758" s="21" t="s">
        <v>61</v>
      </c>
      <c r="AK758" s="96"/>
    </row>
    <row r="759" spans="1:37" s="6" customFormat="1" x14ac:dyDescent="0.3">
      <c r="A759" s="10" t="s">
        <v>141</v>
      </c>
      <c r="B759" s="11" t="s">
        <v>127</v>
      </c>
      <c r="C759" s="11" t="s">
        <v>132</v>
      </c>
      <c r="D759" s="54">
        <v>43580</v>
      </c>
      <c r="E759" s="54">
        <v>44676</v>
      </c>
      <c r="F759" s="11" t="s">
        <v>11</v>
      </c>
      <c r="G759" s="12">
        <v>0</v>
      </c>
      <c r="H759" s="13">
        <v>0</v>
      </c>
      <c r="I759" s="12">
        <v>0</v>
      </c>
      <c r="J759" s="14">
        <v>0</v>
      </c>
      <c r="K759" s="12">
        <v>0</v>
      </c>
      <c r="L759" s="15">
        <v>0</v>
      </c>
      <c r="M759" s="12">
        <v>0</v>
      </c>
      <c r="N759" s="14">
        <v>0</v>
      </c>
      <c r="O759" s="16">
        <v>8</v>
      </c>
      <c r="P759" s="17">
        <v>0.651671388101983</v>
      </c>
      <c r="Q759" s="16">
        <v>5</v>
      </c>
      <c r="R759" s="16">
        <v>8</v>
      </c>
      <c r="S759" s="16">
        <v>656.8391222570533</v>
      </c>
      <c r="T759" s="18">
        <v>1.6</v>
      </c>
      <c r="U759" s="16">
        <v>993.55397558685445</v>
      </c>
      <c r="V759" s="16">
        <v>5000</v>
      </c>
      <c r="W759" s="16">
        <v>29</v>
      </c>
      <c r="X759" s="19">
        <v>0.68965517241379315</v>
      </c>
      <c r="Y759" s="20">
        <v>20</v>
      </c>
      <c r="Z759" s="20">
        <v>39</v>
      </c>
      <c r="AA759" s="16">
        <v>553.30769230769226</v>
      </c>
      <c r="AB759" s="18">
        <v>1.95</v>
      </c>
      <c r="AC759" s="16">
        <v>1078.95</v>
      </c>
      <c r="AD759" s="20">
        <v>21579</v>
      </c>
      <c r="AE759" s="14"/>
      <c r="AF759" s="14"/>
      <c r="AG759" s="14">
        <v>-1490</v>
      </c>
      <c r="AH759" s="21">
        <v>4.3158000000000003</v>
      </c>
      <c r="AI759" s="21" t="s">
        <v>61</v>
      </c>
      <c r="AJ759" s="21" t="s">
        <v>61</v>
      </c>
      <c r="AK759" s="96"/>
    </row>
    <row r="760" spans="1:37" s="6" customFormat="1" x14ac:dyDescent="0.3">
      <c r="A760" s="10" t="s">
        <v>141</v>
      </c>
      <c r="B760" s="11" t="s">
        <v>127</v>
      </c>
      <c r="C760" s="11" t="s">
        <v>132</v>
      </c>
      <c r="D760" s="54">
        <v>43581</v>
      </c>
      <c r="E760" s="54">
        <v>44677</v>
      </c>
      <c r="F760" s="11" t="s">
        <v>12</v>
      </c>
      <c r="G760" s="12">
        <v>0</v>
      </c>
      <c r="H760" s="13">
        <v>0</v>
      </c>
      <c r="I760" s="12">
        <v>0</v>
      </c>
      <c r="J760" s="14">
        <v>0</v>
      </c>
      <c r="K760" s="12">
        <v>0</v>
      </c>
      <c r="L760" s="15">
        <v>0</v>
      </c>
      <c r="M760" s="12">
        <v>0</v>
      </c>
      <c r="N760" s="14">
        <v>0</v>
      </c>
      <c r="O760" s="16">
        <v>8</v>
      </c>
      <c r="P760" s="17">
        <v>0.651671388101983</v>
      </c>
      <c r="Q760" s="16">
        <v>5</v>
      </c>
      <c r="R760" s="16">
        <v>8</v>
      </c>
      <c r="S760" s="16">
        <v>656.8391222570533</v>
      </c>
      <c r="T760" s="18">
        <v>1.6</v>
      </c>
      <c r="U760" s="16">
        <v>993.55397558685445</v>
      </c>
      <c r="V760" s="16">
        <v>5000</v>
      </c>
      <c r="W760" s="16">
        <v>28</v>
      </c>
      <c r="X760" s="19">
        <v>0.6785714285714286</v>
      </c>
      <c r="Y760" s="20">
        <v>19</v>
      </c>
      <c r="Z760" s="20">
        <v>29</v>
      </c>
      <c r="AA760" s="16">
        <v>586.17241379310349</v>
      </c>
      <c r="AB760" s="18">
        <v>1.5263157894736843</v>
      </c>
      <c r="AC760" s="16">
        <v>894.68421052631584</v>
      </c>
      <c r="AD760" s="20">
        <v>16999</v>
      </c>
      <c r="AE760" s="14"/>
      <c r="AF760" s="14"/>
      <c r="AG760" s="14">
        <v>549</v>
      </c>
      <c r="AH760" s="21">
        <v>3.3997999999999999</v>
      </c>
      <c r="AI760" s="21" t="s">
        <v>61</v>
      </c>
      <c r="AJ760" s="21" t="s">
        <v>61</v>
      </c>
      <c r="AK760" s="96"/>
    </row>
    <row r="761" spans="1:37" s="6" customFormat="1" x14ac:dyDescent="0.3">
      <c r="A761" s="10" t="s">
        <v>141</v>
      </c>
      <c r="B761" s="11" t="s">
        <v>127</v>
      </c>
      <c r="C761" s="11" t="s">
        <v>132</v>
      </c>
      <c r="D761" s="54">
        <v>43582</v>
      </c>
      <c r="E761" s="54">
        <v>44678</v>
      </c>
      <c r="F761" s="11" t="s">
        <v>13</v>
      </c>
      <c r="G761" s="12">
        <v>0</v>
      </c>
      <c r="H761" s="13">
        <v>0</v>
      </c>
      <c r="I761" s="12">
        <v>0</v>
      </c>
      <c r="J761" s="14">
        <v>0</v>
      </c>
      <c r="K761" s="12">
        <v>0</v>
      </c>
      <c r="L761" s="15">
        <v>0</v>
      </c>
      <c r="M761" s="12">
        <v>0</v>
      </c>
      <c r="N761" s="14">
        <v>0</v>
      </c>
      <c r="O761" s="16">
        <v>8</v>
      </c>
      <c r="P761" s="17">
        <v>0.651671388101983</v>
      </c>
      <c r="Q761" s="16">
        <v>5</v>
      </c>
      <c r="R761" s="16">
        <v>8</v>
      </c>
      <c r="S761" s="16">
        <v>656.8391222570533</v>
      </c>
      <c r="T761" s="18">
        <v>1.6</v>
      </c>
      <c r="U761" s="16">
        <v>993.55397558685445</v>
      </c>
      <c r="V761" s="16">
        <v>5000</v>
      </c>
      <c r="W761" s="16">
        <v>42</v>
      </c>
      <c r="X761" s="19">
        <v>0.69047619047619047</v>
      </c>
      <c r="Y761" s="20">
        <v>29</v>
      </c>
      <c r="Z761" s="20">
        <v>43</v>
      </c>
      <c r="AA761" s="16">
        <v>770.11627906976742</v>
      </c>
      <c r="AB761" s="18">
        <v>1.4827586206896552</v>
      </c>
      <c r="AC761" s="16">
        <v>1141.8965517241379</v>
      </c>
      <c r="AD761" s="20">
        <v>33115</v>
      </c>
      <c r="AE761" s="14">
        <v>1299</v>
      </c>
      <c r="AF761" s="14"/>
      <c r="AG761" s="14"/>
      <c r="AH761" s="21">
        <v>6.6230000000000002</v>
      </c>
      <c r="AI761" s="21" t="s">
        <v>61</v>
      </c>
      <c r="AJ761" s="21" t="s">
        <v>61</v>
      </c>
      <c r="AK761" s="96"/>
    </row>
    <row r="762" spans="1:37" s="6" customFormat="1" x14ac:dyDescent="0.3">
      <c r="A762" s="10" t="s">
        <v>141</v>
      </c>
      <c r="B762" s="11" t="s">
        <v>127</v>
      </c>
      <c r="C762" s="11" t="s">
        <v>132</v>
      </c>
      <c r="D762" s="54">
        <v>43583</v>
      </c>
      <c r="E762" s="54">
        <v>44679</v>
      </c>
      <c r="F762" s="11" t="s">
        <v>14</v>
      </c>
      <c r="G762" s="12">
        <v>0</v>
      </c>
      <c r="H762" s="13">
        <v>0</v>
      </c>
      <c r="I762" s="12">
        <v>0</v>
      </c>
      <c r="J762" s="14">
        <v>0</v>
      </c>
      <c r="K762" s="12">
        <v>0</v>
      </c>
      <c r="L762" s="15">
        <v>0</v>
      </c>
      <c r="M762" s="12">
        <v>0</v>
      </c>
      <c r="N762" s="14">
        <v>0</v>
      </c>
      <c r="O762" s="16">
        <v>8</v>
      </c>
      <c r="P762" s="17">
        <v>0.651671388101983</v>
      </c>
      <c r="Q762" s="16">
        <v>5</v>
      </c>
      <c r="R762" s="16">
        <v>8</v>
      </c>
      <c r="S762" s="16">
        <v>656.8391222570533</v>
      </c>
      <c r="T762" s="18">
        <v>1.6</v>
      </c>
      <c r="U762" s="16">
        <v>993.55397558685445</v>
      </c>
      <c r="V762" s="16">
        <v>5000</v>
      </c>
      <c r="W762" s="16">
        <v>34</v>
      </c>
      <c r="X762" s="19">
        <v>0.67647058823529416</v>
      </c>
      <c r="Y762" s="20">
        <v>23</v>
      </c>
      <c r="Z762" s="20">
        <v>42</v>
      </c>
      <c r="AA762" s="16">
        <v>443.3095238095238</v>
      </c>
      <c r="AB762" s="18">
        <v>1.826086956521739</v>
      </c>
      <c r="AC762" s="16">
        <v>809.52173913043475</v>
      </c>
      <c r="AD762" s="20">
        <v>18619</v>
      </c>
      <c r="AE762" s="14">
        <v>100</v>
      </c>
      <c r="AF762" s="14"/>
      <c r="AG762" s="14"/>
      <c r="AH762" s="21">
        <v>3.7238000000000002</v>
      </c>
      <c r="AI762" s="21" t="s">
        <v>61</v>
      </c>
      <c r="AJ762" s="21" t="s">
        <v>61</v>
      </c>
      <c r="AK762" s="96"/>
    </row>
    <row r="763" spans="1:37" s="6" customFormat="1" x14ac:dyDescent="0.3">
      <c r="A763" s="10" t="s">
        <v>141</v>
      </c>
      <c r="B763" s="11" t="s">
        <v>127</v>
      </c>
      <c r="C763" s="11" t="s">
        <v>132</v>
      </c>
      <c r="D763" s="54">
        <v>43584</v>
      </c>
      <c r="E763" s="54">
        <v>44680</v>
      </c>
      <c r="F763" s="11" t="s">
        <v>15</v>
      </c>
      <c r="G763" s="12">
        <v>0</v>
      </c>
      <c r="H763" s="13">
        <v>0</v>
      </c>
      <c r="I763" s="12">
        <v>0</v>
      </c>
      <c r="J763" s="14">
        <v>0</v>
      </c>
      <c r="K763" s="12">
        <v>0</v>
      </c>
      <c r="L763" s="15">
        <v>0</v>
      </c>
      <c r="M763" s="12">
        <v>0</v>
      </c>
      <c r="N763" s="14">
        <v>0</v>
      </c>
      <c r="O763" s="16">
        <v>8</v>
      </c>
      <c r="P763" s="17">
        <v>0.651671388101983</v>
      </c>
      <c r="Q763" s="16">
        <v>5</v>
      </c>
      <c r="R763" s="16">
        <v>8</v>
      </c>
      <c r="S763" s="16">
        <v>656.8391222570533</v>
      </c>
      <c r="T763" s="18">
        <v>1.6</v>
      </c>
      <c r="U763" s="16">
        <v>993.55397558685445</v>
      </c>
      <c r="V763" s="16">
        <v>5000</v>
      </c>
      <c r="W763" s="16">
        <v>42</v>
      </c>
      <c r="X763" s="19">
        <v>0.66666666666666663</v>
      </c>
      <c r="Y763" s="20">
        <v>28</v>
      </c>
      <c r="Z763" s="20">
        <v>46</v>
      </c>
      <c r="AA763" s="16">
        <v>639.60869565217388</v>
      </c>
      <c r="AB763" s="18">
        <v>1.6428571428571428</v>
      </c>
      <c r="AC763" s="16">
        <v>1050.7857142857142</v>
      </c>
      <c r="AD763" s="20">
        <v>29422</v>
      </c>
      <c r="AE763" s="14"/>
      <c r="AF763" s="14"/>
      <c r="AG763" s="14">
        <v>1211</v>
      </c>
      <c r="AH763" s="21">
        <v>5.8844000000000003</v>
      </c>
      <c r="AI763" s="21" t="s">
        <v>61</v>
      </c>
      <c r="AJ763" s="21" t="s">
        <v>61</v>
      </c>
      <c r="AK763" s="96"/>
    </row>
    <row r="764" spans="1:37" s="6" customFormat="1" x14ac:dyDescent="0.3">
      <c r="A764" s="10" t="s">
        <v>141</v>
      </c>
      <c r="B764" s="11" t="s">
        <v>127</v>
      </c>
      <c r="C764" s="11" t="s">
        <v>132</v>
      </c>
      <c r="D764" s="54">
        <v>43585</v>
      </c>
      <c r="E764" s="54">
        <v>44681</v>
      </c>
      <c r="F764" s="11" t="s">
        <v>9</v>
      </c>
      <c r="G764" s="12">
        <v>0</v>
      </c>
      <c r="H764" s="13">
        <v>0</v>
      </c>
      <c r="I764" s="12">
        <v>0</v>
      </c>
      <c r="J764" s="14">
        <v>0</v>
      </c>
      <c r="K764" s="12">
        <v>0</v>
      </c>
      <c r="L764" s="15">
        <v>0</v>
      </c>
      <c r="M764" s="12">
        <v>0</v>
      </c>
      <c r="N764" s="14">
        <v>0</v>
      </c>
      <c r="O764" s="16">
        <v>14</v>
      </c>
      <c r="P764" s="17">
        <v>0.651671388101983</v>
      </c>
      <c r="Q764" s="16">
        <v>9</v>
      </c>
      <c r="R764" s="16">
        <v>14</v>
      </c>
      <c r="S764" s="16">
        <v>656.8391222570533</v>
      </c>
      <c r="T764" s="18">
        <v>1.5555555555555556</v>
      </c>
      <c r="U764" s="16">
        <v>993.55397558685445</v>
      </c>
      <c r="V764" s="16">
        <v>9000</v>
      </c>
      <c r="W764" s="16">
        <v>50</v>
      </c>
      <c r="X764" s="19">
        <v>0.68</v>
      </c>
      <c r="Y764" s="20">
        <v>34</v>
      </c>
      <c r="Z764" s="20">
        <v>66</v>
      </c>
      <c r="AA764" s="16">
        <v>620.27272727272725</v>
      </c>
      <c r="AB764" s="18">
        <v>1.9411764705882353</v>
      </c>
      <c r="AC764" s="16">
        <v>1204.0588235294117</v>
      </c>
      <c r="AD764" s="20">
        <v>40938</v>
      </c>
      <c r="AE764" s="14">
        <v>807</v>
      </c>
      <c r="AF764" s="14"/>
      <c r="AG764" s="14"/>
      <c r="AH764" s="21">
        <v>4.5486666666666666</v>
      </c>
      <c r="AI764" s="21" t="s">
        <v>61</v>
      </c>
      <c r="AJ764" s="21" t="s">
        <v>61</v>
      </c>
      <c r="AK764" s="96"/>
    </row>
    <row r="765" spans="1:37" s="6" customFormat="1" x14ac:dyDescent="0.3">
      <c r="A765" s="10" t="s">
        <v>141</v>
      </c>
      <c r="B765" s="10" t="s">
        <v>127</v>
      </c>
      <c r="C765" s="11" t="s">
        <v>132</v>
      </c>
      <c r="D765" s="54">
        <v>43586</v>
      </c>
      <c r="E765" s="54">
        <v>44682</v>
      </c>
      <c r="F765" s="11" t="s">
        <v>10</v>
      </c>
      <c r="G765" s="12">
        <v>0</v>
      </c>
      <c r="H765" s="13">
        <v>0</v>
      </c>
      <c r="I765" s="12">
        <v>0</v>
      </c>
      <c r="J765" s="14">
        <v>0</v>
      </c>
      <c r="K765" s="12">
        <v>0</v>
      </c>
      <c r="L765" s="15">
        <v>0</v>
      </c>
      <c r="M765" s="12">
        <v>0</v>
      </c>
      <c r="N765" s="14">
        <v>0</v>
      </c>
      <c r="O765" s="16">
        <v>55.925382603010412</v>
      </c>
      <c r="P765" s="17">
        <v>0.79783900928792573</v>
      </c>
      <c r="Q765" s="16">
        <v>44.619451850034025</v>
      </c>
      <c r="R765" s="16">
        <v>70.052539404553414</v>
      </c>
      <c r="S765" s="16">
        <v>571</v>
      </c>
      <c r="T765" s="18">
        <v>1.5699999999999998</v>
      </c>
      <c r="U765" s="16">
        <v>896.46999999999991</v>
      </c>
      <c r="V765" s="16">
        <v>40000</v>
      </c>
      <c r="W765" s="20">
        <v>78</v>
      </c>
      <c r="X765" s="19">
        <v>0.73076923076923073</v>
      </c>
      <c r="Y765" s="20">
        <v>57</v>
      </c>
      <c r="Z765" s="20">
        <v>98</v>
      </c>
      <c r="AA765" s="16">
        <v>638.10204081632651</v>
      </c>
      <c r="AB765" s="18">
        <v>1.7192982456140351</v>
      </c>
      <c r="AC765" s="16">
        <v>1097.0877192982457</v>
      </c>
      <c r="AD765" s="20">
        <v>62534</v>
      </c>
      <c r="AE765" s="14"/>
      <c r="AF765" s="14"/>
      <c r="AG765" s="14">
        <v>1315</v>
      </c>
      <c r="AH765" s="21">
        <v>1.56335</v>
      </c>
      <c r="AI765" s="21" t="s">
        <v>61</v>
      </c>
      <c r="AJ765" s="21" t="s">
        <v>61</v>
      </c>
      <c r="AK765" s="96"/>
    </row>
    <row r="766" spans="1:37" s="6" customFormat="1" x14ac:dyDescent="0.3">
      <c r="A766" s="10" t="s">
        <v>141</v>
      </c>
      <c r="B766" s="10" t="s">
        <v>127</v>
      </c>
      <c r="C766" s="11" t="s">
        <v>132</v>
      </c>
      <c r="D766" s="54">
        <v>43587</v>
      </c>
      <c r="E766" s="54">
        <v>44683</v>
      </c>
      <c r="F766" s="11" t="s">
        <v>11</v>
      </c>
      <c r="G766" s="12">
        <v>0</v>
      </c>
      <c r="H766" s="13">
        <v>0</v>
      </c>
      <c r="I766" s="12">
        <v>0</v>
      </c>
      <c r="J766" s="14">
        <v>0</v>
      </c>
      <c r="K766" s="12">
        <v>0</v>
      </c>
      <c r="L766" s="15">
        <v>0</v>
      </c>
      <c r="M766" s="12">
        <v>0</v>
      </c>
      <c r="N766" s="14">
        <v>0</v>
      </c>
      <c r="O766" s="16">
        <v>34.95336412688151</v>
      </c>
      <c r="P766" s="17">
        <v>0.79783900928792573</v>
      </c>
      <c r="Q766" s="16">
        <v>27.887157406271267</v>
      </c>
      <c r="R766" s="16">
        <v>43.782837127845887</v>
      </c>
      <c r="S766" s="16">
        <v>571</v>
      </c>
      <c r="T766" s="18">
        <v>1.5699999999999998</v>
      </c>
      <c r="U766" s="16">
        <v>896.46999999999991</v>
      </c>
      <c r="V766" s="16">
        <v>25000</v>
      </c>
      <c r="W766" s="20">
        <v>37</v>
      </c>
      <c r="X766" s="19">
        <v>0.67567567567567566</v>
      </c>
      <c r="Y766" s="20">
        <v>25</v>
      </c>
      <c r="Z766" s="20">
        <v>37</v>
      </c>
      <c r="AA766" s="16">
        <v>592.78378378378375</v>
      </c>
      <c r="AB766" s="18">
        <v>1.48</v>
      </c>
      <c r="AC766" s="16">
        <v>877.32</v>
      </c>
      <c r="AD766" s="20">
        <v>21933</v>
      </c>
      <c r="AE766" s="14">
        <v>-2899</v>
      </c>
      <c r="AF766" s="14"/>
      <c r="AG766" s="14"/>
      <c r="AH766" s="21">
        <v>0.87731999999999999</v>
      </c>
      <c r="AI766" s="21" t="s">
        <v>61</v>
      </c>
      <c r="AJ766" s="21" t="s">
        <v>61</v>
      </c>
      <c r="AK766" s="96"/>
    </row>
    <row r="767" spans="1:37" s="6" customFormat="1" x14ac:dyDescent="0.3">
      <c r="A767" s="10" t="s">
        <v>141</v>
      </c>
      <c r="B767" s="10" t="s">
        <v>127</v>
      </c>
      <c r="C767" s="11" t="s">
        <v>132</v>
      </c>
      <c r="D767" s="54">
        <v>43588</v>
      </c>
      <c r="E767" s="54">
        <v>44684</v>
      </c>
      <c r="F767" s="11" t="s">
        <v>12</v>
      </c>
      <c r="G767" s="12">
        <v>0</v>
      </c>
      <c r="H767" s="13">
        <v>0</v>
      </c>
      <c r="I767" s="12">
        <v>0</v>
      </c>
      <c r="J767" s="14">
        <v>0</v>
      </c>
      <c r="K767" s="12">
        <v>0</v>
      </c>
      <c r="L767" s="15">
        <v>0</v>
      </c>
      <c r="M767" s="12">
        <v>0</v>
      </c>
      <c r="N767" s="14">
        <v>0</v>
      </c>
      <c r="O767" s="16">
        <v>30.758960431655726</v>
      </c>
      <c r="P767" s="17">
        <v>0.79783900928792573</v>
      </c>
      <c r="Q767" s="16">
        <v>24.540698517518713</v>
      </c>
      <c r="R767" s="16">
        <v>38.528896672504381</v>
      </c>
      <c r="S767" s="16">
        <v>571</v>
      </c>
      <c r="T767" s="18">
        <v>1.57</v>
      </c>
      <c r="U767" s="16">
        <v>896.46999999999991</v>
      </c>
      <c r="V767" s="16">
        <v>22000</v>
      </c>
      <c r="W767" s="20">
        <v>51</v>
      </c>
      <c r="X767" s="19">
        <v>0.68627450980392157</v>
      </c>
      <c r="Y767" s="20">
        <v>35</v>
      </c>
      <c r="Z767" s="20">
        <v>54</v>
      </c>
      <c r="AA767" s="16">
        <v>664.77777777777783</v>
      </c>
      <c r="AB767" s="18">
        <v>1.5428571428571429</v>
      </c>
      <c r="AC767" s="16">
        <v>1025.6571428571428</v>
      </c>
      <c r="AD767" s="20">
        <v>35898</v>
      </c>
      <c r="AE767" s="14">
        <v>660</v>
      </c>
      <c r="AF767" s="14"/>
      <c r="AG767" s="14">
        <v>854</v>
      </c>
      <c r="AH767" s="21">
        <v>1.6317272727272727</v>
      </c>
      <c r="AI767" s="21" t="s">
        <v>61</v>
      </c>
      <c r="AJ767" s="21" t="s">
        <v>61</v>
      </c>
      <c r="AK767" s="96"/>
    </row>
    <row r="768" spans="1:37" s="6" customFormat="1" x14ac:dyDescent="0.3">
      <c r="A768" s="10" t="s">
        <v>141</v>
      </c>
      <c r="B768" s="10" t="s">
        <v>127</v>
      </c>
      <c r="C768" s="11" t="s">
        <v>132</v>
      </c>
      <c r="D768" s="54">
        <v>43589</v>
      </c>
      <c r="E768" s="54">
        <v>44685</v>
      </c>
      <c r="F768" s="11" t="s">
        <v>13</v>
      </c>
      <c r="G768" s="12">
        <v>0</v>
      </c>
      <c r="H768" s="13">
        <v>0</v>
      </c>
      <c r="I768" s="12">
        <v>0</v>
      </c>
      <c r="J768" s="14">
        <v>0</v>
      </c>
      <c r="K768" s="12">
        <v>0</v>
      </c>
      <c r="L768" s="15">
        <v>0</v>
      </c>
      <c r="M768" s="12">
        <v>0</v>
      </c>
      <c r="N768" s="14">
        <v>0</v>
      </c>
      <c r="O768" s="16">
        <v>27.962691301505206</v>
      </c>
      <c r="P768" s="17">
        <v>0.79783900928792573</v>
      </c>
      <c r="Q768" s="16">
        <v>22.309725925017013</v>
      </c>
      <c r="R768" s="16">
        <v>35.026269702276707</v>
      </c>
      <c r="S768" s="16">
        <v>571</v>
      </c>
      <c r="T768" s="18">
        <v>1.5699999999999998</v>
      </c>
      <c r="U768" s="16">
        <v>896.46999999999991</v>
      </c>
      <c r="V768" s="16">
        <v>20000</v>
      </c>
      <c r="W768" s="20">
        <v>35</v>
      </c>
      <c r="X768" s="19">
        <v>0.68571428571428572</v>
      </c>
      <c r="Y768" s="20">
        <v>24</v>
      </c>
      <c r="Z768" s="20">
        <v>41</v>
      </c>
      <c r="AA768" s="16">
        <v>570.92682926829264</v>
      </c>
      <c r="AB768" s="18">
        <v>1.7083333333333333</v>
      </c>
      <c r="AC768" s="16">
        <v>975.33333333333337</v>
      </c>
      <c r="AD768" s="20">
        <v>23408</v>
      </c>
      <c r="AE768" s="14"/>
      <c r="AF768" s="14"/>
      <c r="AG768" s="14">
        <v>683</v>
      </c>
      <c r="AH768" s="21">
        <v>1.1704000000000001</v>
      </c>
      <c r="AI768" s="21" t="s">
        <v>61</v>
      </c>
      <c r="AJ768" s="21" t="s">
        <v>61</v>
      </c>
      <c r="AK768" s="96"/>
    </row>
    <row r="769" spans="1:37" s="6" customFormat="1" x14ac:dyDescent="0.3">
      <c r="A769" s="10" t="s">
        <v>141</v>
      </c>
      <c r="B769" s="10" t="s">
        <v>127</v>
      </c>
      <c r="C769" s="11" t="s">
        <v>132</v>
      </c>
      <c r="D769" s="54">
        <v>43590</v>
      </c>
      <c r="E769" s="54">
        <v>44686</v>
      </c>
      <c r="F769" s="11" t="s">
        <v>14</v>
      </c>
      <c r="G769" s="12">
        <v>0</v>
      </c>
      <c r="H769" s="13">
        <v>0</v>
      </c>
      <c r="I769" s="12">
        <v>0</v>
      </c>
      <c r="J769" s="14">
        <v>0</v>
      </c>
      <c r="K769" s="12">
        <v>0</v>
      </c>
      <c r="L769" s="15">
        <v>0</v>
      </c>
      <c r="M769" s="12">
        <v>0</v>
      </c>
      <c r="N769" s="14">
        <v>0</v>
      </c>
      <c r="O769" s="16">
        <v>27.962691301505206</v>
      </c>
      <c r="P769" s="17">
        <v>0.79783900928792573</v>
      </c>
      <c r="Q769" s="16">
        <v>22.309725925017013</v>
      </c>
      <c r="R769" s="16">
        <v>35.026269702276707</v>
      </c>
      <c r="S769" s="16">
        <v>571</v>
      </c>
      <c r="T769" s="18">
        <v>1.5699999999999998</v>
      </c>
      <c r="U769" s="16">
        <v>896.46999999999991</v>
      </c>
      <c r="V769" s="16">
        <v>20000</v>
      </c>
      <c r="W769" s="20">
        <v>18</v>
      </c>
      <c r="X769" s="19">
        <v>0.66666666666666663</v>
      </c>
      <c r="Y769" s="20">
        <v>12</v>
      </c>
      <c r="Z769" s="20">
        <v>18</v>
      </c>
      <c r="AA769" s="16">
        <v>679.94444444444446</v>
      </c>
      <c r="AB769" s="18">
        <v>1.5</v>
      </c>
      <c r="AC769" s="16">
        <v>1019.9166666666666</v>
      </c>
      <c r="AD769" s="20">
        <v>12239</v>
      </c>
      <c r="AE769" s="14">
        <v>-1210</v>
      </c>
      <c r="AF769" s="14"/>
      <c r="AG769" s="14"/>
      <c r="AH769" s="21">
        <v>0.61194999999999999</v>
      </c>
      <c r="AI769" s="21" t="s">
        <v>61</v>
      </c>
      <c r="AJ769" s="21" t="s">
        <v>61</v>
      </c>
      <c r="AK769" s="96"/>
    </row>
    <row r="770" spans="1:37" s="6" customFormat="1" x14ac:dyDescent="0.3">
      <c r="A770" s="10" t="s">
        <v>141</v>
      </c>
      <c r="B770" s="10" t="s">
        <v>127</v>
      </c>
      <c r="C770" s="11" t="s">
        <v>132</v>
      </c>
      <c r="D770" s="54">
        <v>43591</v>
      </c>
      <c r="E770" s="54">
        <v>44687</v>
      </c>
      <c r="F770" s="11" t="s">
        <v>15</v>
      </c>
      <c r="G770" s="12">
        <v>0</v>
      </c>
      <c r="H770" s="13">
        <v>0</v>
      </c>
      <c r="I770" s="12">
        <v>0</v>
      </c>
      <c r="J770" s="14">
        <v>0</v>
      </c>
      <c r="K770" s="12">
        <v>0</v>
      </c>
      <c r="L770" s="15">
        <v>0</v>
      </c>
      <c r="M770" s="12">
        <v>0</v>
      </c>
      <c r="N770" s="14">
        <v>0</v>
      </c>
      <c r="O770" s="16">
        <v>27.962691301505206</v>
      </c>
      <c r="P770" s="17">
        <v>0.79783900928792573</v>
      </c>
      <c r="Q770" s="16">
        <v>22.309725925017013</v>
      </c>
      <c r="R770" s="16">
        <v>35.026269702276707</v>
      </c>
      <c r="S770" s="16">
        <v>571</v>
      </c>
      <c r="T770" s="18">
        <v>1.5699999999999998</v>
      </c>
      <c r="U770" s="16">
        <v>896.46999999999991</v>
      </c>
      <c r="V770" s="16">
        <v>20000</v>
      </c>
      <c r="W770" s="20">
        <v>48</v>
      </c>
      <c r="X770" s="19">
        <v>0.6875</v>
      </c>
      <c r="Y770" s="20">
        <v>33</v>
      </c>
      <c r="Z770" s="20">
        <v>54</v>
      </c>
      <c r="AA770" s="16">
        <v>593.74074074074076</v>
      </c>
      <c r="AB770" s="18">
        <v>1.6363636363636365</v>
      </c>
      <c r="AC770" s="16">
        <v>971.57575757575762</v>
      </c>
      <c r="AD770" s="20">
        <v>32062</v>
      </c>
      <c r="AE770" s="14"/>
      <c r="AF770" s="14"/>
      <c r="AG770" s="14"/>
      <c r="AH770" s="21">
        <v>1.6031</v>
      </c>
      <c r="AI770" s="21" t="s">
        <v>61</v>
      </c>
      <c r="AJ770" s="21" t="s">
        <v>61</v>
      </c>
      <c r="AK770" s="96"/>
    </row>
    <row r="771" spans="1:37" s="6" customFormat="1" x14ac:dyDescent="0.3">
      <c r="A771" s="10" t="s">
        <v>141</v>
      </c>
      <c r="B771" s="10" t="s">
        <v>127</v>
      </c>
      <c r="C771" s="11" t="s">
        <v>132</v>
      </c>
      <c r="D771" s="54">
        <v>43592</v>
      </c>
      <c r="E771" s="54">
        <v>44688</v>
      </c>
      <c r="F771" s="11" t="s">
        <v>9</v>
      </c>
      <c r="G771" s="12">
        <v>0</v>
      </c>
      <c r="H771" s="13">
        <v>0</v>
      </c>
      <c r="I771" s="12">
        <v>0</v>
      </c>
      <c r="J771" s="14">
        <v>0</v>
      </c>
      <c r="K771" s="12">
        <v>0</v>
      </c>
      <c r="L771" s="15">
        <v>0</v>
      </c>
      <c r="M771" s="12">
        <v>0</v>
      </c>
      <c r="N771" s="14">
        <v>0</v>
      </c>
      <c r="O771" s="16">
        <v>41.944036952257818</v>
      </c>
      <c r="P771" s="17">
        <v>0.79783900928792573</v>
      </c>
      <c r="Q771" s="16">
        <v>33.464588887525522</v>
      </c>
      <c r="R771" s="16">
        <v>52.539404553415061</v>
      </c>
      <c r="S771" s="16">
        <v>571</v>
      </c>
      <c r="T771" s="18">
        <v>1.5699999999999996</v>
      </c>
      <c r="U771" s="16">
        <v>896.46999999999991</v>
      </c>
      <c r="V771" s="16">
        <v>30000</v>
      </c>
      <c r="W771" s="20">
        <v>45</v>
      </c>
      <c r="X771" s="19">
        <v>0.66666666666666663</v>
      </c>
      <c r="Y771" s="20">
        <v>30</v>
      </c>
      <c r="Z771" s="20">
        <v>47</v>
      </c>
      <c r="AA771" s="16">
        <v>710.91489361702122</v>
      </c>
      <c r="AB771" s="18">
        <v>1.5666666666666667</v>
      </c>
      <c r="AC771" s="16">
        <v>1113.7666666666667</v>
      </c>
      <c r="AD771" s="20">
        <v>33413</v>
      </c>
      <c r="AE771" s="14">
        <v>1998</v>
      </c>
      <c r="AF771" s="14"/>
      <c r="AG771" s="14"/>
      <c r="AH771" s="21">
        <v>1.1137666666666666</v>
      </c>
      <c r="AI771" s="21" t="s">
        <v>61</v>
      </c>
      <c r="AJ771" s="21" t="s">
        <v>61</v>
      </c>
      <c r="AK771" s="96"/>
    </row>
    <row r="772" spans="1:37" s="6" customFormat="1" x14ac:dyDescent="0.3">
      <c r="A772" s="10" t="s">
        <v>141</v>
      </c>
      <c r="B772" s="10" t="s">
        <v>127</v>
      </c>
      <c r="C772" s="11" t="s">
        <v>132</v>
      </c>
      <c r="D772" s="54">
        <v>43593</v>
      </c>
      <c r="E772" s="54">
        <v>44689</v>
      </c>
      <c r="F772" s="11" t="s">
        <v>10</v>
      </c>
      <c r="G772" s="12">
        <v>0</v>
      </c>
      <c r="H772" s="13">
        <v>0</v>
      </c>
      <c r="I772" s="12">
        <v>0</v>
      </c>
      <c r="J772" s="14">
        <v>0</v>
      </c>
      <c r="K772" s="12">
        <v>0</v>
      </c>
      <c r="L772" s="15">
        <v>0</v>
      </c>
      <c r="M772" s="12">
        <v>0</v>
      </c>
      <c r="N772" s="14">
        <v>0</v>
      </c>
      <c r="O772" s="16">
        <v>55.925382603010412</v>
      </c>
      <c r="P772" s="17">
        <v>0.79783900928792573</v>
      </c>
      <c r="Q772" s="16">
        <v>44.619451850034025</v>
      </c>
      <c r="R772" s="16">
        <v>70.052539404553414</v>
      </c>
      <c r="S772" s="16">
        <v>571</v>
      </c>
      <c r="T772" s="18">
        <v>1.5699999999999998</v>
      </c>
      <c r="U772" s="16">
        <v>896.46999999999991</v>
      </c>
      <c r="V772" s="16">
        <v>40000</v>
      </c>
      <c r="W772" s="20">
        <v>84</v>
      </c>
      <c r="X772" s="19">
        <v>0.70238095238095233</v>
      </c>
      <c r="Y772" s="20">
        <v>59</v>
      </c>
      <c r="Z772" s="20">
        <v>94</v>
      </c>
      <c r="AA772" s="16">
        <v>705.89361702127655</v>
      </c>
      <c r="AB772" s="18">
        <v>1.5932203389830508</v>
      </c>
      <c r="AC772" s="16">
        <v>1124.6440677966102</v>
      </c>
      <c r="AD772" s="20">
        <v>66354</v>
      </c>
      <c r="AE772" s="14"/>
      <c r="AF772" s="14"/>
      <c r="AG772" s="14">
        <v>1962</v>
      </c>
      <c r="AH772" s="21">
        <v>1.6588499999999999</v>
      </c>
      <c r="AI772" s="21" t="s">
        <v>61</v>
      </c>
      <c r="AJ772" s="21" t="s">
        <v>61</v>
      </c>
      <c r="AK772" s="96"/>
    </row>
    <row r="773" spans="1:37" s="6" customFormat="1" x14ac:dyDescent="0.3">
      <c r="A773" s="10" t="s">
        <v>141</v>
      </c>
      <c r="B773" s="10" t="s">
        <v>127</v>
      </c>
      <c r="C773" s="11" t="s">
        <v>132</v>
      </c>
      <c r="D773" s="54">
        <v>43594</v>
      </c>
      <c r="E773" s="54">
        <v>44690</v>
      </c>
      <c r="F773" s="11" t="s">
        <v>11</v>
      </c>
      <c r="G773" s="12">
        <v>0</v>
      </c>
      <c r="H773" s="13">
        <v>0</v>
      </c>
      <c r="I773" s="12">
        <v>0</v>
      </c>
      <c r="J773" s="14">
        <v>0</v>
      </c>
      <c r="K773" s="12">
        <v>0</v>
      </c>
      <c r="L773" s="15">
        <v>0</v>
      </c>
      <c r="M773" s="12">
        <v>0</v>
      </c>
      <c r="N773" s="14">
        <v>0</v>
      </c>
      <c r="O773" s="16">
        <v>27.962691301505206</v>
      </c>
      <c r="P773" s="17">
        <v>0.79783900928792573</v>
      </c>
      <c r="Q773" s="16">
        <v>22.309725925017013</v>
      </c>
      <c r="R773" s="16">
        <v>35.026269702276707</v>
      </c>
      <c r="S773" s="16">
        <v>571</v>
      </c>
      <c r="T773" s="18">
        <v>1.5699999999999998</v>
      </c>
      <c r="U773" s="16">
        <v>896.46999999999991</v>
      </c>
      <c r="V773" s="16">
        <v>20000</v>
      </c>
      <c r="W773" s="20">
        <v>36</v>
      </c>
      <c r="X773" s="19">
        <v>0.69444444444444442</v>
      </c>
      <c r="Y773" s="20">
        <v>25</v>
      </c>
      <c r="Z773" s="20">
        <v>34</v>
      </c>
      <c r="AA773" s="16">
        <v>669.32352941176475</v>
      </c>
      <c r="AB773" s="18">
        <v>1.36</v>
      </c>
      <c r="AC773" s="16">
        <v>910.28</v>
      </c>
      <c r="AD773" s="20">
        <v>22757</v>
      </c>
      <c r="AE773" s="14">
        <v>979</v>
      </c>
      <c r="AF773" s="14"/>
      <c r="AG773" s="14">
        <v>200</v>
      </c>
      <c r="AH773" s="21">
        <v>1.13785</v>
      </c>
      <c r="AI773" s="21" t="s">
        <v>61</v>
      </c>
      <c r="AJ773" s="21" t="s">
        <v>61</v>
      </c>
      <c r="AK773" s="96"/>
    </row>
    <row r="774" spans="1:37" s="6" customFormat="1" x14ac:dyDescent="0.3">
      <c r="A774" s="10" t="s">
        <v>141</v>
      </c>
      <c r="B774" s="10" t="s">
        <v>127</v>
      </c>
      <c r="C774" s="11" t="s">
        <v>132</v>
      </c>
      <c r="D774" s="54">
        <v>43595</v>
      </c>
      <c r="E774" s="54">
        <v>44691</v>
      </c>
      <c r="F774" s="11" t="s">
        <v>12</v>
      </c>
      <c r="G774" s="12">
        <v>0</v>
      </c>
      <c r="H774" s="13">
        <v>0</v>
      </c>
      <c r="I774" s="12">
        <v>0</v>
      </c>
      <c r="J774" s="14">
        <v>0</v>
      </c>
      <c r="K774" s="12">
        <v>0</v>
      </c>
      <c r="L774" s="15">
        <v>0</v>
      </c>
      <c r="M774" s="12">
        <v>0</v>
      </c>
      <c r="N774" s="14">
        <v>0</v>
      </c>
      <c r="O774" s="16">
        <v>27.962691301505206</v>
      </c>
      <c r="P774" s="17">
        <v>0.79783900928792573</v>
      </c>
      <c r="Q774" s="16">
        <v>22.309725925017013</v>
      </c>
      <c r="R774" s="16">
        <v>35.026269702276707</v>
      </c>
      <c r="S774" s="16">
        <v>571</v>
      </c>
      <c r="T774" s="18">
        <v>1.5699999999999998</v>
      </c>
      <c r="U774" s="16">
        <v>896.46999999999991</v>
      </c>
      <c r="V774" s="16">
        <v>20000</v>
      </c>
      <c r="W774" s="20">
        <v>35</v>
      </c>
      <c r="X774" s="19">
        <v>0.7142857142857143</v>
      </c>
      <c r="Y774" s="20">
        <v>25</v>
      </c>
      <c r="Z774" s="20">
        <v>37</v>
      </c>
      <c r="AA774" s="16">
        <v>636.05405405405406</v>
      </c>
      <c r="AB774" s="18">
        <v>1.48</v>
      </c>
      <c r="AC774" s="16">
        <v>941.36</v>
      </c>
      <c r="AD774" s="20">
        <v>23534</v>
      </c>
      <c r="AE774" s="14"/>
      <c r="AF774" s="14"/>
      <c r="AG774" s="14">
        <v>616</v>
      </c>
      <c r="AH774" s="21">
        <v>1.1767000000000001</v>
      </c>
      <c r="AI774" s="21" t="s">
        <v>61</v>
      </c>
      <c r="AJ774" s="21" t="s">
        <v>61</v>
      </c>
      <c r="AK774" s="96"/>
    </row>
    <row r="775" spans="1:37" s="6" customFormat="1" x14ac:dyDescent="0.3">
      <c r="A775" s="10" t="s">
        <v>141</v>
      </c>
      <c r="B775" s="10" t="s">
        <v>127</v>
      </c>
      <c r="C775" s="11" t="s">
        <v>132</v>
      </c>
      <c r="D775" s="54">
        <v>43596</v>
      </c>
      <c r="E775" s="54">
        <v>44692</v>
      </c>
      <c r="F775" s="11" t="s">
        <v>13</v>
      </c>
      <c r="G775" s="12">
        <v>0</v>
      </c>
      <c r="H775" s="13">
        <v>0</v>
      </c>
      <c r="I775" s="12">
        <v>0</v>
      </c>
      <c r="J775" s="14">
        <v>0</v>
      </c>
      <c r="K775" s="12">
        <v>0</v>
      </c>
      <c r="L775" s="15">
        <v>0</v>
      </c>
      <c r="M775" s="12">
        <v>0</v>
      </c>
      <c r="N775" s="14">
        <v>0</v>
      </c>
      <c r="O775" s="16">
        <v>27.962691301505206</v>
      </c>
      <c r="P775" s="17">
        <v>0.79783900928792573</v>
      </c>
      <c r="Q775" s="16">
        <v>22.309725925017013</v>
      </c>
      <c r="R775" s="16">
        <v>35.026269702276707</v>
      </c>
      <c r="S775" s="16">
        <v>571</v>
      </c>
      <c r="T775" s="18">
        <v>1.5699999999999998</v>
      </c>
      <c r="U775" s="16">
        <v>896.46999999999991</v>
      </c>
      <c r="V775" s="16">
        <v>20000</v>
      </c>
      <c r="W775" s="20">
        <v>49</v>
      </c>
      <c r="X775" s="19">
        <v>0.69387755102040816</v>
      </c>
      <c r="Y775" s="20">
        <v>34</v>
      </c>
      <c r="Z775" s="20">
        <v>64</v>
      </c>
      <c r="AA775" s="16">
        <v>635.53125</v>
      </c>
      <c r="AB775" s="18">
        <v>1.8823529411764706</v>
      </c>
      <c r="AC775" s="16">
        <v>1196.2941176470588</v>
      </c>
      <c r="AD775" s="20">
        <v>40674</v>
      </c>
      <c r="AE775" s="14"/>
      <c r="AF775" s="14"/>
      <c r="AG775" s="14">
        <v>699</v>
      </c>
      <c r="AH775" s="21">
        <v>2.0337000000000001</v>
      </c>
      <c r="AI775" s="21" t="s">
        <v>61</v>
      </c>
      <c r="AJ775" s="21" t="s">
        <v>61</v>
      </c>
      <c r="AK775" s="96"/>
    </row>
    <row r="776" spans="1:37" s="6" customFormat="1" x14ac:dyDescent="0.3">
      <c r="A776" s="10" t="s">
        <v>141</v>
      </c>
      <c r="B776" s="10" t="s">
        <v>127</v>
      </c>
      <c r="C776" s="11" t="s">
        <v>132</v>
      </c>
      <c r="D776" s="54">
        <v>43597</v>
      </c>
      <c r="E776" s="54">
        <v>44693</v>
      </c>
      <c r="F776" s="11" t="s">
        <v>14</v>
      </c>
      <c r="G776" s="12">
        <v>0</v>
      </c>
      <c r="H776" s="13">
        <v>0</v>
      </c>
      <c r="I776" s="12">
        <v>0</v>
      </c>
      <c r="J776" s="14">
        <v>0</v>
      </c>
      <c r="K776" s="12">
        <v>0</v>
      </c>
      <c r="L776" s="15">
        <v>0</v>
      </c>
      <c r="M776" s="12">
        <v>0</v>
      </c>
      <c r="N776" s="14">
        <v>0</v>
      </c>
      <c r="O776" s="16">
        <v>27.962691301505206</v>
      </c>
      <c r="P776" s="17">
        <v>0.79783900928792573</v>
      </c>
      <c r="Q776" s="16">
        <v>22.309725925017013</v>
      </c>
      <c r="R776" s="16">
        <v>35.026269702276707</v>
      </c>
      <c r="S776" s="16">
        <v>571</v>
      </c>
      <c r="T776" s="18">
        <v>1.5699999999999998</v>
      </c>
      <c r="U776" s="16">
        <v>896.46999999999991</v>
      </c>
      <c r="V776" s="16">
        <v>20000</v>
      </c>
      <c r="W776" s="20">
        <v>19</v>
      </c>
      <c r="X776" s="19">
        <v>0.68421052631578949</v>
      </c>
      <c r="Y776" s="20">
        <v>13</v>
      </c>
      <c r="Z776" s="20">
        <v>27</v>
      </c>
      <c r="AA776" s="16">
        <v>437.81481481481484</v>
      </c>
      <c r="AB776" s="18">
        <v>2.0769230769230771</v>
      </c>
      <c r="AC776" s="16">
        <v>909.30769230769226</v>
      </c>
      <c r="AD776" s="20">
        <v>11821</v>
      </c>
      <c r="AE776" s="14">
        <v>-1299</v>
      </c>
      <c r="AF776" s="14"/>
      <c r="AG776" s="14"/>
      <c r="AH776" s="21">
        <v>0.59104999999999996</v>
      </c>
      <c r="AI776" s="21" t="s">
        <v>61</v>
      </c>
      <c r="AJ776" s="21" t="s">
        <v>61</v>
      </c>
      <c r="AK776" s="96"/>
    </row>
    <row r="777" spans="1:37" s="6" customFormat="1" x14ac:dyDescent="0.3">
      <c r="A777" s="10" t="s">
        <v>141</v>
      </c>
      <c r="B777" s="10" t="s">
        <v>127</v>
      </c>
      <c r="C777" s="11" t="s">
        <v>132</v>
      </c>
      <c r="D777" s="54">
        <v>43598</v>
      </c>
      <c r="E777" s="54">
        <v>44694</v>
      </c>
      <c r="F777" s="11" t="s">
        <v>15</v>
      </c>
      <c r="G777" s="12">
        <v>0</v>
      </c>
      <c r="H777" s="13">
        <v>0</v>
      </c>
      <c r="I777" s="12">
        <v>0</v>
      </c>
      <c r="J777" s="14">
        <v>0</v>
      </c>
      <c r="K777" s="12">
        <v>0</v>
      </c>
      <c r="L777" s="15">
        <v>0</v>
      </c>
      <c r="M777" s="12">
        <v>0</v>
      </c>
      <c r="N777" s="14">
        <v>0</v>
      </c>
      <c r="O777" s="16">
        <v>27.962691301505206</v>
      </c>
      <c r="P777" s="17">
        <v>0.79783900928792573</v>
      </c>
      <c r="Q777" s="16">
        <v>22.309725925017013</v>
      </c>
      <c r="R777" s="16">
        <v>35.026269702276707</v>
      </c>
      <c r="S777" s="16">
        <v>571</v>
      </c>
      <c r="T777" s="18">
        <v>1.5699999999999998</v>
      </c>
      <c r="U777" s="16">
        <v>896.46999999999991</v>
      </c>
      <c r="V777" s="16">
        <v>20000</v>
      </c>
      <c r="W777" s="20">
        <v>34</v>
      </c>
      <c r="X777" s="19">
        <v>0.67647058823529416</v>
      </c>
      <c r="Y777" s="20">
        <v>23</v>
      </c>
      <c r="Z777" s="20">
        <v>45</v>
      </c>
      <c r="AA777" s="16">
        <v>614.17777777777781</v>
      </c>
      <c r="AB777" s="18">
        <v>1.9565217391304348</v>
      </c>
      <c r="AC777" s="16">
        <v>1201.6521739130435</v>
      </c>
      <c r="AD777" s="20">
        <v>27638</v>
      </c>
      <c r="AE777" s="14"/>
      <c r="AF777" s="14"/>
      <c r="AG777" s="14">
        <v>-854</v>
      </c>
      <c r="AH777" s="21">
        <v>1.3818999999999999</v>
      </c>
      <c r="AI777" s="21" t="s">
        <v>61</v>
      </c>
      <c r="AJ777" s="21" t="s">
        <v>61</v>
      </c>
      <c r="AK777" s="96"/>
    </row>
    <row r="778" spans="1:37" s="6" customFormat="1" x14ac:dyDescent="0.3">
      <c r="A778" s="10" t="s">
        <v>141</v>
      </c>
      <c r="B778" s="10" t="s">
        <v>127</v>
      </c>
      <c r="C778" s="11" t="s">
        <v>132</v>
      </c>
      <c r="D778" s="54">
        <v>43599</v>
      </c>
      <c r="E778" s="54">
        <v>44695</v>
      </c>
      <c r="F778" s="11" t="s">
        <v>9</v>
      </c>
      <c r="G778" s="12">
        <v>0</v>
      </c>
      <c r="H778" s="13">
        <v>0</v>
      </c>
      <c r="I778" s="12">
        <v>0</v>
      </c>
      <c r="J778" s="14">
        <v>0</v>
      </c>
      <c r="K778" s="12">
        <v>0</v>
      </c>
      <c r="L778" s="15">
        <v>0</v>
      </c>
      <c r="M778" s="12">
        <v>0</v>
      </c>
      <c r="N778" s="14">
        <v>0</v>
      </c>
      <c r="O778" s="16">
        <v>41.944036952257818</v>
      </c>
      <c r="P778" s="17">
        <v>0.79783900928792573</v>
      </c>
      <c r="Q778" s="16">
        <v>33.464588887525522</v>
      </c>
      <c r="R778" s="16">
        <v>52.539404553415061</v>
      </c>
      <c r="S778" s="16">
        <v>571</v>
      </c>
      <c r="T778" s="18">
        <v>1.5699999999999996</v>
      </c>
      <c r="U778" s="16">
        <v>896.46999999999991</v>
      </c>
      <c r="V778" s="16">
        <v>30000</v>
      </c>
      <c r="W778" s="20">
        <v>23</v>
      </c>
      <c r="X778" s="19">
        <v>0.60869565217391308</v>
      </c>
      <c r="Y778" s="20">
        <v>14</v>
      </c>
      <c r="Z778" s="20">
        <v>23</v>
      </c>
      <c r="AA778" s="16">
        <v>625.26086956521738</v>
      </c>
      <c r="AB778" s="18">
        <v>1.6428571428571428</v>
      </c>
      <c r="AC778" s="16">
        <v>1027.2142857142858</v>
      </c>
      <c r="AD778" s="20">
        <v>14381</v>
      </c>
      <c r="AE778" s="14"/>
      <c r="AF778" s="14"/>
      <c r="AG778" s="14">
        <v>594</v>
      </c>
      <c r="AH778" s="21">
        <v>0.47936666666666666</v>
      </c>
      <c r="AI778" s="21" t="s">
        <v>61</v>
      </c>
      <c r="AJ778" s="21" t="s">
        <v>61</v>
      </c>
      <c r="AK778" s="96"/>
    </row>
    <row r="779" spans="1:37" s="6" customFormat="1" x14ac:dyDescent="0.3">
      <c r="A779" s="10" t="s">
        <v>141</v>
      </c>
      <c r="B779" s="10" t="s">
        <v>127</v>
      </c>
      <c r="C779" s="11" t="s">
        <v>132</v>
      </c>
      <c r="D779" s="54">
        <v>43600</v>
      </c>
      <c r="E779" s="54">
        <v>44696</v>
      </c>
      <c r="F779" s="11" t="s">
        <v>10</v>
      </c>
      <c r="G779" s="12">
        <v>0</v>
      </c>
      <c r="H779" s="13">
        <v>0</v>
      </c>
      <c r="I779" s="12">
        <v>0</v>
      </c>
      <c r="J779" s="14">
        <v>0</v>
      </c>
      <c r="K779" s="12">
        <v>0</v>
      </c>
      <c r="L779" s="15">
        <v>0</v>
      </c>
      <c r="M779" s="12">
        <v>0</v>
      </c>
      <c r="N779" s="14">
        <v>0</v>
      </c>
      <c r="O779" s="16">
        <v>55.925382603010412</v>
      </c>
      <c r="P779" s="17">
        <v>0.79783900928792573</v>
      </c>
      <c r="Q779" s="16">
        <v>44.619451850034025</v>
      </c>
      <c r="R779" s="16">
        <v>70.052539404553414</v>
      </c>
      <c r="S779" s="16">
        <v>571</v>
      </c>
      <c r="T779" s="18">
        <v>1.5699999999999998</v>
      </c>
      <c r="U779" s="16">
        <v>896.46999999999991</v>
      </c>
      <c r="V779" s="16">
        <v>40000</v>
      </c>
      <c r="W779" s="20">
        <v>42</v>
      </c>
      <c r="X779" s="19">
        <v>0.69047619047619047</v>
      </c>
      <c r="Y779" s="20">
        <v>29</v>
      </c>
      <c r="Z779" s="20">
        <v>56</v>
      </c>
      <c r="AA779" s="16">
        <v>642.57142857142856</v>
      </c>
      <c r="AB779" s="18">
        <v>1.9310344827586208</v>
      </c>
      <c r="AC779" s="16">
        <v>1240.8275862068965</v>
      </c>
      <c r="AD779" s="20">
        <v>35984</v>
      </c>
      <c r="AE779" s="14">
        <v>1399</v>
      </c>
      <c r="AF779" s="14"/>
      <c r="AG779" s="14"/>
      <c r="AH779" s="21">
        <v>0.89959999999999996</v>
      </c>
      <c r="AI779" s="21" t="s">
        <v>61</v>
      </c>
      <c r="AJ779" s="21" t="s">
        <v>61</v>
      </c>
      <c r="AK779" s="96"/>
    </row>
    <row r="780" spans="1:37" s="6" customFormat="1" x14ac:dyDescent="0.3">
      <c r="A780" s="10" t="s">
        <v>141</v>
      </c>
      <c r="B780" s="10" t="s">
        <v>127</v>
      </c>
      <c r="C780" s="11" t="s">
        <v>132</v>
      </c>
      <c r="D780" s="54">
        <v>43601</v>
      </c>
      <c r="E780" s="54">
        <v>44697</v>
      </c>
      <c r="F780" s="11" t="s">
        <v>11</v>
      </c>
      <c r="G780" s="12">
        <v>0</v>
      </c>
      <c r="H780" s="13">
        <v>0</v>
      </c>
      <c r="I780" s="12">
        <v>0</v>
      </c>
      <c r="J780" s="14">
        <v>0</v>
      </c>
      <c r="K780" s="12">
        <v>0</v>
      </c>
      <c r="L780" s="15">
        <v>0</v>
      </c>
      <c r="M780" s="12">
        <v>0</v>
      </c>
      <c r="N780" s="14">
        <v>0</v>
      </c>
      <c r="O780" s="16">
        <v>27.962691301505206</v>
      </c>
      <c r="P780" s="17">
        <v>0.79783900928792573</v>
      </c>
      <c r="Q780" s="16">
        <v>22.309725925017013</v>
      </c>
      <c r="R780" s="16">
        <v>35.026269702276707</v>
      </c>
      <c r="S780" s="16">
        <v>571</v>
      </c>
      <c r="T780" s="18">
        <v>1.5699999999999998</v>
      </c>
      <c r="U780" s="16">
        <v>896.46999999999991</v>
      </c>
      <c r="V780" s="16">
        <v>20000</v>
      </c>
      <c r="W780" s="20">
        <v>30</v>
      </c>
      <c r="X780" s="19">
        <v>0.7</v>
      </c>
      <c r="Y780" s="20">
        <v>21</v>
      </c>
      <c r="Z780" s="20">
        <v>41</v>
      </c>
      <c r="AA780" s="16">
        <v>695.19512195121956</v>
      </c>
      <c r="AB780" s="18">
        <v>1.9523809523809523</v>
      </c>
      <c r="AC780" s="16">
        <v>1357.2857142857142</v>
      </c>
      <c r="AD780" s="20">
        <v>28503</v>
      </c>
      <c r="AE780" s="14">
        <v>-1659</v>
      </c>
      <c r="AF780" s="14"/>
      <c r="AG780" s="14"/>
      <c r="AH780" s="21">
        <v>1.4251499999999999</v>
      </c>
      <c r="AI780" s="21" t="s">
        <v>61</v>
      </c>
      <c r="AJ780" s="21" t="s">
        <v>61</v>
      </c>
      <c r="AK780" s="96"/>
    </row>
    <row r="781" spans="1:37" s="6" customFormat="1" x14ac:dyDescent="0.3">
      <c r="A781" s="10" t="s">
        <v>141</v>
      </c>
      <c r="B781" s="10" t="s">
        <v>127</v>
      </c>
      <c r="C781" s="11" t="s">
        <v>132</v>
      </c>
      <c r="D781" s="54">
        <v>43602</v>
      </c>
      <c r="E781" s="54">
        <v>44698</v>
      </c>
      <c r="F781" s="11" t="s">
        <v>12</v>
      </c>
      <c r="G781" s="12">
        <v>0</v>
      </c>
      <c r="H781" s="13">
        <v>0</v>
      </c>
      <c r="I781" s="12">
        <v>0</v>
      </c>
      <c r="J781" s="14">
        <v>0</v>
      </c>
      <c r="K781" s="12">
        <v>0</v>
      </c>
      <c r="L781" s="15">
        <v>0</v>
      </c>
      <c r="M781" s="12">
        <v>0</v>
      </c>
      <c r="N781" s="14">
        <v>0</v>
      </c>
      <c r="O781" s="16">
        <v>27.962691301505206</v>
      </c>
      <c r="P781" s="17">
        <v>0.79783900928792573</v>
      </c>
      <c r="Q781" s="16">
        <v>22.309725925017013</v>
      </c>
      <c r="R781" s="16">
        <v>35.026269702276707</v>
      </c>
      <c r="S781" s="16">
        <v>571</v>
      </c>
      <c r="T781" s="18">
        <v>1.5699999999999998</v>
      </c>
      <c r="U781" s="16">
        <v>896.46999999999991</v>
      </c>
      <c r="V781" s="16">
        <v>20000</v>
      </c>
      <c r="W781" s="20">
        <v>20</v>
      </c>
      <c r="X781" s="19">
        <v>0.7</v>
      </c>
      <c r="Y781" s="20">
        <v>14</v>
      </c>
      <c r="Z781" s="20">
        <v>22</v>
      </c>
      <c r="AA781" s="16">
        <v>732.5</v>
      </c>
      <c r="AB781" s="18">
        <v>1.5714285714285714</v>
      </c>
      <c r="AC781" s="16">
        <v>1151.0714285714287</v>
      </c>
      <c r="AD781" s="20">
        <v>16115</v>
      </c>
      <c r="AE781" s="14">
        <v>2999</v>
      </c>
      <c r="AF781" s="14"/>
      <c r="AG781" s="14"/>
      <c r="AH781" s="21">
        <v>0.80574999999999997</v>
      </c>
      <c r="AI781" s="21" t="s">
        <v>61</v>
      </c>
      <c r="AJ781" s="21" t="s">
        <v>61</v>
      </c>
      <c r="AK781" s="96"/>
    </row>
    <row r="782" spans="1:37" s="6" customFormat="1" x14ac:dyDescent="0.3">
      <c r="A782" s="10" t="s">
        <v>141</v>
      </c>
      <c r="B782" s="10" t="s">
        <v>127</v>
      </c>
      <c r="C782" s="11" t="s">
        <v>132</v>
      </c>
      <c r="D782" s="54">
        <v>43603</v>
      </c>
      <c r="E782" s="54">
        <v>44699</v>
      </c>
      <c r="F782" s="11" t="s">
        <v>13</v>
      </c>
      <c r="G782" s="12">
        <v>0</v>
      </c>
      <c r="H782" s="13">
        <v>0</v>
      </c>
      <c r="I782" s="12">
        <v>0</v>
      </c>
      <c r="J782" s="14">
        <v>0</v>
      </c>
      <c r="K782" s="12">
        <v>0</v>
      </c>
      <c r="L782" s="15">
        <v>0</v>
      </c>
      <c r="M782" s="12">
        <v>0</v>
      </c>
      <c r="N782" s="14">
        <v>0</v>
      </c>
      <c r="O782" s="16">
        <v>27.962691301505206</v>
      </c>
      <c r="P782" s="17">
        <v>0.79783900928792573</v>
      </c>
      <c r="Q782" s="16">
        <v>22.309725925017013</v>
      </c>
      <c r="R782" s="16">
        <v>35.026269702276707</v>
      </c>
      <c r="S782" s="16">
        <v>571</v>
      </c>
      <c r="T782" s="18">
        <v>1.5699999999999998</v>
      </c>
      <c r="U782" s="16">
        <v>896.46999999999991</v>
      </c>
      <c r="V782" s="16">
        <v>20000</v>
      </c>
      <c r="W782" s="20">
        <v>20</v>
      </c>
      <c r="X782" s="19">
        <v>0.75</v>
      </c>
      <c r="Y782" s="20">
        <v>15</v>
      </c>
      <c r="Z782" s="20">
        <v>17</v>
      </c>
      <c r="AA782" s="16">
        <v>735.29411764705878</v>
      </c>
      <c r="AB782" s="18">
        <v>1.1333333333333333</v>
      </c>
      <c r="AC782" s="16">
        <v>833.33333333333337</v>
      </c>
      <c r="AD782" s="20">
        <v>12500</v>
      </c>
      <c r="AE782" s="14"/>
      <c r="AF782" s="14"/>
      <c r="AG782" s="14">
        <v>1453</v>
      </c>
      <c r="AH782" s="21">
        <v>0.625</v>
      </c>
      <c r="AI782" s="21" t="s">
        <v>61</v>
      </c>
      <c r="AJ782" s="21" t="s">
        <v>61</v>
      </c>
      <c r="AK782" s="96"/>
    </row>
    <row r="783" spans="1:37" s="6" customFormat="1" x14ac:dyDescent="0.3">
      <c r="A783" s="10" t="s">
        <v>141</v>
      </c>
      <c r="B783" s="10" t="s">
        <v>127</v>
      </c>
      <c r="C783" s="11" t="s">
        <v>132</v>
      </c>
      <c r="D783" s="54">
        <v>43604</v>
      </c>
      <c r="E783" s="54">
        <v>44700</v>
      </c>
      <c r="F783" s="11" t="s">
        <v>14</v>
      </c>
      <c r="G783" s="12">
        <v>0</v>
      </c>
      <c r="H783" s="13">
        <v>0</v>
      </c>
      <c r="I783" s="12">
        <v>0</v>
      </c>
      <c r="J783" s="14">
        <v>0</v>
      </c>
      <c r="K783" s="12">
        <v>0</v>
      </c>
      <c r="L783" s="15">
        <v>0</v>
      </c>
      <c r="M783" s="12">
        <v>0</v>
      </c>
      <c r="N783" s="14">
        <v>0</v>
      </c>
      <c r="O783" s="16">
        <v>27.962691301505206</v>
      </c>
      <c r="P783" s="17">
        <v>0.79783900928792573</v>
      </c>
      <c r="Q783" s="16">
        <v>22.309725925017013</v>
      </c>
      <c r="R783" s="16">
        <v>35.026269702276707</v>
      </c>
      <c r="S783" s="16">
        <v>571</v>
      </c>
      <c r="T783" s="18">
        <v>1.5699999999999998</v>
      </c>
      <c r="U783" s="16">
        <v>896.46999999999991</v>
      </c>
      <c r="V783" s="16">
        <v>20000</v>
      </c>
      <c r="W783" s="20">
        <v>27</v>
      </c>
      <c r="X783" s="19">
        <v>0.66666666666666663</v>
      </c>
      <c r="Y783" s="20">
        <v>18</v>
      </c>
      <c r="Z783" s="20">
        <v>41</v>
      </c>
      <c r="AA783" s="16">
        <v>508</v>
      </c>
      <c r="AB783" s="18">
        <v>2.2777777777777777</v>
      </c>
      <c r="AC783" s="16">
        <v>1157.1111111111111</v>
      </c>
      <c r="AD783" s="20">
        <v>20828</v>
      </c>
      <c r="AE783" s="14"/>
      <c r="AF783" s="14"/>
      <c r="AG783" s="14">
        <v>-649</v>
      </c>
      <c r="AH783" s="21">
        <v>1.0414000000000001</v>
      </c>
      <c r="AI783" s="21" t="s">
        <v>61</v>
      </c>
      <c r="AJ783" s="21" t="s">
        <v>61</v>
      </c>
      <c r="AK783" s="96"/>
    </row>
    <row r="784" spans="1:37" s="6" customFormat="1" x14ac:dyDescent="0.3">
      <c r="A784" s="10" t="s">
        <v>141</v>
      </c>
      <c r="B784" s="10" t="s">
        <v>127</v>
      </c>
      <c r="C784" s="11" t="s">
        <v>132</v>
      </c>
      <c r="D784" s="54">
        <v>43605</v>
      </c>
      <c r="E784" s="54">
        <v>44701</v>
      </c>
      <c r="F784" s="11" t="s">
        <v>15</v>
      </c>
      <c r="G784" s="12">
        <v>0</v>
      </c>
      <c r="H784" s="13">
        <v>0</v>
      </c>
      <c r="I784" s="12">
        <v>0</v>
      </c>
      <c r="J784" s="14">
        <v>0</v>
      </c>
      <c r="K784" s="12">
        <v>0</v>
      </c>
      <c r="L784" s="15">
        <v>0</v>
      </c>
      <c r="M784" s="12">
        <v>0</v>
      </c>
      <c r="N784" s="14">
        <v>0</v>
      </c>
      <c r="O784" s="16">
        <v>27.962691301505206</v>
      </c>
      <c r="P784" s="17">
        <v>0.79783900928792573</v>
      </c>
      <c r="Q784" s="16">
        <v>22.309725925017013</v>
      </c>
      <c r="R784" s="16">
        <v>35.026269702276707</v>
      </c>
      <c r="S784" s="16">
        <v>571</v>
      </c>
      <c r="T784" s="18">
        <v>1.5699999999999998</v>
      </c>
      <c r="U784" s="16">
        <v>896.46999999999991</v>
      </c>
      <c r="V784" s="16">
        <v>20000</v>
      </c>
      <c r="W784" s="20">
        <v>27</v>
      </c>
      <c r="X784" s="19">
        <v>0.7407407407407407</v>
      </c>
      <c r="Y784" s="20">
        <v>20</v>
      </c>
      <c r="Z784" s="20">
        <v>36</v>
      </c>
      <c r="AA784" s="16">
        <v>724.11111111111109</v>
      </c>
      <c r="AB784" s="18">
        <v>1.8</v>
      </c>
      <c r="AC784" s="16">
        <v>1303.4000000000001</v>
      </c>
      <c r="AD784" s="20">
        <v>26068</v>
      </c>
      <c r="AE784" s="14">
        <v>1248</v>
      </c>
      <c r="AF784" s="14"/>
      <c r="AG784" s="14"/>
      <c r="AH784" s="21">
        <v>1.3033999999999999</v>
      </c>
      <c r="AI784" s="21" t="s">
        <v>61</v>
      </c>
      <c r="AJ784" s="21" t="s">
        <v>61</v>
      </c>
      <c r="AK784" s="96"/>
    </row>
    <row r="785" spans="1:37" s="6" customFormat="1" x14ac:dyDescent="0.3">
      <c r="A785" s="10" t="s">
        <v>141</v>
      </c>
      <c r="B785" s="10" t="s">
        <v>127</v>
      </c>
      <c r="C785" s="11" t="s">
        <v>132</v>
      </c>
      <c r="D785" s="54">
        <v>43606</v>
      </c>
      <c r="E785" s="54">
        <v>44702</v>
      </c>
      <c r="F785" s="11" t="s">
        <v>9</v>
      </c>
      <c r="G785" s="12">
        <v>0</v>
      </c>
      <c r="H785" s="13">
        <v>0</v>
      </c>
      <c r="I785" s="12">
        <v>0</v>
      </c>
      <c r="J785" s="14">
        <v>0</v>
      </c>
      <c r="K785" s="12">
        <v>0</v>
      </c>
      <c r="L785" s="15">
        <v>0</v>
      </c>
      <c r="M785" s="12">
        <v>0</v>
      </c>
      <c r="N785" s="14">
        <v>0</v>
      </c>
      <c r="O785" s="16">
        <v>41.944036952257818</v>
      </c>
      <c r="P785" s="17">
        <v>0.79783900928792573</v>
      </c>
      <c r="Q785" s="16">
        <v>33.464588887525522</v>
      </c>
      <c r="R785" s="16">
        <v>52.539404553415061</v>
      </c>
      <c r="S785" s="16">
        <v>571</v>
      </c>
      <c r="T785" s="18">
        <v>1.5699999999999996</v>
      </c>
      <c r="U785" s="16">
        <v>896.46999999999991</v>
      </c>
      <c r="V785" s="16">
        <v>30000</v>
      </c>
      <c r="W785" s="20">
        <v>17</v>
      </c>
      <c r="X785" s="19">
        <v>0.76470588235294112</v>
      </c>
      <c r="Y785" s="20">
        <v>13</v>
      </c>
      <c r="Z785" s="20">
        <v>20</v>
      </c>
      <c r="AA785" s="16">
        <v>795.3</v>
      </c>
      <c r="AB785" s="18">
        <v>1.5384615384615385</v>
      </c>
      <c r="AC785" s="16">
        <v>1223.5384615384614</v>
      </c>
      <c r="AD785" s="20">
        <v>15906</v>
      </c>
      <c r="AE785" s="14">
        <v>1210</v>
      </c>
      <c r="AF785" s="14"/>
      <c r="AG785" s="14">
        <v>999</v>
      </c>
      <c r="AH785" s="21">
        <v>0.5302</v>
      </c>
      <c r="AI785" s="21" t="s">
        <v>61</v>
      </c>
      <c r="AJ785" s="21" t="s">
        <v>61</v>
      </c>
      <c r="AK785" s="96"/>
    </row>
    <row r="786" spans="1:37" s="6" customFormat="1" x14ac:dyDescent="0.3">
      <c r="A786" s="10" t="s">
        <v>141</v>
      </c>
      <c r="B786" s="10" t="s">
        <v>127</v>
      </c>
      <c r="C786" s="11" t="s">
        <v>132</v>
      </c>
      <c r="D786" s="54">
        <v>43607</v>
      </c>
      <c r="E786" s="54">
        <v>44703</v>
      </c>
      <c r="F786" s="11" t="s">
        <v>10</v>
      </c>
      <c r="G786" s="12">
        <v>0</v>
      </c>
      <c r="H786" s="13">
        <v>0</v>
      </c>
      <c r="I786" s="12">
        <v>0</v>
      </c>
      <c r="J786" s="14">
        <v>0</v>
      </c>
      <c r="K786" s="12">
        <v>0</v>
      </c>
      <c r="L786" s="15">
        <v>0</v>
      </c>
      <c r="M786" s="12">
        <v>0</v>
      </c>
      <c r="N786" s="14">
        <v>0</v>
      </c>
      <c r="O786" s="16">
        <v>55.925382603010412</v>
      </c>
      <c r="P786" s="17">
        <v>0.79783900928792573</v>
      </c>
      <c r="Q786" s="16">
        <v>44.619451850034025</v>
      </c>
      <c r="R786" s="16">
        <v>70.052539404553414</v>
      </c>
      <c r="S786" s="16">
        <v>571</v>
      </c>
      <c r="T786" s="18">
        <v>1.5699999999999998</v>
      </c>
      <c r="U786" s="16">
        <v>896.46999999999991</v>
      </c>
      <c r="V786" s="16">
        <v>40000</v>
      </c>
      <c r="W786" s="20">
        <v>39</v>
      </c>
      <c r="X786" s="19">
        <v>0.79487179487179482</v>
      </c>
      <c r="Y786" s="20">
        <v>31</v>
      </c>
      <c r="Z786" s="20">
        <v>47</v>
      </c>
      <c r="AA786" s="16">
        <v>627.82978723404256</v>
      </c>
      <c r="AB786" s="18">
        <v>1.5161290322580645</v>
      </c>
      <c r="AC786" s="16">
        <v>951.87096774193549</v>
      </c>
      <c r="AD786" s="20">
        <v>29508</v>
      </c>
      <c r="AE786" s="14">
        <v>849</v>
      </c>
      <c r="AF786" s="14"/>
      <c r="AG786" s="14"/>
      <c r="AH786" s="21">
        <v>0.73770000000000002</v>
      </c>
      <c r="AI786" s="21" t="s">
        <v>61</v>
      </c>
      <c r="AJ786" s="21" t="s">
        <v>61</v>
      </c>
      <c r="AK786" s="96"/>
    </row>
    <row r="787" spans="1:37" s="6" customFormat="1" x14ac:dyDescent="0.3">
      <c r="A787" s="10" t="s">
        <v>141</v>
      </c>
      <c r="B787" s="10" t="s">
        <v>127</v>
      </c>
      <c r="C787" s="11" t="s">
        <v>132</v>
      </c>
      <c r="D787" s="54">
        <v>43608</v>
      </c>
      <c r="E787" s="54">
        <v>44704</v>
      </c>
      <c r="F787" s="11" t="s">
        <v>11</v>
      </c>
      <c r="G787" s="12">
        <v>0</v>
      </c>
      <c r="H787" s="13">
        <v>0</v>
      </c>
      <c r="I787" s="12">
        <v>0</v>
      </c>
      <c r="J787" s="14">
        <v>0</v>
      </c>
      <c r="K787" s="12">
        <v>0</v>
      </c>
      <c r="L787" s="15">
        <v>0</v>
      </c>
      <c r="M787" s="12">
        <v>0</v>
      </c>
      <c r="N787" s="14">
        <v>0</v>
      </c>
      <c r="O787" s="16">
        <v>27.962691301505206</v>
      </c>
      <c r="P787" s="17">
        <v>0.79783900928792573</v>
      </c>
      <c r="Q787" s="16">
        <v>22.309725925017013</v>
      </c>
      <c r="R787" s="16">
        <v>35.026269702276707</v>
      </c>
      <c r="S787" s="16">
        <v>571</v>
      </c>
      <c r="T787" s="18">
        <v>1.5699999999999998</v>
      </c>
      <c r="U787" s="16">
        <v>896.46999999999991</v>
      </c>
      <c r="V787" s="16">
        <v>20000</v>
      </c>
      <c r="W787" s="20">
        <v>29</v>
      </c>
      <c r="X787" s="19">
        <v>0.72413793103448276</v>
      </c>
      <c r="Y787" s="20">
        <v>21</v>
      </c>
      <c r="Z787" s="20">
        <v>33</v>
      </c>
      <c r="AA787" s="16">
        <v>534.4545454545455</v>
      </c>
      <c r="AB787" s="18">
        <v>1.5714285714285714</v>
      </c>
      <c r="AC787" s="16">
        <v>839.85714285714289</v>
      </c>
      <c r="AD787" s="20">
        <v>17637</v>
      </c>
      <c r="AE787" s="14"/>
      <c r="AF787" s="14"/>
      <c r="AG787" s="14">
        <v>749</v>
      </c>
      <c r="AH787" s="21">
        <v>0.88185000000000002</v>
      </c>
      <c r="AI787" s="21" t="s">
        <v>61</v>
      </c>
      <c r="AJ787" s="21" t="s">
        <v>61</v>
      </c>
      <c r="AK787" s="96"/>
    </row>
    <row r="788" spans="1:37" s="6" customFormat="1" x14ac:dyDescent="0.3">
      <c r="A788" s="10" t="s">
        <v>141</v>
      </c>
      <c r="B788" s="10" t="s">
        <v>127</v>
      </c>
      <c r="C788" s="11" t="s">
        <v>132</v>
      </c>
      <c r="D788" s="54">
        <v>43609</v>
      </c>
      <c r="E788" s="54">
        <v>44705</v>
      </c>
      <c r="F788" s="11" t="s">
        <v>12</v>
      </c>
      <c r="G788" s="12">
        <v>0</v>
      </c>
      <c r="H788" s="13">
        <v>0</v>
      </c>
      <c r="I788" s="12">
        <v>0</v>
      </c>
      <c r="J788" s="14">
        <v>0</v>
      </c>
      <c r="K788" s="12">
        <v>0</v>
      </c>
      <c r="L788" s="15">
        <v>0</v>
      </c>
      <c r="M788" s="12">
        <v>0</v>
      </c>
      <c r="N788" s="14">
        <v>0</v>
      </c>
      <c r="O788" s="16">
        <v>27.962691301505206</v>
      </c>
      <c r="P788" s="17">
        <v>0.79783900928792573</v>
      </c>
      <c r="Q788" s="16">
        <v>22.309725925017013</v>
      </c>
      <c r="R788" s="16">
        <v>35.026269702276707</v>
      </c>
      <c r="S788" s="16">
        <v>571</v>
      </c>
      <c r="T788" s="18">
        <v>1.5699999999999998</v>
      </c>
      <c r="U788" s="16">
        <v>896.46999999999991</v>
      </c>
      <c r="V788" s="16">
        <v>20000</v>
      </c>
      <c r="W788" s="20">
        <v>13</v>
      </c>
      <c r="X788" s="19">
        <v>0.76923076923076927</v>
      </c>
      <c r="Y788" s="20">
        <v>10</v>
      </c>
      <c r="Z788" s="20">
        <v>19</v>
      </c>
      <c r="AA788" s="16">
        <v>732.15789473684208</v>
      </c>
      <c r="AB788" s="18">
        <v>1.9</v>
      </c>
      <c r="AC788" s="16">
        <v>1391.1</v>
      </c>
      <c r="AD788" s="20">
        <v>13911</v>
      </c>
      <c r="AE788" s="14">
        <v>-799</v>
      </c>
      <c r="AF788" s="14"/>
      <c r="AG788" s="14"/>
      <c r="AH788" s="21">
        <v>0.69555</v>
      </c>
      <c r="AI788" s="21" t="s">
        <v>61</v>
      </c>
      <c r="AJ788" s="21" t="s">
        <v>61</v>
      </c>
      <c r="AK788" s="96"/>
    </row>
    <row r="789" spans="1:37" s="6" customFormat="1" x14ac:dyDescent="0.3">
      <c r="A789" s="10" t="s">
        <v>141</v>
      </c>
      <c r="B789" s="10" t="s">
        <v>127</v>
      </c>
      <c r="C789" s="11" t="s">
        <v>132</v>
      </c>
      <c r="D789" s="54">
        <v>43610</v>
      </c>
      <c r="E789" s="54">
        <v>44706</v>
      </c>
      <c r="F789" s="11" t="s">
        <v>13</v>
      </c>
      <c r="G789" s="12">
        <v>0</v>
      </c>
      <c r="H789" s="13">
        <v>0</v>
      </c>
      <c r="I789" s="12">
        <v>0</v>
      </c>
      <c r="J789" s="14">
        <v>0</v>
      </c>
      <c r="K789" s="12">
        <v>0</v>
      </c>
      <c r="L789" s="15">
        <v>0</v>
      </c>
      <c r="M789" s="12">
        <v>0</v>
      </c>
      <c r="N789" s="14">
        <v>0</v>
      </c>
      <c r="O789" s="16">
        <v>27.962691301505206</v>
      </c>
      <c r="P789" s="17">
        <v>0.79783900928792573</v>
      </c>
      <c r="Q789" s="16">
        <v>22.309725925017013</v>
      </c>
      <c r="R789" s="16">
        <v>35.026269702276707</v>
      </c>
      <c r="S789" s="16">
        <v>571</v>
      </c>
      <c r="T789" s="18">
        <v>1.5699999999999998</v>
      </c>
      <c r="U789" s="16">
        <v>896.46999999999991</v>
      </c>
      <c r="V789" s="16">
        <v>20000</v>
      </c>
      <c r="W789" s="20">
        <v>27</v>
      </c>
      <c r="X789" s="19">
        <v>0.7407407407407407</v>
      </c>
      <c r="Y789" s="20">
        <v>20</v>
      </c>
      <c r="Z789" s="20">
        <v>31</v>
      </c>
      <c r="AA789" s="16">
        <v>685.19354838709683</v>
      </c>
      <c r="AB789" s="18">
        <v>1.55</v>
      </c>
      <c r="AC789" s="16">
        <v>1062.05</v>
      </c>
      <c r="AD789" s="20">
        <v>21241</v>
      </c>
      <c r="AE789" s="14">
        <v>699</v>
      </c>
      <c r="AF789" s="14"/>
      <c r="AG789" s="14">
        <v>1099</v>
      </c>
      <c r="AH789" s="21">
        <v>1.0620499999999999</v>
      </c>
      <c r="AI789" s="21" t="s">
        <v>61</v>
      </c>
      <c r="AJ789" s="21" t="s">
        <v>61</v>
      </c>
      <c r="AK789" s="96"/>
    </row>
    <row r="790" spans="1:37" s="6" customFormat="1" x14ac:dyDescent="0.3">
      <c r="A790" s="10" t="s">
        <v>141</v>
      </c>
      <c r="B790" s="10" t="s">
        <v>127</v>
      </c>
      <c r="C790" s="11" t="s">
        <v>132</v>
      </c>
      <c r="D790" s="54">
        <v>43611</v>
      </c>
      <c r="E790" s="54">
        <v>44707</v>
      </c>
      <c r="F790" s="11" t="s">
        <v>14</v>
      </c>
      <c r="G790" s="12">
        <v>0</v>
      </c>
      <c r="H790" s="13">
        <v>0</v>
      </c>
      <c r="I790" s="12">
        <v>0</v>
      </c>
      <c r="J790" s="14">
        <v>0</v>
      </c>
      <c r="K790" s="12">
        <v>0</v>
      </c>
      <c r="L790" s="15">
        <v>0</v>
      </c>
      <c r="M790" s="12">
        <v>0</v>
      </c>
      <c r="N790" s="14">
        <v>0</v>
      </c>
      <c r="O790" s="16">
        <v>27.962691301505206</v>
      </c>
      <c r="P790" s="17">
        <v>0.79783900928792573</v>
      </c>
      <c r="Q790" s="16">
        <v>22.309725925017013</v>
      </c>
      <c r="R790" s="16">
        <v>35.026269702276707</v>
      </c>
      <c r="S790" s="16">
        <v>571</v>
      </c>
      <c r="T790" s="18">
        <v>1.5699999999999998</v>
      </c>
      <c r="U790" s="16">
        <v>896.46999999999991</v>
      </c>
      <c r="V790" s="16">
        <v>20000</v>
      </c>
      <c r="W790" s="20">
        <v>7</v>
      </c>
      <c r="X790" s="19">
        <v>0.7142857142857143</v>
      </c>
      <c r="Y790" s="20">
        <v>5</v>
      </c>
      <c r="Z790" s="20">
        <v>8</v>
      </c>
      <c r="AA790" s="16">
        <v>492.875</v>
      </c>
      <c r="AB790" s="18">
        <v>1.6</v>
      </c>
      <c r="AC790" s="16">
        <v>788.6</v>
      </c>
      <c r="AD790" s="20">
        <v>3943</v>
      </c>
      <c r="AE790" s="14"/>
      <c r="AF790" s="14"/>
      <c r="AG790" s="14"/>
      <c r="AH790" s="21">
        <v>0.19714999999999999</v>
      </c>
      <c r="AI790" s="21" t="s">
        <v>61</v>
      </c>
      <c r="AJ790" s="21" t="s">
        <v>61</v>
      </c>
      <c r="AK790" s="96"/>
    </row>
    <row r="791" spans="1:37" s="6" customFormat="1" x14ac:dyDescent="0.3">
      <c r="A791" s="10" t="s">
        <v>141</v>
      </c>
      <c r="B791" s="10" t="s">
        <v>127</v>
      </c>
      <c r="C791" s="11" t="s">
        <v>132</v>
      </c>
      <c r="D791" s="54">
        <v>43612</v>
      </c>
      <c r="E791" s="54">
        <v>44708</v>
      </c>
      <c r="F791" s="11" t="s">
        <v>15</v>
      </c>
      <c r="G791" s="12">
        <v>0</v>
      </c>
      <c r="H791" s="13">
        <v>0</v>
      </c>
      <c r="I791" s="12">
        <v>0</v>
      </c>
      <c r="J791" s="14">
        <v>0</v>
      </c>
      <c r="K791" s="12">
        <v>0</v>
      </c>
      <c r="L791" s="15">
        <v>0</v>
      </c>
      <c r="M791" s="12">
        <v>0</v>
      </c>
      <c r="N791" s="14">
        <v>0</v>
      </c>
      <c r="O791" s="16">
        <v>27.962691301505206</v>
      </c>
      <c r="P791" s="17">
        <v>0.79783900928792573</v>
      </c>
      <c r="Q791" s="16">
        <v>22.309725925017013</v>
      </c>
      <c r="R791" s="16">
        <v>35.026269702276707</v>
      </c>
      <c r="S791" s="16">
        <v>571</v>
      </c>
      <c r="T791" s="18">
        <v>1.5699999999999998</v>
      </c>
      <c r="U791" s="16">
        <v>896.46999999999991</v>
      </c>
      <c r="V791" s="16">
        <v>20000</v>
      </c>
      <c r="W791" s="20">
        <v>15</v>
      </c>
      <c r="X791" s="19">
        <v>0.73333333333333328</v>
      </c>
      <c r="Y791" s="20">
        <v>11</v>
      </c>
      <c r="Z791" s="20">
        <v>18</v>
      </c>
      <c r="AA791" s="16">
        <v>845.11111111111109</v>
      </c>
      <c r="AB791" s="18">
        <v>1.6363636363636365</v>
      </c>
      <c r="AC791" s="16">
        <v>1382.909090909091</v>
      </c>
      <c r="AD791" s="20">
        <v>15212</v>
      </c>
      <c r="AE791" s="14"/>
      <c r="AF791" s="14"/>
      <c r="AG791" s="14">
        <v>-1974</v>
      </c>
      <c r="AH791" s="21">
        <v>0.76060000000000005</v>
      </c>
      <c r="AI791" s="21" t="s">
        <v>61</v>
      </c>
      <c r="AJ791" s="21" t="s">
        <v>61</v>
      </c>
      <c r="AK791" s="96"/>
    </row>
    <row r="792" spans="1:37" s="6" customFormat="1" x14ac:dyDescent="0.3">
      <c r="A792" s="10" t="s">
        <v>141</v>
      </c>
      <c r="B792" s="10" t="s">
        <v>127</v>
      </c>
      <c r="C792" s="11" t="s">
        <v>132</v>
      </c>
      <c r="D792" s="54">
        <v>43613</v>
      </c>
      <c r="E792" s="54">
        <v>44709</v>
      </c>
      <c r="F792" s="11" t="s">
        <v>9</v>
      </c>
      <c r="G792" s="12">
        <v>0</v>
      </c>
      <c r="H792" s="13">
        <v>0</v>
      </c>
      <c r="I792" s="12">
        <v>0</v>
      </c>
      <c r="J792" s="14">
        <v>0</v>
      </c>
      <c r="K792" s="12">
        <v>0</v>
      </c>
      <c r="L792" s="15">
        <v>0</v>
      </c>
      <c r="M792" s="12">
        <v>0</v>
      </c>
      <c r="N792" s="14">
        <v>0</v>
      </c>
      <c r="O792" s="16">
        <v>39.147767822107291</v>
      </c>
      <c r="P792" s="17">
        <v>0.79783900928792573</v>
      </c>
      <c r="Q792" s="16">
        <v>31.233616295023818</v>
      </c>
      <c r="R792" s="16">
        <v>49.036777583187387</v>
      </c>
      <c r="S792" s="16">
        <v>571</v>
      </c>
      <c r="T792" s="18">
        <v>1.5699999999999998</v>
      </c>
      <c r="U792" s="16">
        <v>896.46999999999991</v>
      </c>
      <c r="V792" s="16">
        <v>28000</v>
      </c>
      <c r="W792" s="20">
        <v>17</v>
      </c>
      <c r="X792" s="19">
        <v>0.76470588235294112</v>
      </c>
      <c r="Y792" s="20">
        <v>13</v>
      </c>
      <c r="Z792" s="20">
        <v>22</v>
      </c>
      <c r="AA792" s="16">
        <v>622.27272727272725</v>
      </c>
      <c r="AB792" s="18">
        <v>1.6923076923076923</v>
      </c>
      <c r="AC792" s="16">
        <v>1053.0769230769231</v>
      </c>
      <c r="AD792" s="20">
        <v>13690</v>
      </c>
      <c r="AE792" s="14"/>
      <c r="AF792" s="14"/>
      <c r="AG792" s="14">
        <v>1110</v>
      </c>
      <c r="AH792" s="21">
        <v>0.48892857142857143</v>
      </c>
      <c r="AI792" s="21" t="s">
        <v>61</v>
      </c>
      <c r="AJ792" s="21" t="s">
        <v>61</v>
      </c>
      <c r="AK792" s="96"/>
    </row>
    <row r="793" spans="1:37" s="6" customFormat="1" x14ac:dyDescent="0.3">
      <c r="A793" s="10" t="s">
        <v>141</v>
      </c>
      <c r="B793" s="10" t="s">
        <v>127</v>
      </c>
      <c r="C793" s="11" t="s">
        <v>132</v>
      </c>
      <c r="D793" s="54">
        <v>43614</v>
      </c>
      <c r="E793" s="54">
        <v>44710</v>
      </c>
      <c r="F793" s="11" t="s">
        <v>10</v>
      </c>
      <c r="G793" s="12">
        <v>0</v>
      </c>
      <c r="H793" s="13">
        <v>0</v>
      </c>
      <c r="I793" s="12">
        <v>0</v>
      </c>
      <c r="J793" s="14">
        <v>0</v>
      </c>
      <c r="K793" s="12">
        <v>0</v>
      </c>
      <c r="L793" s="15">
        <v>0</v>
      </c>
      <c r="M793" s="12">
        <v>0</v>
      </c>
      <c r="N793" s="14">
        <v>0</v>
      </c>
      <c r="O793" s="16">
        <v>48.934709777634112</v>
      </c>
      <c r="P793" s="17">
        <v>0.79783900928792573</v>
      </c>
      <c r="Q793" s="16">
        <v>39.042020368779774</v>
      </c>
      <c r="R793" s="16">
        <v>61.295971978984241</v>
      </c>
      <c r="S793" s="16">
        <v>571</v>
      </c>
      <c r="T793" s="18">
        <v>1.5699999999999998</v>
      </c>
      <c r="U793" s="16">
        <v>896.46999999999991</v>
      </c>
      <c r="V793" s="16">
        <v>35000</v>
      </c>
      <c r="W793" s="20">
        <v>34</v>
      </c>
      <c r="X793" s="19">
        <v>0.79411764705882348</v>
      </c>
      <c r="Y793" s="20">
        <v>27</v>
      </c>
      <c r="Z793" s="20">
        <v>59</v>
      </c>
      <c r="AA793" s="16">
        <v>582.25423728813564</v>
      </c>
      <c r="AB793" s="18">
        <v>2.1851851851851851</v>
      </c>
      <c r="AC793" s="16">
        <v>1272.3333333333333</v>
      </c>
      <c r="AD793" s="20">
        <v>34353</v>
      </c>
      <c r="AE793" s="14">
        <v>1210</v>
      </c>
      <c r="AF793" s="14"/>
      <c r="AG793" s="14"/>
      <c r="AH793" s="21">
        <v>0.98151428571428567</v>
      </c>
      <c r="AI793" s="21" t="s">
        <v>61</v>
      </c>
      <c r="AJ793" s="21" t="s">
        <v>61</v>
      </c>
      <c r="AK793" s="96"/>
    </row>
    <row r="794" spans="1:37" s="6" customFormat="1" x14ac:dyDescent="0.3">
      <c r="A794" s="10" t="s">
        <v>141</v>
      </c>
      <c r="B794" s="10" t="s">
        <v>127</v>
      </c>
      <c r="C794" s="11" t="s">
        <v>132</v>
      </c>
      <c r="D794" s="54">
        <v>43615</v>
      </c>
      <c r="E794" s="54">
        <v>44711</v>
      </c>
      <c r="F794" s="11" t="s">
        <v>11</v>
      </c>
      <c r="G794" s="12">
        <v>0</v>
      </c>
      <c r="H794" s="13">
        <v>0</v>
      </c>
      <c r="I794" s="12">
        <v>0</v>
      </c>
      <c r="J794" s="14">
        <v>0</v>
      </c>
      <c r="K794" s="12">
        <v>0</v>
      </c>
      <c r="L794" s="15">
        <v>0</v>
      </c>
      <c r="M794" s="12">
        <v>0</v>
      </c>
      <c r="N794" s="14">
        <v>0</v>
      </c>
      <c r="O794" s="16">
        <v>27.962691301505206</v>
      </c>
      <c r="P794" s="17">
        <v>0.79783900928792573</v>
      </c>
      <c r="Q794" s="16">
        <v>22.309725925017013</v>
      </c>
      <c r="R794" s="16">
        <v>35.026269702276707</v>
      </c>
      <c r="S794" s="16">
        <v>571</v>
      </c>
      <c r="T794" s="18">
        <v>1.5699999999999998</v>
      </c>
      <c r="U794" s="16">
        <v>896.46999999999991</v>
      </c>
      <c r="V794" s="16">
        <v>20000</v>
      </c>
      <c r="W794" s="20">
        <v>16</v>
      </c>
      <c r="X794" s="19">
        <v>0.75</v>
      </c>
      <c r="Y794" s="20">
        <v>12</v>
      </c>
      <c r="Z794" s="20">
        <v>16</v>
      </c>
      <c r="AA794" s="16">
        <v>714.5</v>
      </c>
      <c r="AB794" s="18">
        <v>1.3333333333333333</v>
      </c>
      <c r="AC794" s="16">
        <v>952.66666666666663</v>
      </c>
      <c r="AD794" s="20">
        <v>11432</v>
      </c>
      <c r="AE794" s="14">
        <v>999</v>
      </c>
      <c r="AF794" s="14"/>
      <c r="AG794" s="14">
        <v>719</v>
      </c>
      <c r="AH794" s="21">
        <v>0.5716</v>
      </c>
      <c r="AI794" s="21" t="s">
        <v>61</v>
      </c>
      <c r="AJ794" s="21" t="s">
        <v>61</v>
      </c>
      <c r="AK794" s="96"/>
    </row>
    <row r="795" spans="1:37" s="6" customFormat="1" x14ac:dyDescent="0.3">
      <c r="A795" s="10" t="s">
        <v>141</v>
      </c>
      <c r="B795" s="10" t="s">
        <v>127</v>
      </c>
      <c r="C795" s="11" t="s">
        <v>132</v>
      </c>
      <c r="D795" s="54">
        <v>43616</v>
      </c>
      <c r="E795" s="54">
        <v>44712</v>
      </c>
      <c r="F795" s="11" t="s">
        <v>12</v>
      </c>
      <c r="G795" s="12">
        <v>0</v>
      </c>
      <c r="H795" s="13">
        <v>0</v>
      </c>
      <c r="I795" s="12">
        <v>0</v>
      </c>
      <c r="J795" s="14">
        <v>0</v>
      </c>
      <c r="K795" s="12">
        <v>0</v>
      </c>
      <c r="L795" s="15">
        <v>0</v>
      </c>
      <c r="M795" s="12">
        <v>0</v>
      </c>
      <c r="N795" s="14">
        <v>0</v>
      </c>
      <c r="O795" s="16">
        <v>27.962691301505206</v>
      </c>
      <c r="P795" s="17">
        <v>0.79783900928792573</v>
      </c>
      <c r="Q795" s="16">
        <v>22.309725925017013</v>
      </c>
      <c r="R795" s="16">
        <v>35.026269702276707</v>
      </c>
      <c r="S795" s="16">
        <v>571</v>
      </c>
      <c r="T795" s="18">
        <v>1.5699999999999998</v>
      </c>
      <c r="U795" s="16">
        <v>896.46999999999991</v>
      </c>
      <c r="V795" s="16">
        <v>20000</v>
      </c>
      <c r="W795" s="20">
        <v>22</v>
      </c>
      <c r="X795" s="19">
        <v>0.77272727272727271</v>
      </c>
      <c r="Y795" s="20">
        <v>17</v>
      </c>
      <c r="Z795" s="20">
        <v>29</v>
      </c>
      <c r="AA795" s="16">
        <v>864.89655172413791</v>
      </c>
      <c r="AB795" s="18">
        <v>1.7058823529411764</v>
      </c>
      <c r="AC795" s="16">
        <v>1475.4117647058824</v>
      </c>
      <c r="AD795" s="20">
        <v>25082</v>
      </c>
      <c r="AE795" s="14">
        <v>1040</v>
      </c>
      <c r="AF795" s="14"/>
      <c r="AG795" s="14"/>
      <c r="AH795" s="21">
        <v>1.2541</v>
      </c>
      <c r="AI795" s="21" t="s">
        <v>61</v>
      </c>
      <c r="AJ795" s="21" t="s">
        <v>61</v>
      </c>
      <c r="AK795" s="96"/>
    </row>
    <row r="796" spans="1:37" s="6" customFormat="1" x14ac:dyDescent="0.3">
      <c r="A796" s="10" t="s">
        <v>141</v>
      </c>
      <c r="B796" s="22" t="s">
        <v>127</v>
      </c>
      <c r="C796" s="11" t="s">
        <v>132</v>
      </c>
      <c r="D796" s="56">
        <v>43617</v>
      </c>
      <c r="E796" s="56">
        <v>44713</v>
      </c>
      <c r="F796" s="11" t="s">
        <v>13</v>
      </c>
      <c r="G796" s="23">
        <v>0</v>
      </c>
      <c r="H796" s="24">
        <v>0</v>
      </c>
      <c r="I796" s="23">
        <v>0</v>
      </c>
      <c r="J796" s="23">
        <v>0</v>
      </c>
      <c r="K796" s="23">
        <v>0</v>
      </c>
      <c r="L796" s="25">
        <v>0</v>
      </c>
      <c r="M796" s="23">
        <v>0</v>
      </c>
      <c r="N796" s="23">
        <v>0</v>
      </c>
      <c r="O796" s="26">
        <v>22</v>
      </c>
      <c r="P796" s="27">
        <v>0.64868462757527745</v>
      </c>
      <c r="Q796" s="26">
        <v>14</v>
      </c>
      <c r="R796" s="26">
        <v>24</v>
      </c>
      <c r="S796" s="28">
        <v>614.80512544802866</v>
      </c>
      <c r="T796" s="29">
        <v>1.7142857142857142</v>
      </c>
      <c r="U796" s="28">
        <v>1043.6502186746989</v>
      </c>
      <c r="V796" s="26">
        <v>15000</v>
      </c>
      <c r="W796" s="20">
        <v>15</v>
      </c>
      <c r="X796" s="19">
        <v>0.66666666666666663</v>
      </c>
      <c r="Y796" s="20">
        <v>10</v>
      </c>
      <c r="Z796" s="20">
        <v>14</v>
      </c>
      <c r="AA796" s="16">
        <v>790.57142857142856</v>
      </c>
      <c r="AB796" s="18">
        <v>1.4</v>
      </c>
      <c r="AC796" s="16">
        <v>1106.8</v>
      </c>
      <c r="AD796" s="20">
        <v>11068</v>
      </c>
      <c r="AE796" s="14">
        <v>-599</v>
      </c>
      <c r="AF796" s="14"/>
      <c r="AG796" s="14"/>
      <c r="AH796" s="21">
        <v>0.73786666666666667</v>
      </c>
      <c r="AI796" s="21" t="s">
        <v>61</v>
      </c>
      <c r="AJ796" s="21" t="s">
        <v>61</v>
      </c>
      <c r="AK796" s="96"/>
    </row>
    <row r="797" spans="1:37" s="6" customFormat="1" x14ac:dyDescent="0.3">
      <c r="A797" s="10" t="s">
        <v>141</v>
      </c>
      <c r="B797" s="22" t="s">
        <v>127</v>
      </c>
      <c r="C797" s="11" t="s">
        <v>132</v>
      </c>
      <c r="D797" s="56">
        <v>43618</v>
      </c>
      <c r="E797" s="56">
        <v>44714</v>
      </c>
      <c r="F797" s="11" t="s">
        <v>14</v>
      </c>
      <c r="G797" s="23">
        <v>0</v>
      </c>
      <c r="H797" s="24">
        <v>0</v>
      </c>
      <c r="I797" s="23">
        <v>0</v>
      </c>
      <c r="J797" s="23">
        <v>0</v>
      </c>
      <c r="K797" s="23">
        <v>0</v>
      </c>
      <c r="L797" s="25">
        <v>0</v>
      </c>
      <c r="M797" s="23">
        <v>0</v>
      </c>
      <c r="N797" s="23">
        <v>0</v>
      </c>
      <c r="O797" s="26">
        <v>22</v>
      </c>
      <c r="P797" s="27">
        <v>0.64868462757527745</v>
      </c>
      <c r="Q797" s="26">
        <v>14</v>
      </c>
      <c r="R797" s="26">
        <v>24</v>
      </c>
      <c r="S797" s="28">
        <v>614.80512544802866</v>
      </c>
      <c r="T797" s="29">
        <v>1.7142857142857142</v>
      </c>
      <c r="U797" s="28">
        <v>1043.6502186746989</v>
      </c>
      <c r="V797" s="26">
        <v>15000</v>
      </c>
      <c r="W797" s="20">
        <v>21</v>
      </c>
      <c r="X797" s="19">
        <v>0.76190476190476186</v>
      </c>
      <c r="Y797" s="20">
        <v>16</v>
      </c>
      <c r="Z797" s="20">
        <v>21</v>
      </c>
      <c r="AA797" s="16">
        <v>682.14285714285711</v>
      </c>
      <c r="AB797" s="18">
        <v>1.3125</v>
      </c>
      <c r="AC797" s="16">
        <v>895.3125</v>
      </c>
      <c r="AD797" s="20">
        <v>14325</v>
      </c>
      <c r="AE797" s="14"/>
      <c r="AF797" s="14"/>
      <c r="AG797" s="14">
        <v>-999</v>
      </c>
      <c r="AH797" s="21">
        <v>0.95499999999999996</v>
      </c>
      <c r="AI797" s="21" t="s">
        <v>61</v>
      </c>
      <c r="AJ797" s="21" t="s">
        <v>61</v>
      </c>
      <c r="AK797" s="96"/>
    </row>
    <row r="798" spans="1:37" s="6" customFormat="1" x14ac:dyDescent="0.3">
      <c r="A798" s="10" t="s">
        <v>141</v>
      </c>
      <c r="B798" s="22" t="s">
        <v>127</v>
      </c>
      <c r="C798" s="11" t="s">
        <v>132</v>
      </c>
      <c r="D798" s="56">
        <v>43619</v>
      </c>
      <c r="E798" s="56">
        <v>44715</v>
      </c>
      <c r="F798" s="11" t="s">
        <v>15</v>
      </c>
      <c r="G798" s="23">
        <v>0</v>
      </c>
      <c r="H798" s="24">
        <v>0</v>
      </c>
      <c r="I798" s="23">
        <v>0</v>
      </c>
      <c r="J798" s="23">
        <v>0</v>
      </c>
      <c r="K798" s="23">
        <v>0</v>
      </c>
      <c r="L798" s="25">
        <v>0</v>
      </c>
      <c r="M798" s="23">
        <v>0</v>
      </c>
      <c r="N798" s="23">
        <v>0</v>
      </c>
      <c r="O798" s="26">
        <v>22</v>
      </c>
      <c r="P798" s="27">
        <v>0.64868462757527745</v>
      </c>
      <c r="Q798" s="26">
        <v>14</v>
      </c>
      <c r="R798" s="26">
        <v>24</v>
      </c>
      <c r="S798" s="28">
        <v>614.80512544802866</v>
      </c>
      <c r="T798" s="29">
        <v>1.7142857142857142</v>
      </c>
      <c r="U798" s="28">
        <v>1043.6502186746989</v>
      </c>
      <c r="V798" s="26">
        <v>15000</v>
      </c>
      <c r="W798" s="20">
        <v>21</v>
      </c>
      <c r="X798" s="19">
        <v>0.76190476190476186</v>
      </c>
      <c r="Y798" s="20">
        <v>16</v>
      </c>
      <c r="Z798" s="20">
        <v>30</v>
      </c>
      <c r="AA798" s="16">
        <v>667.83333333333337</v>
      </c>
      <c r="AB798" s="18">
        <v>1.875</v>
      </c>
      <c r="AC798" s="16">
        <v>1252.1875</v>
      </c>
      <c r="AD798" s="20">
        <v>20035</v>
      </c>
      <c r="AE798" s="14"/>
      <c r="AF798" s="14"/>
      <c r="AG798" s="14"/>
      <c r="AH798" s="21">
        <v>1.3356666666666666</v>
      </c>
      <c r="AI798" s="21" t="s">
        <v>61</v>
      </c>
      <c r="AJ798" s="21" t="s">
        <v>61</v>
      </c>
      <c r="AK798" s="96"/>
    </row>
    <row r="799" spans="1:37" s="6" customFormat="1" x14ac:dyDescent="0.3">
      <c r="A799" s="10" t="s">
        <v>141</v>
      </c>
      <c r="B799" s="22" t="s">
        <v>127</v>
      </c>
      <c r="C799" s="11" t="s">
        <v>132</v>
      </c>
      <c r="D799" s="56">
        <v>43620</v>
      </c>
      <c r="E799" s="56">
        <v>44716</v>
      </c>
      <c r="F799" s="11" t="s">
        <v>9</v>
      </c>
      <c r="G799" s="23">
        <v>0</v>
      </c>
      <c r="H799" s="24">
        <v>0</v>
      </c>
      <c r="I799" s="23">
        <v>0</v>
      </c>
      <c r="J799" s="23">
        <v>0</v>
      </c>
      <c r="K799" s="23">
        <v>0</v>
      </c>
      <c r="L799" s="25">
        <v>0</v>
      </c>
      <c r="M799" s="23">
        <v>0</v>
      </c>
      <c r="N799" s="23">
        <v>0</v>
      </c>
      <c r="O799" s="26">
        <v>37</v>
      </c>
      <c r="P799" s="27">
        <v>0.64868462757527745</v>
      </c>
      <c r="Q799" s="26">
        <v>24</v>
      </c>
      <c r="R799" s="26">
        <v>41</v>
      </c>
      <c r="S799" s="28">
        <v>614.80512544802866</v>
      </c>
      <c r="T799" s="29">
        <v>1.7083333333333333</v>
      </c>
      <c r="U799" s="28">
        <v>1043.6502186746989</v>
      </c>
      <c r="V799" s="26">
        <v>25000</v>
      </c>
      <c r="W799" s="20">
        <v>19</v>
      </c>
      <c r="X799" s="19">
        <v>0.73684210526315785</v>
      </c>
      <c r="Y799" s="20">
        <v>14</v>
      </c>
      <c r="Z799" s="20">
        <v>19</v>
      </c>
      <c r="AA799" s="16">
        <v>605.68421052631584</v>
      </c>
      <c r="AB799" s="18">
        <v>1.3571428571428572</v>
      </c>
      <c r="AC799" s="16">
        <v>822</v>
      </c>
      <c r="AD799" s="20">
        <v>11508</v>
      </c>
      <c r="AE799" s="14"/>
      <c r="AF799" s="14"/>
      <c r="AG799" s="14"/>
      <c r="AH799" s="21">
        <v>0.46032000000000001</v>
      </c>
      <c r="AI799" s="21" t="s">
        <v>61</v>
      </c>
      <c r="AJ799" s="21" t="s">
        <v>61</v>
      </c>
      <c r="AK799" s="96"/>
    </row>
    <row r="800" spans="1:37" s="6" customFormat="1" x14ac:dyDescent="0.3">
      <c r="A800" s="10" t="s">
        <v>141</v>
      </c>
      <c r="B800" s="22" t="s">
        <v>127</v>
      </c>
      <c r="C800" s="11" t="s">
        <v>132</v>
      </c>
      <c r="D800" s="56">
        <v>43621</v>
      </c>
      <c r="E800" s="56">
        <v>44717</v>
      </c>
      <c r="F800" s="11" t="s">
        <v>10</v>
      </c>
      <c r="G800" s="23">
        <v>0</v>
      </c>
      <c r="H800" s="24">
        <v>0</v>
      </c>
      <c r="I800" s="23">
        <v>0</v>
      </c>
      <c r="J800" s="23">
        <v>0</v>
      </c>
      <c r="K800" s="23">
        <v>0</v>
      </c>
      <c r="L800" s="25">
        <v>0</v>
      </c>
      <c r="M800" s="23">
        <v>0</v>
      </c>
      <c r="N800" s="23">
        <v>0</v>
      </c>
      <c r="O800" s="26">
        <v>52</v>
      </c>
      <c r="P800" s="27">
        <v>0.64868462757527745</v>
      </c>
      <c r="Q800" s="26">
        <v>34</v>
      </c>
      <c r="R800" s="26">
        <v>57</v>
      </c>
      <c r="S800" s="28">
        <v>614.80512544802866</v>
      </c>
      <c r="T800" s="29">
        <v>1.6764705882352942</v>
      </c>
      <c r="U800" s="28">
        <v>1043.6502186746989</v>
      </c>
      <c r="V800" s="26">
        <v>35000</v>
      </c>
      <c r="W800" s="20">
        <v>39</v>
      </c>
      <c r="X800" s="19">
        <v>0.74358974358974361</v>
      </c>
      <c r="Y800" s="20">
        <v>29</v>
      </c>
      <c r="Z800" s="20">
        <v>53</v>
      </c>
      <c r="AA800" s="16">
        <v>615.47169811320759</v>
      </c>
      <c r="AB800" s="18">
        <v>1.8275862068965518</v>
      </c>
      <c r="AC800" s="16">
        <v>1124.8275862068965</v>
      </c>
      <c r="AD800" s="20">
        <v>32620</v>
      </c>
      <c r="AE800" s="14">
        <v>2428</v>
      </c>
      <c r="AF800" s="14"/>
      <c r="AG800" s="14">
        <v>949</v>
      </c>
      <c r="AH800" s="21">
        <v>0.93200000000000005</v>
      </c>
      <c r="AI800" s="21" t="s">
        <v>61</v>
      </c>
      <c r="AJ800" s="21" t="s">
        <v>61</v>
      </c>
      <c r="AK800" s="96"/>
    </row>
    <row r="801" spans="1:37" s="6" customFormat="1" x14ac:dyDescent="0.3">
      <c r="A801" s="10" t="s">
        <v>141</v>
      </c>
      <c r="B801" s="22" t="s">
        <v>127</v>
      </c>
      <c r="C801" s="11" t="s">
        <v>132</v>
      </c>
      <c r="D801" s="56">
        <v>43622</v>
      </c>
      <c r="E801" s="56">
        <v>44718</v>
      </c>
      <c r="F801" s="11" t="s">
        <v>11</v>
      </c>
      <c r="G801" s="23">
        <v>0</v>
      </c>
      <c r="H801" s="24">
        <v>0</v>
      </c>
      <c r="I801" s="23">
        <v>0</v>
      </c>
      <c r="J801" s="23">
        <v>0</v>
      </c>
      <c r="K801" s="23">
        <v>0</v>
      </c>
      <c r="L801" s="25">
        <v>0</v>
      </c>
      <c r="M801" s="23">
        <v>0</v>
      </c>
      <c r="N801" s="23">
        <v>0</v>
      </c>
      <c r="O801" s="26">
        <v>22</v>
      </c>
      <c r="P801" s="27">
        <v>0.64868462757527745</v>
      </c>
      <c r="Q801" s="26">
        <v>14</v>
      </c>
      <c r="R801" s="26">
        <v>24</v>
      </c>
      <c r="S801" s="28">
        <v>614.80512544802866</v>
      </c>
      <c r="T801" s="29">
        <v>1.7142857142857142</v>
      </c>
      <c r="U801" s="28">
        <v>1043.6502186746989</v>
      </c>
      <c r="V801" s="26">
        <v>15000</v>
      </c>
      <c r="W801" s="20">
        <v>21</v>
      </c>
      <c r="X801" s="19">
        <v>0.7142857142857143</v>
      </c>
      <c r="Y801" s="20">
        <v>15</v>
      </c>
      <c r="Z801" s="20">
        <v>31</v>
      </c>
      <c r="AA801" s="16">
        <v>673.12903225806451</v>
      </c>
      <c r="AB801" s="18">
        <v>2.0666666666666669</v>
      </c>
      <c r="AC801" s="16">
        <v>1391.1333333333334</v>
      </c>
      <c r="AD801" s="20">
        <v>20867</v>
      </c>
      <c r="AE801" s="14">
        <v>-849</v>
      </c>
      <c r="AF801" s="14"/>
      <c r="AG801" s="14">
        <v>1435</v>
      </c>
      <c r="AH801" s="21">
        <v>1.3911333333333333</v>
      </c>
      <c r="AI801" s="21" t="s">
        <v>61</v>
      </c>
      <c r="AJ801" s="21" t="s">
        <v>61</v>
      </c>
      <c r="AK801" s="96"/>
    </row>
    <row r="802" spans="1:37" s="6" customFormat="1" x14ac:dyDescent="0.3">
      <c r="A802" s="10" t="s">
        <v>141</v>
      </c>
      <c r="B802" s="22" t="s">
        <v>127</v>
      </c>
      <c r="C802" s="11" t="s">
        <v>132</v>
      </c>
      <c r="D802" s="56">
        <v>43623</v>
      </c>
      <c r="E802" s="56">
        <v>44719</v>
      </c>
      <c r="F802" s="11" t="s">
        <v>12</v>
      </c>
      <c r="G802" s="23">
        <v>0</v>
      </c>
      <c r="H802" s="24">
        <v>0</v>
      </c>
      <c r="I802" s="23">
        <v>0</v>
      </c>
      <c r="J802" s="23">
        <v>0</v>
      </c>
      <c r="K802" s="23">
        <v>0</v>
      </c>
      <c r="L802" s="25">
        <v>0</v>
      </c>
      <c r="M802" s="23">
        <v>0</v>
      </c>
      <c r="N802" s="23">
        <v>0</v>
      </c>
      <c r="O802" s="26">
        <v>22</v>
      </c>
      <c r="P802" s="27">
        <v>0.64868462757527745</v>
      </c>
      <c r="Q802" s="26">
        <v>14</v>
      </c>
      <c r="R802" s="26">
        <v>24</v>
      </c>
      <c r="S802" s="28">
        <v>614.80512544802866</v>
      </c>
      <c r="T802" s="29">
        <v>1.7142857142857142</v>
      </c>
      <c r="U802" s="28">
        <v>1043.6502186746989</v>
      </c>
      <c r="V802" s="26">
        <v>15000</v>
      </c>
      <c r="W802" s="20">
        <v>13</v>
      </c>
      <c r="X802" s="19">
        <v>0.69230769230769229</v>
      </c>
      <c r="Y802" s="20">
        <v>9</v>
      </c>
      <c r="Z802" s="20">
        <v>19</v>
      </c>
      <c r="AA802" s="16">
        <v>540.9473684210526</v>
      </c>
      <c r="AB802" s="18">
        <v>2.1111111111111112</v>
      </c>
      <c r="AC802" s="16">
        <v>1142</v>
      </c>
      <c r="AD802" s="20">
        <v>10278</v>
      </c>
      <c r="AE802" s="14">
        <v>569</v>
      </c>
      <c r="AF802" s="14"/>
      <c r="AG802" s="14"/>
      <c r="AH802" s="21">
        <v>0.68520000000000003</v>
      </c>
      <c r="AI802" s="21" t="s">
        <v>61</v>
      </c>
      <c r="AJ802" s="21" t="s">
        <v>61</v>
      </c>
      <c r="AK802" s="96"/>
    </row>
    <row r="803" spans="1:37" s="6" customFormat="1" x14ac:dyDescent="0.3">
      <c r="A803" s="10" t="s">
        <v>141</v>
      </c>
      <c r="B803" s="22" t="s">
        <v>127</v>
      </c>
      <c r="C803" s="11" t="s">
        <v>132</v>
      </c>
      <c r="D803" s="56">
        <v>43624</v>
      </c>
      <c r="E803" s="56">
        <v>44720</v>
      </c>
      <c r="F803" s="11" t="s">
        <v>13</v>
      </c>
      <c r="G803" s="23">
        <v>0</v>
      </c>
      <c r="H803" s="24">
        <v>0</v>
      </c>
      <c r="I803" s="23">
        <v>0</v>
      </c>
      <c r="J803" s="23">
        <v>0</v>
      </c>
      <c r="K803" s="23">
        <v>0</v>
      </c>
      <c r="L803" s="25">
        <v>0</v>
      </c>
      <c r="M803" s="23">
        <v>0</v>
      </c>
      <c r="N803" s="23">
        <v>0</v>
      </c>
      <c r="O803" s="26">
        <v>22</v>
      </c>
      <c r="P803" s="27">
        <v>0.64868462757527745</v>
      </c>
      <c r="Q803" s="26">
        <v>14</v>
      </c>
      <c r="R803" s="26">
        <v>24</v>
      </c>
      <c r="S803" s="28">
        <v>614.80512544802866</v>
      </c>
      <c r="T803" s="29">
        <v>1.7142857142857142</v>
      </c>
      <c r="U803" s="28">
        <v>1043.6502186746989</v>
      </c>
      <c r="V803" s="26">
        <v>15000</v>
      </c>
      <c r="W803" s="20">
        <v>15</v>
      </c>
      <c r="X803" s="19">
        <v>0.73333333333333328</v>
      </c>
      <c r="Y803" s="20">
        <v>11</v>
      </c>
      <c r="Z803" s="20">
        <v>17</v>
      </c>
      <c r="AA803" s="16">
        <v>750.70588235294122</v>
      </c>
      <c r="AB803" s="18">
        <v>1.5454545454545454</v>
      </c>
      <c r="AC803" s="16">
        <v>1160.1818181818182</v>
      </c>
      <c r="AD803" s="20">
        <v>12762</v>
      </c>
      <c r="AE803" s="14"/>
      <c r="AF803" s="14"/>
      <c r="AG803" s="14"/>
      <c r="AH803" s="21">
        <v>0.8508</v>
      </c>
      <c r="AI803" s="21" t="s">
        <v>61</v>
      </c>
      <c r="AJ803" s="21" t="s">
        <v>61</v>
      </c>
      <c r="AK803" s="96"/>
    </row>
    <row r="804" spans="1:37" s="6" customFormat="1" x14ac:dyDescent="0.3">
      <c r="A804" s="10" t="s">
        <v>141</v>
      </c>
      <c r="B804" s="22" t="s">
        <v>127</v>
      </c>
      <c r="C804" s="11" t="s">
        <v>132</v>
      </c>
      <c r="D804" s="56">
        <v>43625</v>
      </c>
      <c r="E804" s="56">
        <v>44721</v>
      </c>
      <c r="F804" s="11" t="s">
        <v>14</v>
      </c>
      <c r="G804" s="23">
        <v>0</v>
      </c>
      <c r="H804" s="24">
        <v>0</v>
      </c>
      <c r="I804" s="23">
        <v>0</v>
      </c>
      <c r="J804" s="23">
        <v>0</v>
      </c>
      <c r="K804" s="23">
        <v>0</v>
      </c>
      <c r="L804" s="25">
        <v>0</v>
      </c>
      <c r="M804" s="23">
        <v>0</v>
      </c>
      <c r="N804" s="23">
        <v>0</v>
      </c>
      <c r="O804" s="26">
        <v>22</v>
      </c>
      <c r="P804" s="27">
        <v>0.64868462757527745</v>
      </c>
      <c r="Q804" s="26">
        <v>14</v>
      </c>
      <c r="R804" s="26">
        <v>24</v>
      </c>
      <c r="S804" s="28">
        <v>614.80512544802866</v>
      </c>
      <c r="T804" s="29">
        <v>1.7142857142857142</v>
      </c>
      <c r="U804" s="28">
        <v>1043.6502186746989</v>
      </c>
      <c r="V804" s="26">
        <v>15000</v>
      </c>
      <c r="W804" s="20">
        <v>21</v>
      </c>
      <c r="X804" s="19">
        <v>0.76190476190476186</v>
      </c>
      <c r="Y804" s="20">
        <v>16</v>
      </c>
      <c r="Z804" s="20">
        <v>26</v>
      </c>
      <c r="AA804" s="16">
        <v>709.73076923076928</v>
      </c>
      <c r="AB804" s="18">
        <v>1.625</v>
      </c>
      <c r="AC804" s="16">
        <v>1153.3125</v>
      </c>
      <c r="AD804" s="20">
        <v>18453</v>
      </c>
      <c r="AE804" s="14"/>
      <c r="AF804" s="14"/>
      <c r="AG804" s="14"/>
      <c r="AH804" s="21">
        <v>1.2302</v>
      </c>
      <c r="AI804" s="21" t="s">
        <v>61</v>
      </c>
      <c r="AJ804" s="21" t="s">
        <v>61</v>
      </c>
      <c r="AK804" s="96"/>
    </row>
    <row r="805" spans="1:37" s="6" customFormat="1" x14ac:dyDescent="0.3">
      <c r="A805" s="10" t="s">
        <v>141</v>
      </c>
      <c r="B805" s="22" t="s">
        <v>127</v>
      </c>
      <c r="C805" s="11" t="s">
        <v>132</v>
      </c>
      <c r="D805" s="56">
        <v>43626</v>
      </c>
      <c r="E805" s="56">
        <v>44722</v>
      </c>
      <c r="F805" s="11" t="s">
        <v>15</v>
      </c>
      <c r="G805" s="23">
        <v>0</v>
      </c>
      <c r="H805" s="24">
        <v>0</v>
      </c>
      <c r="I805" s="23">
        <v>0</v>
      </c>
      <c r="J805" s="23">
        <v>0</v>
      </c>
      <c r="K805" s="23">
        <v>0</v>
      </c>
      <c r="L805" s="25">
        <v>0</v>
      </c>
      <c r="M805" s="23">
        <v>0</v>
      </c>
      <c r="N805" s="23">
        <v>0</v>
      </c>
      <c r="O805" s="26">
        <v>22</v>
      </c>
      <c r="P805" s="27">
        <v>0.64868462757527745</v>
      </c>
      <c r="Q805" s="26">
        <v>14</v>
      </c>
      <c r="R805" s="26">
        <v>24</v>
      </c>
      <c r="S805" s="28">
        <v>614.80512544802866</v>
      </c>
      <c r="T805" s="29">
        <v>1.7142857142857142</v>
      </c>
      <c r="U805" s="28">
        <v>1043.6502186746989</v>
      </c>
      <c r="V805" s="26">
        <v>15000</v>
      </c>
      <c r="W805" s="20">
        <v>19</v>
      </c>
      <c r="X805" s="19">
        <v>0.73684210526315785</v>
      </c>
      <c r="Y805" s="20">
        <v>14</v>
      </c>
      <c r="Z805" s="20">
        <v>28</v>
      </c>
      <c r="AA805" s="16">
        <v>617.64285714285711</v>
      </c>
      <c r="AB805" s="18">
        <v>2</v>
      </c>
      <c r="AC805" s="16">
        <v>1235.2857142857142</v>
      </c>
      <c r="AD805" s="20">
        <v>17294</v>
      </c>
      <c r="AE805" s="14">
        <v>896</v>
      </c>
      <c r="AF805" s="14"/>
      <c r="AG805" s="14"/>
      <c r="AH805" s="21">
        <v>1.1529333333333334</v>
      </c>
      <c r="AI805" s="21" t="s">
        <v>61</v>
      </c>
      <c r="AJ805" s="21" t="s">
        <v>61</v>
      </c>
      <c r="AK805" s="96"/>
    </row>
    <row r="806" spans="1:37" s="6" customFormat="1" x14ac:dyDescent="0.3">
      <c r="A806" s="10" t="s">
        <v>141</v>
      </c>
      <c r="B806" s="22" t="s">
        <v>127</v>
      </c>
      <c r="C806" s="11" t="s">
        <v>132</v>
      </c>
      <c r="D806" s="56">
        <v>43627</v>
      </c>
      <c r="E806" s="56">
        <v>44723</v>
      </c>
      <c r="F806" s="11" t="s">
        <v>9</v>
      </c>
      <c r="G806" s="23">
        <v>0</v>
      </c>
      <c r="H806" s="24">
        <v>0</v>
      </c>
      <c r="I806" s="23">
        <v>0</v>
      </c>
      <c r="J806" s="23">
        <v>0</v>
      </c>
      <c r="K806" s="23">
        <v>0</v>
      </c>
      <c r="L806" s="25">
        <v>0</v>
      </c>
      <c r="M806" s="23">
        <v>0</v>
      </c>
      <c r="N806" s="23">
        <v>0</v>
      </c>
      <c r="O806" s="26">
        <v>37</v>
      </c>
      <c r="P806" s="27">
        <v>0.64868462757527745</v>
      </c>
      <c r="Q806" s="26">
        <v>24</v>
      </c>
      <c r="R806" s="26">
        <v>41</v>
      </c>
      <c r="S806" s="28">
        <v>614.80512544802866</v>
      </c>
      <c r="T806" s="29">
        <v>1.7083333333333333</v>
      </c>
      <c r="U806" s="28">
        <v>1043.6502186746989</v>
      </c>
      <c r="V806" s="26">
        <v>25000</v>
      </c>
      <c r="W806" s="20">
        <v>15</v>
      </c>
      <c r="X806" s="19">
        <v>0.73333333333333328</v>
      </c>
      <c r="Y806" s="20">
        <v>11</v>
      </c>
      <c r="Z806" s="20">
        <v>19</v>
      </c>
      <c r="AA806" s="16">
        <v>480.57894736842104</v>
      </c>
      <c r="AB806" s="18">
        <v>1.7272727272727273</v>
      </c>
      <c r="AC806" s="16">
        <v>830.09090909090912</v>
      </c>
      <c r="AD806" s="20">
        <v>9131</v>
      </c>
      <c r="AE806" s="14">
        <v>699</v>
      </c>
      <c r="AF806" s="14"/>
      <c r="AG806" s="14"/>
      <c r="AH806" s="21">
        <v>0.36524000000000001</v>
      </c>
      <c r="AI806" s="21" t="s">
        <v>61</v>
      </c>
      <c r="AJ806" s="21" t="s">
        <v>61</v>
      </c>
      <c r="AK806" s="96"/>
    </row>
    <row r="807" spans="1:37" s="6" customFormat="1" x14ac:dyDescent="0.3">
      <c r="A807" s="10" t="s">
        <v>141</v>
      </c>
      <c r="B807" s="22" t="s">
        <v>127</v>
      </c>
      <c r="C807" s="11" t="s">
        <v>132</v>
      </c>
      <c r="D807" s="56">
        <v>43628</v>
      </c>
      <c r="E807" s="56">
        <v>44724</v>
      </c>
      <c r="F807" s="11" t="s">
        <v>10</v>
      </c>
      <c r="G807" s="23">
        <v>0</v>
      </c>
      <c r="H807" s="24">
        <v>0</v>
      </c>
      <c r="I807" s="23">
        <v>0</v>
      </c>
      <c r="J807" s="23">
        <v>0</v>
      </c>
      <c r="K807" s="23">
        <v>0</v>
      </c>
      <c r="L807" s="25">
        <v>0</v>
      </c>
      <c r="M807" s="23">
        <v>0</v>
      </c>
      <c r="N807" s="23">
        <v>0</v>
      </c>
      <c r="O807" s="26">
        <v>52</v>
      </c>
      <c r="P807" s="27">
        <v>0.64868462757527745</v>
      </c>
      <c r="Q807" s="26">
        <v>34</v>
      </c>
      <c r="R807" s="26">
        <v>57</v>
      </c>
      <c r="S807" s="28">
        <v>614.80512544802866</v>
      </c>
      <c r="T807" s="29">
        <v>1.6764705882352942</v>
      </c>
      <c r="U807" s="28">
        <v>1043.6502186746989</v>
      </c>
      <c r="V807" s="26">
        <v>35000</v>
      </c>
      <c r="W807" s="20">
        <v>41</v>
      </c>
      <c r="X807" s="19">
        <v>0.75609756097560976</v>
      </c>
      <c r="Y807" s="20">
        <v>31</v>
      </c>
      <c r="Z807" s="20">
        <v>58</v>
      </c>
      <c r="AA807" s="16">
        <v>629.15517241379314</v>
      </c>
      <c r="AB807" s="18">
        <v>1.8709677419354838</v>
      </c>
      <c r="AC807" s="16">
        <v>1177.1290322580646</v>
      </c>
      <c r="AD807" s="20">
        <v>36491</v>
      </c>
      <c r="AE807" s="14">
        <v>1456</v>
      </c>
      <c r="AF807" s="14"/>
      <c r="AG807" s="14"/>
      <c r="AH807" s="21">
        <v>1.0426</v>
      </c>
      <c r="AI807" s="21" t="s">
        <v>61</v>
      </c>
      <c r="AJ807" s="21" t="s">
        <v>61</v>
      </c>
      <c r="AK807" s="96"/>
    </row>
    <row r="808" spans="1:37" s="6" customFormat="1" x14ac:dyDescent="0.3">
      <c r="A808" s="10" t="s">
        <v>141</v>
      </c>
      <c r="B808" s="22" t="s">
        <v>127</v>
      </c>
      <c r="C808" s="11" t="s">
        <v>132</v>
      </c>
      <c r="D808" s="56">
        <v>43629</v>
      </c>
      <c r="E808" s="56">
        <v>44725</v>
      </c>
      <c r="F808" s="11" t="s">
        <v>11</v>
      </c>
      <c r="G808" s="23">
        <v>0</v>
      </c>
      <c r="H808" s="24">
        <v>0</v>
      </c>
      <c r="I808" s="23">
        <v>0</v>
      </c>
      <c r="J808" s="23">
        <v>0</v>
      </c>
      <c r="K808" s="23">
        <v>0</v>
      </c>
      <c r="L808" s="25">
        <v>0</v>
      </c>
      <c r="M808" s="23">
        <v>0</v>
      </c>
      <c r="N808" s="23">
        <v>0</v>
      </c>
      <c r="O808" s="26">
        <v>22</v>
      </c>
      <c r="P808" s="27">
        <v>0.64868462757527745</v>
      </c>
      <c r="Q808" s="26">
        <v>14</v>
      </c>
      <c r="R808" s="26">
        <v>24</v>
      </c>
      <c r="S808" s="28">
        <v>614.80512544802866</v>
      </c>
      <c r="T808" s="29">
        <v>1.7142857142857142</v>
      </c>
      <c r="U808" s="28">
        <v>1043.6502186746989</v>
      </c>
      <c r="V808" s="26">
        <v>15000</v>
      </c>
      <c r="W808" s="20">
        <v>26</v>
      </c>
      <c r="X808" s="19">
        <v>0.76923076923076927</v>
      </c>
      <c r="Y808" s="20">
        <v>20</v>
      </c>
      <c r="Z808" s="20">
        <v>46</v>
      </c>
      <c r="AA808" s="16">
        <v>768.28260869565213</v>
      </c>
      <c r="AB808" s="18">
        <v>2.2999999999999998</v>
      </c>
      <c r="AC808" s="16">
        <v>1767.05</v>
      </c>
      <c r="AD808" s="20">
        <v>35341</v>
      </c>
      <c r="AE808" s="14">
        <v>549</v>
      </c>
      <c r="AF808" s="14"/>
      <c r="AG808" s="14"/>
      <c r="AH808" s="21">
        <v>2.3560666666666665</v>
      </c>
      <c r="AI808" s="21" t="s">
        <v>61</v>
      </c>
      <c r="AJ808" s="21" t="s">
        <v>61</v>
      </c>
      <c r="AK808" s="96"/>
    </row>
    <row r="809" spans="1:37" s="6" customFormat="1" x14ac:dyDescent="0.3">
      <c r="A809" s="10" t="s">
        <v>141</v>
      </c>
      <c r="B809" s="22" t="s">
        <v>127</v>
      </c>
      <c r="C809" s="11" t="s">
        <v>132</v>
      </c>
      <c r="D809" s="56">
        <v>43630</v>
      </c>
      <c r="E809" s="56">
        <v>44726</v>
      </c>
      <c r="F809" s="11" t="s">
        <v>12</v>
      </c>
      <c r="G809" s="23">
        <v>0</v>
      </c>
      <c r="H809" s="24">
        <v>0</v>
      </c>
      <c r="I809" s="23">
        <v>0</v>
      </c>
      <c r="J809" s="23">
        <v>0</v>
      </c>
      <c r="K809" s="23">
        <v>0</v>
      </c>
      <c r="L809" s="25">
        <v>0</v>
      </c>
      <c r="M809" s="23">
        <v>0</v>
      </c>
      <c r="N809" s="23">
        <v>0</v>
      </c>
      <c r="O809" s="26">
        <v>22</v>
      </c>
      <c r="P809" s="27">
        <v>0.64868462757527745</v>
      </c>
      <c r="Q809" s="26">
        <v>14</v>
      </c>
      <c r="R809" s="26">
        <v>24</v>
      </c>
      <c r="S809" s="28">
        <v>614.80512544802866</v>
      </c>
      <c r="T809" s="29">
        <v>1.7142857142857142</v>
      </c>
      <c r="U809" s="28">
        <v>1043.6502186746989</v>
      </c>
      <c r="V809" s="26">
        <v>15000</v>
      </c>
      <c r="W809" s="20">
        <v>29</v>
      </c>
      <c r="X809" s="19">
        <v>0.7931034482758621</v>
      </c>
      <c r="Y809" s="20">
        <v>23</v>
      </c>
      <c r="Z809" s="20">
        <v>46</v>
      </c>
      <c r="AA809" s="16">
        <v>520.3478260869565</v>
      </c>
      <c r="AB809" s="18">
        <v>2</v>
      </c>
      <c r="AC809" s="16">
        <v>1040.695652173913</v>
      </c>
      <c r="AD809" s="20">
        <v>23936</v>
      </c>
      <c r="AE809" s="14">
        <v>896</v>
      </c>
      <c r="AF809" s="14"/>
      <c r="AG809" s="14">
        <v>799</v>
      </c>
      <c r="AH809" s="21">
        <v>1.5957333333333332</v>
      </c>
      <c r="AI809" s="21" t="s">
        <v>61</v>
      </c>
      <c r="AJ809" s="21" t="s">
        <v>61</v>
      </c>
      <c r="AK809" s="96"/>
    </row>
    <row r="810" spans="1:37" s="6" customFormat="1" x14ac:dyDescent="0.3">
      <c r="A810" s="10" t="s">
        <v>141</v>
      </c>
      <c r="B810" s="22" t="s">
        <v>127</v>
      </c>
      <c r="C810" s="11" t="s">
        <v>132</v>
      </c>
      <c r="D810" s="56">
        <v>43631</v>
      </c>
      <c r="E810" s="56">
        <v>44727</v>
      </c>
      <c r="F810" s="11" t="s">
        <v>13</v>
      </c>
      <c r="G810" s="23">
        <v>0</v>
      </c>
      <c r="H810" s="24">
        <v>0</v>
      </c>
      <c r="I810" s="23">
        <v>0</v>
      </c>
      <c r="J810" s="23">
        <v>0</v>
      </c>
      <c r="K810" s="23">
        <v>0</v>
      </c>
      <c r="L810" s="25">
        <v>0</v>
      </c>
      <c r="M810" s="23">
        <v>0</v>
      </c>
      <c r="N810" s="23">
        <v>0</v>
      </c>
      <c r="O810" s="26">
        <v>22</v>
      </c>
      <c r="P810" s="27">
        <v>0.64868462757527745</v>
      </c>
      <c r="Q810" s="26">
        <v>14</v>
      </c>
      <c r="R810" s="26">
        <v>24</v>
      </c>
      <c r="S810" s="28">
        <v>614.80512544802866</v>
      </c>
      <c r="T810" s="29">
        <v>1.7142857142857142</v>
      </c>
      <c r="U810" s="28">
        <v>1043.6502186746989</v>
      </c>
      <c r="V810" s="26">
        <v>15000</v>
      </c>
      <c r="W810" s="20">
        <v>29</v>
      </c>
      <c r="X810" s="19">
        <v>0.72413793103448276</v>
      </c>
      <c r="Y810" s="20">
        <v>21</v>
      </c>
      <c r="Z810" s="20">
        <v>38</v>
      </c>
      <c r="AA810" s="16">
        <v>533.92105263157896</v>
      </c>
      <c r="AB810" s="18">
        <v>1.8095238095238095</v>
      </c>
      <c r="AC810" s="16">
        <v>966.14285714285711</v>
      </c>
      <c r="AD810" s="20">
        <v>20289</v>
      </c>
      <c r="AE810" s="14">
        <v>750</v>
      </c>
      <c r="AF810" s="14"/>
      <c r="AG810" s="14">
        <v>1435</v>
      </c>
      <c r="AH810" s="21">
        <v>1.3526</v>
      </c>
      <c r="AI810" s="21" t="s">
        <v>61</v>
      </c>
      <c r="AJ810" s="21" t="s">
        <v>61</v>
      </c>
      <c r="AK810" s="96"/>
    </row>
    <row r="811" spans="1:37" s="6" customFormat="1" x14ac:dyDescent="0.3">
      <c r="A811" s="10" t="s">
        <v>141</v>
      </c>
      <c r="B811" s="22" t="s">
        <v>127</v>
      </c>
      <c r="C811" s="11" t="s">
        <v>132</v>
      </c>
      <c r="D811" s="56">
        <v>43632</v>
      </c>
      <c r="E811" s="56">
        <v>44728</v>
      </c>
      <c r="F811" s="11" t="s">
        <v>14</v>
      </c>
      <c r="G811" s="23">
        <v>0</v>
      </c>
      <c r="H811" s="24">
        <v>0</v>
      </c>
      <c r="I811" s="23">
        <v>0</v>
      </c>
      <c r="J811" s="23">
        <v>0</v>
      </c>
      <c r="K811" s="23">
        <v>0</v>
      </c>
      <c r="L811" s="25">
        <v>0</v>
      </c>
      <c r="M811" s="23">
        <v>0</v>
      </c>
      <c r="N811" s="23">
        <v>0</v>
      </c>
      <c r="O811" s="26">
        <v>22</v>
      </c>
      <c r="P811" s="27">
        <v>0.64868462757527745</v>
      </c>
      <c r="Q811" s="26">
        <v>14</v>
      </c>
      <c r="R811" s="26">
        <v>24</v>
      </c>
      <c r="S811" s="28">
        <v>614.80512544802866</v>
      </c>
      <c r="T811" s="29">
        <v>1.7142857142857142</v>
      </c>
      <c r="U811" s="28">
        <v>1043.6502186746989</v>
      </c>
      <c r="V811" s="26">
        <v>15000</v>
      </c>
      <c r="W811" s="20">
        <v>21</v>
      </c>
      <c r="X811" s="19">
        <v>0.76190476190476186</v>
      </c>
      <c r="Y811" s="20">
        <v>16</v>
      </c>
      <c r="Z811" s="20">
        <v>30</v>
      </c>
      <c r="AA811" s="16">
        <v>642.0333333333333</v>
      </c>
      <c r="AB811" s="18">
        <v>1.875</v>
      </c>
      <c r="AC811" s="16">
        <v>1203.8125</v>
      </c>
      <c r="AD811" s="20">
        <v>19261</v>
      </c>
      <c r="AE811" s="14"/>
      <c r="AF811" s="14"/>
      <c r="AG811" s="14"/>
      <c r="AH811" s="21">
        <v>1.2840666666666667</v>
      </c>
      <c r="AI811" s="21" t="s">
        <v>61</v>
      </c>
      <c r="AJ811" s="21" t="s">
        <v>61</v>
      </c>
      <c r="AK811" s="96"/>
    </row>
    <row r="812" spans="1:37" s="6" customFormat="1" x14ac:dyDescent="0.3">
      <c r="A812" s="10" t="s">
        <v>141</v>
      </c>
      <c r="B812" s="22" t="s">
        <v>127</v>
      </c>
      <c r="C812" s="11" t="s">
        <v>132</v>
      </c>
      <c r="D812" s="56">
        <v>43633</v>
      </c>
      <c r="E812" s="56">
        <v>44729</v>
      </c>
      <c r="F812" s="11" t="s">
        <v>15</v>
      </c>
      <c r="G812" s="23">
        <v>0</v>
      </c>
      <c r="H812" s="24">
        <v>0</v>
      </c>
      <c r="I812" s="23">
        <v>0</v>
      </c>
      <c r="J812" s="23">
        <v>0</v>
      </c>
      <c r="K812" s="23">
        <v>0</v>
      </c>
      <c r="L812" s="25">
        <v>0</v>
      </c>
      <c r="M812" s="23">
        <v>0</v>
      </c>
      <c r="N812" s="23">
        <v>0</v>
      </c>
      <c r="O812" s="26">
        <v>22</v>
      </c>
      <c r="P812" s="27">
        <v>0.64868462757527745</v>
      </c>
      <c r="Q812" s="26">
        <v>14</v>
      </c>
      <c r="R812" s="26">
        <v>24</v>
      </c>
      <c r="S812" s="28">
        <v>614.80512544802866</v>
      </c>
      <c r="T812" s="29">
        <v>1.7142857142857142</v>
      </c>
      <c r="U812" s="28">
        <v>1043.6502186746989</v>
      </c>
      <c r="V812" s="26">
        <v>15000</v>
      </c>
      <c r="W812" s="20">
        <v>27</v>
      </c>
      <c r="X812" s="19">
        <v>0.77777777777777779</v>
      </c>
      <c r="Y812" s="20">
        <v>21</v>
      </c>
      <c r="Z812" s="20">
        <v>36</v>
      </c>
      <c r="AA812" s="16">
        <v>734.97222222222217</v>
      </c>
      <c r="AB812" s="18">
        <v>1.7142857142857142</v>
      </c>
      <c r="AC812" s="16">
        <v>1259.952380952381</v>
      </c>
      <c r="AD812" s="20">
        <v>26459</v>
      </c>
      <c r="AE812" s="14"/>
      <c r="AF812" s="14"/>
      <c r="AG812" s="14">
        <v>363</v>
      </c>
      <c r="AH812" s="21">
        <v>1.7639333333333334</v>
      </c>
      <c r="AI812" s="21" t="s">
        <v>61</v>
      </c>
      <c r="AJ812" s="21" t="s">
        <v>61</v>
      </c>
      <c r="AK812" s="96"/>
    </row>
    <row r="813" spans="1:37" s="6" customFormat="1" x14ac:dyDescent="0.3">
      <c r="A813" s="10" t="s">
        <v>141</v>
      </c>
      <c r="B813" s="22" t="s">
        <v>127</v>
      </c>
      <c r="C813" s="11" t="s">
        <v>132</v>
      </c>
      <c r="D813" s="56">
        <v>43634</v>
      </c>
      <c r="E813" s="56">
        <v>44730</v>
      </c>
      <c r="F813" s="11" t="s">
        <v>9</v>
      </c>
      <c r="G813" s="23">
        <v>0</v>
      </c>
      <c r="H813" s="24">
        <v>0</v>
      </c>
      <c r="I813" s="23">
        <v>0</v>
      </c>
      <c r="J813" s="23">
        <v>0</v>
      </c>
      <c r="K813" s="23">
        <v>0</v>
      </c>
      <c r="L813" s="25">
        <v>0</v>
      </c>
      <c r="M813" s="23">
        <v>0</v>
      </c>
      <c r="N813" s="23">
        <v>0</v>
      </c>
      <c r="O813" s="26">
        <v>37</v>
      </c>
      <c r="P813" s="27">
        <v>0.64868462757527745</v>
      </c>
      <c r="Q813" s="26">
        <v>24</v>
      </c>
      <c r="R813" s="26">
        <v>41</v>
      </c>
      <c r="S813" s="28">
        <v>614.80512544802866</v>
      </c>
      <c r="T813" s="29">
        <v>1.7083333333333333</v>
      </c>
      <c r="U813" s="28">
        <v>1043.6502186746989</v>
      </c>
      <c r="V813" s="26">
        <v>25000</v>
      </c>
      <c r="W813" s="20">
        <v>25</v>
      </c>
      <c r="X813" s="19">
        <v>0.76</v>
      </c>
      <c r="Y813" s="20">
        <v>19</v>
      </c>
      <c r="Z813" s="20">
        <v>36</v>
      </c>
      <c r="AA813" s="16">
        <v>604.05555555555554</v>
      </c>
      <c r="AB813" s="18">
        <v>1.8947368421052631</v>
      </c>
      <c r="AC813" s="16">
        <v>1144.5263157894738</v>
      </c>
      <c r="AD813" s="20">
        <v>21746</v>
      </c>
      <c r="AE813" s="14">
        <v>1210</v>
      </c>
      <c r="AF813" s="14"/>
      <c r="AG813" s="14"/>
      <c r="AH813" s="21">
        <v>0.86983999999999995</v>
      </c>
      <c r="AI813" s="21" t="s">
        <v>61</v>
      </c>
      <c r="AJ813" s="21" t="s">
        <v>61</v>
      </c>
      <c r="AK813" s="96"/>
    </row>
    <row r="814" spans="1:37" s="6" customFormat="1" x14ac:dyDescent="0.3">
      <c r="A814" s="10" t="s">
        <v>141</v>
      </c>
      <c r="B814" s="22" t="s">
        <v>127</v>
      </c>
      <c r="C814" s="11" t="s">
        <v>132</v>
      </c>
      <c r="D814" s="56">
        <v>43635</v>
      </c>
      <c r="E814" s="56">
        <v>44731</v>
      </c>
      <c r="F814" s="11" t="s">
        <v>10</v>
      </c>
      <c r="G814" s="23">
        <v>0</v>
      </c>
      <c r="H814" s="24">
        <v>0</v>
      </c>
      <c r="I814" s="23">
        <v>0</v>
      </c>
      <c r="J814" s="23">
        <v>0</v>
      </c>
      <c r="K814" s="23">
        <v>0</v>
      </c>
      <c r="L814" s="25">
        <v>0</v>
      </c>
      <c r="M814" s="23">
        <v>0</v>
      </c>
      <c r="N814" s="23">
        <v>0</v>
      </c>
      <c r="O814" s="26">
        <v>52</v>
      </c>
      <c r="P814" s="27">
        <v>0.64868462757527745</v>
      </c>
      <c r="Q814" s="26">
        <v>34</v>
      </c>
      <c r="R814" s="26">
        <v>57</v>
      </c>
      <c r="S814" s="28">
        <v>614.80512544802866</v>
      </c>
      <c r="T814" s="29">
        <v>1.6764705882352942</v>
      </c>
      <c r="U814" s="28">
        <v>1043.6502186746989</v>
      </c>
      <c r="V814" s="26">
        <v>35000</v>
      </c>
      <c r="W814" s="20">
        <v>43</v>
      </c>
      <c r="X814" s="19">
        <v>0.76744186046511631</v>
      </c>
      <c r="Y814" s="20">
        <v>33</v>
      </c>
      <c r="Z814" s="20">
        <v>62</v>
      </c>
      <c r="AA814" s="16">
        <v>601.38709677419354</v>
      </c>
      <c r="AB814" s="18">
        <v>1.8787878787878789</v>
      </c>
      <c r="AC814" s="16">
        <v>1129.878787878788</v>
      </c>
      <c r="AD814" s="20">
        <v>37286</v>
      </c>
      <c r="AE814" s="14">
        <v>799</v>
      </c>
      <c r="AF814" s="14"/>
      <c r="AG814" s="14">
        <v>799</v>
      </c>
      <c r="AH814" s="21">
        <v>1.0653142857142857</v>
      </c>
      <c r="AI814" s="21" t="s">
        <v>61</v>
      </c>
      <c r="AJ814" s="21" t="s">
        <v>61</v>
      </c>
      <c r="AK814" s="96"/>
    </row>
    <row r="815" spans="1:37" s="6" customFormat="1" x14ac:dyDescent="0.3">
      <c r="A815" s="10" t="s">
        <v>141</v>
      </c>
      <c r="B815" s="22" t="s">
        <v>127</v>
      </c>
      <c r="C815" s="11" t="s">
        <v>132</v>
      </c>
      <c r="D815" s="56">
        <v>43636</v>
      </c>
      <c r="E815" s="56">
        <v>44732</v>
      </c>
      <c r="F815" s="11" t="s">
        <v>11</v>
      </c>
      <c r="G815" s="23">
        <v>0</v>
      </c>
      <c r="H815" s="24">
        <v>0</v>
      </c>
      <c r="I815" s="23">
        <v>0</v>
      </c>
      <c r="J815" s="23">
        <v>0</v>
      </c>
      <c r="K815" s="23">
        <v>0</v>
      </c>
      <c r="L815" s="25">
        <v>0</v>
      </c>
      <c r="M815" s="23">
        <v>0</v>
      </c>
      <c r="N815" s="23">
        <v>0</v>
      </c>
      <c r="O815" s="26">
        <v>22</v>
      </c>
      <c r="P815" s="27">
        <v>0.64868462757527745</v>
      </c>
      <c r="Q815" s="26">
        <v>14</v>
      </c>
      <c r="R815" s="26">
        <v>24</v>
      </c>
      <c r="S815" s="28">
        <v>614.80512544802866</v>
      </c>
      <c r="T815" s="29">
        <v>1.7142857142857142</v>
      </c>
      <c r="U815" s="28">
        <v>1043.6502186746989</v>
      </c>
      <c r="V815" s="26">
        <v>15000</v>
      </c>
      <c r="W815" s="20">
        <v>43</v>
      </c>
      <c r="X815" s="19">
        <v>0.76744186046511631</v>
      </c>
      <c r="Y815" s="20">
        <v>33</v>
      </c>
      <c r="Z815" s="20">
        <v>63</v>
      </c>
      <c r="AA815" s="16">
        <v>655.44444444444446</v>
      </c>
      <c r="AB815" s="18">
        <v>1.9090909090909092</v>
      </c>
      <c r="AC815" s="16">
        <v>1251.3030303030303</v>
      </c>
      <c r="AD815" s="20">
        <v>41293</v>
      </c>
      <c r="AE815" s="14"/>
      <c r="AF815" s="14"/>
      <c r="AG815" s="14">
        <v>719</v>
      </c>
      <c r="AH815" s="21">
        <v>2.7528666666666668</v>
      </c>
      <c r="AI815" s="21" t="s">
        <v>61</v>
      </c>
      <c r="AJ815" s="21" t="s">
        <v>61</v>
      </c>
      <c r="AK815" s="96"/>
    </row>
    <row r="816" spans="1:37" s="6" customFormat="1" x14ac:dyDescent="0.3">
      <c r="A816" s="10" t="s">
        <v>141</v>
      </c>
      <c r="B816" s="22" t="s">
        <v>127</v>
      </c>
      <c r="C816" s="11" t="s">
        <v>132</v>
      </c>
      <c r="D816" s="56">
        <v>43637</v>
      </c>
      <c r="E816" s="56">
        <v>44733</v>
      </c>
      <c r="F816" s="11" t="s">
        <v>12</v>
      </c>
      <c r="G816" s="23">
        <v>0</v>
      </c>
      <c r="H816" s="24">
        <v>0</v>
      </c>
      <c r="I816" s="23">
        <v>0</v>
      </c>
      <c r="J816" s="23">
        <v>0</v>
      </c>
      <c r="K816" s="23">
        <v>0</v>
      </c>
      <c r="L816" s="25">
        <v>0</v>
      </c>
      <c r="M816" s="23">
        <v>0</v>
      </c>
      <c r="N816" s="23">
        <v>0</v>
      </c>
      <c r="O816" s="26">
        <v>22</v>
      </c>
      <c r="P816" s="27">
        <v>0.64868462757527745</v>
      </c>
      <c r="Q816" s="26">
        <v>14</v>
      </c>
      <c r="R816" s="26">
        <v>24</v>
      </c>
      <c r="S816" s="28">
        <v>614.80512544802866</v>
      </c>
      <c r="T816" s="29">
        <v>1.7142857142857142</v>
      </c>
      <c r="U816" s="28">
        <v>1043.6502186746989</v>
      </c>
      <c r="V816" s="26">
        <v>15000</v>
      </c>
      <c r="W816" s="20">
        <v>21</v>
      </c>
      <c r="X816" s="19">
        <v>0.76190476190476186</v>
      </c>
      <c r="Y816" s="20">
        <v>16</v>
      </c>
      <c r="Z816" s="20">
        <v>22</v>
      </c>
      <c r="AA816" s="16">
        <v>559.13636363636363</v>
      </c>
      <c r="AB816" s="18">
        <v>1.375</v>
      </c>
      <c r="AC816" s="16">
        <v>768.8125</v>
      </c>
      <c r="AD816" s="20">
        <v>12301</v>
      </c>
      <c r="AE816" s="14">
        <v>-549</v>
      </c>
      <c r="AF816" s="14"/>
      <c r="AG816" s="14"/>
      <c r="AH816" s="21">
        <v>0.82006666666666672</v>
      </c>
      <c r="AI816" s="21" t="s">
        <v>61</v>
      </c>
      <c r="AJ816" s="21" t="s">
        <v>61</v>
      </c>
      <c r="AK816" s="96"/>
    </row>
    <row r="817" spans="1:37" s="6" customFormat="1" x14ac:dyDescent="0.3">
      <c r="A817" s="10" t="s">
        <v>141</v>
      </c>
      <c r="B817" s="22" t="s">
        <v>127</v>
      </c>
      <c r="C817" s="11" t="s">
        <v>132</v>
      </c>
      <c r="D817" s="56">
        <v>43638</v>
      </c>
      <c r="E817" s="56">
        <v>44734</v>
      </c>
      <c r="F817" s="11" t="s">
        <v>13</v>
      </c>
      <c r="G817" s="23">
        <v>0</v>
      </c>
      <c r="H817" s="24">
        <v>0</v>
      </c>
      <c r="I817" s="23">
        <v>0</v>
      </c>
      <c r="J817" s="23">
        <v>0</v>
      </c>
      <c r="K817" s="23">
        <v>0</v>
      </c>
      <c r="L817" s="25">
        <v>0</v>
      </c>
      <c r="M817" s="23">
        <v>0</v>
      </c>
      <c r="N817" s="23">
        <v>0</v>
      </c>
      <c r="O817" s="26">
        <v>22</v>
      </c>
      <c r="P817" s="27">
        <v>0.64868462757527745</v>
      </c>
      <c r="Q817" s="26">
        <v>14</v>
      </c>
      <c r="R817" s="26">
        <v>24</v>
      </c>
      <c r="S817" s="28">
        <v>614.80512544802866</v>
      </c>
      <c r="T817" s="29">
        <v>1.7142857142857142</v>
      </c>
      <c r="U817" s="28">
        <v>1043.6502186746989</v>
      </c>
      <c r="V817" s="26">
        <v>15000</v>
      </c>
      <c r="W817" s="20">
        <v>27</v>
      </c>
      <c r="X817" s="19">
        <v>0.77777777777777779</v>
      </c>
      <c r="Y817" s="20">
        <v>21</v>
      </c>
      <c r="Z817" s="20">
        <v>37</v>
      </c>
      <c r="AA817" s="16">
        <v>551.64864864864865</v>
      </c>
      <c r="AB817" s="18">
        <v>1.7619047619047619</v>
      </c>
      <c r="AC817" s="16">
        <v>971.95238095238096</v>
      </c>
      <c r="AD817" s="20">
        <v>20411</v>
      </c>
      <c r="AE817" s="14">
        <v>1344</v>
      </c>
      <c r="AF817" s="14"/>
      <c r="AG817" s="14"/>
      <c r="AH817" s="21">
        <v>1.3607333333333334</v>
      </c>
      <c r="AI817" s="21" t="s">
        <v>61</v>
      </c>
      <c r="AJ817" s="21" t="s">
        <v>61</v>
      </c>
      <c r="AK817" s="96"/>
    </row>
    <row r="818" spans="1:37" s="6" customFormat="1" x14ac:dyDescent="0.3">
      <c r="A818" s="10" t="s">
        <v>141</v>
      </c>
      <c r="B818" s="22" t="s">
        <v>127</v>
      </c>
      <c r="C818" s="11" t="s">
        <v>132</v>
      </c>
      <c r="D818" s="56">
        <v>43639</v>
      </c>
      <c r="E818" s="56">
        <v>44735</v>
      </c>
      <c r="F818" s="11" t="s">
        <v>14</v>
      </c>
      <c r="G818" s="23">
        <v>0</v>
      </c>
      <c r="H818" s="24">
        <v>0</v>
      </c>
      <c r="I818" s="23">
        <v>0</v>
      </c>
      <c r="J818" s="23">
        <v>0</v>
      </c>
      <c r="K818" s="23">
        <v>0</v>
      </c>
      <c r="L818" s="25">
        <v>0</v>
      </c>
      <c r="M818" s="23">
        <v>0</v>
      </c>
      <c r="N818" s="23">
        <v>0</v>
      </c>
      <c r="O818" s="26">
        <v>22</v>
      </c>
      <c r="P818" s="27">
        <v>0.64868462757527745</v>
      </c>
      <c r="Q818" s="26">
        <v>14</v>
      </c>
      <c r="R818" s="26">
        <v>24</v>
      </c>
      <c r="S818" s="28">
        <v>614.80512544802866</v>
      </c>
      <c r="T818" s="29">
        <v>1.7142857142857142</v>
      </c>
      <c r="U818" s="28">
        <v>1043.6502186746989</v>
      </c>
      <c r="V818" s="26">
        <v>15000</v>
      </c>
      <c r="W818" s="20">
        <v>30</v>
      </c>
      <c r="X818" s="19">
        <v>0.8</v>
      </c>
      <c r="Y818" s="20">
        <v>24</v>
      </c>
      <c r="Z818" s="20">
        <v>44</v>
      </c>
      <c r="AA818" s="16">
        <v>524.18181818181813</v>
      </c>
      <c r="AB818" s="18">
        <v>1.8333333333333333</v>
      </c>
      <c r="AC818" s="16">
        <v>961</v>
      </c>
      <c r="AD818" s="20">
        <v>23064</v>
      </c>
      <c r="AE818" s="14">
        <v>1248</v>
      </c>
      <c r="AF818" s="14"/>
      <c r="AG818" s="14"/>
      <c r="AH818" s="21">
        <v>1.5376000000000001</v>
      </c>
      <c r="AI818" s="21" t="s">
        <v>61</v>
      </c>
      <c r="AJ818" s="21" t="s">
        <v>61</v>
      </c>
      <c r="AK818" s="96"/>
    </row>
    <row r="819" spans="1:37" s="6" customFormat="1" x14ac:dyDescent="0.3">
      <c r="A819" s="10" t="s">
        <v>141</v>
      </c>
      <c r="B819" s="22" t="s">
        <v>127</v>
      </c>
      <c r="C819" s="11" t="s">
        <v>132</v>
      </c>
      <c r="D819" s="56">
        <v>43640</v>
      </c>
      <c r="E819" s="56">
        <v>44736</v>
      </c>
      <c r="F819" s="11" t="s">
        <v>15</v>
      </c>
      <c r="G819" s="23">
        <v>0</v>
      </c>
      <c r="H819" s="24">
        <v>0</v>
      </c>
      <c r="I819" s="23">
        <v>0</v>
      </c>
      <c r="J819" s="23">
        <v>0</v>
      </c>
      <c r="K819" s="23">
        <v>0</v>
      </c>
      <c r="L819" s="25">
        <v>0</v>
      </c>
      <c r="M819" s="23">
        <v>0</v>
      </c>
      <c r="N819" s="23">
        <v>0</v>
      </c>
      <c r="O819" s="26">
        <v>22</v>
      </c>
      <c r="P819" s="27">
        <v>0.64868462757527745</v>
      </c>
      <c r="Q819" s="26">
        <v>14</v>
      </c>
      <c r="R819" s="26">
        <v>24</v>
      </c>
      <c r="S819" s="28">
        <v>614.80512544802866</v>
      </c>
      <c r="T819" s="29">
        <v>1.7142857142857142</v>
      </c>
      <c r="U819" s="28">
        <v>1043.6502186746989</v>
      </c>
      <c r="V819" s="26">
        <v>15000</v>
      </c>
      <c r="W819" s="20">
        <v>27</v>
      </c>
      <c r="X819" s="19">
        <v>0.77777777777777779</v>
      </c>
      <c r="Y819" s="20">
        <v>21</v>
      </c>
      <c r="Z819" s="20">
        <v>37</v>
      </c>
      <c r="AA819" s="16">
        <v>649.10810810810813</v>
      </c>
      <c r="AB819" s="18">
        <v>1.7619047619047619</v>
      </c>
      <c r="AC819" s="16">
        <v>1143.6666666666667</v>
      </c>
      <c r="AD819" s="20">
        <v>24017</v>
      </c>
      <c r="AE819" s="14">
        <v>672</v>
      </c>
      <c r="AF819" s="14"/>
      <c r="AG819" s="14"/>
      <c r="AH819" s="21">
        <v>1.6011333333333333</v>
      </c>
      <c r="AI819" s="21" t="s">
        <v>61</v>
      </c>
      <c r="AJ819" s="21" t="s">
        <v>61</v>
      </c>
      <c r="AK819" s="96"/>
    </row>
    <row r="820" spans="1:37" s="6" customFormat="1" x14ac:dyDescent="0.3">
      <c r="A820" s="10" t="s">
        <v>141</v>
      </c>
      <c r="B820" s="22" t="s">
        <v>127</v>
      </c>
      <c r="C820" s="11" t="s">
        <v>132</v>
      </c>
      <c r="D820" s="56">
        <v>43641</v>
      </c>
      <c r="E820" s="56">
        <v>44737</v>
      </c>
      <c r="F820" s="11" t="s">
        <v>9</v>
      </c>
      <c r="G820" s="23">
        <v>0</v>
      </c>
      <c r="H820" s="24">
        <v>0</v>
      </c>
      <c r="I820" s="23">
        <v>0</v>
      </c>
      <c r="J820" s="23">
        <v>0</v>
      </c>
      <c r="K820" s="23">
        <v>0</v>
      </c>
      <c r="L820" s="25">
        <v>0</v>
      </c>
      <c r="M820" s="23">
        <v>0</v>
      </c>
      <c r="N820" s="23">
        <v>0</v>
      </c>
      <c r="O820" s="26">
        <v>37</v>
      </c>
      <c r="P820" s="27">
        <v>0.64868462757527745</v>
      </c>
      <c r="Q820" s="26">
        <v>24</v>
      </c>
      <c r="R820" s="26">
        <v>41</v>
      </c>
      <c r="S820" s="28">
        <v>614.80512544802866</v>
      </c>
      <c r="T820" s="29">
        <v>1.7083333333333333</v>
      </c>
      <c r="U820" s="28">
        <v>1043.6502186746989</v>
      </c>
      <c r="V820" s="26">
        <v>25000</v>
      </c>
      <c r="W820" s="20">
        <v>22</v>
      </c>
      <c r="X820" s="19">
        <v>0.77272727272727271</v>
      </c>
      <c r="Y820" s="20">
        <v>17</v>
      </c>
      <c r="Z820" s="20">
        <v>44</v>
      </c>
      <c r="AA820" s="16">
        <v>492.63636363636363</v>
      </c>
      <c r="AB820" s="18">
        <v>2.5882352941176472</v>
      </c>
      <c r="AC820" s="16">
        <v>1275.0588235294117</v>
      </c>
      <c r="AD820" s="20">
        <v>21676</v>
      </c>
      <c r="AE820" s="14"/>
      <c r="AF820" s="14"/>
      <c r="AG820" s="14"/>
      <c r="AH820" s="21">
        <v>0.86704000000000003</v>
      </c>
      <c r="AI820" s="21" t="s">
        <v>61</v>
      </c>
      <c r="AJ820" s="21" t="s">
        <v>61</v>
      </c>
      <c r="AK820" s="96"/>
    </row>
    <row r="821" spans="1:37" s="6" customFormat="1" x14ac:dyDescent="0.3">
      <c r="A821" s="10" t="s">
        <v>141</v>
      </c>
      <c r="B821" s="22" t="s">
        <v>127</v>
      </c>
      <c r="C821" s="11" t="s">
        <v>132</v>
      </c>
      <c r="D821" s="56">
        <v>43642</v>
      </c>
      <c r="E821" s="56">
        <v>44738</v>
      </c>
      <c r="F821" s="11" t="s">
        <v>10</v>
      </c>
      <c r="G821" s="23">
        <v>0</v>
      </c>
      <c r="H821" s="24">
        <v>0</v>
      </c>
      <c r="I821" s="23">
        <v>0</v>
      </c>
      <c r="J821" s="23">
        <v>0</v>
      </c>
      <c r="K821" s="23">
        <v>0</v>
      </c>
      <c r="L821" s="25">
        <v>0</v>
      </c>
      <c r="M821" s="23">
        <v>0</v>
      </c>
      <c r="N821" s="23">
        <v>0</v>
      </c>
      <c r="O821" s="26">
        <v>52</v>
      </c>
      <c r="P821" s="27">
        <v>0.64868462757527745</v>
      </c>
      <c r="Q821" s="26">
        <v>34</v>
      </c>
      <c r="R821" s="26">
        <v>57</v>
      </c>
      <c r="S821" s="28">
        <v>614.80512544802866</v>
      </c>
      <c r="T821" s="29">
        <v>1.6764705882352942</v>
      </c>
      <c r="U821" s="28">
        <v>1043.6502186746989</v>
      </c>
      <c r="V821" s="26">
        <v>35000</v>
      </c>
      <c r="W821" s="20">
        <v>59</v>
      </c>
      <c r="X821" s="19">
        <v>0.79661016949152541</v>
      </c>
      <c r="Y821" s="20">
        <v>47</v>
      </c>
      <c r="Z821" s="20">
        <v>98</v>
      </c>
      <c r="AA821" s="16">
        <v>557.48979591836735</v>
      </c>
      <c r="AB821" s="18">
        <v>2.0851063829787235</v>
      </c>
      <c r="AC821" s="16">
        <v>1162.4255319148936</v>
      </c>
      <c r="AD821" s="20">
        <v>54634</v>
      </c>
      <c r="AE821" s="14">
        <v>2277</v>
      </c>
      <c r="AF821" s="14"/>
      <c r="AG821" s="14"/>
      <c r="AH821" s="21">
        <v>1.5609714285714287</v>
      </c>
      <c r="AI821" s="21" t="s">
        <v>61</v>
      </c>
      <c r="AJ821" s="21" t="s">
        <v>61</v>
      </c>
      <c r="AK821" s="96"/>
    </row>
    <row r="822" spans="1:37" s="6" customFormat="1" x14ac:dyDescent="0.3">
      <c r="A822" s="10" t="s">
        <v>141</v>
      </c>
      <c r="B822" s="22" t="s">
        <v>127</v>
      </c>
      <c r="C822" s="11" t="s">
        <v>132</v>
      </c>
      <c r="D822" s="56">
        <v>43643</v>
      </c>
      <c r="E822" s="56">
        <v>44739</v>
      </c>
      <c r="F822" s="11" t="s">
        <v>11</v>
      </c>
      <c r="G822" s="23">
        <v>0</v>
      </c>
      <c r="H822" s="24">
        <v>0</v>
      </c>
      <c r="I822" s="23">
        <v>0</v>
      </c>
      <c r="J822" s="23">
        <v>0</v>
      </c>
      <c r="K822" s="23">
        <v>0</v>
      </c>
      <c r="L822" s="25">
        <v>0</v>
      </c>
      <c r="M822" s="23">
        <v>0</v>
      </c>
      <c r="N822" s="23">
        <v>0</v>
      </c>
      <c r="O822" s="26">
        <v>22</v>
      </c>
      <c r="P822" s="27">
        <v>0.64868462757527745</v>
      </c>
      <c r="Q822" s="26">
        <v>14</v>
      </c>
      <c r="R822" s="26">
        <v>24</v>
      </c>
      <c r="S822" s="28">
        <v>614.80512544802866</v>
      </c>
      <c r="T822" s="29">
        <v>1.7142857142857142</v>
      </c>
      <c r="U822" s="28">
        <v>1043.6502186746989</v>
      </c>
      <c r="V822" s="26">
        <v>15000</v>
      </c>
      <c r="W822" s="20">
        <v>32</v>
      </c>
      <c r="X822" s="19">
        <v>0.78125</v>
      </c>
      <c r="Y822" s="20">
        <v>25</v>
      </c>
      <c r="Z822" s="20">
        <v>43</v>
      </c>
      <c r="AA822" s="16">
        <v>519.90697674418607</v>
      </c>
      <c r="AB822" s="18">
        <v>1.72</v>
      </c>
      <c r="AC822" s="16">
        <v>894.24</v>
      </c>
      <c r="AD822" s="20">
        <v>22356</v>
      </c>
      <c r="AE822" s="14"/>
      <c r="AF822" s="14"/>
      <c r="AG822" s="14"/>
      <c r="AH822" s="21">
        <v>1.4903999999999999</v>
      </c>
      <c r="AI822" s="21" t="s">
        <v>61</v>
      </c>
      <c r="AJ822" s="21" t="s">
        <v>61</v>
      </c>
      <c r="AK822" s="96"/>
    </row>
    <row r="823" spans="1:37" s="6" customFormat="1" x14ac:dyDescent="0.3">
      <c r="A823" s="10" t="s">
        <v>141</v>
      </c>
      <c r="B823" s="22" t="s">
        <v>127</v>
      </c>
      <c r="C823" s="11" t="s">
        <v>132</v>
      </c>
      <c r="D823" s="56">
        <v>43644</v>
      </c>
      <c r="E823" s="56">
        <v>44740</v>
      </c>
      <c r="F823" s="11" t="s">
        <v>12</v>
      </c>
      <c r="G823" s="23">
        <v>0</v>
      </c>
      <c r="H823" s="24">
        <v>0</v>
      </c>
      <c r="I823" s="23">
        <v>0</v>
      </c>
      <c r="J823" s="23">
        <v>0</v>
      </c>
      <c r="K823" s="23">
        <v>0</v>
      </c>
      <c r="L823" s="25">
        <v>0</v>
      </c>
      <c r="M823" s="23">
        <v>0</v>
      </c>
      <c r="N823" s="23">
        <v>0</v>
      </c>
      <c r="O823" s="26">
        <v>22</v>
      </c>
      <c r="P823" s="27">
        <v>0.64868462757527745</v>
      </c>
      <c r="Q823" s="26">
        <v>14</v>
      </c>
      <c r="R823" s="26">
        <v>24</v>
      </c>
      <c r="S823" s="28">
        <v>614.80512544802866</v>
      </c>
      <c r="T823" s="29">
        <v>1.7142857142857142</v>
      </c>
      <c r="U823" s="28">
        <v>1043.6502186746989</v>
      </c>
      <c r="V823" s="26">
        <v>15000</v>
      </c>
      <c r="W823" s="20">
        <v>25</v>
      </c>
      <c r="X823" s="19">
        <v>0.72</v>
      </c>
      <c r="Y823" s="20">
        <v>18</v>
      </c>
      <c r="Z823" s="20">
        <v>44</v>
      </c>
      <c r="AA823" s="16">
        <v>547.34090909090912</v>
      </c>
      <c r="AB823" s="18">
        <v>2.4444444444444446</v>
      </c>
      <c r="AC823" s="16">
        <v>1337.9444444444443</v>
      </c>
      <c r="AD823" s="20">
        <v>24083</v>
      </c>
      <c r="AE823" s="14">
        <v>560</v>
      </c>
      <c r="AF823" s="14"/>
      <c r="AG823" s="14">
        <v>-799</v>
      </c>
      <c r="AH823" s="21">
        <v>1.6055333333333333</v>
      </c>
      <c r="AI823" s="21" t="s">
        <v>61</v>
      </c>
      <c r="AJ823" s="21" t="s">
        <v>61</v>
      </c>
      <c r="AK823" s="96"/>
    </row>
    <row r="824" spans="1:37" s="6" customFormat="1" x14ac:dyDescent="0.3">
      <c r="A824" s="10" t="s">
        <v>141</v>
      </c>
      <c r="B824" s="22" t="s">
        <v>127</v>
      </c>
      <c r="C824" s="11" t="s">
        <v>132</v>
      </c>
      <c r="D824" s="56">
        <v>43645</v>
      </c>
      <c r="E824" s="56">
        <v>44741</v>
      </c>
      <c r="F824" s="11" t="s">
        <v>13</v>
      </c>
      <c r="G824" s="23">
        <v>0</v>
      </c>
      <c r="H824" s="24">
        <v>0</v>
      </c>
      <c r="I824" s="23">
        <v>0</v>
      </c>
      <c r="J824" s="23">
        <v>0</v>
      </c>
      <c r="K824" s="23">
        <v>0</v>
      </c>
      <c r="L824" s="25">
        <v>0</v>
      </c>
      <c r="M824" s="23">
        <v>0</v>
      </c>
      <c r="N824" s="23">
        <v>0</v>
      </c>
      <c r="O824" s="26">
        <v>22</v>
      </c>
      <c r="P824" s="27">
        <v>0.64868462757527745</v>
      </c>
      <c r="Q824" s="26">
        <v>14</v>
      </c>
      <c r="R824" s="26">
        <v>24</v>
      </c>
      <c r="S824" s="28">
        <v>614.80512544802866</v>
      </c>
      <c r="T824" s="29">
        <v>1.7142857142857142</v>
      </c>
      <c r="U824" s="28">
        <v>1043.6502186746989</v>
      </c>
      <c r="V824" s="26">
        <v>15000</v>
      </c>
      <c r="W824" s="20">
        <v>29</v>
      </c>
      <c r="X824" s="19">
        <v>0.72413793103448276</v>
      </c>
      <c r="Y824" s="20">
        <v>21</v>
      </c>
      <c r="Z824" s="20">
        <v>41</v>
      </c>
      <c r="AA824" s="16">
        <v>538.90243902439022</v>
      </c>
      <c r="AB824" s="18">
        <v>1.9523809523809523</v>
      </c>
      <c r="AC824" s="16">
        <v>1052.1428571428571</v>
      </c>
      <c r="AD824" s="20">
        <v>22095</v>
      </c>
      <c r="AE824" s="14"/>
      <c r="AF824" s="14"/>
      <c r="AG824" s="14"/>
      <c r="AH824" s="21">
        <v>1.4730000000000001</v>
      </c>
      <c r="AI824" s="21" t="s">
        <v>61</v>
      </c>
      <c r="AJ824" s="21" t="s">
        <v>61</v>
      </c>
      <c r="AK824" s="96"/>
    </row>
    <row r="825" spans="1:37" s="6" customFormat="1" x14ac:dyDescent="0.3">
      <c r="A825" s="10" t="s">
        <v>141</v>
      </c>
      <c r="B825" s="22" t="s">
        <v>127</v>
      </c>
      <c r="C825" s="11" t="s">
        <v>132</v>
      </c>
      <c r="D825" s="56">
        <v>43646</v>
      </c>
      <c r="E825" s="56">
        <v>44742</v>
      </c>
      <c r="F825" s="11" t="s">
        <v>14</v>
      </c>
      <c r="G825" s="23">
        <v>0</v>
      </c>
      <c r="H825" s="24">
        <v>0</v>
      </c>
      <c r="I825" s="23">
        <v>0</v>
      </c>
      <c r="J825" s="23">
        <v>0</v>
      </c>
      <c r="K825" s="23">
        <v>0</v>
      </c>
      <c r="L825" s="25">
        <v>0</v>
      </c>
      <c r="M825" s="23">
        <v>0</v>
      </c>
      <c r="N825" s="23">
        <v>0</v>
      </c>
      <c r="O825" s="26">
        <v>22</v>
      </c>
      <c r="P825" s="27">
        <v>0.64868462757527745</v>
      </c>
      <c r="Q825" s="26">
        <v>14</v>
      </c>
      <c r="R825" s="26">
        <v>24</v>
      </c>
      <c r="S825" s="28">
        <v>614.80512544802866</v>
      </c>
      <c r="T825" s="29">
        <v>1.7142857142857142</v>
      </c>
      <c r="U825" s="28">
        <v>1043.6502186746989</v>
      </c>
      <c r="V825" s="26">
        <v>15000</v>
      </c>
      <c r="W825" s="20">
        <v>29</v>
      </c>
      <c r="X825" s="19">
        <v>0.82758620689655171</v>
      </c>
      <c r="Y825" s="20">
        <v>24</v>
      </c>
      <c r="Z825" s="20">
        <v>42</v>
      </c>
      <c r="AA825" s="16">
        <v>592.57142857142856</v>
      </c>
      <c r="AB825" s="18">
        <v>1.75</v>
      </c>
      <c r="AC825" s="16">
        <v>1037</v>
      </c>
      <c r="AD825" s="20">
        <v>24888</v>
      </c>
      <c r="AE825" s="14">
        <v>2240</v>
      </c>
      <c r="AF825" s="14"/>
      <c r="AG825" s="14">
        <v>799</v>
      </c>
      <c r="AH825" s="21">
        <v>1.6592</v>
      </c>
      <c r="AI825" s="21" t="s">
        <v>61</v>
      </c>
      <c r="AJ825" s="21" t="s">
        <v>61</v>
      </c>
      <c r="AK825" s="96"/>
    </row>
    <row r="826" spans="1:37" s="6" customFormat="1" x14ac:dyDescent="0.3">
      <c r="A826" s="10" t="s">
        <v>141</v>
      </c>
      <c r="B826" s="22" t="s">
        <v>127</v>
      </c>
      <c r="C826" s="22" t="s">
        <v>132</v>
      </c>
      <c r="D826" s="55">
        <v>43647</v>
      </c>
      <c r="E826" s="55">
        <v>44743</v>
      </c>
      <c r="F826" s="11" t="s">
        <v>15</v>
      </c>
      <c r="G826" s="30">
        <v>0</v>
      </c>
      <c r="H826" s="31">
        <v>0</v>
      </c>
      <c r="I826" s="30">
        <v>0</v>
      </c>
      <c r="J826" s="30">
        <v>0</v>
      </c>
      <c r="K826" s="30">
        <v>0</v>
      </c>
      <c r="L826" s="32">
        <v>0</v>
      </c>
      <c r="M826" s="30">
        <v>0</v>
      </c>
      <c r="N826" s="30">
        <v>0</v>
      </c>
      <c r="O826" s="33">
        <v>45</v>
      </c>
      <c r="P826" s="34">
        <v>0.65</v>
      </c>
      <c r="Q826" s="33">
        <v>30</v>
      </c>
      <c r="R826" s="33">
        <v>37</v>
      </c>
      <c r="S826" s="33">
        <v>585</v>
      </c>
      <c r="T826" s="35">
        <v>1.23</v>
      </c>
      <c r="U826" s="33">
        <v>986</v>
      </c>
      <c r="V826" s="33">
        <v>20000</v>
      </c>
      <c r="W826" s="20">
        <v>26</v>
      </c>
      <c r="X826" s="19">
        <v>0.76923076923076927</v>
      </c>
      <c r="Y826" s="20">
        <v>20</v>
      </c>
      <c r="Z826" s="20">
        <v>32</v>
      </c>
      <c r="AA826" s="16">
        <v>511.53125</v>
      </c>
      <c r="AB826" s="18">
        <v>1.6</v>
      </c>
      <c r="AC826" s="16">
        <v>818.45</v>
      </c>
      <c r="AD826" s="20">
        <v>16369</v>
      </c>
      <c r="AE826" s="14">
        <v>209</v>
      </c>
      <c r="AF826" s="14"/>
      <c r="AG826" s="14">
        <v>549</v>
      </c>
      <c r="AH826" s="21">
        <v>0.81845000000000001</v>
      </c>
      <c r="AI826" s="21" t="s">
        <v>61</v>
      </c>
      <c r="AJ826" s="21" t="s">
        <v>61</v>
      </c>
      <c r="AK826" s="96"/>
    </row>
    <row r="827" spans="1:37" s="6" customFormat="1" x14ac:dyDescent="0.3">
      <c r="A827" s="10" t="s">
        <v>141</v>
      </c>
      <c r="B827" s="22" t="s">
        <v>127</v>
      </c>
      <c r="C827" s="22" t="s">
        <v>132</v>
      </c>
      <c r="D827" s="55">
        <v>43648</v>
      </c>
      <c r="E827" s="55">
        <v>44744</v>
      </c>
      <c r="F827" s="11" t="s">
        <v>9</v>
      </c>
      <c r="G827" s="30">
        <v>0</v>
      </c>
      <c r="H827" s="31">
        <v>0</v>
      </c>
      <c r="I827" s="30">
        <v>0</v>
      </c>
      <c r="J827" s="30">
        <v>0</v>
      </c>
      <c r="K827" s="30">
        <v>0</v>
      </c>
      <c r="L827" s="32">
        <v>0</v>
      </c>
      <c r="M827" s="30">
        <v>0</v>
      </c>
      <c r="N827" s="30">
        <v>0</v>
      </c>
      <c r="O827" s="33">
        <v>46</v>
      </c>
      <c r="P827" s="34">
        <v>0.65</v>
      </c>
      <c r="Q827" s="33">
        <v>30</v>
      </c>
      <c r="R827" s="33">
        <v>51</v>
      </c>
      <c r="S827" s="33">
        <v>585</v>
      </c>
      <c r="T827" s="35">
        <v>1.7</v>
      </c>
      <c r="U827" s="33">
        <v>986</v>
      </c>
      <c r="V827" s="33">
        <v>30000</v>
      </c>
      <c r="W827" s="20">
        <v>35</v>
      </c>
      <c r="X827" s="19">
        <v>0.8</v>
      </c>
      <c r="Y827" s="20">
        <v>28</v>
      </c>
      <c r="Z827" s="20">
        <v>47</v>
      </c>
      <c r="AA827" s="16">
        <v>637.68085106382978</v>
      </c>
      <c r="AB827" s="18">
        <v>1.6785714285714286</v>
      </c>
      <c r="AC827" s="16">
        <v>1070.3928571428571</v>
      </c>
      <c r="AD827" s="20">
        <v>29971</v>
      </c>
      <c r="AE827" s="14">
        <v>849</v>
      </c>
      <c r="AF827" s="14"/>
      <c r="AG827" s="14">
        <v>-749</v>
      </c>
      <c r="AH827" s="21">
        <v>0.99903333333333333</v>
      </c>
      <c r="AI827" s="21" t="s">
        <v>61</v>
      </c>
      <c r="AJ827" s="21" t="s">
        <v>61</v>
      </c>
      <c r="AK827" s="96"/>
    </row>
    <row r="828" spans="1:37" s="6" customFormat="1" x14ac:dyDescent="0.3">
      <c r="A828" s="10" t="s">
        <v>141</v>
      </c>
      <c r="B828" s="22" t="s">
        <v>127</v>
      </c>
      <c r="C828" s="22" t="s">
        <v>132</v>
      </c>
      <c r="D828" s="55">
        <v>43649</v>
      </c>
      <c r="E828" s="55">
        <v>44745</v>
      </c>
      <c r="F828" s="11" t="s">
        <v>10</v>
      </c>
      <c r="G828" s="30">
        <v>0</v>
      </c>
      <c r="H828" s="31">
        <v>0</v>
      </c>
      <c r="I828" s="30">
        <v>0</v>
      </c>
      <c r="J828" s="30">
        <v>0</v>
      </c>
      <c r="K828" s="30">
        <v>0</v>
      </c>
      <c r="L828" s="32">
        <v>0</v>
      </c>
      <c r="M828" s="30">
        <v>0</v>
      </c>
      <c r="N828" s="30">
        <v>0</v>
      </c>
      <c r="O828" s="33">
        <v>71</v>
      </c>
      <c r="P828" s="34">
        <v>0.65</v>
      </c>
      <c r="Q828" s="33">
        <v>46</v>
      </c>
      <c r="R828" s="33">
        <v>77</v>
      </c>
      <c r="S828" s="33">
        <v>585</v>
      </c>
      <c r="T828" s="35">
        <v>1.67</v>
      </c>
      <c r="U828" s="33">
        <v>986</v>
      </c>
      <c r="V828" s="33">
        <v>45000</v>
      </c>
      <c r="W828" s="20">
        <v>59</v>
      </c>
      <c r="X828" s="19">
        <v>0.77966101694915257</v>
      </c>
      <c r="Y828" s="20">
        <v>46</v>
      </c>
      <c r="Z828" s="20">
        <v>95</v>
      </c>
      <c r="AA828" s="16">
        <v>591.07368421052627</v>
      </c>
      <c r="AB828" s="18">
        <v>2.0652173913043477</v>
      </c>
      <c r="AC828" s="16">
        <v>1220.695652173913</v>
      </c>
      <c r="AD828" s="20">
        <v>56152</v>
      </c>
      <c r="AE828" s="14">
        <v>2705</v>
      </c>
      <c r="AF828" s="14"/>
      <c r="AG828" s="14">
        <v>1227</v>
      </c>
      <c r="AH828" s="21">
        <v>1.2478222222222222</v>
      </c>
      <c r="AI828" s="21" t="s">
        <v>61</v>
      </c>
      <c r="AJ828" s="21" t="s">
        <v>61</v>
      </c>
      <c r="AK828" s="96"/>
    </row>
    <row r="829" spans="1:37" s="6" customFormat="1" x14ac:dyDescent="0.3">
      <c r="A829" s="10" t="s">
        <v>141</v>
      </c>
      <c r="B829" s="22" t="s">
        <v>127</v>
      </c>
      <c r="C829" s="22" t="s">
        <v>132</v>
      </c>
      <c r="D829" s="55">
        <v>43650</v>
      </c>
      <c r="E829" s="55">
        <v>44746</v>
      </c>
      <c r="F829" s="11" t="s">
        <v>11</v>
      </c>
      <c r="G829" s="30">
        <v>0</v>
      </c>
      <c r="H829" s="31">
        <v>0</v>
      </c>
      <c r="I829" s="30">
        <v>0</v>
      </c>
      <c r="J829" s="30">
        <v>0</v>
      </c>
      <c r="K829" s="30">
        <v>0</v>
      </c>
      <c r="L829" s="32">
        <v>0</v>
      </c>
      <c r="M829" s="30">
        <v>0</v>
      </c>
      <c r="N829" s="30">
        <v>0</v>
      </c>
      <c r="O829" s="33">
        <v>31</v>
      </c>
      <c r="P829" s="34">
        <v>0.65</v>
      </c>
      <c r="Q829" s="33">
        <v>20</v>
      </c>
      <c r="R829" s="33">
        <v>34</v>
      </c>
      <c r="S829" s="33">
        <v>585</v>
      </c>
      <c r="T829" s="35">
        <v>1.7</v>
      </c>
      <c r="U829" s="33">
        <v>986</v>
      </c>
      <c r="V829" s="33">
        <v>20000</v>
      </c>
      <c r="W829" s="20">
        <v>25</v>
      </c>
      <c r="X829" s="19">
        <v>0.72</v>
      </c>
      <c r="Y829" s="20">
        <v>18</v>
      </c>
      <c r="Z829" s="20">
        <v>35</v>
      </c>
      <c r="AA829" s="16">
        <v>568.17142857142858</v>
      </c>
      <c r="AB829" s="18">
        <v>1.9444444444444444</v>
      </c>
      <c r="AC829" s="16">
        <v>1104.7777777777778</v>
      </c>
      <c r="AD829" s="20">
        <v>19886</v>
      </c>
      <c r="AE829" s="14">
        <v>2110</v>
      </c>
      <c r="AF829" s="14"/>
      <c r="AG829" s="14"/>
      <c r="AH829" s="21">
        <v>0.99429999999999996</v>
      </c>
      <c r="AI829" s="21" t="s">
        <v>61</v>
      </c>
      <c r="AJ829" s="21" t="s">
        <v>61</v>
      </c>
      <c r="AK829" s="96"/>
    </row>
    <row r="830" spans="1:37" s="6" customFormat="1" x14ac:dyDescent="0.3">
      <c r="A830" s="10" t="s">
        <v>141</v>
      </c>
      <c r="B830" s="22" t="s">
        <v>127</v>
      </c>
      <c r="C830" s="22" t="s">
        <v>132</v>
      </c>
      <c r="D830" s="55">
        <v>43651</v>
      </c>
      <c r="E830" s="55">
        <v>44747</v>
      </c>
      <c r="F830" s="11" t="s">
        <v>12</v>
      </c>
      <c r="G830" s="30">
        <v>0</v>
      </c>
      <c r="H830" s="31">
        <v>0</v>
      </c>
      <c r="I830" s="30">
        <v>0</v>
      </c>
      <c r="J830" s="30">
        <v>0</v>
      </c>
      <c r="K830" s="30">
        <v>0</v>
      </c>
      <c r="L830" s="32">
        <v>0</v>
      </c>
      <c r="M830" s="30">
        <v>0</v>
      </c>
      <c r="N830" s="30">
        <v>0</v>
      </c>
      <c r="O830" s="33">
        <v>28</v>
      </c>
      <c r="P830" s="34">
        <v>0.65</v>
      </c>
      <c r="Q830" s="33">
        <v>18</v>
      </c>
      <c r="R830" s="33">
        <v>31</v>
      </c>
      <c r="S830" s="33">
        <v>585</v>
      </c>
      <c r="T830" s="35">
        <v>1.72</v>
      </c>
      <c r="U830" s="33">
        <v>986</v>
      </c>
      <c r="V830" s="33">
        <v>18000</v>
      </c>
      <c r="W830" s="20">
        <v>27</v>
      </c>
      <c r="X830" s="19">
        <v>0.81481481481481477</v>
      </c>
      <c r="Y830" s="20">
        <v>22</v>
      </c>
      <c r="Z830" s="20">
        <v>33</v>
      </c>
      <c r="AA830" s="16">
        <v>624</v>
      </c>
      <c r="AB830" s="18">
        <v>1.5</v>
      </c>
      <c r="AC830" s="16">
        <v>936</v>
      </c>
      <c r="AD830" s="20">
        <v>20592</v>
      </c>
      <c r="AE830" s="14">
        <v>1064</v>
      </c>
      <c r="AF830" s="14"/>
      <c r="AG830" s="14"/>
      <c r="AH830" s="21">
        <v>1.1439999999999999</v>
      </c>
      <c r="AI830" s="21" t="s">
        <v>61</v>
      </c>
      <c r="AJ830" s="21" t="s">
        <v>61</v>
      </c>
      <c r="AK830" s="96"/>
    </row>
    <row r="831" spans="1:37" s="6" customFormat="1" x14ac:dyDescent="0.3">
      <c r="A831" s="10" t="s">
        <v>141</v>
      </c>
      <c r="B831" s="22" t="s">
        <v>127</v>
      </c>
      <c r="C831" s="22" t="s">
        <v>132</v>
      </c>
      <c r="D831" s="55">
        <v>43652</v>
      </c>
      <c r="E831" s="55">
        <v>44748</v>
      </c>
      <c r="F831" s="11" t="s">
        <v>13</v>
      </c>
      <c r="G831" s="30">
        <v>0</v>
      </c>
      <c r="H831" s="31">
        <v>0</v>
      </c>
      <c r="I831" s="30">
        <v>0</v>
      </c>
      <c r="J831" s="30">
        <v>0</v>
      </c>
      <c r="K831" s="30">
        <v>0</v>
      </c>
      <c r="L831" s="32">
        <v>0</v>
      </c>
      <c r="M831" s="30">
        <v>0</v>
      </c>
      <c r="N831" s="30">
        <v>0</v>
      </c>
      <c r="O831" s="33">
        <v>31</v>
      </c>
      <c r="P831" s="34">
        <v>0.65</v>
      </c>
      <c r="Q831" s="33">
        <v>20</v>
      </c>
      <c r="R831" s="33">
        <v>34</v>
      </c>
      <c r="S831" s="33">
        <v>585</v>
      </c>
      <c r="T831" s="35">
        <v>1.7</v>
      </c>
      <c r="U831" s="33">
        <v>986</v>
      </c>
      <c r="V831" s="33">
        <v>20000</v>
      </c>
      <c r="W831" s="20">
        <v>37</v>
      </c>
      <c r="X831" s="19">
        <v>0.78378378378378377</v>
      </c>
      <c r="Y831" s="20">
        <v>29</v>
      </c>
      <c r="Z831" s="20">
        <v>43</v>
      </c>
      <c r="AA831" s="16">
        <v>617.20930232558135</v>
      </c>
      <c r="AB831" s="18">
        <v>1.4827586206896552</v>
      </c>
      <c r="AC831" s="16">
        <v>915.17241379310349</v>
      </c>
      <c r="AD831" s="20">
        <v>26540</v>
      </c>
      <c r="AE831" s="14">
        <v>2359</v>
      </c>
      <c r="AF831" s="14"/>
      <c r="AG831" s="14"/>
      <c r="AH831" s="21">
        <v>1.327</v>
      </c>
      <c r="AI831" s="21" t="s">
        <v>61</v>
      </c>
      <c r="AJ831" s="21" t="s">
        <v>61</v>
      </c>
      <c r="AK831" s="96"/>
    </row>
    <row r="832" spans="1:37" s="6" customFormat="1" x14ac:dyDescent="0.3">
      <c r="A832" s="10" t="s">
        <v>141</v>
      </c>
      <c r="B832" s="22" t="s">
        <v>127</v>
      </c>
      <c r="C832" s="22" t="s">
        <v>132</v>
      </c>
      <c r="D832" s="55">
        <v>43653</v>
      </c>
      <c r="E832" s="55">
        <v>44749</v>
      </c>
      <c r="F832" s="11" t="s">
        <v>14</v>
      </c>
      <c r="G832" s="30">
        <v>0</v>
      </c>
      <c r="H832" s="31">
        <v>0</v>
      </c>
      <c r="I832" s="30">
        <v>0</v>
      </c>
      <c r="J832" s="30">
        <v>0</v>
      </c>
      <c r="K832" s="30">
        <v>0</v>
      </c>
      <c r="L832" s="32">
        <v>0</v>
      </c>
      <c r="M832" s="30">
        <v>0</v>
      </c>
      <c r="N832" s="30">
        <v>0</v>
      </c>
      <c r="O832" s="33">
        <v>31</v>
      </c>
      <c r="P832" s="34">
        <v>0.65</v>
      </c>
      <c r="Q832" s="33">
        <v>20</v>
      </c>
      <c r="R832" s="33">
        <v>34</v>
      </c>
      <c r="S832" s="33">
        <v>585</v>
      </c>
      <c r="T832" s="35">
        <v>1.7</v>
      </c>
      <c r="U832" s="33">
        <v>986</v>
      </c>
      <c r="V832" s="33">
        <v>20000</v>
      </c>
      <c r="W832" s="20">
        <v>27</v>
      </c>
      <c r="X832" s="19">
        <v>0.77777777777777779</v>
      </c>
      <c r="Y832" s="20">
        <v>21</v>
      </c>
      <c r="Z832" s="20">
        <v>31</v>
      </c>
      <c r="AA832" s="16">
        <v>682.67741935483866</v>
      </c>
      <c r="AB832" s="18">
        <v>1.4761904761904763</v>
      </c>
      <c r="AC832" s="16">
        <v>1007.7619047619048</v>
      </c>
      <c r="AD832" s="20">
        <v>21163</v>
      </c>
      <c r="AE832" s="14">
        <v>1199</v>
      </c>
      <c r="AF832" s="14"/>
      <c r="AG832" s="14"/>
      <c r="AH832" s="21">
        <v>1.0581499999999999</v>
      </c>
      <c r="AI832" s="21" t="s">
        <v>61</v>
      </c>
      <c r="AJ832" s="21" t="s">
        <v>61</v>
      </c>
      <c r="AK832" s="96"/>
    </row>
    <row r="833" spans="1:37" s="6" customFormat="1" x14ac:dyDescent="0.3">
      <c r="A833" s="10" t="s">
        <v>141</v>
      </c>
      <c r="B833" s="22" t="s">
        <v>127</v>
      </c>
      <c r="C833" s="22" t="s">
        <v>132</v>
      </c>
      <c r="D833" s="55">
        <v>43654</v>
      </c>
      <c r="E833" s="55">
        <v>44750</v>
      </c>
      <c r="F833" s="11" t="s">
        <v>15</v>
      </c>
      <c r="G833" s="30">
        <v>0</v>
      </c>
      <c r="H833" s="31">
        <v>0</v>
      </c>
      <c r="I833" s="30">
        <v>0</v>
      </c>
      <c r="J833" s="30">
        <v>0</v>
      </c>
      <c r="K833" s="30">
        <v>0</v>
      </c>
      <c r="L833" s="32">
        <v>0</v>
      </c>
      <c r="M833" s="30">
        <v>0</v>
      </c>
      <c r="N833" s="30">
        <v>0</v>
      </c>
      <c r="O833" s="33">
        <v>31</v>
      </c>
      <c r="P833" s="34">
        <v>0.65</v>
      </c>
      <c r="Q833" s="33">
        <v>20</v>
      </c>
      <c r="R833" s="33">
        <v>34</v>
      </c>
      <c r="S833" s="33">
        <v>585</v>
      </c>
      <c r="T833" s="35">
        <v>1.7</v>
      </c>
      <c r="U833" s="33">
        <v>986</v>
      </c>
      <c r="V833" s="33">
        <v>20000</v>
      </c>
      <c r="W833" s="20">
        <v>29</v>
      </c>
      <c r="X833" s="19">
        <v>0.7931034482758621</v>
      </c>
      <c r="Y833" s="20">
        <v>23</v>
      </c>
      <c r="Z833" s="20">
        <v>38</v>
      </c>
      <c r="AA833" s="16">
        <v>547.52631578947364</v>
      </c>
      <c r="AB833" s="18">
        <v>1.6521739130434783</v>
      </c>
      <c r="AC833" s="16">
        <v>904.60869565217388</v>
      </c>
      <c r="AD833" s="20">
        <v>20806</v>
      </c>
      <c r="AE833" s="14">
        <v>1098</v>
      </c>
      <c r="AF833" s="14"/>
      <c r="AG833" s="14"/>
      <c r="AH833" s="21">
        <v>1.0403</v>
      </c>
      <c r="AI833" s="21" t="s">
        <v>61</v>
      </c>
      <c r="AJ833" s="21" t="s">
        <v>61</v>
      </c>
      <c r="AK833" s="96"/>
    </row>
    <row r="834" spans="1:37" s="6" customFormat="1" x14ac:dyDescent="0.3">
      <c r="A834" s="10" t="s">
        <v>141</v>
      </c>
      <c r="B834" s="22" t="s">
        <v>127</v>
      </c>
      <c r="C834" s="22" t="s">
        <v>132</v>
      </c>
      <c r="D834" s="55">
        <v>43655</v>
      </c>
      <c r="E834" s="55">
        <v>44751</v>
      </c>
      <c r="F834" s="11" t="s">
        <v>9</v>
      </c>
      <c r="G834" s="30">
        <v>0</v>
      </c>
      <c r="H834" s="31">
        <v>0</v>
      </c>
      <c r="I834" s="30">
        <v>0</v>
      </c>
      <c r="J834" s="30">
        <v>0</v>
      </c>
      <c r="K834" s="30">
        <v>0</v>
      </c>
      <c r="L834" s="32">
        <v>0</v>
      </c>
      <c r="M834" s="30">
        <v>0</v>
      </c>
      <c r="N834" s="30">
        <v>0</v>
      </c>
      <c r="O834" s="33">
        <v>46</v>
      </c>
      <c r="P834" s="34">
        <v>0.65</v>
      </c>
      <c r="Q834" s="33">
        <v>30</v>
      </c>
      <c r="R834" s="33">
        <v>51</v>
      </c>
      <c r="S834" s="33">
        <v>585</v>
      </c>
      <c r="T834" s="35">
        <v>1.7</v>
      </c>
      <c r="U834" s="33">
        <v>986</v>
      </c>
      <c r="V834" s="33">
        <v>30000</v>
      </c>
      <c r="W834" s="20">
        <v>19</v>
      </c>
      <c r="X834" s="19">
        <v>0.78947368421052633</v>
      </c>
      <c r="Y834" s="20">
        <v>15</v>
      </c>
      <c r="Z834" s="20">
        <v>24</v>
      </c>
      <c r="AA834" s="16">
        <v>515.45833333333337</v>
      </c>
      <c r="AB834" s="18">
        <v>1.6</v>
      </c>
      <c r="AC834" s="16">
        <v>824.73333333333335</v>
      </c>
      <c r="AD834" s="20">
        <v>12371</v>
      </c>
      <c r="AE834" s="14"/>
      <c r="AF834" s="14"/>
      <c r="AG834" s="14"/>
      <c r="AH834" s="21">
        <v>0.41236666666666666</v>
      </c>
      <c r="AI834" s="21" t="s">
        <v>61</v>
      </c>
      <c r="AJ834" s="21" t="s">
        <v>61</v>
      </c>
      <c r="AK834" s="96"/>
    </row>
    <row r="835" spans="1:37" s="6" customFormat="1" x14ac:dyDescent="0.3">
      <c r="A835" s="10" t="s">
        <v>141</v>
      </c>
      <c r="B835" s="22" t="s">
        <v>127</v>
      </c>
      <c r="C835" s="22" t="s">
        <v>132</v>
      </c>
      <c r="D835" s="55">
        <v>43656</v>
      </c>
      <c r="E835" s="55">
        <v>44752</v>
      </c>
      <c r="F835" s="11" t="s">
        <v>10</v>
      </c>
      <c r="G835" s="30">
        <v>0</v>
      </c>
      <c r="H835" s="31">
        <v>0</v>
      </c>
      <c r="I835" s="30">
        <v>0</v>
      </c>
      <c r="J835" s="30">
        <v>0</v>
      </c>
      <c r="K835" s="30">
        <v>0</v>
      </c>
      <c r="L835" s="32">
        <v>0</v>
      </c>
      <c r="M835" s="30">
        <v>0</v>
      </c>
      <c r="N835" s="30">
        <v>0</v>
      </c>
      <c r="O835" s="33">
        <v>54</v>
      </c>
      <c r="P835" s="34">
        <v>0.65</v>
      </c>
      <c r="Q835" s="33">
        <v>35</v>
      </c>
      <c r="R835" s="33">
        <v>60</v>
      </c>
      <c r="S835" s="33">
        <v>585</v>
      </c>
      <c r="T835" s="35">
        <v>1.71</v>
      </c>
      <c r="U835" s="33">
        <v>986</v>
      </c>
      <c r="V835" s="33">
        <v>35000</v>
      </c>
      <c r="W835" s="20">
        <v>50</v>
      </c>
      <c r="X835" s="19">
        <v>0.78</v>
      </c>
      <c r="Y835" s="20">
        <v>39</v>
      </c>
      <c r="Z835" s="20">
        <v>61</v>
      </c>
      <c r="AA835" s="16">
        <v>623.44262295081967</v>
      </c>
      <c r="AB835" s="18">
        <v>1.5641025641025641</v>
      </c>
      <c r="AC835" s="16">
        <v>975.12820512820508</v>
      </c>
      <c r="AD835" s="20">
        <v>38030</v>
      </c>
      <c r="AE835" s="14"/>
      <c r="AF835" s="14"/>
      <c r="AG835" s="14">
        <v>1399</v>
      </c>
      <c r="AH835" s="21">
        <v>1.0865714285714285</v>
      </c>
      <c r="AI835" s="21" t="s">
        <v>61</v>
      </c>
      <c r="AJ835" s="21" t="s">
        <v>61</v>
      </c>
      <c r="AK835" s="96"/>
    </row>
    <row r="836" spans="1:37" s="6" customFormat="1" x14ac:dyDescent="0.3">
      <c r="A836" s="10" t="s">
        <v>141</v>
      </c>
      <c r="B836" s="22" t="s">
        <v>127</v>
      </c>
      <c r="C836" s="22" t="s">
        <v>132</v>
      </c>
      <c r="D836" s="55">
        <v>43657</v>
      </c>
      <c r="E836" s="55">
        <v>44753</v>
      </c>
      <c r="F836" s="11" t="s">
        <v>11</v>
      </c>
      <c r="G836" s="30">
        <v>0</v>
      </c>
      <c r="H836" s="31">
        <v>0</v>
      </c>
      <c r="I836" s="30">
        <v>0</v>
      </c>
      <c r="J836" s="30">
        <v>0</v>
      </c>
      <c r="K836" s="30">
        <v>0</v>
      </c>
      <c r="L836" s="32">
        <v>0</v>
      </c>
      <c r="M836" s="30">
        <v>0</v>
      </c>
      <c r="N836" s="30">
        <v>0</v>
      </c>
      <c r="O836" s="33">
        <v>31</v>
      </c>
      <c r="P836" s="34">
        <v>0.65</v>
      </c>
      <c r="Q836" s="33">
        <v>20</v>
      </c>
      <c r="R836" s="33">
        <v>34</v>
      </c>
      <c r="S836" s="33">
        <v>585</v>
      </c>
      <c r="T836" s="35">
        <v>1.7</v>
      </c>
      <c r="U836" s="33">
        <v>986</v>
      </c>
      <c r="V836" s="33">
        <v>20000</v>
      </c>
      <c r="W836" s="20">
        <v>25</v>
      </c>
      <c r="X836" s="19">
        <v>0.76</v>
      </c>
      <c r="Y836" s="20">
        <v>19</v>
      </c>
      <c r="Z836" s="20">
        <v>39</v>
      </c>
      <c r="AA836" s="16">
        <v>528.23076923076928</v>
      </c>
      <c r="AB836" s="18">
        <v>2.0526315789473686</v>
      </c>
      <c r="AC836" s="16">
        <v>1084.2631578947369</v>
      </c>
      <c r="AD836" s="20">
        <v>20601</v>
      </c>
      <c r="AE836" s="14">
        <v>1371</v>
      </c>
      <c r="AF836" s="14"/>
      <c r="AG836" s="14"/>
      <c r="AH836" s="21">
        <v>1.0300499999999999</v>
      </c>
      <c r="AI836" s="21" t="s">
        <v>61</v>
      </c>
      <c r="AJ836" s="21" t="s">
        <v>61</v>
      </c>
      <c r="AK836" s="96"/>
    </row>
    <row r="837" spans="1:37" s="6" customFormat="1" x14ac:dyDescent="0.3">
      <c r="A837" s="10" t="s">
        <v>141</v>
      </c>
      <c r="B837" s="22" t="s">
        <v>127</v>
      </c>
      <c r="C837" s="22" t="s">
        <v>132</v>
      </c>
      <c r="D837" s="55">
        <v>43658</v>
      </c>
      <c r="E837" s="55">
        <v>44754</v>
      </c>
      <c r="F837" s="11" t="s">
        <v>12</v>
      </c>
      <c r="G837" s="30">
        <v>0</v>
      </c>
      <c r="H837" s="31">
        <v>0</v>
      </c>
      <c r="I837" s="30">
        <v>0</v>
      </c>
      <c r="J837" s="30">
        <v>0</v>
      </c>
      <c r="K837" s="30">
        <v>0</v>
      </c>
      <c r="L837" s="32">
        <v>0</v>
      </c>
      <c r="M837" s="30">
        <v>0</v>
      </c>
      <c r="N837" s="30">
        <v>0</v>
      </c>
      <c r="O837" s="33">
        <v>26</v>
      </c>
      <c r="P837" s="34">
        <v>0.65</v>
      </c>
      <c r="Q837" s="33">
        <v>17</v>
      </c>
      <c r="R837" s="33">
        <v>29</v>
      </c>
      <c r="S837" s="33">
        <v>585</v>
      </c>
      <c r="T837" s="35">
        <v>1.71</v>
      </c>
      <c r="U837" s="33">
        <v>986</v>
      </c>
      <c r="V837" s="33">
        <v>17000</v>
      </c>
      <c r="W837" s="20">
        <v>29</v>
      </c>
      <c r="X837" s="19">
        <v>0.75862068965517238</v>
      </c>
      <c r="Y837" s="20">
        <v>22</v>
      </c>
      <c r="Z837" s="20">
        <v>44</v>
      </c>
      <c r="AA837" s="16">
        <v>582.34090909090912</v>
      </c>
      <c r="AB837" s="18">
        <v>2</v>
      </c>
      <c r="AC837" s="16">
        <v>1164.6818181818182</v>
      </c>
      <c r="AD837" s="20">
        <v>25623</v>
      </c>
      <c r="AE837" s="14">
        <v>2738</v>
      </c>
      <c r="AF837" s="14"/>
      <c r="AG837" s="14">
        <v>-549</v>
      </c>
      <c r="AH837" s="21">
        <v>1.507235294117647</v>
      </c>
      <c r="AI837" s="21" t="s">
        <v>61</v>
      </c>
      <c r="AJ837" s="21" t="s">
        <v>61</v>
      </c>
      <c r="AK837" s="96"/>
    </row>
    <row r="838" spans="1:37" s="6" customFormat="1" x14ac:dyDescent="0.3">
      <c r="A838" s="10" t="s">
        <v>141</v>
      </c>
      <c r="B838" s="22" t="s">
        <v>127</v>
      </c>
      <c r="C838" s="22" t="s">
        <v>132</v>
      </c>
      <c r="D838" s="55">
        <v>43659</v>
      </c>
      <c r="E838" s="55">
        <v>44755</v>
      </c>
      <c r="F838" s="11" t="s">
        <v>13</v>
      </c>
      <c r="G838" s="30">
        <v>0</v>
      </c>
      <c r="H838" s="31">
        <v>0</v>
      </c>
      <c r="I838" s="30">
        <v>0</v>
      </c>
      <c r="J838" s="30">
        <v>0</v>
      </c>
      <c r="K838" s="30">
        <v>0</v>
      </c>
      <c r="L838" s="32">
        <v>0</v>
      </c>
      <c r="M838" s="30">
        <v>0</v>
      </c>
      <c r="N838" s="30">
        <v>0</v>
      </c>
      <c r="O838" s="33">
        <v>31</v>
      </c>
      <c r="P838" s="34">
        <v>0.65</v>
      </c>
      <c r="Q838" s="33">
        <v>20</v>
      </c>
      <c r="R838" s="33">
        <v>34</v>
      </c>
      <c r="S838" s="33">
        <v>585</v>
      </c>
      <c r="T838" s="35">
        <v>1.7</v>
      </c>
      <c r="U838" s="33">
        <v>986</v>
      </c>
      <c r="V838" s="33">
        <v>20000</v>
      </c>
      <c r="W838" s="20">
        <v>29</v>
      </c>
      <c r="X838" s="19">
        <v>0.7931034482758621</v>
      </c>
      <c r="Y838" s="20">
        <v>23</v>
      </c>
      <c r="Z838" s="20">
        <v>48</v>
      </c>
      <c r="AA838" s="16">
        <v>568.20833333333337</v>
      </c>
      <c r="AB838" s="18">
        <v>2.0869565217391304</v>
      </c>
      <c r="AC838" s="16">
        <v>1185.8260869565217</v>
      </c>
      <c r="AD838" s="20">
        <v>27274</v>
      </c>
      <c r="AE838" s="14"/>
      <c r="AF838" s="14"/>
      <c r="AG838" s="14"/>
      <c r="AH838" s="21">
        <v>1.3636999999999999</v>
      </c>
      <c r="AI838" s="21" t="s">
        <v>61</v>
      </c>
      <c r="AJ838" s="21" t="s">
        <v>61</v>
      </c>
      <c r="AK838" s="96"/>
    </row>
    <row r="839" spans="1:37" s="6" customFormat="1" x14ac:dyDescent="0.3">
      <c r="A839" s="10" t="s">
        <v>141</v>
      </c>
      <c r="B839" s="22" t="s">
        <v>127</v>
      </c>
      <c r="C839" s="22" t="s">
        <v>132</v>
      </c>
      <c r="D839" s="55">
        <v>43660</v>
      </c>
      <c r="E839" s="55">
        <v>44756</v>
      </c>
      <c r="F839" s="11" t="s">
        <v>14</v>
      </c>
      <c r="G839" s="30">
        <v>0</v>
      </c>
      <c r="H839" s="31">
        <v>0</v>
      </c>
      <c r="I839" s="30">
        <v>0</v>
      </c>
      <c r="J839" s="30">
        <v>0</v>
      </c>
      <c r="K839" s="30">
        <v>0</v>
      </c>
      <c r="L839" s="32">
        <v>0</v>
      </c>
      <c r="M839" s="30">
        <v>0</v>
      </c>
      <c r="N839" s="30">
        <v>0</v>
      </c>
      <c r="O839" s="33">
        <v>31</v>
      </c>
      <c r="P839" s="34">
        <v>0.65</v>
      </c>
      <c r="Q839" s="33">
        <v>20</v>
      </c>
      <c r="R839" s="33">
        <v>34</v>
      </c>
      <c r="S839" s="33">
        <v>585</v>
      </c>
      <c r="T839" s="35">
        <v>1.7</v>
      </c>
      <c r="U839" s="33">
        <v>986</v>
      </c>
      <c r="V839" s="33">
        <v>20000</v>
      </c>
      <c r="W839" s="20">
        <v>36</v>
      </c>
      <c r="X839" s="19">
        <v>0.77777777777777779</v>
      </c>
      <c r="Y839" s="20">
        <v>28</v>
      </c>
      <c r="Z839" s="20">
        <v>55</v>
      </c>
      <c r="AA839" s="16">
        <v>675.16363636363633</v>
      </c>
      <c r="AB839" s="18">
        <v>1.9642857142857142</v>
      </c>
      <c r="AC839" s="16">
        <v>1326.2142857142858</v>
      </c>
      <c r="AD839" s="20">
        <v>37134</v>
      </c>
      <c r="AE839" s="14"/>
      <c r="AF839" s="14"/>
      <c r="AG839" s="14"/>
      <c r="AH839" s="21">
        <v>1.8567</v>
      </c>
      <c r="AI839" s="21" t="s">
        <v>61</v>
      </c>
      <c r="AJ839" s="21" t="s">
        <v>61</v>
      </c>
      <c r="AK839" s="96"/>
    </row>
    <row r="840" spans="1:37" s="6" customFormat="1" x14ac:dyDescent="0.3">
      <c r="A840" s="10" t="s">
        <v>141</v>
      </c>
      <c r="B840" s="22" t="s">
        <v>127</v>
      </c>
      <c r="C840" s="22" t="s">
        <v>132</v>
      </c>
      <c r="D840" s="55">
        <v>43661</v>
      </c>
      <c r="E840" s="55">
        <v>44757</v>
      </c>
      <c r="F840" s="11" t="s">
        <v>15</v>
      </c>
      <c r="G840" s="30">
        <v>0</v>
      </c>
      <c r="H840" s="31">
        <v>0</v>
      </c>
      <c r="I840" s="30">
        <v>0</v>
      </c>
      <c r="J840" s="30">
        <v>0</v>
      </c>
      <c r="K840" s="30">
        <v>0</v>
      </c>
      <c r="L840" s="32">
        <v>0</v>
      </c>
      <c r="M840" s="30">
        <v>0</v>
      </c>
      <c r="N840" s="30">
        <v>0</v>
      </c>
      <c r="O840" s="33">
        <v>31</v>
      </c>
      <c r="P840" s="34">
        <v>0.65</v>
      </c>
      <c r="Q840" s="33">
        <v>20</v>
      </c>
      <c r="R840" s="33">
        <v>34</v>
      </c>
      <c r="S840" s="33">
        <v>585</v>
      </c>
      <c r="T840" s="35">
        <v>1.7</v>
      </c>
      <c r="U840" s="33">
        <v>986</v>
      </c>
      <c r="V840" s="33">
        <v>20000</v>
      </c>
      <c r="W840" s="20">
        <v>26</v>
      </c>
      <c r="X840" s="19">
        <v>0.76923076923076927</v>
      </c>
      <c r="Y840" s="20">
        <v>20</v>
      </c>
      <c r="Z840" s="20">
        <v>39</v>
      </c>
      <c r="AA840" s="16">
        <v>522.07692307692309</v>
      </c>
      <c r="AB840" s="18">
        <v>1.95</v>
      </c>
      <c r="AC840" s="16">
        <v>1018.05</v>
      </c>
      <c r="AD840" s="20">
        <v>20361</v>
      </c>
      <c r="AE840" s="14">
        <v>799</v>
      </c>
      <c r="AF840" s="14"/>
      <c r="AG840" s="14"/>
      <c r="AH840" s="21">
        <v>1.0180499999999999</v>
      </c>
      <c r="AI840" s="21" t="s">
        <v>61</v>
      </c>
      <c r="AJ840" s="21" t="s">
        <v>61</v>
      </c>
      <c r="AK840" s="96"/>
    </row>
    <row r="841" spans="1:37" s="6" customFormat="1" x14ac:dyDescent="0.3">
      <c r="A841" s="10" t="s">
        <v>141</v>
      </c>
      <c r="B841" s="22" t="s">
        <v>127</v>
      </c>
      <c r="C841" s="22" t="s">
        <v>132</v>
      </c>
      <c r="D841" s="55">
        <v>43662</v>
      </c>
      <c r="E841" s="55">
        <v>44758</v>
      </c>
      <c r="F841" s="11" t="s">
        <v>9</v>
      </c>
      <c r="G841" s="30">
        <v>0</v>
      </c>
      <c r="H841" s="31">
        <v>0</v>
      </c>
      <c r="I841" s="30">
        <v>0</v>
      </c>
      <c r="J841" s="30">
        <v>0</v>
      </c>
      <c r="K841" s="30">
        <v>0</v>
      </c>
      <c r="L841" s="32">
        <v>0</v>
      </c>
      <c r="M841" s="30">
        <v>0</v>
      </c>
      <c r="N841" s="30">
        <v>0</v>
      </c>
      <c r="O841" s="33">
        <v>46</v>
      </c>
      <c r="P841" s="34">
        <v>0.65</v>
      </c>
      <c r="Q841" s="33">
        <v>30</v>
      </c>
      <c r="R841" s="33">
        <v>51</v>
      </c>
      <c r="S841" s="33">
        <v>585</v>
      </c>
      <c r="T841" s="35">
        <v>1.7</v>
      </c>
      <c r="U841" s="33">
        <v>986</v>
      </c>
      <c r="V841" s="33">
        <v>30000</v>
      </c>
      <c r="W841" s="20">
        <v>26</v>
      </c>
      <c r="X841" s="19">
        <v>0.76923076923076927</v>
      </c>
      <c r="Y841" s="20">
        <v>20</v>
      </c>
      <c r="Z841" s="20">
        <v>50</v>
      </c>
      <c r="AA841" s="16">
        <v>509.24</v>
      </c>
      <c r="AB841" s="18">
        <v>2.5</v>
      </c>
      <c r="AC841" s="16">
        <v>1273.0999999999999</v>
      </c>
      <c r="AD841" s="20">
        <v>25462</v>
      </c>
      <c r="AE841" s="14"/>
      <c r="AF841" s="14"/>
      <c r="AG841" s="14"/>
      <c r="AH841" s="21">
        <v>0.84873333333333334</v>
      </c>
      <c r="AI841" s="21" t="s">
        <v>61</v>
      </c>
      <c r="AJ841" s="21" t="s">
        <v>61</v>
      </c>
      <c r="AK841" s="96"/>
    </row>
    <row r="842" spans="1:37" s="6" customFormat="1" x14ac:dyDescent="0.3">
      <c r="A842" s="10" t="s">
        <v>141</v>
      </c>
      <c r="B842" s="22" t="s">
        <v>127</v>
      </c>
      <c r="C842" s="22" t="s">
        <v>132</v>
      </c>
      <c r="D842" s="55">
        <v>43663</v>
      </c>
      <c r="E842" s="55">
        <v>44759</v>
      </c>
      <c r="F842" s="11" t="s">
        <v>10</v>
      </c>
      <c r="G842" s="30">
        <v>0</v>
      </c>
      <c r="H842" s="31">
        <v>0</v>
      </c>
      <c r="I842" s="30">
        <v>0</v>
      </c>
      <c r="J842" s="30">
        <v>0</v>
      </c>
      <c r="K842" s="30">
        <v>0</v>
      </c>
      <c r="L842" s="32">
        <v>0</v>
      </c>
      <c r="M842" s="30">
        <v>0</v>
      </c>
      <c r="N842" s="30">
        <v>0</v>
      </c>
      <c r="O842" s="33">
        <v>54</v>
      </c>
      <c r="P842" s="34">
        <v>0.65</v>
      </c>
      <c r="Q842" s="33">
        <v>35</v>
      </c>
      <c r="R842" s="33">
        <v>60</v>
      </c>
      <c r="S842" s="33">
        <v>585</v>
      </c>
      <c r="T842" s="35">
        <v>1.71</v>
      </c>
      <c r="U842" s="33">
        <v>986</v>
      </c>
      <c r="V842" s="33">
        <v>35000</v>
      </c>
      <c r="W842" s="20">
        <v>46</v>
      </c>
      <c r="X842" s="19">
        <v>0.78260869565217395</v>
      </c>
      <c r="Y842" s="20">
        <v>36</v>
      </c>
      <c r="Z842" s="20">
        <v>69</v>
      </c>
      <c r="AA842" s="16">
        <v>502.47826086956519</v>
      </c>
      <c r="AB842" s="18">
        <v>1.9166666666666667</v>
      </c>
      <c r="AC842" s="16">
        <v>963.08333333333337</v>
      </c>
      <c r="AD842" s="20">
        <v>34671</v>
      </c>
      <c r="AE842" s="14"/>
      <c r="AF842" s="14"/>
      <c r="AG842" s="14"/>
      <c r="AH842" s="21">
        <v>0.99060000000000004</v>
      </c>
      <c r="AI842" s="21" t="s">
        <v>61</v>
      </c>
      <c r="AJ842" s="21" t="s">
        <v>61</v>
      </c>
      <c r="AK842" s="96"/>
    </row>
    <row r="843" spans="1:37" s="6" customFormat="1" x14ac:dyDescent="0.3">
      <c r="A843" s="10" t="s">
        <v>141</v>
      </c>
      <c r="B843" s="22" t="s">
        <v>127</v>
      </c>
      <c r="C843" s="22" t="s">
        <v>132</v>
      </c>
      <c r="D843" s="55">
        <v>43664</v>
      </c>
      <c r="E843" s="55">
        <v>44760</v>
      </c>
      <c r="F843" s="11" t="s">
        <v>11</v>
      </c>
      <c r="G843" s="30">
        <v>0</v>
      </c>
      <c r="H843" s="31">
        <v>0</v>
      </c>
      <c r="I843" s="30">
        <v>0</v>
      </c>
      <c r="J843" s="30">
        <v>0</v>
      </c>
      <c r="K843" s="30">
        <v>0</v>
      </c>
      <c r="L843" s="32">
        <v>0</v>
      </c>
      <c r="M843" s="30">
        <v>0</v>
      </c>
      <c r="N843" s="30">
        <v>0</v>
      </c>
      <c r="O843" s="33">
        <v>31</v>
      </c>
      <c r="P843" s="34">
        <v>0.65</v>
      </c>
      <c r="Q843" s="33">
        <v>20</v>
      </c>
      <c r="R843" s="33">
        <v>34</v>
      </c>
      <c r="S843" s="33">
        <v>585</v>
      </c>
      <c r="T843" s="35">
        <v>1.7</v>
      </c>
      <c r="U843" s="33">
        <v>986</v>
      </c>
      <c r="V843" s="33">
        <v>20000</v>
      </c>
      <c r="W843" s="20">
        <v>34</v>
      </c>
      <c r="X843" s="19">
        <v>0.61764705882352944</v>
      </c>
      <c r="Y843" s="20">
        <v>21</v>
      </c>
      <c r="Z843" s="20">
        <v>34</v>
      </c>
      <c r="AA843" s="16">
        <v>491.58823529411762</v>
      </c>
      <c r="AB843" s="18">
        <v>1.6190476190476191</v>
      </c>
      <c r="AC843" s="16">
        <v>795.90476190476193</v>
      </c>
      <c r="AD843" s="20">
        <v>16714</v>
      </c>
      <c r="AE843" s="14">
        <v>1943</v>
      </c>
      <c r="AF843" s="14"/>
      <c r="AG843" s="14"/>
      <c r="AH843" s="21">
        <v>0.8357</v>
      </c>
      <c r="AI843" s="21" t="s">
        <v>61</v>
      </c>
      <c r="AJ843" s="21" t="s">
        <v>61</v>
      </c>
      <c r="AK843" s="96"/>
    </row>
    <row r="844" spans="1:37" s="6" customFormat="1" x14ac:dyDescent="0.3">
      <c r="A844" s="10" t="s">
        <v>141</v>
      </c>
      <c r="B844" s="22" t="s">
        <v>127</v>
      </c>
      <c r="C844" s="22" t="s">
        <v>132</v>
      </c>
      <c r="D844" s="55">
        <v>43665</v>
      </c>
      <c r="E844" s="55">
        <v>44761</v>
      </c>
      <c r="F844" s="11" t="s">
        <v>12</v>
      </c>
      <c r="G844" s="30">
        <v>0</v>
      </c>
      <c r="H844" s="31">
        <v>0</v>
      </c>
      <c r="I844" s="30">
        <v>0</v>
      </c>
      <c r="J844" s="30">
        <v>0</v>
      </c>
      <c r="K844" s="30">
        <v>0</v>
      </c>
      <c r="L844" s="32">
        <v>0</v>
      </c>
      <c r="M844" s="30">
        <v>0</v>
      </c>
      <c r="N844" s="30">
        <v>0</v>
      </c>
      <c r="O844" s="33">
        <v>23</v>
      </c>
      <c r="P844" s="34">
        <v>0.65</v>
      </c>
      <c r="Q844" s="33">
        <v>15</v>
      </c>
      <c r="R844" s="33">
        <v>26</v>
      </c>
      <c r="S844" s="33">
        <v>585</v>
      </c>
      <c r="T844" s="35">
        <v>1.73</v>
      </c>
      <c r="U844" s="33">
        <v>986</v>
      </c>
      <c r="V844" s="33">
        <v>15000</v>
      </c>
      <c r="W844" s="20">
        <v>19</v>
      </c>
      <c r="X844" s="19">
        <v>0.78947368421052633</v>
      </c>
      <c r="Y844" s="20">
        <v>15</v>
      </c>
      <c r="Z844" s="20">
        <v>27</v>
      </c>
      <c r="AA844" s="16">
        <v>447.96296296296299</v>
      </c>
      <c r="AB844" s="18">
        <v>1.8</v>
      </c>
      <c r="AC844" s="16">
        <v>806.33333333333337</v>
      </c>
      <c r="AD844" s="20">
        <v>12095</v>
      </c>
      <c r="AE844" s="14">
        <v>108</v>
      </c>
      <c r="AF844" s="14"/>
      <c r="AG844" s="14"/>
      <c r="AH844" s="21">
        <v>0.80633333333333335</v>
      </c>
      <c r="AI844" s="21" t="s">
        <v>61</v>
      </c>
      <c r="AJ844" s="21" t="s">
        <v>61</v>
      </c>
      <c r="AK844" s="96"/>
    </row>
    <row r="845" spans="1:37" s="6" customFormat="1" x14ac:dyDescent="0.3">
      <c r="A845" s="10" t="s">
        <v>141</v>
      </c>
      <c r="B845" s="22" t="s">
        <v>127</v>
      </c>
      <c r="C845" s="22" t="s">
        <v>132</v>
      </c>
      <c r="D845" s="55">
        <v>43666</v>
      </c>
      <c r="E845" s="55">
        <v>44762</v>
      </c>
      <c r="F845" s="11" t="s">
        <v>13</v>
      </c>
      <c r="G845" s="30">
        <v>0</v>
      </c>
      <c r="H845" s="31">
        <v>0</v>
      </c>
      <c r="I845" s="30">
        <v>0</v>
      </c>
      <c r="J845" s="30">
        <v>0</v>
      </c>
      <c r="K845" s="30">
        <v>0</v>
      </c>
      <c r="L845" s="32">
        <v>0</v>
      </c>
      <c r="M845" s="30">
        <v>0</v>
      </c>
      <c r="N845" s="30">
        <v>0</v>
      </c>
      <c r="O845" s="33">
        <v>31</v>
      </c>
      <c r="P845" s="34">
        <v>0.65</v>
      </c>
      <c r="Q845" s="33">
        <v>20</v>
      </c>
      <c r="R845" s="33">
        <v>34</v>
      </c>
      <c r="S845" s="33">
        <v>585</v>
      </c>
      <c r="T845" s="35">
        <v>1.7</v>
      </c>
      <c r="U845" s="33">
        <v>986</v>
      </c>
      <c r="V845" s="33">
        <v>20000</v>
      </c>
      <c r="W845" s="20">
        <v>22</v>
      </c>
      <c r="X845" s="19">
        <v>0.77272727272727271</v>
      </c>
      <c r="Y845" s="20">
        <v>17</v>
      </c>
      <c r="Z845" s="20">
        <v>26</v>
      </c>
      <c r="AA845" s="16">
        <v>554.53846153846155</v>
      </c>
      <c r="AB845" s="18">
        <v>1.5294117647058822</v>
      </c>
      <c r="AC845" s="16">
        <v>848.11764705882354</v>
      </c>
      <c r="AD845" s="20">
        <v>14418</v>
      </c>
      <c r="AE845" s="14"/>
      <c r="AF845" s="14"/>
      <c r="AG845" s="14"/>
      <c r="AH845" s="21">
        <v>0.72089999999999999</v>
      </c>
      <c r="AI845" s="21" t="s">
        <v>61</v>
      </c>
      <c r="AJ845" s="21" t="s">
        <v>61</v>
      </c>
      <c r="AK845" s="96"/>
    </row>
    <row r="846" spans="1:37" s="6" customFormat="1" x14ac:dyDescent="0.3">
      <c r="A846" s="10" t="s">
        <v>141</v>
      </c>
      <c r="B846" s="22" t="s">
        <v>127</v>
      </c>
      <c r="C846" s="22" t="s">
        <v>132</v>
      </c>
      <c r="D846" s="55">
        <v>43667</v>
      </c>
      <c r="E846" s="55">
        <v>44763</v>
      </c>
      <c r="F846" s="11" t="s">
        <v>14</v>
      </c>
      <c r="G846" s="30">
        <v>0</v>
      </c>
      <c r="H846" s="31">
        <v>0</v>
      </c>
      <c r="I846" s="30">
        <v>0</v>
      </c>
      <c r="J846" s="30">
        <v>0</v>
      </c>
      <c r="K846" s="30">
        <v>0</v>
      </c>
      <c r="L846" s="32">
        <v>0</v>
      </c>
      <c r="M846" s="30">
        <v>0</v>
      </c>
      <c r="N846" s="30">
        <v>0</v>
      </c>
      <c r="O846" s="33">
        <v>31</v>
      </c>
      <c r="P846" s="34">
        <v>0.65</v>
      </c>
      <c r="Q846" s="33">
        <v>20</v>
      </c>
      <c r="R846" s="33">
        <v>34</v>
      </c>
      <c r="S846" s="33">
        <v>585</v>
      </c>
      <c r="T846" s="35">
        <v>1.7</v>
      </c>
      <c r="U846" s="33">
        <v>986</v>
      </c>
      <c r="V846" s="33">
        <v>20000</v>
      </c>
      <c r="W846" s="20">
        <v>14</v>
      </c>
      <c r="X846" s="19">
        <v>0.7857142857142857</v>
      </c>
      <c r="Y846" s="20">
        <v>11</v>
      </c>
      <c r="Z846" s="20">
        <v>18</v>
      </c>
      <c r="AA846" s="16">
        <v>703.77777777777783</v>
      </c>
      <c r="AB846" s="18">
        <v>1.6363636363636365</v>
      </c>
      <c r="AC846" s="16">
        <v>1151.6363636363637</v>
      </c>
      <c r="AD846" s="20">
        <v>12668</v>
      </c>
      <c r="AE846" s="14">
        <v>-2087</v>
      </c>
      <c r="AF846" s="14"/>
      <c r="AG846" s="14"/>
      <c r="AH846" s="21">
        <v>0.63339999999999996</v>
      </c>
      <c r="AI846" s="21" t="s">
        <v>61</v>
      </c>
      <c r="AJ846" s="21" t="s">
        <v>61</v>
      </c>
      <c r="AK846" s="96"/>
    </row>
    <row r="847" spans="1:37" s="6" customFormat="1" x14ac:dyDescent="0.3">
      <c r="A847" s="10" t="s">
        <v>141</v>
      </c>
      <c r="B847" s="22" t="s">
        <v>127</v>
      </c>
      <c r="C847" s="22" t="s">
        <v>132</v>
      </c>
      <c r="D847" s="55">
        <v>43668</v>
      </c>
      <c r="E847" s="55">
        <v>44764</v>
      </c>
      <c r="F847" s="11" t="s">
        <v>15</v>
      </c>
      <c r="G847" s="30">
        <v>0</v>
      </c>
      <c r="H847" s="31">
        <v>0</v>
      </c>
      <c r="I847" s="30">
        <v>0</v>
      </c>
      <c r="J847" s="30">
        <v>0</v>
      </c>
      <c r="K847" s="30">
        <v>0</v>
      </c>
      <c r="L847" s="32">
        <v>0</v>
      </c>
      <c r="M847" s="30">
        <v>0</v>
      </c>
      <c r="N847" s="30">
        <v>0</v>
      </c>
      <c r="O847" s="33">
        <v>31</v>
      </c>
      <c r="P847" s="34">
        <v>0.65</v>
      </c>
      <c r="Q847" s="33">
        <v>20</v>
      </c>
      <c r="R847" s="33">
        <v>34</v>
      </c>
      <c r="S847" s="33">
        <v>585</v>
      </c>
      <c r="T847" s="35">
        <v>1.7</v>
      </c>
      <c r="U847" s="33">
        <v>986</v>
      </c>
      <c r="V847" s="33">
        <v>20000</v>
      </c>
      <c r="W847" s="20">
        <v>27</v>
      </c>
      <c r="X847" s="19">
        <v>0.77777777777777779</v>
      </c>
      <c r="Y847" s="20">
        <v>21</v>
      </c>
      <c r="Z847" s="20">
        <v>33</v>
      </c>
      <c r="AA847" s="16">
        <v>558.030303030303</v>
      </c>
      <c r="AB847" s="18">
        <v>1.5714285714285714</v>
      </c>
      <c r="AC847" s="16">
        <v>876.90476190476193</v>
      </c>
      <c r="AD847" s="20">
        <v>18415</v>
      </c>
      <c r="AE847" s="14">
        <v>-1100</v>
      </c>
      <c r="AF847" s="14"/>
      <c r="AG847" s="14">
        <v>2137</v>
      </c>
      <c r="AH847" s="21">
        <v>0.92074999999999996</v>
      </c>
      <c r="AI847" s="21" t="s">
        <v>61</v>
      </c>
      <c r="AJ847" s="21" t="s">
        <v>61</v>
      </c>
      <c r="AK847" s="96"/>
    </row>
    <row r="848" spans="1:37" s="6" customFormat="1" x14ac:dyDescent="0.3">
      <c r="A848" s="10" t="s">
        <v>141</v>
      </c>
      <c r="B848" s="22" t="s">
        <v>127</v>
      </c>
      <c r="C848" s="22" t="s">
        <v>132</v>
      </c>
      <c r="D848" s="55">
        <v>43669</v>
      </c>
      <c r="E848" s="55">
        <v>44765</v>
      </c>
      <c r="F848" s="11" t="s">
        <v>9</v>
      </c>
      <c r="G848" s="30">
        <v>0</v>
      </c>
      <c r="H848" s="31">
        <v>0</v>
      </c>
      <c r="I848" s="30">
        <v>0</v>
      </c>
      <c r="J848" s="30">
        <v>0</v>
      </c>
      <c r="K848" s="30">
        <v>0</v>
      </c>
      <c r="L848" s="32">
        <v>0</v>
      </c>
      <c r="M848" s="30">
        <v>0</v>
      </c>
      <c r="N848" s="30">
        <v>0</v>
      </c>
      <c r="O848" s="33">
        <v>46</v>
      </c>
      <c r="P848" s="34">
        <v>0.65</v>
      </c>
      <c r="Q848" s="33">
        <v>30</v>
      </c>
      <c r="R848" s="33">
        <v>51</v>
      </c>
      <c r="S848" s="33">
        <v>585</v>
      </c>
      <c r="T848" s="35">
        <v>1.7</v>
      </c>
      <c r="U848" s="33">
        <v>986</v>
      </c>
      <c r="V848" s="33">
        <v>30000</v>
      </c>
      <c r="W848" s="20">
        <v>23</v>
      </c>
      <c r="X848" s="19">
        <v>0.69565217391304346</v>
      </c>
      <c r="Y848" s="20">
        <v>16</v>
      </c>
      <c r="Z848" s="20">
        <v>40</v>
      </c>
      <c r="AA848" s="16">
        <v>457</v>
      </c>
      <c r="AB848" s="18">
        <v>2.5</v>
      </c>
      <c r="AC848" s="16">
        <v>1142.5</v>
      </c>
      <c r="AD848" s="20">
        <v>18280</v>
      </c>
      <c r="AE848" s="14">
        <v>749</v>
      </c>
      <c r="AF848" s="14"/>
      <c r="AG848" s="14">
        <v>-50</v>
      </c>
      <c r="AH848" s="21">
        <v>0.60933333333333328</v>
      </c>
      <c r="AI848" s="21" t="s">
        <v>61</v>
      </c>
      <c r="AJ848" s="21" t="s">
        <v>61</v>
      </c>
      <c r="AK848" s="96"/>
    </row>
    <row r="849" spans="1:37" s="6" customFormat="1" x14ac:dyDescent="0.3">
      <c r="A849" s="10" t="s">
        <v>141</v>
      </c>
      <c r="B849" s="22" t="s">
        <v>127</v>
      </c>
      <c r="C849" s="22" t="s">
        <v>132</v>
      </c>
      <c r="D849" s="55">
        <v>43670</v>
      </c>
      <c r="E849" s="55">
        <v>44766</v>
      </c>
      <c r="F849" s="11" t="s">
        <v>10</v>
      </c>
      <c r="G849" s="30">
        <v>0</v>
      </c>
      <c r="H849" s="31">
        <v>0</v>
      </c>
      <c r="I849" s="30">
        <v>0</v>
      </c>
      <c r="J849" s="30">
        <v>0</v>
      </c>
      <c r="K849" s="30">
        <v>0</v>
      </c>
      <c r="L849" s="32">
        <v>0</v>
      </c>
      <c r="M849" s="30">
        <v>0</v>
      </c>
      <c r="N849" s="30">
        <v>0</v>
      </c>
      <c r="O849" s="33">
        <v>54</v>
      </c>
      <c r="P849" s="34">
        <v>0.65</v>
      </c>
      <c r="Q849" s="33">
        <v>35</v>
      </c>
      <c r="R849" s="33">
        <v>60</v>
      </c>
      <c r="S849" s="33">
        <v>585</v>
      </c>
      <c r="T849" s="35">
        <v>1.71</v>
      </c>
      <c r="U849" s="33">
        <v>986</v>
      </c>
      <c r="V849" s="33">
        <v>35000</v>
      </c>
      <c r="W849" s="20">
        <v>57</v>
      </c>
      <c r="X849" s="19">
        <v>0.78947368421052633</v>
      </c>
      <c r="Y849" s="20">
        <v>45</v>
      </c>
      <c r="Z849" s="20">
        <v>68</v>
      </c>
      <c r="AA849" s="16">
        <v>546.17647058823525</v>
      </c>
      <c r="AB849" s="18">
        <v>1.5111111111111111</v>
      </c>
      <c r="AC849" s="16">
        <v>825.33333333333337</v>
      </c>
      <c r="AD849" s="20">
        <v>37140</v>
      </c>
      <c r="AE849" s="14">
        <v>1540</v>
      </c>
      <c r="AF849" s="14"/>
      <c r="AG849" s="14"/>
      <c r="AH849" s="21">
        <v>1.0611428571428572</v>
      </c>
      <c r="AI849" s="21" t="s">
        <v>61</v>
      </c>
      <c r="AJ849" s="21" t="s">
        <v>61</v>
      </c>
      <c r="AK849" s="96"/>
    </row>
    <row r="850" spans="1:37" s="6" customFormat="1" x14ac:dyDescent="0.3">
      <c r="A850" s="10" t="s">
        <v>141</v>
      </c>
      <c r="B850" s="22" t="s">
        <v>127</v>
      </c>
      <c r="C850" s="22" t="s">
        <v>132</v>
      </c>
      <c r="D850" s="55">
        <v>43671</v>
      </c>
      <c r="E850" s="55">
        <v>44767</v>
      </c>
      <c r="F850" s="11" t="s">
        <v>11</v>
      </c>
      <c r="G850" s="30">
        <v>0</v>
      </c>
      <c r="H850" s="31">
        <v>0</v>
      </c>
      <c r="I850" s="30">
        <v>0</v>
      </c>
      <c r="J850" s="30">
        <v>0</v>
      </c>
      <c r="K850" s="30">
        <v>0</v>
      </c>
      <c r="L850" s="32">
        <v>0</v>
      </c>
      <c r="M850" s="30">
        <v>0</v>
      </c>
      <c r="N850" s="30">
        <v>0</v>
      </c>
      <c r="O850" s="33">
        <v>31</v>
      </c>
      <c r="P850" s="34">
        <v>0.65</v>
      </c>
      <c r="Q850" s="33">
        <v>20</v>
      </c>
      <c r="R850" s="33">
        <v>34</v>
      </c>
      <c r="S850" s="33">
        <v>585</v>
      </c>
      <c r="T850" s="35">
        <v>1.7</v>
      </c>
      <c r="U850" s="33">
        <v>986</v>
      </c>
      <c r="V850" s="33">
        <v>20000</v>
      </c>
      <c r="W850" s="20">
        <v>13</v>
      </c>
      <c r="X850" s="19">
        <v>0.76923076923076927</v>
      </c>
      <c r="Y850" s="20">
        <v>10</v>
      </c>
      <c r="Z850" s="20">
        <v>22</v>
      </c>
      <c r="AA850" s="16">
        <v>506.40909090909093</v>
      </c>
      <c r="AB850" s="18">
        <v>2.2000000000000002</v>
      </c>
      <c r="AC850" s="16">
        <v>1114.0999999999999</v>
      </c>
      <c r="AD850" s="20">
        <v>11141</v>
      </c>
      <c r="AE850" s="14">
        <v>589</v>
      </c>
      <c r="AF850" s="14"/>
      <c r="AG850" s="14"/>
      <c r="AH850" s="21">
        <v>0.55705000000000005</v>
      </c>
      <c r="AI850" s="21" t="s">
        <v>61</v>
      </c>
      <c r="AJ850" s="21" t="s">
        <v>61</v>
      </c>
      <c r="AK850" s="96"/>
    </row>
    <row r="851" spans="1:37" s="6" customFormat="1" x14ac:dyDescent="0.3">
      <c r="A851" s="10" t="s">
        <v>141</v>
      </c>
      <c r="B851" s="22" t="s">
        <v>127</v>
      </c>
      <c r="C851" s="22" t="s">
        <v>132</v>
      </c>
      <c r="D851" s="55">
        <v>43672</v>
      </c>
      <c r="E851" s="55">
        <v>44768</v>
      </c>
      <c r="F851" s="11" t="s">
        <v>12</v>
      </c>
      <c r="G851" s="30">
        <v>0</v>
      </c>
      <c r="H851" s="31">
        <v>0</v>
      </c>
      <c r="I851" s="30">
        <v>0</v>
      </c>
      <c r="J851" s="30">
        <v>0</v>
      </c>
      <c r="K851" s="30">
        <v>0</v>
      </c>
      <c r="L851" s="32">
        <v>0</v>
      </c>
      <c r="M851" s="30">
        <v>0</v>
      </c>
      <c r="N851" s="30">
        <v>0</v>
      </c>
      <c r="O851" s="33">
        <v>23</v>
      </c>
      <c r="P851" s="34">
        <v>0.65</v>
      </c>
      <c r="Q851" s="33">
        <v>15</v>
      </c>
      <c r="R851" s="33">
        <v>26</v>
      </c>
      <c r="S851" s="33">
        <v>585</v>
      </c>
      <c r="T851" s="35">
        <v>1.73</v>
      </c>
      <c r="U851" s="33">
        <v>986</v>
      </c>
      <c r="V851" s="33">
        <v>15000</v>
      </c>
      <c r="W851" s="20">
        <v>18</v>
      </c>
      <c r="X851" s="19">
        <v>0.77777777777777779</v>
      </c>
      <c r="Y851" s="20">
        <v>14</v>
      </c>
      <c r="Z851" s="20">
        <v>22</v>
      </c>
      <c r="AA851" s="16">
        <v>522.90909090909088</v>
      </c>
      <c r="AB851" s="18">
        <v>1.5714285714285714</v>
      </c>
      <c r="AC851" s="16">
        <v>821.71428571428567</v>
      </c>
      <c r="AD851" s="20">
        <v>11504</v>
      </c>
      <c r="AE851" s="14">
        <v>-319</v>
      </c>
      <c r="AF851" s="14"/>
      <c r="AG851" s="14"/>
      <c r="AH851" s="21">
        <v>0.76693333333333336</v>
      </c>
      <c r="AI851" s="21" t="s">
        <v>61</v>
      </c>
      <c r="AJ851" s="21" t="s">
        <v>61</v>
      </c>
      <c r="AK851" s="96"/>
    </row>
    <row r="852" spans="1:37" s="6" customFormat="1" x14ac:dyDescent="0.3">
      <c r="A852" s="10" t="s">
        <v>141</v>
      </c>
      <c r="B852" s="22" t="s">
        <v>127</v>
      </c>
      <c r="C852" s="22" t="s">
        <v>132</v>
      </c>
      <c r="D852" s="55">
        <v>43673</v>
      </c>
      <c r="E852" s="55">
        <v>44769</v>
      </c>
      <c r="F852" s="11" t="s">
        <v>13</v>
      </c>
      <c r="G852" s="30">
        <v>0</v>
      </c>
      <c r="H852" s="31">
        <v>0</v>
      </c>
      <c r="I852" s="30">
        <v>0</v>
      </c>
      <c r="J852" s="30">
        <v>0</v>
      </c>
      <c r="K852" s="30">
        <v>0</v>
      </c>
      <c r="L852" s="32">
        <v>0</v>
      </c>
      <c r="M852" s="30">
        <v>0</v>
      </c>
      <c r="N852" s="30">
        <v>0</v>
      </c>
      <c r="O852" s="33">
        <v>31</v>
      </c>
      <c r="P852" s="34">
        <v>0.65</v>
      </c>
      <c r="Q852" s="33">
        <v>20</v>
      </c>
      <c r="R852" s="33">
        <v>34</v>
      </c>
      <c r="S852" s="33">
        <v>585</v>
      </c>
      <c r="T852" s="35">
        <v>1.7</v>
      </c>
      <c r="U852" s="33">
        <v>986</v>
      </c>
      <c r="V852" s="33">
        <v>20000</v>
      </c>
      <c r="W852" s="20">
        <v>23</v>
      </c>
      <c r="X852" s="19">
        <v>0.78260869565217395</v>
      </c>
      <c r="Y852" s="20">
        <v>18</v>
      </c>
      <c r="Z852" s="20">
        <v>33</v>
      </c>
      <c r="AA852" s="16">
        <v>478.06060606060606</v>
      </c>
      <c r="AB852" s="18">
        <v>1.8333333333333333</v>
      </c>
      <c r="AC852" s="16">
        <v>876.44444444444446</v>
      </c>
      <c r="AD852" s="20">
        <v>15776</v>
      </c>
      <c r="AE852" s="14">
        <v>490</v>
      </c>
      <c r="AF852" s="14"/>
      <c r="AG852" s="14">
        <v>524</v>
      </c>
      <c r="AH852" s="21">
        <v>0.78879999999999995</v>
      </c>
      <c r="AI852" s="21" t="s">
        <v>61</v>
      </c>
      <c r="AJ852" s="21" t="s">
        <v>61</v>
      </c>
      <c r="AK852" s="96"/>
    </row>
    <row r="853" spans="1:37" s="6" customFormat="1" x14ac:dyDescent="0.3">
      <c r="A853" s="10" t="s">
        <v>141</v>
      </c>
      <c r="B853" s="22" t="s">
        <v>127</v>
      </c>
      <c r="C853" s="22" t="s">
        <v>132</v>
      </c>
      <c r="D853" s="55">
        <v>43674</v>
      </c>
      <c r="E853" s="55">
        <v>44770</v>
      </c>
      <c r="F853" s="11" t="s">
        <v>14</v>
      </c>
      <c r="G853" s="30">
        <v>0</v>
      </c>
      <c r="H853" s="31">
        <v>0</v>
      </c>
      <c r="I853" s="30">
        <v>0</v>
      </c>
      <c r="J853" s="30">
        <v>0</v>
      </c>
      <c r="K853" s="30">
        <v>0</v>
      </c>
      <c r="L853" s="32">
        <v>0</v>
      </c>
      <c r="M853" s="30">
        <v>0</v>
      </c>
      <c r="N853" s="30">
        <v>0</v>
      </c>
      <c r="O853" s="33">
        <v>31</v>
      </c>
      <c r="P853" s="34">
        <v>0.65</v>
      </c>
      <c r="Q853" s="33">
        <v>20</v>
      </c>
      <c r="R853" s="33">
        <v>34</v>
      </c>
      <c r="S853" s="33">
        <v>585</v>
      </c>
      <c r="T853" s="35">
        <v>1.7</v>
      </c>
      <c r="U853" s="33">
        <v>986</v>
      </c>
      <c r="V853" s="33">
        <v>20000</v>
      </c>
      <c r="W853" s="20">
        <v>16</v>
      </c>
      <c r="X853" s="19">
        <v>0.75</v>
      </c>
      <c r="Y853" s="20">
        <v>12</v>
      </c>
      <c r="Z853" s="20">
        <v>30</v>
      </c>
      <c r="AA853" s="16">
        <v>499.4</v>
      </c>
      <c r="AB853" s="18">
        <v>2.5</v>
      </c>
      <c r="AC853" s="16">
        <v>1248.5</v>
      </c>
      <c r="AD853" s="20">
        <v>14982</v>
      </c>
      <c r="AE853" s="14">
        <v>1210</v>
      </c>
      <c r="AF853" s="14"/>
      <c r="AG853" s="14">
        <v>521</v>
      </c>
      <c r="AH853" s="21">
        <v>0.74909999999999999</v>
      </c>
      <c r="AI853" s="21" t="s">
        <v>61</v>
      </c>
      <c r="AJ853" s="21" t="s">
        <v>61</v>
      </c>
      <c r="AK853" s="96"/>
    </row>
    <row r="854" spans="1:37" s="6" customFormat="1" x14ac:dyDescent="0.3">
      <c r="A854" s="10" t="s">
        <v>141</v>
      </c>
      <c r="B854" s="22" t="s">
        <v>127</v>
      </c>
      <c r="C854" s="22" t="s">
        <v>132</v>
      </c>
      <c r="D854" s="55">
        <v>43675</v>
      </c>
      <c r="E854" s="55">
        <v>44771</v>
      </c>
      <c r="F854" s="11" t="s">
        <v>15</v>
      </c>
      <c r="G854" s="30">
        <v>0</v>
      </c>
      <c r="H854" s="31">
        <v>0</v>
      </c>
      <c r="I854" s="30">
        <v>0</v>
      </c>
      <c r="J854" s="30">
        <v>0</v>
      </c>
      <c r="K854" s="30">
        <v>0</v>
      </c>
      <c r="L854" s="32">
        <v>0</v>
      </c>
      <c r="M854" s="30">
        <v>0</v>
      </c>
      <c r="N854" s="30">
        <v>0</v>
      </c>
      <c r="O854" s="33">
        <v>31</v>
      </c>
      <c r="P854" s="34">
        <v>0.65</v>
      </c>
      <c r="Q854" s="33">
        <v>20</v>
      </c>
      <c r="R854" s="33">
        <v>34</v>
      </c>
      <c r="S854" s="33">
        <v>585</v>
      </c>
      <c r="T854" s="35">
        <v>1.7</v>
      </c>
      <c r="U854" s="33">
        <v>986</v>
      </c>
      <c r="V854" s="33">
        <v>20000</v>
      </c>
      <c r="W854" s="20">
        <v>17</v>
      </c>
      <c r="X854" s="19">
        <v>0.76470588235294112</v>
      </c>
      <c r="Y854" s="20">
        <v>13</v>
      </c>
      <c r="Z854" s="20">
        <v>32</v>
      </c>
      <c r="AA854" s="16">
        <v>633.84375</v>
      </c>
      <c r="AB854" s="18">
        <v>2.4615384615384617</v>
      </c>
      <c r="AC854" s="16">
        <v>1560.2307692307693</v>
      </c>
      <c r="AD854" s="20">
        <v>20283</v>
      </c>
      <c r="AE854" s="14">
        <v>521</v>
      </c>
      <c r="AF854" s="14"/>
      <c r="AG854" s="14">
        <v>1199</v>
      </c>
      <c r="AH854" s="21">
        <v>1.0141500000000001</v>
      </c>
      <c r="AI854" s="21" t="s">
        <v>61</v>
      </c>
      <c r="AJ854" s="21" t="s">
        <v>61</v>
      </c>
      <c r="AK854" s="96"/>
    </row>
    <row r="855" spans="1:37" s="6" customFormat="1" x14ac:dyDescent="0.3">
      <c r="A855" s="10" t="s">
        <v>141</v>
      </c>
      <c r="B855" s="22" t="s">
        <v>127</v>
      </c>
      <c r="C855" s="22" t="s">
        <v>132</v>
      </c>
      <c r="D855" s="55">
        <v>43676</v>
      </c>
      <c r="E855" s="55">
        <v>44772</v>
      </c>
      <c r="F855" s="11" t="s">
        <v>9</v>
      </c>
      <c r="G855" s="30">
        <v>0</v>
      </c>
      <c r="H855" s="31">
        <v>0</v>
      </c>
      <c r="I855" s="30">
        <v>0</v>
      </c>
      <c r="J855" s="30">
        <v>0</v>
      </c>
      <c r="K855" s="30">
        <v>0</v>
      </c>
      <c r="L855" s="32">
        <v>0</v>
      </c>
      <c r="M855" s="30">
        <v>0</v>
      </c>
      <c r="N855" s="30">
        <v>0</v>
      </c>
      <c r="O855" s="33">
        <v>46</v>
      </c>
      <c r="P855" s="34">
        <v>0.65</v>
      </c>
      <c r="Q855" s="33">
        <v>30</v>
      </c>
      <c r="R855" s="33">
        <v>51</v>
      </c>
      <c r="S855" s="33">
        <v>585</v>
      </c>
      <c r="T855" s="35">
        <v>1.7</v>
      </c>
      <c r="U855" s="33">
        <v>986</v>
      </c>
      <c r="V855" s="33">
        <v>30000</v>
      </c>
      <c r="W855" s="20">
        <v>22</v>
      </c>
      <c r="X855" s="19">
        <v>0.77272727272727271</v>
      </c>
      <c r="Y855" s="20">
        <v>17</v>
      </c>
      <c r="Z855" s="20">
        <v>28</v>
      </c>
      <c r="AA855" s="16">
        <v>704.5</v>
      </c>
      <c r="AB855" s="18">
        <v>1.6470588235294117</v>
      </c>
      <c r="AC855" s="16">
        <v>1160.3529411764705</v>
      </c>
      <c r="AD855" s="20">
        <v>19726</v>
      </c>
      <c r="AE855" s="14">
        <v>3299</v>
      </c>
      <c r="AF855" s="14"/>
      <c r="AG855" s="14">
        <v>649</v>
      </c>
      <c r="AH855" s="21">
        <v>0.6575333333333333</v>
      </c>
      <c r="AI855" s="21" t="s">
        <v>61</v>
      </c>
      <c r="AJ855" s="21" t="s">
        <v>61</v>
      </c>
      <c r="AK855" s="96"/>
    </row>
    <row r="856" spans="1:37" s="6" customFormat="1" x14ac:dyDescent="0.3">
      <c r="A856" s="10" t="s">
        <v>141</v>
      </c>
      <c r="B856" s="22" t="s">
        <v>127</v>
      </c>
      <c r="C856" s="22" t="s">
        <v>132</v>
      </c>
      <c r="D856" s="55">
        <v>43677</v>
      </c>
      <c r="E856" s="55">
        <v>44773</v>
      </c>
      <c r="F856" s="11" t="s">
        <v>10</v>
      </c>
      <c r="G856" s="30">
        <v>0</v>
      </c>
      <c r="H856" s="31">
        <v>0</v>
      </c>
      <c r="I856" s="30">
        <v>0</v>
      </c>
      <c r="J856" s="30">
        <v>0</v>
      </c>
      <c r="K856" s="30">
        <v>0</v>
      </c>
      <c r="L856" s="32">
        <v>0</v>
      </c>
      <c r="M856" s="30">
        <v>0</v>
      </c>
      <c r="N856" s="30">
        <v>0</v>
      </c>
      <c r="O856" s="33">
        <v>54</v>
      </c>
      <c r="P856" s="34">
        <v>0.65</v>
      </c>
      <c r="Q856" s="33">
        <v>35</v>
      </c>
      <c r="R856" s="33">
        <v>60</v>
      </c>
      <c r="S856" s="33">
        <v>585</v>
      </c>
      <c r="T856" s="35">
        <v>1.71</v>
      </c>
      <c r="U856" s="33">
        <v>986</v>
      </c>
      <c r="V856" s="33">
        <v>35000</v>
      </c>
      <c r="W856" s="20">
        <v>36</v>
      </c>
      <c r="X856" s="19">
        <v>0.77777777777777779</v>
      </c>
      <c r="Y856" s="20">
        <v>28</v>
      </c>
      <c r="Z856" s="20">
        <v>49</v>
      </c>
      <c r="AA856" s="16">
        <v>616.0408163265306</v>
      </c>
      <c r="AB856" s="18">
        <v>1.75</v>
      </c>
      <c r="AC856" s="16">
        <v>1078.0714285714287</v>
      </c>
      <c r="AD856" s="20">
        <v>30186</v>
      </c>
      <c r="AE856" s="14"/>
      <c r="AF856" s="14"/>
      <c r="AG856" s="14"/>
      <c r="AH856" s="21">
        <v>0.86245714285714281</v>
      </c>
      <c r="AI856" s="21" t="s">
        <v>61</v>
      </c>
      <c r="AJ856" s="21" t="s">
        <v>61</v>
      </c>
      <c r="AK856" s="96"/>
    </row>
    <row r="857" spans="1:37" s="6" customFormat="1" x14ac:dyDescent="0.3">
      <c r="A857" s="10" t="s">
        <v>141</v>
      </c>
      <c r="B857" s="36" t="s">
        <v>127</v>
      </c>
      <c r="C857" s="11" t="s">
        <v>132</v>
      </c>
      <c r="D857" s="59">
        <v>43678</v>
      </c>
      <c r="E857" s="59">
        <v>44774</v>
      </c>
      <c r="F857" s="11" t="s">
        <v>11</v>
      </c>
      <c r="G857" s="37">
        <v>0</v>
      </c>
      <c r="H857" s="38">
        <v>0</v>
      </c>
      <c r="I857" s="37">
        <v>0</v>
      </c>
      <c r="J857" s="37">
        <v>0</v>
      </c>
      <c r="K857" s="37">
        <v>0</v>
      </c>
      <c r="L857" s="39">
        <v>0</v>
      </c>
      <c r="M857" s="37">
        <v>0</v>
      </c>
      <c r="N857" s="37">
        <v>0</v>
      </c>
      <c r="O857" s="37">
        <v>27</v>
      </c>
      <c r="P857" s="38">
        <v>0.6</v>
      </c>
      <c r="Q857" s="37">
        <v>16</v>
      </c>
      <c r="R857" s="37">
        <v>44</v>
      </c>
      <c r="S857" s="37">
        <v>608</v>
      </c>
      <c r="T857" s="39">
        <v>2.75</v>
      </c>
      <c r="U857" s="37">
        <v>1010</v>
      </c>
      <c r="V857" s="37">
        <v>25000</v>
      </c>
      <c r="W857" s="20">
        <v>23</v>
      </c>
      <c r="X857" s="19">
        <v>0.78260869565217395</v>
      </c>
      <c r="Y857" s="20">
        <v>18</v>
      </c>
      <c r="Z857" s="20">
        <v>28</v>
      </c>
      <c r="AA857" s="16">
        <v>481.89285714285717</v>
      </c>
      <c r="AB857" s="18">
        <v>1.5555555555555556</v>
      </c>
      <c r="AC857" s="16">
        <v>749.61111111111109</v>
      </c>
      <c r="AD857" s="20">
        <v>13493</v>
      </c>
      <c r="AE857" s="14">
        <v>1495</v>
      </c>
      <c r="AF857" s="14"/>
      <c r="AG857" s="14"/>
      <c r="AH857" s="21">
        <v>0.53971999999999998</v>
      </c>
      <c r="AI857" s="21" t="s">
        <v>61</v>
      </c>
      <c r="AJ857" s="21" t="s">
        <v>61</v>
      </c>
      <c r="AK857" s="97"/>
    </row>
    <row r="858" spans="1:37" s="6" customFormat="1" x14ac:dyDescent="0.3">
      <c r="A858" s="10" t="s">
        <v>141</v>
      </c>
      <c r="B858" s="36" t="s">
        <v>127</v>
      </c>
      <c r="C858" s="11" t="s">
        <v>132</v>
      </c>
      <c r="D858" s="59">
        <v>43679</v>
      </c>
      <c r="E858" s="59">
        <v>44775</v>
      </c>
      <c r="F858" s="11" t="s">
        <v>12</v>
      </c>
      <c r="G858" s="37">
        <v>0</v>
      </c>
      <c r="H858" s="38">
        <v>0</v>
      </c>
      <c r="I858" s="37">
        <v>0</v>
      </c>
      <c r="J858" s="37">
        <v>0</v>
      </c>
      <c r="K858" s="37">
        <v>0</v>
      </c>
      <c r="L858" s="39">
        <v>0</v>
      </c>
      <c r="M858" s="37">
        <v>0</v>
      </c>
      <c r="N858" s="37">
        <v>0</v>
      </c>
      <c r="O858" s="37">
        <v>32</v>
      </c>
      <c r="P858" s="38">
        <v>0.79</v>
      </c>
      <c r="Q858" s="37">
        <v>25</v>
      </c>
      <c r="R858" s="37">
        <v>41</v>
      </c>
      <c r="S858" s="37">
        <v>608</v>
      </c>
      <c r="T858" s="39">
        <v>1.64</v>
      </c>
      <c r="U858" s="37">
        <v>1010</v>
      </c>
      <c r="V858" s="37">
        <v>25000</v>
      </c>
      <c r="W858" s="20">
        <v>16</v>
      </c>
      <c r="X858" s="19">
        <v>0.8125</v>
      </c>
      <c r="Y858" s="20">
        <v>13</v>
      </c>
      <c r="Z858" s="20">
        <v>19</v>
      </c>
      <c r="AA858" s="16">
        <v>500.26315789473682</v>
      </c>
      <c r="AB858" s="18">
        <v>1.4615384615384615</v>
      </c>
      <c r="AC858" s="16">
        <v>731.15384615384619</v>
      </c>
      <c r="AD858" s="20">
        <v>9505</v>
      </c>
      <c r="AE858" s="14"/>
      <c r="AF858" s="14"/>
      <c r="AG858" s="14"/>
      <c r="AH858" s="21">
        <v>0.38019999999999998</v>
      </c>
      <c r="AI858" s="21" t="s">
        <v>61</v>
      </c>
      <c r="AJ858" s="21" t="s">
        <v>61</v>
      </c>
      <c r="AK858" s="97"/>
    </row>
    <row r="859" spans="1:37" s="6" customFormat="1" x14ac:dyDescent="0.3">
      <c r="A859" s="10" t="s">
        <v>141</v>
      </c>
      <c r="B859" s="36" t="s">
        <v>127</v>
      </c>
      <c r="C859" s="11" t="s">
        <v>132</v>
      </c>
      <c r="D859" s="59">
        <v>43680</v>
      </c>
      <c r="E859" s="59">
        <v>44776</v>
      </c>
      <c r="F859" s="11" t="s">
        <v>13</v>
      </c>
      <c r="G859" s="37">
        <v>0</v>
      </c>
      <c r="H859" s="38">
        <v>0</v>
      </c>
      <c r="I859" s="37">
        <v>0</v>
      </c>
      <c r="J859" s="37">
        <v>0</v>
      </c>
      <c r="K859" s="37">
        <v>0</v>
      </c>
      <c r="L859" s="39">
        <v>0</v>
      </c>
      <c r="M859" s="37">
        <v>0</v>
      </c>
      <c r="N859" s="37">
        <v>0</v>
      </c>
      <c r="O859" s="37">
        <v>32</v>
      </c>
      <c r="P859" s="38">
        <v>0.79</v>
      </c>
      <c r="Q859" s="37">
        <v>25</v>
      </c>
      <c r="R859" s="37">
        <v>41</v>
      </c>
      <c r="S859" s="37">
        <v>608</v>
      </c>
      <c r="T859" s="39">
        <v>1.64</v>
      </c>
      <c r="U859" s="37">
        <v>1010</v>
      </c>
      <c r="V859" s="37">
        <v>25000</v>
      </c>
      <c r="W859" s="20">
        <v>28</v>
      </c>
      <c r="X859" s="19">
        <v>0.7857142857142857</v>
      </c>
      <c r="Y859" s="20">
        <v>22</v>
      </c>
      <c r="Z859" s="20">
        <v>38</v>
      </c>
      <c r="AA859" s="16">
        <v>609.81578947368416</v>
      </c>
      <c r="AB859" s="18">
        <v>1.7272727272727273</v>
      </c>
      <c r="AC859" s="16">
        <v>1053.3181818181818</v>
      </c>
      <c r="AD859" s="20">
        <v>23173</v>
      </c>
      <c r="AE859" s="14"/>
      <c r="AF859" s="14"/>
      <c r="AG859" s="14"/>
      <c r="AH859" s="21">
        <v>0.92691999999999997</v>
      </c>
      <c r="AI859" s="21" t="s">
        <v>61</v>
      </c>
      <c r="AJ859" s="21" t="s">
        <v>61</v>
      </c>
      <c r="AK859" s="97"/>
    </row>
    <row r="860" spans="1:37" s="6" customFormat="1" x14ac:dyDescent="0.3">
      <c r="A860" s="10" t="s">
        <v>141</v>
      </c>
      <c r="B860" s="36" t="s">
        <v>127</v>
      </c>
      <c r="C860" s="11" t="s">
        <v>132</v>
      </c>
      <c r="D860" s="59">
        <v>43681</v>
      </c>
      <c r="E860" s="59">
        <v>44777</v>
      </c>
      <c r="F860" s="11" t="s">
        <v>14</v>
      </c>
      <c r="G860" s="37">
        <v>0</v>
      </c>
      <c r="H860" s="38">
        <v>0</v>
      </c>
      <c r="I860" s="37">
        <v>0</v>
      </c>
      <c r="J860" s="37">
        <v>0</v>
      </c>
      <c r="K860" s="37">
        <v>0</v>
      </c>
      <c r="L860" s="39">
        <v>0</v>
      </c>
      <c r="M860" s="37">
        <v>0</v>
      </c>
      <c r="N860" s="37">
        <v>0</v>
      </c>
      <c r="O860" s="37">
        <v>32</v>
      </c>
      <c r="P860" s="38">
        <v>0.79</v>
      </c>
      <c r="Q860" s="37">
        <v>25</v>
      </c>
      <c r="R860" s="37">
        <v>41</v>
      </c>
      <c r="S860" s="37">
        <v>608</v>
      </c>
      <c r="T860" s="39">
        <v>1.64</v>
      </c>
      <c r="U860" s="37">
        <v>1010</v>
      </c>
      <c r="V860" s="37">
        <v>25000</v>
      </c>
      <c r="W860" s="20">
        <v>28</v>
      </c>
      <c r="X860" s="19">
        <v>0.7857142857142857</v>
      </c>
      <c r="Y860" s="20">
        <v>22</v>
      </c>
      <c r="Z860" s="20">
        <v>32</v>
      </c>
      <c r="AA860" s="16">
        <v>686.75</v>
      </c>
      <c r="AB860" s="18">
        <v>1.4545454545454546</v>
      </c>
      <c r="AC860" s="16">
        <v>998.90909090909088</v>
      </c>
      <c r="AD860" s="20">
        <v>21976</v>
      </c>
      <c r="AE860" s="14">
        <v>3002</v>
      </c>
      <c r="AF860" s="14"/>
      <c r="AG860" s="14"/>
      <c r="AH860" s="21">
        <v>0.87904000000000004</v>
      </c>
      <c r="AI860" s="21" t="s">
        <v>61</v>
      </c>
      <c r="AJ860" s="21" t="s">
        <v>61</v>
      </c>
      <c r="AK860" s="97"/>
    </row>
    <row r="861" spans="1:37" s="6" customFormat="1" x14ac:dyDescent="0.3">
      <c r="A861" s="10" t="s">
        <v>141</v>
      </c>
      <c r="B861" s="36" t="s">
        <v>127</v>
      </c>
      <c r="C861" s="11" t="s">
        <v>132</v>
      </c>
      <c r="D861" s="59">
        <v>43682</v>
      </c>
      <c r="E861" s="59">
        <v>44778</v>
      </c>
      <c r="F861" s="11" t="s">
        <v>15</v>
      </c>
      <c r="G861" s="37">
        <v>0</v>
      </c>
      <c r="H861" s="38">
        <v>0</v>
      </c>
      <c r="I861" s="37">
        <v>0</v>
      </c>
      <c r="J861" s="37">
        <v>0</v>
      </c>
      <c r="K861" s="37">
        <v>0</v>
      </c>
      <c r="L861" s="39">
        <v>0</v>
      </c>
      <c r="M861" s="37">
        <v>0</v>
      </c>
      <c r="N861" s="37">
        <v>0</v>
      </c>
      <c r="O861" s="37">
        <v>32</v>
      </c>
      <c r="P861" s="38">
        <v>0.79</v>
      </c>
      <c r="Q861" s="37">
        <v>25</v>
      </c>
      <c r="R861" s="37">
        <v>41</v>
      </c>
      <c r="S861" s="37">
        <v>608</v>
      </c>
      <c r="T861" s="39">
        <v>1.64</v>
      </c>
      <c r="U861" s="37">
        <v>1010</v>
      </c>
      <c r="V861" s="37">
        <v>25000</v>
      </c>
      <c r="W861" s="20">
        <v>32</v>
      </c>
      <c r="X861" s="19">
        <v>0.78125</v>
      </c>
      <c r="Y861" s="20">
        <v>25</v>
      </c>
      <c r="Z861" s="20">
        <v>44</v>
      </c>
      <c r="AA861" s="16">
        <v>586.47727272727275</v>
      </c>
      <c r="AB861" s="18">
        <v>1.76</v>
      </c>
      <c r="AC861" s="16">
        <v>1032.2</v>
      </c>
      <c r="AD861" s="20">
        <v>25805</v>
      </c>
      <c r="AE861" s="14">
        <v>1099</v>
      </c>
      <c r="AF861" s="14"/>
      <c r="AG861" s="14"/>
      <c r="AH861" s="21">
        <v>1.0322</v>
      </c>
      <c r="AI861" s="21" t="s">
        <v>61</v>
      </c>
      <c r="AJ861" s="21" t="s">
        <v>61</v>
      </c>
      <c r="AK861" s="97"/>
    </row>
    <row r="862" spans="1:37" s="6" customFormat="1" x14ac:dyDescent="0.3">
      <c r="A862" s="10" t="s">
        <v>141</v>
      </c>
      <c r="B862" s="36" t="s">
        <v>127</v>
      </c>
      <c r="C862" s="11" t="s">
        <v>132</v>
      </c>
      <c r="D862" s="59">
        <v>43683</v>
      </c>
      <c r="E862" s="59">
        <v>44779</v>
      </c>
      <c r="F862" s="11" t="s">
        <v>9</v>
      </c>
      <c r="G862" s="37">
        <v>0</v>
      </c>
      <c r="H862" s="38">
        <v>0</v>
      </c>
      <c r="I862" s="37">
        <v>0</v>
      </c>
      <c r="J862" s="37">
        <v>0</v>
      </c>
      <c r="K862" s="37">
        <v>0</v>
      </c>
      <c r="L862" s="39">
        <v>0</v>
      </c>
      <c r="M862" s="37">
        <v>0</v>
      </c>
      <c r="N862" s="37">
        <v>0</v>
      </c>
      <c r="O862" s="37">
        <v>38</v>
      </c>
      <c r="P862" s="38">
        <v>0.79</v>
      </c>
      <c r="Q862" s="37">
        <v>30</v>
      </c>
      <c r="R862" s="37">
        <v>49</v>
      </c>
      <c r="S862" s="37">
        <v>608</v>
      </c>
      <c r="T862" s="39">
        <v>1.63</v>
      </c>
      <c r="U862" s="37">
        <v>1010</v>
      </c>
      <c r="V862" s="37">
        <v>30000</v>
      </c>
      <c r="W862" s="20">
        <v>26</v>
      </c>
      <c r="X862" s="19">
        <v>0.76923076923076927</v>
      </c>
      <c r="Y862" s="20">
        <v>20</v>
      </c>
      <c r="Z862" s="20">
        <v>44</v>
      </c>
      <c r="AA862" s="16">
        <v>438.84090909090907</v>
      </c>
      <c r="AB862" s="18">
        <v>2.2000000000000002</v>
      </c>
      <c r="AC862" s="16">
        <v>965.45</v>
      </c>
      <c r="AD862" s="20">
        <v>19309</v>
      </c>
      <c r="AE862" s="14">
        <v>1025</v>
      </c>
      <c r="AF862" s="14"/>
      <c r="AG862" s="14">
        <v>-649</v>
      </c>
      <c r="AH862" s="21">
        <v>0.64363333333333328</v>
      </c>
      <c r="AI862" s="21" t="s">
        <v>61</v>
      </c>
      <c r="AJ862" s="21" t="s">
        <v>61</v>
      </c>
      <c r="AK862" s="97"/>
    </row>
    <row r="863" spans="1:37" s="6" customFormat="1" x14ac:dyDescent="0.3">
      <c r="A863" s="10" t="s">
        <v>141</v>
      </c>
      <c r="B863" s="36" t="s">
        <v>127</v>
      </c>
      <c r="C863" s="11" t="s">
        <v>132</v>
      </c>
      <c r="D863" s="59">
        <v>43684</v>
      </c>
      <c r="E863" s="59">
        <v>44780</v>
      </c>
      <c r="F863" s="11" t="s">
        <v>10</v>
      </c>
      <c r="G863" s="37">
        <v>0</v>
      </c>
      <c r="H863" s="38">
        <v>0</v>
      </c>
      <c r="I863" s="37">
        <v>0</v>
      </c>
      <c r="J863" s="37">
        <v>0</v>
      </c>
      <c r="K863" s="37">
        <v>0</v>
      </c>
      <c r="L863" s="39">
        <v>0</v>
      </c>
      <c r="M863" s="37">
        <v>0</v>
      </c>
      <c r="N863" s="37">
        <v>0</v>
      </c>
      <c r="O863" s="37">
        <v>63</v>
      </c>
      <c r="P863" s="38">
        <v>0.79</v>
      </c>
      <c r="Q863" s="37">
        <v>50</v>
      </c>
      <c r="R863" s="37">
        <v>82</v>
      </c>
      <c r="S863" s="37">
        <v>608</v>
      </c>
      <c r="T863" s="39">
        <v>1.64</v>
      </c>
      <c r="U863" s="37">
        <v>1010</v>
      </c>
      <c r="V863" s="37">
        <v>50000</v>
      </c>
      <c r="W863" s="20">
        <v>38</v>
      </c>
      <c r="X863" s="19">
        <v>0.78947368421052633</v>
      </c>
      <c r="Y863" s="20">
        <v>30</v>
      </c>
      <c r="Z863" s="20">
        <v>78</v>
      </c>
      <c r="AA863" s="16">
        <v>347.12820512820514</v>
      </c>
      <c r="AB863" s="18">
        <v>2.6</v>
      </c>
      <c r="AC863" s="16">
        <v>902.5333333333333</v>
      </c>
      <c r="AD863" s="20">
        <v>27076</v>
      </c>
      <c r="AE863" s="14">
        <v>952</v>
      </c>
      <c r="AF863" s="14"/>
      <c r="AG863" s="14"/>
      <c r="AH863" s="21">
        <v>0.54152</v>
      </c>
      <c r="AI863" s="21" t="s">
        <v>61</v>
      </c>
      <c r="AJ863" s="21" t="s">
        <v>61</v>
      </c>
      <c r="AK863" s="97"/>
    </row>
    <row r="864" spans="1:37" s="6" customFormat="1" x14ac:dyDescent="0.3">
      <c r="A864" s="10" t="s">
        <v>141</v>
      </c>
      <c r="B864" s="36" t="s">
        <v>127</v>
      </c>
      <c r="C864" s="11" t="s">
        <v>132</v>
      </c>
      <c r="D864" s="59">
        <v>43685</v>
      </c>
      <c r="E864" s="59">
        <v>44781</v>
      </c>
      <c r="F864" s="11" t="s">
        <v>11</v>
      </c>
      <c r="G864" s="37">
        <v>0</v>
      </c>
      <c r="H864" s="38">
        <v>0</v>
      </c>
      <c r="I864" s="37">
        <v>0</v>
      </c>
      <c r="J864" s="37">
        <v>0</v>
      </c>
      <c r="K864" s="37">
        <v>0</v>
      </c>
      <c r="L864" s="39">
        <v>0</v>
      </c>
      <c r="M864" s="37">
        <v>0</v>
      </c>
      <c r="N864" s="37">
        <v>0</v>
      </c>
      <c r="O864" s="37">
        <v>32</v>
      </c>
      <c r="P864" s="38">
        <v>0.79</v>
      </c>
      <c r="Q864" s="37">
        <v>25</v>
      </c>
      <c r="R864" s="37">
        <v>41</v>
      </c>
      <c r="S864" s="37">
        <v>608</v>
      </c>
      <c r="T864" s="39">
        <v>1.64</v>
      </c>
      <c r="U864" s="37">
        <v>1010</v>
      </c>
      <c r="V864" s="37">
        <v>25000</v>
      </c>
      <c r="W864" s="20">
        <v>34</v>
      </c>
      <c r="X864" s="19">
        <v>0.79411764705882348</v>
      </c>
      <c r="Y864" s="20">
        <v>27</v>
      </c>
      <c r="Z864" s="20">
        <v>64</v>
      </c>
      <c r="AA864" s="16">
        <v>648.859375</v>
      </c>
      <c r="AB864" s="18">
        <v>2.3703703703703702</v>
      </c>
      <c r="AC864" s="16">
        <v>1538.037037037037</v>
      </c>
      <c r="AD864" s="20">
        <v>41527</v>
      </c>
      <c r="AE864" s="14"/>
      <c r="AF864" s="14"/>
      <c r="AG864" s="14">
        <v>1168</v>
      </c>
      <c r="AH864" s="21">
        <v>1.6610799999999999</v>
      </c>
      <c r="AI864" s="21" t="s">
        <v>61</v>
      </c>
      <c r="AJ864" s="21" t="s">
        <v>61</v>
      </c>
      <c r="AK864" s="97"/>
    </row>
    <row r="865" spans="1:37" s="6" customFormat="1" x14ac:dyDescent="0.3">
      <c r="A865" s="10" t="s">
        <v>141</v>
      </c>
      <c r="B865" s="36" t="s">
        <v>127</v>
      </c>
      <c r="C865" s="11" t="s">
        <v>132</v>
      </c>
      <c r="D865" s="59">
        <v>43686</v>
      </c>
      <c r="E865" s="59">
        <v>44782</v>
      </c>
      <c r="F865" s="11" t="s">
        <v>12</v>
      </c>
      <c r="G865" s="37">
        <v>0</v>
      </c>
      <c r="H865" s="38">
        <v>0</v>
      </c>
      <c r="I865" s="37">
        <v>0</v>
      </c>
      <c r="J865" s="37">
        <v>0</v>
      </c>
      <c r="K865" s="37">
        <v>0</v>
      </c>
      <c r="L865" s="39">
        <v>0</v>
      </c>
      <c r="M865" s="37">
        <v>0</v>
      </c>
      <c r="N865" s="37">
        <v>0</v>
      </c>
      <c r="O865" s="37">
        <v>32</v>
      </c>
      <c r="P865" s="38">
        <v>0.79</v>
      </c>
      <c r="Q865" s="37">
        <v>25</v>
      </c>
      <c r="R865" s="37">
        <v>41</v>
      </c>
      <c r="S865" s="37">
        <v>608</v>
      </c>
      <c r="T865" s="39">
        <v>1.64</v>
      </c>
      <c r="U865" s="37">
        <v>1010</v>
      </c>
      <c r="V865" s="37">
        <v>25000</v>
      </c>
      <c r="W865" s="20">
        <v>56</v>
      </c>
      <c r="X865" s="19">
        <v>0.7857142857142857</v>
      </c>
      <c r="Y865" s="20">
        <v>44</v>
      </c>
      <c r="Z865" s="20">
        <v>76</v>
      </c>
      <c r="AA865" s="16">
        <v>508.84210526315792</v>
      </c>
      <c r="AB865" s="18">
        <v>1.7272727272727273</v>
      </c>
      <c r="AC865" s="16">
        <v>878.90909090909088</v>
      </c>
      <c r="AD865" s="20">
        <v>38672</v>
      </c>
      <c r="AE865" s="14"/>
      <c r="AF865" s="14"/>
      <c r="AG865" s="14">
        <v>-1049</v>
      </c>
      <c r="AH865" s="21">
        <v>1.54688</v>
      </c>
      <c r="AI865" s="21" t="s">
        <v>61</v>
      </c>
      <c r="AJ865" s="21" t="s">
        <v>61</v>
      </c>
      <c r="AK865" s="97"/>
    </row>
    <row r="866" spans="1:37" s="6" customFormat="1" x14ac:dyDescent="0.3">
      <c r="A866" s="10" t="s">
        <v>141</v>
      </c>
      <c r="B866" s="36" t="s">
        <v>127</v>
      </c>
      <c r="C866" s="11" t="s">
        <v>132</v>
      </c>
      <c r="D866" s="59">
        <v>43687</v>
      </c>
      <c r="E866" s="59">
        <v>44783</v>
      </c>
      <c r="F866" s="11" t="s">
        <v>13</v>
      </c>
      <c r="G866" s="37">
        <v>0</v>
      </c>
      <c r="H866" s="38">
        <v>0</v>
      </c>
      <c r="I866" s="37">
        <v>0</v>
      </c>
      <c r="J866" s="37">
        <v>0</v>
      </c>
      <c r="K866" s="37">
        <v>0</v>
      </c>
      <c r="L866" s="39">
        <v>0</v>
      </c>
      <c r="M866" s="37">
        <v>0</v>
      </c>
      <c r="N866" s="37">
        <v>0</v>
      </c>
      <c r="O866" s="37">
        <v>32</v>
      </c>
      <c r="P866" s="38">
        <v>0.79</v>
      </c>
      <c r="Q866" s="37">
        <v>25</v>
      </c>
      <c r="R866" s="37">
        <v>41</v>
      </c>
      <c r="S866" s="37">
        <v>608</v>
      </c>
      <c r="T866" s="39">
        <v>1.64</v>
      </c>
      <c r="U866" s="37">
        <v>1010</v>
      </c>
      <c r="V866" s="37">
        <v>25000</v>
      </c>
      <c r="W866" s="20">
        <v>28</v>
      </c>
      <c r="X866" s="19">
        <v>0.7857142857142857</v>
      </c>
      <c r="Y866" s="20">
        <v>22</v>
      </c>
      <c r="Z866" s="20">
        <v>49</v>
      </c>
      <c r="AA866" s="16">
        <v>415.20408163265307</v>
      </c>
      <c r="AB866" s="18">
        <v>2.2272727272727271</v>
      </c>
      <c r="AC866" s="16">
        <v>924.77272727272725</v>
      </c>
      <c r="AD866" s="20">
        <v>20345</v>
      </c>
      <c r="AE866" s="14"/>
      <c r="AF866" s="14"/>
      <c r="AG866" s="14"/>
      <c r="AH866" s="21">
        <v>0.81379999999999997</v>
      </c>
      <c r="AI866" s="21" t="s">
        <v>61</v>
      </c>
      <c r="AJ866" s="21" t="s">
        <v>61</v>
      </c>
      <c r="AK866" s="97"/>
    </row>
    <row r="867" spans="1:37" s="6" customFormat="1" x14ac:dyDescent="0.3">
      <c r="A867" s="10" t="s">
        <v>141</v>
      </c>
      <c r="B867" s="36" t="s">
        <v>127</v>
      </c>
      <c r="C867" s="11" t="s">
        <v>132</v>
      </c>
      <c r="D867" s="59">
        <v>43688</v>
      </c>
      <c r="E867" s="59">
        <v>44784</v>
      </c>
      <c r="F867" s="11" t="s">
        <v>14</v>
      </c>
      <c r="G867" s="37">
        <v>0</v>
      </c>
      <c r="H867" s="38">
        <v>0</v>
      </c>
      <c r="I867" s="37">
        <v>0</v>
      </c>
      <c r="J867" s="37">
        <v>0</v>
      </c>
      <c r="K867" s="37">
        <v>0</v>
      </c>
      <c r="L867" s="39">
        <v>0</v>
      </c>
      <c r="M867" s="37">
        <v>0</v>
      </c>
      <c r="N867" s="37">
        <v>0</v>
      </c>
      <c r="O867" s="37">
        <v>32</v>
      </c>
      <c r="P867" s="38">
        <v>0.79</v>
      </c>
      <c r="Q867" s="37">
        <v>25</v>
      </c>
      <c r="R867" s="37">
        <v>41</v>
      </c>
      <c r="S867" s="37">
        <v>608</v>
      </c>
      <c r="T867" s="39">
        <v>1.64</v>
      </c>
      <c r="U867" s="37">
        <v>1010</v>
      </c>
      <c r="V867" s="37">
        <v>25000</v>
      </c>
      <c r="W867" s="20">
        <v>22</v>
      </c>
      <c r="X867" s="19">
        <v>0.77272727272727271</v>
      </c>
      <c r="Y867" s="20">
        <v>17</v>
      </c>
      <c r="Z867" s="20">
        <v>41</v>
      </c>
      <c r="AA867" s="16">
        <v>369.21951219512198</v>
      </c>
      <c r="AB867" s="18">
        <v>2.4117647058823528</v>
      </c>
      <c r="AC867" s="16">
        <v>890.47058823529414</v>
      </c>
      <c r="AD867" s="20">
        <v>15138</v>
      </c>
      <c r="AE867" s="14">
        <v>1008</v>
      </c>
      <c r="AF867" s="14"/>
      <c r="AG867" s="14"/>
      <c r="AH867" s="21">
        <v>0.60551999999999995</v>
      </c>
      <c r="AI867" s="21" t="s">
        <v>61</v>
      </c>
      <c r="AJ867" s="21" t="s">
        <v>61</v>
      </c>
      <c r="AK867" s="97"/>
    </row>
    <row r="868" spans="1:37" s="6" customFormat="1" x14ac:dyDescent="0.3">
      <c r="A868" s="10" t="s">
        <v>141</v>
      </c>
      <c r="B868" s="36" t="s">
        <v>127</v>
      </c>
      <c r="C868" s="11" t="s">
        <v>132</v>
      </c>
      <c r="D868" s="59">
        <v>43689</v>
      </c>
      <c r="E868" s="59">
        <v>44785</v>
      </c>
      <c r="F868" s="11" t="s">
        <v>15</v>
      </c>
      <c r="G868" s="37">
        <v>0</v>
      </c>
      <c r="H868" s="38">
        <v>0</v>
      </c>
      <c r="I868" s="37">
        <v>0</v>
      </c>
      <c r="J868" s="37">
        <v>0</v>
      </c>
      <c r="K868" s="37">
        <v>0</v>
      </c>
      <c r="L868" s="39">
        <v>0</v>
      </c>
      <c r="M868" s="37">
        <v>0</v>
      </c>
      <c r="N868" s="37">
        <v>0</v>
      </c>
      <c r="O868" s="37">
        <v>32</v>
      </c>
      <c r="P868" s="38">
        <v>0.79</v>
      </c>
      <c r="Q868" s="37">
        <v>25</v>
      </c>
      <c r="R868" s="37">
        <v>41</v>
      </c>
      <c r="S868" s="37">
        <v>608</v>
      </c>
      <c r="T868" s="39">
        <v>1.64</v>
      </c>
      <c r="U868" s="37">
        <v>1010</v>
      </c>
      <c r="V868" s="37">
        <v>25000</v>
      </c>
      <c r="W868" s="20">
        <v>36</v>
      </c>
      <c r="X868" s="19">
        <v>0.77777777777777779</v>
      </c>
      <c r="Y868" s="20">
        <v>28</v>
      </c>
      <c r="Z868" s="20">
        <v>48</v>
      </c>
      <c r="AA868" s="16">
        <v>592.85416666666663</v>
      </c>
      <c r="AB868" s="18">
        <v>1.7142857142857142</v>
      </c>
      <c r="AC868" s="16">
        <v>1016.3214285714286</v>
      </c>
      <c r="AD868" s="20">
        <v>28457</v>
      </c>
      <c r="AE868" s="14">
        <v>1512</v>
      </c>
      <c r="AF868" s="14"/>
      <c r="AG868" s="14"/>
      <c r="AH868" s="21">
        <v>1.13828</v>
      </c>
      <c r="AI868" s="21" t="s">
        <v>61</v>
      </c>
      <c r="AJ868" s="21" t="s">
        <v>61</v>
      </c>
      <c r="AK868" s="97"/>
    </row>
    <row r="869" spans="1:37" s="6" customFormat="1" x14ac:dyDescent="0.3">
      <c r="A869" s="10" t="s">
        <v>141</v>
      </c>
      <c r="B869" s="36" t="s">
        <v>127</v>
      </c>
      <c r="C869" s="11" t="s">
        <v>132</v>
      </c>
      <c r="D869" s="59">
        <v>43690</v>
      </c>
      <c r="E869" s="59">
        <v>44786</v>
      </c>
      <c r="F869" s="11" t="s">
        <v>9</v>
      </c>
      <c r="G869" s="37">
        <v>0</v>
      </c>
      <c r="H869" s="38">
        <v>0</v>
      </c>
      <c r="I869" s="37">
        <v>0</v>
      </c>
      <c r="J869" s="37">
        <v>0</v>
      </c>
      <c r="K869" s="37">
        <v>0</v>
      </c>
      <c r="L869" s="39">
        <v>0</v>
      </c>
      <c r="M869" s="37">
        <v>0</v>
      </c>
      <c r="N869" s="37">
        <v>0</v>
      </c>
      <c r="O869" s="37">
        <v>38</v>
      </c>
      <c r="P869" s="38">
        <v>0.79</v>
      </c>
      <c r="Q869" s="37">
        <v>30</v>
      </c>
      <c r="R869" s="37">
        <v>49</v>
      </c>
      <c r="S869" s="37">
        <v>608</v>
      </c>
      <c r="T869" s="39">
        <v>1.63</v>
      </c>
      <c r="U869" s="37">
        <v>1010</v>
      </c>
      <c r="V869" s="37">
        <v>30000</v>
      </c>
      <c r="W869" s="20">
        <v>43</v>
      </c>
      <c r="X869" s="19">
        <v>0.79069767441860461</v>
      </c>
      <c r="Y869" s="20">
        <v>34</v>
      </c>
      <c r="Z869" s="20">
        <v>76</v>
      </c>
      <c r="AA869" s="16">
        <v>259.34210526315792</v>
      </c>
      <c r="AB869" s="18">
        <v>2.2352941176470589</v>
      </c>
      <c r="AC869" s="16">
        <v>579.70588235294122</v>
      </c>
      <c r="AD869" s="20">
        <v>19710</v>
      </c>
      <c r="AE869" s="14">
        <v>-2358</v>
      </c>
      <c r="AF869" s="14"/>
      <c r="AG869" s="14">
        <v>2035</v>
      </c>
      <c r="AH869" s="21">
        <v>0.65700000000000003</v>
      </c>
      <c r="AI869" s="21" t="s">
        <v>61</v>
      </c>
      <c r="AJ869" s="21" t="s">
        <v>61</v>
      </c>
      <c r="AK869" s="97"/>
    </row>
    <row r="870" spans="1:37" s="6" customFormat="1" x14ac:dyDescent="0.3">
      <c r="A870" s="10" t="s">
        <v>141</v>
      </c>
      <c r="B870" s="36" t="s">
        <v>127</v>
      </c>
      <c r="C870" s="11" t="s">
        <v>132</v>
      </c>
      <c r="D870" s="59">
        <v>43691</v>
      </c>
      <c r="E870" s="59">
        <v>44787</v>
      </c>
      <c r="F870" s="11" t="s">
        <v>10</v>
      </c>
      <c r="G870" s="37">
        <v>0</v>
      </c>
      <c r="H870" s="38">
        <v>0</v>
      </c>
      <c r="I870" s="37">
        <v>0</v>
      </c>
      <c r="J870" s="37">
        <v>0</v>
      </c>
      <c r="K870" s="37">
        <v>0</v>
      </c>
      <c r="L870" s="39">
        <v>0</v>
      </c>
      <c r="M870" s="37">
        <v>0</v>
      </c>
      <c r="N870" s="37">
        <v>0</v>
      </c>
      <c r="O870" s="37">
        <v>63</v>
      </c>
      <c r="P870" s="38">
        <v>0.79</v>
      </c>
      <c r="Q870" s="37">
        <v>50</v>
      </c>
      <c r="R870" s="37">
        <v>82</v>
      </c>
      <c r="S870" s="37">
        <v>608</v>
      </c>
      <c r="T870" s="39">
        <v>1.64</v>
      </c>
      <c r="U870" s="37">
        <v>1010</v>
      </c>
      <c r="V870" s="37">
        <v>50000</v>
      </c>
      <c r="W870" s="20">
        <v>94</v>
      </c>
      <c r="X870" s="19">
        <v>0.78723404255319152</v>
      </c>
      <c r="Y870" s="20">
        <v>74</v>
      </c>
      <c r="Z870" s="20">
        <v>206</v>
      </c>
      <c r="AA870" s="16">
        <v>366.01941747572818</v>
      </c>
      <c r="AB870" s="18">
        <v>2.7837837837837838</v>
      </c>
      <c r="AC870" s="16">
        <v>1018.918918918919</v>
      </c>
      <c r="AD870" s="20">
        <v>75400</v>
      </c>
      <c r="AE870" s="14">
        <v>5161</v>
      </c>
      <c r="AF870" s="14"/>
      <c r="AG870" s="14"/>
      <c r="AH870" s="21">
        <v>1.508</v>
      </c>
      <c r="AI870" s="21" t="s">
        <v>61</v>
      </c>
      <c r="AJ870" s="21" t="s">
        <v>61</v>
      </c>
      <c r="AK870" s="97"/>
    </row>
    <row r="871" spans="1:37" s="6" customFormat="1" x14ac:dyDescent="0.3">
      <c r="A871" s="10" t="s">
        <v>141</v>
      </c>
      <c r="B871" s="36" t="s">
        <v>127</v>
      </c>
      <c r="C871" s="11" t="s">
        <v>132</v>
      </c>
      <c r="D871" s="59">
        <v>43692</v>
      </c>
      <c r="E871" s="59">
        <v>44788</v>
      </c>
      <c r="F871" s="11" t="s">
        <v>11</v>
      </c>
      <c r="G871" s="37">
        <v>0</v>
      </c>
      <c r="H871" s="38">
        <v>0</v>
      </c>
      <c r="I871" s="37">
        <v>0</v>
      </c>
      <c r="J871" s="37">
        <v>0</v>
      </c>
      <c r="K871" s="37">
        <v>0</v>
      </c>
      <c r="L871" s="39">
        <v>0</v>
      </c>
      <c r="M871" s="37">
        <v>0</v>
      </c>
      <c r="N871" s="37">
        <v>0</v>
      </c>
      <c r="O871" s="37">
        <v>51</v>
      </c>
      <c r="P871" s="38">
        <v>0.79</v>
      </c>
      <c r="Q871" s="37">
        <v>40</v>
      </c>
      <c r="R871" s="37">
        <v>66</v>
      </c>
      <c r="S871" s="37">
        <v>608</v>
      </c>
      <c r="T871" s="39">
        <v>1.65</v>
      </c>
      <c r="U871" s="37">
        <v>1010</v>
      </c>
      <c r="V871" s="37">
        <v>40000</v>
      </c>
      <c r="W871" s="20">
        <v>67</v>
      </c>
      <c r="X871" s="19">
        <v>0.79104477611940294</v>
      </c>
      <c r="Y871" s="20">
        <v>53</v>
      </c>
      <c r="Z871" s="20">
        <v>129</v>
      </c>
      <c r="AA871" s="16">
        <v>465.55813953488371</v>
      </c>
      <c r="AB871" s="18">
        <v>2.4339622641509435</v>
      </c>
      <c r="AC871" s="16">
        <v>1133.1509433962265</v>
      </c>
      <c r="AD871" s="20">
        <v>60057</v>
      </c>
      <c r="AE871" s="14">
        <v>2003</v>
      </c>
      <c r="AF871" s="14"/>
      <c r="AG871" s="14"/>
      <c r="AH871" s="21">
        <v>1.501425</v>
      </c>
      <c r="AI871" s="21" t="s">
        <v>61</v>
      </c>
      <c r="AJ871" s="21" t="s">
        <v>61</v>
      </c>
      <c r="AK871" s="97"/>
    </row>
    <row r="872" spans="1:37" s="6" customFormat="1" x14ac:dyDescent="0.3">
      <c r="A872" s="10" t="s">
        <v>141</v>
      </c>
      <c r="B872" s="36" t="s">
        <v>127</v>
      </c>
      <c r="C872" s="11" t="s">
        <v>132</v>
      </c>
      <c r="D872" s="59">
        <v>43693</v>
      </c>
      <c r="E872" s="59">
        <v>44789</v>
      </c>
      <c r="F872" s="11" t="s">
        <v>12</v>
      </c>
      <c r="G872" s="37">
        <v>0</v>
      </c>
      <c r="H872" s="38">
        <v>0</v>
      </c>
      <c r="I872" s="37">
        <v>0</v>
      </c>
      <c r="J872" s="37">
        <v>0</v>
      </c>
      <c r="K872" s="37">
        <v>0</v>
      </c>
      <c r="L872" s="39">
        <v>0</v>
      </c>
      <c r="M872" s="37">
        <v>0</v>
      </c>
      <c r="N872" s="37">
        <v>0</v>
      </c>
      <c r="O872" s="37">
        <v>32</v>
      </c>
      <c r="P872" s="38">
        <v>0.79</v>
      </c>
      <c r="Q872" s="37">
        <v>25</v>
      </c>
      <c r="R872" s="37">
        <v>41</v>
      </c>
      <c r="S872" s="37">
        <v>608</v>
      </c>
      <c r="T872" s="39">
        <v>1.64</v>
      </c>
      <c r="U872" s="37">
        <v>1010</v>
      </c>
      <c r="V872" s="37">
        <v>25000</v>
      </c>
      <c r="W872" s="20">
        <v>23</v>
      </c>
      <c r="X872" s="19">
        <v>0.78260869565217395</v>
      </c>
      <c r="Y872" s="20">
        <v>18</v>
      </c>
      <c r="Z872" s="20">
        <v>36</v>
      </c>
      <c r="AA872" s="16">
        <v>638.38888888888891</v>
      </c>
      <c r="AB872" s="18">
        <v>2</v>
      </c>
      <c r="AC872" s="16">
        <v>1276.7777777777778</v>
      </c>
      <c r="AD872" s="20">
        <v>22982</v>
      </c>
      <c r="AE872" s="14">
        <v>834</v>
      </c>
      <c r="AF872" s="14"/>
      <c r="AG872" s="14"/>
      <c r="AH872" s="21">
        <v>0.91927999999999999</v>
      </c>
      <c r="AI872" s="21" t="s">
        <v>61</v>
      </c>
      <c r="AJ872" s="21" t="s">
        <v>61</v>
      </c>
      <c r="AK872" s="97"/>
    </row>
    <row r="873" spans="1:37" s="6" customFormat="1" x14ac:dyDescent="0.3">
      <c r="A873" s="10" t="s">
        <v>141</v>
      </c>
      <c r="B873" s="36" t="s">
        <v>127</v>
      </c>
      <c r="C873" s="11" t="s">
        <v>132</v>
      </c>
      <c r="D873" s="59">
        <v>43694</v>
      </c>
      <c r="E873" s="59">
        <v>44790</v>
      </c>
      <c r="F873" s="11" t="s">
        <v>13</v>
      </c>
      <c r="G873" s="37">
        <v>0</v>
      </c>
      <c r="H873" s="38">
        <v>0</v>
      </c>
      <c r="I873" s="37">
        <v>0</v>
      </c>
      <c r="J873" s="37">
        <v>0</v>
      </c>
      <c r="K873" s="37">
        <v>0</v>
      </c>
      <c r="L873" s="39">
        <v>0</v>
      </c>
      <c r="M873" s="37">
        <v>0</v>
      </c>
      <c r="N873" s="37">
        <v>0</v>
      </c>
      <c r="O873" s="37">
        <v>32</v>
      </c>
      <c r="P873" s="38">
        <v>0.79</v>
      </c>
      <c r="Q873" s="37">
        <v>25</v>
      </c>
      <c r="R873" s="37">
        <v>41</v>
      </c>
      <c r="S873" s="37">
        <v>608</v>
      </c>
      <c r="T873" s="39">
        <v>1.64</v>
      </c>
      <c r="U873" s="37">
        <v>1010</v>
      </c>
      <c r="V873" s="37">
        <v>25000</v>
      </c>
      <c r="W873" s="20">
        <v>23</v>
      </c>
      <c r="X873" s="19">
        <v>0.78260869565217395</v>
      </c>
      <c r="Y873" s="20">
        <v>18</v>
      </c>
      <c r="Z873" s="20">
        <v>32</v>
      </c>
      <c r="AA873" s="16">
        <v>659.375</v>
      </c>
      <c r="AB873" s="18">
        <v>1.7777777777777777</v>
      </c>
      <c r="AC873" s="16">
        <v>1172.2222222222222</v>
      </c>
      <c r="AD873" s="20">
        <v>21100</v>
      </c>
      <c r="AE873" s="14"/>
      <c r="AF873" s="14"/>
      <c r="AG873" s="14">
        <v>3919</v>
      </c>
      <c r="AH873" s="21">
        <v>0.84399999999999997</v>
      </c>
      <c r="AI873" s="21" t="s">
        <v>61</v>
      </c>
      <c r="AJ873" s="21" t="s">
        <v>61</v>
      </c>
      <c r="AK873" s="97"/>
    </row>
    <row r="874" spans="1:37" s="6" customFormat="1" x14ac:dyDescent="0.3">
      <c r="A874" s="10" t="s">
        <v>141</v>
      </c>
      <c r="B874" s="36" t="s">
        <v>127</v>
      </c>
      <c r="C874" s="11" t="s">
        <v>132</v>
      </c>
      <c r="D874" s="59">
        <v>43695</v>
      </c>
      <c r="E874" s="59">
        <v>44791</v>
      </c>
      <c r="F874" s="11" t="s">
        <v>14</v>
      </c>
      <c r="G874" s="37">
        <v>0</v>
      </c>
      <c r="H874" s="38">
        <v>0</v>
      </c>
      <c r="I874" s="37">
        <v>0</v>
      </c>
      <c r="J874" s="37">
        <v>0</v>
      </c>
      <c r="K874" s="37">
        <v>0</v>
      </c>
      <c r="L874" s="39">
        <v>0</v>
      </c>
      <c r="M874" s="37">
        <v>0</v>
      </c>
      <c r="N874" s="37">
        <v>0</v>
      </c>
      <c r="O874" s="37">
        <v>32</v>
      </c>
      <c r="P874" s="38">
        <v>0.79</v>
      </c>
      <c r="Q874" s="37">
        <v>25</v>
      </c>
      <c r="R874" s="37">
        <v>41</v>
      </c>
      <c r="S874" s="37">
        <v>608</v>
      </c>
      <c r="T874" s="39">
        <v>1.64</v>
      </c>
      <c r="U874" s="37">
        <v>1010</v>
      </c>
      <c r="V874" s="37">
        <v>25000</v>
      </c>
      <c r="W874" s="20">
        <v>21</v>
      </c>
      <c r="X874" s="19">
        <v>0.76190476190476186</v>
      </c>
      <c r="Y874" s="20">
        <v>16</v>
      </c>
      <c r="Z874" s="20">
        <v>29</v>
      </c>
      <c r="AA874" s="16">
        <v>662.31034482758616</v>
      </c>
      <c r="AB874" s="18">
        <v>1.8125</v>
      </c>
      <c r="AC874" s="16">
        <v>1200.4375</v>
      </c>
      <c r="AD874" s="20">
        <v>19207</v>
      </c>
      <c r="AE874" s="14">
        <v>849</v>
      </c>
      <c r="AF874" s="14"/>
      <c r="AG874" s="14"/>
      <c r="AH874" s="21">
        <v>0.76827999999999996</v>
      </c>
      <c r="AI874" s="21" t="s">
        <v>61</v>
      </c>
      <c r="AJ874" s="21" t="s">
        <v>61</v>
      </c>
      <c r="AK874" s="97"/>
    </row>
    <row r="875" spans="1:37" s="6" customFormat="1" x14ac:dyDescent="0.3">
      <c r="A875" s="10" t="s">
        <v>141</v>
      </c>
      <c r="B875" s="36" t="s">
        <v>127</v>
      </c>
      <c r="C875" s="11" t="s">
        <v>132</v>
      </c>
      <c r="D875" s="59">
        <v>43696</v>
      </c>
      <c r="E875" s="59">
        <v>44792</v>
      </c>
      <c r="F875" s="11" t="s">
        <v>15</v>
      </c>
      <c r="G875" s="37">
        <v>0</v>
      </c>
      <c r="H875" s="38">
        <v>0</v>
      </c>
      <c r="I875" s="37">
        <v>0</v>
      </c>
      <c r="J875" s="37">
        <v>0</v>
      </c>
      <c r="K875" s="37">
        <v>0</v>
      </c>
      <c r="L875" s="39">
        <v>0</v>
      </c>
      <c r="M875" s="37">
        <v>0</v>
      </c>
      <c r="N875" s="37">
        <v>0</v>
      </c>
      <c r="O875" s="37">
        <v>32</v>
      </c>
      <c r="P875" s="38">
        <v>0.79</v>
      </c>
      <c r="Q875" s="37">
        <v>25</v>
      </c>
      <c r="R875" s="37">
        <v>41</v>
      </c>
      <c r="S875" s="37">
        <v>608</v>
      </c>
      <c r="T875" s="39">
        <v>1.64</v>
      </c>
      <c r="U875" s="37">
        <v>1010</v>
      </c>
      <c r="V875" s="37">
        <v>25000</v>
      </c>
      <c r="W875" s="20">
        <v>16</v>
      </c>
      <c r="X875" s="19">
        <v>0.75</v>
      </c>
      <c r="Y875" s="20">
        <v>12</v>
      </c>
      <c r="Z875" s="20">
        <v>29</v>
      </c>
      <c r="AA875" s="16">
        <v>480.06896551724139</v>
      </c>
      <c r="AB875" s="18">
        <v>2.4166666666666665</v>
      </c>
      <c r="AC875" s="16">
        <v>1160.1666666666667</v>
      </c>
      <c r="AD875" s="20">
        <v>13922</v>
      </c>
      <c r="AE875" s="14"/>
      <c r="AF875" s="14"/>
      <c r="AG875" s="14"/>
      <c r="AH875" s="21">
        <v>0.55688000000000004</v>
      </c>
      <c r="AI875" s="21" t="s">
        <v>61</v>
      </c>
      <c r="AJ875" s="21" t="s">
        <v>61</v>
      </c>
      <c r="AK875" s="97"/>
    </row>
    <row r="876" spans="1:37" s="6" customFormat="1" x14ac:dyDescent="0.3">
      <c r="A876" s="10" t="s">
        <v>141</v>
      </c>
      <c r="B876" s="36" t="s">
        <v>127</v>
      </c>
      <c r="C876" s="11" t="s">
        <v>132</v>
      </c>
      <c r="D876" s="59">
        <v>43697</v>
      </c>
      <c r="E876" s="59">
        <v>44793</v>
      </c>
      <c r="F876" s="11" t="s">
        <v>9</v>
      </c>
      <c r="G876" s="37">
        <v>0</v>
      </c>
      <c r="H876" s="38">
        <v>0</v>
      </c>
      <c r="I876" s="37">
        <v>0</v>
      </c>
      <c r="J876" s="37">
        <v>0</v>
      </c>
      <c r="K876" s="37">
        <v>0</v>
      </c>
      <c r="L876" s="39">
        <v>0</v>
      </c>
      <c r="M876" s="37">
        <v>0</v>
      </c>
      <c r="N876" s="37">
        <v>0</v>
      </c>
      <c r="O876" s="37">
        <v>38</v>
      </c>
      <c r="P876" s="38">
        <v>0.79</v>
      </c>
      <c r="Q876" s="37">
        <v>30</v>
      </c>
      <c r="R876" s="37">
        <v>49</v>
      </c>
      <c r="S876" s="37">
        <v>608</v>
      </c>
      <c r="T876" s="39">
        <v>1.63</v>
      </c>
      <c r="U876" s="37">
        <v>1010</v>
      </c>
      <c r="V876" s="37">
        <v>30000</v>
      </c>
      <c r="W876" s="20">
        <v>19</v>
      </c>
      <c r="X876" s="19">
        <v>0.78947368421052633</v>
      </c>
      <c r="Y876" s="20">
        <v>15</v>
      </c>
      <c r="Z876" s="20">
        <v>38</v>
      </c>
      <c r="AA876" s="16">
        <v>650.73684210526312</v>
      </c>
      <c r="AB876" s="18">
        <v>2.5333333333333332</v>
      </c>
      <c r="AC876" s="16">
        <v>1648.5333333333333</v>
      </c>
      <c r="AD876" s="20">
        <v>24728</v>
      </c>
      <c r="AE876" s="14">
        <v>779</v>
      </c>
      <c r="AF876" s="14"/>
      <c r="AG876" s="14">
        <v>180</v>
      </c>
      <c r="AH876" s="21">
        <v>0.8242666666666667</v>
      </c>
      <c r="AI876" s="21" t="s">
        <v>61</v>
      </c>
      <c r="AJ876" s="21" t="s">
        <v>61</v>
      </c>
      <c r="AK876" s="97"/>
    </row>
    <row r="877" spans="1:37" s="6" customFormat="1" x14ac:dyDescent="0.3">
      <c r="A877" s="10" t="s">
        <v>141</v>
      </c>
      <c r="B877" s="36" t="s">
        <v>127</v>
      </c>
      <c r="C877" s="11" t="s">
        <v>132</v>
      </c>
      <c r="D877" s="59">
        <v>43698</v>
      </c>
      <c r="E877" s="59">
        <v>44794</v>
      </c>
      <c r="F877" s="11" t="s">
        <v>10</v>
      </c>
      <c r="G877" s="37">
        <v>0</v>
      </c>
      <c r="H877" s="38">
        <v>0</v>
      </c>
      <c r="I877" s="37">
        <v>0</v>
      </c>
      <c r="J877" s="37">
        <v>0</v>
      </c>
      <c r="K877" s="37">
        <v>0</v>
      </c>
      <c r="L877" s="39">
        <v>0</v>
      </c>
      <c r="M877" s="37">
        <v>0</v>
      </c>
      <c r="N877" s="37">
        <v>0</v>
      </c>
      <c r="O877" s="37">
        <v>51</v>
      </c>
      <c r="P877" s="38">
        <v>0.79</v>
      </c>
      <c r="Q877" s="37">
        <v>40</v>
      </c>
      <c r="R877" s="37">
        <v>66</v>
      </c>
      <c r="S877" s="37">
        <v>608</v>
      </c>
      <c r="T877" s="39">
        <v>1.65</v>
      </c>
      <c r="U877" s="37">
        <v>1010</v>
      </c>
      <c r="V877" s="37">
        <v>40000</v>
      </c>
      <c r="W877" s="20">
        <v>27</v>
      </c>
      <c r="X877" s="19">
        <v>0.77777777777777779</v>
      </c>
      <c r="Y877" s="20">
        <v>21</v>
      </c>
      <c r="Z877" s="20">
        <v>62</v>
      </c>
      <c r="AA877" s="16">
        <v>655.48387096774195</v>
      </c>
      <c r="AB877" s="18">
        <v>2.9523809523809526</v>
      </c>
      <c r="AC877" s="16">
        <v>1935.2380952380952</v>
      </c>
      <c r="AD877" s="20">
        <v>40640</v>
      </c>
      <c r="AE877" s="14">
        <v>949</v>
      </c>
      <c r="AF877" s="14"/>
      <c r="AG877" s="14">
        <v>999</v>
      </c>
      <c r="AH877" s="21">
        <v>1.016</v>
      </c>
      <c r="AI877" s="21" t="s">
        <v>61</v>
      </c>
      <c r="AJ877" s="21" t="s">
        <v>61</v>
      </c>
      <c r="AK877" s="97"/>
    </row>
    <row r="878" spans="1:37" s="6" customFormat="1" x14ac:dyDescent="0.3">
      <c r="A878" s="10" t="s">
        <v>141</v>
      </c>
      <c r="B878" s="36" t="s">
        <v>127</v>
      </c>
      <c r="C878" s="11" t="s">
        <v>132</v>
      </c>
      <c r="D878" s="59">
        <v>43699</v>
      </c>
      <c r="E878" s="59">
        <v>44795</v>
      </c>
      <c r="F878" s="11" t="s">
        <v>11</v>
      </c>
      <c r="G878" s="37">
        <v>0</v>
      </c>
      <c r="H878" s="38">
        <v>0</v>
      </c>
      <c r="I878" s="37">
        <v>0</v>
      </c>
      <c r="J878" s="37">
        <v>0</v>
      </c>
      <c r="K878" s="37">
        <v>0</v>
      </c>
      <c r="L878" s="39">
        <v>0</v>
      </c>
      <c r="M878" s="37">
        <v>0</v>
      </c>
      <c r="N878" s="37">
        <v>0</v>
      </c>
      <c r="O878" s="37">
        <v>32</v>
      </c>
      <c r="P878" s="38">
        <v>0.79</v>
      </c>
      <c r="Q878" s="37">
        <v>25</v>
      </c>
      <c r="R878" s="37">
        <v>41</v>
      </c>
      <c r="S878" s="37">
        <v>608</v>
      </c>
      <c r="T878" s="39">
        <v>1.64</v>
      </c>
      <c r="U878" s="37">
        <v>1010</v>
      </c>
      <c r="V878" s="37">
        <v>25000</v>
      </c>
      <c r="W878" s="20">
        <v>13</v>
      </c>
      <c r="X878" s="19">
        <v>0.76923076923076927</v>
      </c>
      <c r="Y878" s="20">
        <v>10</v>
      </c>
      <c r="Z878" s="20">
        <v>20</v>
      </c>
      <c r="AA878" s="16">
        <v>547.45000000000005</v>
      </c>
      <c r="AB878" s="18">
        <v>2</v>
      </c>
      <c r="AC878" s="16">
        <v>1094.9000000000001</v>
      </c>
      <c r="AD878" s="20">
        <v>10949</v>
      </c>
      <c r="AE878" s="14">
        <v>995</v>
      </c>
      <c r="AF878" s="14"/>
      <c r="AG878" s="14"/>
      <c r="AH878" s="21">
        <v>0.43796000000000002</v>
      </c>
      <c r="AI878" s="21" t="s">
        <v>61</v>
      </c>
      <c r="AJ878" s="21" t="s">
        <v>61</v>
      </c>
      <c r="AK878" s="97"/>
    </row>
    <row r="879" spans="1:37" s="6" customFormat="1" x14ac:dyDescent="0.3">
      <c r="A879" s="10" t="s">
        <v>141</v>
      </c>
      <c r="B879" s="36" t="s">
        <v>127</v>
      </c>
      <c r="C879" s="11" t="s">
        <v>132</v>
      </c>
      <c r="D879" s="59">
        <v>43700</v>
      </c>
      <c r="E879" s="59">
        <v>44796</v>
      </c>
      <c r="F879" s="11" t="s">
        <v>12</v>
      </c>
      <c r="G879" s="37">
        <v>0</v>
      </c>
      <c r="H879" s="38">
        <v>0</v>
      </c>
      <c r="I879" s="37">
        <v>0</v>
      </c>
      <c r="J879" s="37">
        <v>0</v>
      </c>
      <c r="K879" s="37">
        <v>0</v>
      </c>
      <c r="L879" s="39">
        <v>0</v>
      </c>
      <c r="M879" s="37">
        <v>0</v>
      </c>
      <c r="N879" s="37">
        <v>0</v>
      </c>
      <c r="O879" s="37">
        <v>32</v>
      </c>
      <c r="P879" s="38">
        <v>0.79</v>
      </c>
      <c r="Q879" s="37">
        <v>25</v>
      </c>
      <c r="R879" s="37">
        <v>41</v>
      </c>
      <c r="S879" s="37">
        <v>608</v>
      </c>
      <c r="T879" s="39">
        <v>1.64</v>
      </c>
      <c r="U879" s="37">
        <v>1010</v>
      </c>
      <c r="V879" s="37">
        <v>25000</v>
      </c>
      <c r="W879" s="20">
        <v>24</v>
      </c>
      <c r="X879" s="19">
        <v>0.79166666666666663</v>
      </c>
      <c r="Y879" s="20">
        <v>19</v>
      </c>
      <c r="Z879" s="20">
        <v>37</v>
      </c>
      <c r="AA879" s="16">
        <v>564.94594594594594</v>
      </c>
      <c r="AB879" s="18">
        <v>1.9473684210526316</v>
      </c>
      <c r="AC879" s="16">
        <v>1100.1578947368421</v>
      </c>
      <c r="AD879" s="20">
        <v>20903</v>
      </c>
      <c r="AE879" s="14">
        <v>1199</v>
      </c>
      <c r="AF879" s="14"/>
      <c r="AG879" s="14"/>
      <c r="AH879" s="21">
        <v>0.83611999999999997</v>
      </c>
      <c r="AI879" s="21" t="s">
        <v>61</v>
      </c>
      <c r="AJ879" s="21" t="s">
        <v>61</v>
      </c>
      <c r="AK879" s="97"/>
    </row>
    <row r="880" spans="1:37" s="6" customFormat="1" x14ac:dyDescent="0.3">
      <c r="A880" s="10" t="s">
        <v>141</v>
      </c>
      <c r="B880" s="36" t="s">
        <v>127</v>
      </c>
      <c r="C880" s="11" t="s">
        <v>132</v>
      </c>
      <c r="D880" s="59">
        <v>43701</v>
      </c>
      <c r="E880" s="59">
        <v>44797</v>
      </c>
      <c r="F880" s="11" t="s">
        <v>13</v>
      </c>
      <c r="G880" s="37">
        <v>0</v>
      </c>
      <c r="H880" s="38">
        <v>0</v>
      </c>
      <c r="I880" s="37">
        <v>0</v>
      </c>
      <c r="J880" s="37">
        <v>0</v>
      </c>
      <c r="K880" s="37">
        <v>0</v>
      </c>
      <c r="L880" s="39">
        <v>0</v>
      </c>
      <c r="M880" s="37">
        <v>0</v>
      </c>
      <c r="N880" s="37">
        <v>0</v>
      </c>
      <c r="O880" s="37">
        <v>32</v>
      </c>
      <c r="P880" s="38">
        <v>0.79</v>
      </c>
      <c r="Q880" s="37">
        <v>25</v>
      </c>
      <c r="R880" s="37">
        <v>41</v>
      </c>
      <c r="S880" s="37">
        <v>608</v>
      </c>
      <c r="T880" s="39">
        <v>1.64</v>
      </c>
      <c r="U880" s="37">
        <v>1010</v>
      </c>
      <c r="V880" s="37">
        <v>25000</v>
      </c>
      <c r="W880" s="20">
        <v>29</v>
      </c>
      <c r="X880" s="19">
        <v>0.7931034482758621</v>
      </c>
      <c r="Y880" s="20">
        <v>23</v>
      </c>
      <c r="Z880" s="20">
        <v>44</v>
      </c>
      <c r="AA880" s="16">
        <v>469.09090909090907</v>
      </c>
      <c r="AB880" s="18">
        <v>1.9130434782608696</v>
      </c>
      <c r="AC880" s="16">
        <v>897.39130434782612</v>
      </c>
      <c r="AD880" s="20">
        <v>20640</v>
      </c>
      <c r="AE880" s="14"/>
      <c r="AF880" s="14"/>
      <c r="AG880" s="14">
        <v>617</v>
      </c>
      <c r="AH880" s="21">
        <v>0.8256</v>
      </c>
      <c r="AI880" s="21" t="s">
        <v>61</v>
      </c>
      <c r="AJ880" s="21" t="s">
        <v>61</v>
      </c>
      <c r="AK880" s="97"/>
    </row>
    <row r="881" spans="1:37" s="6" customFormat="1" x14ac:dyDescent="0.3">
      <c r="A881" s="10" t="s">
        <v>141</v>
      </c>
      <c r="B881" s="36" t="s">
        <v>127</v>
      </c>
      <c r="C881" s="11" t="s">
        <v>132</v>
      </c>
      <c r="D881" s="59">
        <v>43702</v>
      </c>
      <c r="E881" s="59">
        <v>44798</v>
      </c>
      <c r="F881" s="11" t="s">
        <v>14</v>
      </c>
      <c r="G881" s="37">
        <v>0</v>
      </c>
      <c r="H881" s="38">
        <v>0</v>
      </c>
      <c r="I881" s="37">
        <v>0</v>
      </c>
      <c r="J881" s="37">
        <v>0</v>
      </c>
      <c r="K881" s="37">
        <v>0</v>
      </c>
      <c r="L881" s="39">
        <v>0</v>
      </c>
      <c r="M881" s="37">
        <v>0</v>
      </c>
      <c r="N881" s="37">
        <v>0</v>
      </c>
      <c r="O881" s="37">
        <v>32</v>
      </c>
      <c r="P881" s="38">
        <v>0.79</v>
      </c>
      <c r="Q881" s="37">
        <v>25</v>
      </c>
      <c r="R881" s="37">
        <v>41</v>
      </c>
      <c r="S881" s="37">
        <v>608</v>
      </c>
      <c r="T881" s="39">
        <v>1.64</v>
      </c>
      <c r="U881" s="37">
        <v>1010</v>
      </c>
      <c r="V881" s="37">
        <v>25000</v>
      </c>
      <c r="W881" s="20">
        <v>34</v>
      </c>
      <c r="X881" s="19">
        <v>0.79411764705882348</v>
      </c>
      <c r="Y881" s="20">
        <v>27</v>
      </c>
      <c r="Z881" s="20">
        <v>57</v>
      </c>
      <c r="AA881" s="16">
        <v>479.68421052631578</v>
      </c>
      <c r="AB881" s="18">
        <v>2.1111111111111112</v>
      </c>
      <c r="AC881" s="16">
        <v>1012.6666666666666</v>
      </c>
      <c r="AD881" s="20">
        <v>27342</v>
      </c>
      <c r="AE881" s="14"/>
      <c r="AF881" s="14"/>
      <c r="AG881" s="14"/>
      <c r="AH881" s="21">
        <v>1.09368</v>
      </c>
      <c r="AI881" s="21" t="s">
        <v>61</v>
      </c>
      <c r="AJ881" s="21" t="s">
        <v>61</v>
      </c>
      <c r="AK881" s="97"/>
    </row>
    <row r="882" spans="1:37" s="6" customFormat="1" x14ac:dyDescent="0.3">
      <c r="A882" s="10" t="s">
        <v>141</v>
      </c>
      <c r="B882" s="36" t="s">
        <v>127</v>
      </c>
      <c r="C882" s="11" t="s">
        <v>132</v>
      </c>
      <c r="D882" s="59">
        <v>43703</v>
      </c>
      <c r="E882" s="59">
        <v>44799</v>
      </c>
      <c r="F882" s="11" t="s">
        <v>15</v>
      </c>
      <c r="G882" s="37">
        <v>0</v>
      </c>
      <c r="H882" s="38">
        <v>0</v>
      </c>
      <c r="I882" s="37">
        <v>0</v>
      </c>
      <c r="J882" s="37">
        <v>0</v>
      </c>
      <c r="K882" s="37">
        <v>0</v>
      </c>
      <c r="L882" s="39">
        <v>0</v>
      </c>
      <c r="M882" s="37">
        <v>0</v>
      </c>
      <c r="N882" s="37">
        <v>0</v>
      </c>
      <c r="O882" s="37">
        <v>32</v>
      </c>
      <c r="P882" s="38">
        <v>0.79</v>
      </c>
      <c r="Q882" s="37">
        <v>25</v>
      </c>
      <c r="R882" s="37">
        <v>41</v>
      </c>
      <c r="S882" s="37">
        <v>608</v>
      </c>
      <c r="T882" s="39">
        <v>1.64</v>
      </c>
      <c r="U882" s="37">
        <v>1010</v>
      </c>
      <c r="V882" s="37">
        <v>25000</v>
      </c>
      <c r="W882" s="20">
        <v>21</v>
      </c>
      <c r="X882" s="19">
        <v>0.76190476190476186</v>
      </c>
      <c r="Y882" s="20">
        <v>16</v>
      </c>
      <c r="Z882" s="20">
        <v>32</v>
      </c>
      <c r="AA882" s="16">
        <v>506.375</v>
      </c>
      <c r="AB882" s="18">
        <v>2</v>
      </c>
      <c r="AC882" s="16">
        <v>1012.75</v>
      </c>
      <c r="AD882" s="20">
        <v>16204</v>
      </c>
      <c r="AE882" s="14">
        <v>-504</v>
      </c>
      <c r="AF882" s="14"/>
      <c r="AG882" s="14">
        <v>999</v>
      </c>
      <c r="AH882" s="21">
        <v>0.64815999999999996</v>
      </c>
      <c r="AI882" s="21" t="s">
        <v>61</v>
      </c>
      <c r="AJ882" s="21" t="s">
        <v>61</v>
      </c>
      <c r="AK882" s="97"/>
    </row>
    <row r="883" spans="1:37" s="6" customFormat="1" x14ac:dyDescent="0.3">
      <c r="A883" s="10" t="s">
        <v>141</v>
      </c>
      <c r="B883" s="36" t="s">
        <v>127</v>
      </c>
      <c r="C883" s="11" t="s">
        <v>132</v>
      </c>
      <c r="D883" s="59">
        <v>43704</v>
      </c>
      <c r="E883" s="59">
        <v>44800</v>
      </c>
      <c r="F883" s="11" t="s">
        <v>9</v>
      </c>
      <c r="G883" s="37">
        <v>0</v>
      </c>
      <c r="H883" s="38">
        <v>0</v>
      </c>
      <c r="I883" s="37">
        <v>0</v>
      </c>
      <c r="J883" s="37">
        <v>0</v>
      </c>
      <c r="K883" s="37">
        <v>0</v>
      </c>
      <c r="L883" s="39">
        <v>0</v>
      </c>
      <c r="M883" s="37">
        <v>0</v>
      </c>
      <c r="N883" s="37">
        <v>0</v>
      </c>
      <c r="O883" s="37">
        <v>38</v>
      </c>
      <c r="P883" s="38">
        <v>0.79</v>
      </c>
      <c r="Q883" s="37">
        <v>30</v>
      </c>
      <c r="R883" s="37">
        <v>49</v>
      </c>
      <c r="S883" s="37">
        <v>608</v>
      </c>
      <c r="T883" s="39">
        <v>1.63</v>
      </c>
      <c r="U883" s="37">
        <v>1010</v>
      </c>
      <c r="V883" s="37">
        <v>30000</v>
      </c>
      <c r="W883" s="20">
        <v>13</v>
      </c>
      <c r="X883" s="19">
        <v>0.76923076923076927</v>
      </c>
      <c r="Y883" s="20">
        <v>10</v>
      </c>
      <c r="Z883" s="20">
        <v>32</v>
      </c>
      <c r="AA883" s="16">
        <v>448</v>
      </c>
      <c r="AB883" s="18">
        <v>3.2</v>
      </c>
      <c r="AC883" s="16">
        <v>1433.6</v>
      </c>
      <c r="AD883" s="20">
        <v>14336</v>
      </c>
      <c r="AE883" s="14"/>
      <c r="AF883" s="14"/>
      <c r="AG883" s="14"/>
      <c r="AH883" s="21">
        <v>0.47786666666666666</v>
      </c>
      <c r="AI883" s="21" t="s">
        <v>61</v>
      </c>
      <c r="AJ883" s="21" t="s">
        <v>61</v>
      </c>
      <c r="AK883" s="97"/>
    </row>
    <row r="884" spans="1:37" s="6" customFormat="1" x14ac:dyDescent="0.3">
      <c r="A884" s="10" t="s">
        <v>141</v>
      </c>
      <c r="B884" s="36" t="s">
        <v>127</v>
      </c>
      <c r="C884" s="11" t="s">
        <v>132</v>
      </c>
      <c r="D884" s="59">
        <v>43705</v>
      </c>
      <c r="E884" s="59">
        <v>44801</v>
      </c>
      <c r="F884" s="11" t="s">
        <v>10</v>
      </c>
      <c r="G884" s="37">
        <v>0</v>
      </c>
      <c r="H884" s="38">
        <v>0</v>
      </c>
      <c r="I884" s="37">
        <v>0</v>
      </c>
      <c r="J884" s="37">
        <v>0</v>
      </c>
      <c r="K884" s="37">
        <v>0</v>
      </c>
      <c r="L884" s="39">
        <v>0</v>
      </c>
      <c r="M884" s="37">
        <v>0</v>
      </c>
      <c r="N884" s="37">
        <v>0</v>
      </c>
      <c r="O884" s="37">
        <v>51</v>
      </c>
      <c r="P884" s="38">
        <v>0.79</v>
      </c>
      <c r="Q884" s="37">
        <v>40</v>
      </c>
      <c r="R884" s="37">
        <v>66</v>
      </c>
      <c r="S884" s="37">
        <v>608</v>
      </c>
      <c r="T884" s="39">
        <v>1.65</v>
      </c>
      <c r="U884" s="37">
        <v>1010</v>
      </c>
      <c r="V884" s="37">
        <v>40000</v>
      </c>
      <c r="W884" s="20">
        <v>43</v>
      </c>
      <c r="X884" s="19">
        <v>0.76744186046511631</v>
      </c>
      <c r="Y884" s="20">
        <v>33</v>
      </c>
      <c r="Z884" s="20">
        <v>77</v>
      </c>
      <c r="AA884" s="16">
        <v>548.72727272727275</v>
      </c>
      <c r="AB884" s="18">
        <v>2.3333333333333335</v>
      </c>
      <c r="AC884" s="16">
        <v>1280.3636363636363</v>
      </c>
      <c r="AD884" s="20">
        <v>42252</v>
      </c>
      <c r="AE884" s="14"/>
      <c r="AF884" s="14"/>
      <c r="AG884" s="14"/>
      <c r="AH884" s="21">
        <v>1.0563</v>
      </c>
      <c r="AI884" s="21" t="s">
        <v>61</v>
      </c>
      <c r="AJ884" s="21" t="s">
        <v>61</v>
      </c>
      <c r="AK884" s="97"/>
    </row>
    <row r="885" spans="1:37" s="6" customFormat="1" x14ac:dyDescent="0.3">
      <c r="A885" s="10" t="s">
        <v>141</v>
      </c>
      <c r="B885" s="36" t="s">
        <v>127</v>
      </c>
      <c r="C885" s="11" t="s">
        <v>132</v>
      </c>
      <c r="D885" s="59">
        <v>43706</v>
      </c>
      <c r="E885" s="59">
        <v>44802</v>
      </c>
      <c r="F885" s="11" t="s">
        <v>11</v>
      </c>
      <c r="G885" s="37">
        <v>0</v>
      </c>
      <c r="H885" s="38">
        <v>0</v>
      </c>
      <c r="I885" s="37">
        <v>0</v>
      </c>
      <c r="J885" s="37">
        <v>0</v>
      </c>
      <c r="K885" s="37">
        <v>0</v>
      </c>
      <c r="L885" s="39">
        <v>0</v>
      </c>
      <c r="M885" s="37">
        <v>0</v>
      </c>
      <c r="N885" s="37">
        <v>0</v>
      </c>
      <c r="O885" s="37">
        <v>32</v>
      </c>
      <c r="P885" s="38">
        <v>0.79</v>
      </c>
      <c r="Q885" s="37">
        <v>25</v>
      </c>
      <c r="R885" s="37">
        <v>41</v>
      </c>
      <c r="S885" s="37">
        <v>608</v>
      </c>
      <c r="T885" s="39">
        <v>1.64</v>
      </c>
      <c r="U885" s="37">
        <v>1010</v>
      </c>
      <c r="V885" s="37">
        <v>25000</v>
      </c>
      <c r="W885" s="20">
        <v>17</v>
      </c>
      <c r="X885" s="19">
        <v>0.76470588235294112</v>
      </c>
      <c r="Y885" s="20">
        <v>13</v>
      </c>
      <c r="Z885" s="20">
        <v>31</v>
      </c>
      <c r="AA885" s="16">
        <v>472.19354838709677</v>
      </c>
      <c r="AB885" s="18">
        <v>2.3846153846153846</v>
      </c>
      <c r="AC885" s="16">
        <v>1126</v>
      </c>
      <c r="AD885" s="20">
        <v>14638</v>
      </c>
      <c r="AE885" s="14">
        <v>-1210</v>
      </c>
      <c r="AF885" s="14"/>
      <c r="AG885" s="14"/>
      <c r="AH885" s="21">
        <v>0.58552000000000004</v>
      </c>
      <c r="AI885" s="21" t="s">
        <v>61</v>
      </c>
      <c r="AJ885" s="21" t="s">
        <v>61</v>
      </c>
      <c r="AK885" s="97"/>
    </row>
    <row r="886" spans="1:37" s="6" customFormat="1" x14ac:dyDescent="0.3">
      <c r="A886" s="10" t="s">
        <v>141</v>
      </c>
      <c r="B886" s="36" t="s">
        <v>127</v>
      </c>
      <c r="C886" s="11" t="s">
        <v>132</v>
      </c>
      <c r="D886" s="59">
        <v>43707</v>
      </c>
      <c r="E886" s="59">
        <v>44803</v>
      </c>
      <c r="F886" s="11" t="s">
        <v>12</v>
      </c>
      <c r="G886" s="37">
        <v>0</v>
      </c>
      <c r="H886" s="38">
        <v>0</v>
      </c>
      <c r="I886" s="37">
        <v>0</v>
      </c>
      <c r="J886" s="37">
        <v>0</v>
      </c>
      <c r="K886" s="37">
        <v>0</v>
      </c>
      <c r="L886" s="39">
        <v>0</v>
      </c>
      <c r="M886" s="37">
        <v>0</v>
      </c>
      <c r="N886" s="37">
        <v>0</v>
      </c>
      <c r="O886" s="37">
        <v>25</v>
      </c>
      <c r="P886" s="38">
        <v>0.79</v>
      </c>
      <c r="Q886" s="37">
        <v>20</v>
      </c>
      <c r="R886" s="37">
        <v>33</v>
      </c>
      <c r="S886" s="37">
        <v>608</v>
      </c>
      <c r="T886" s="39">
        <v>1.65</v>
      </c>
      <c r="U886" s="37">
        <v>1010</v>
      </c>
      <c r="V886" s="37">
        <v>20000</v>
      </c>
      <c r="W886" s="20">
        <v>15</v>
      </c>
      <c r="X886" s="19">
        <v>0.8</v>
      </c>
      <c r="Y886" s="20">
        <v>12</v>
      </c>
      <c r="Z886" s="20">
        <v>23</v>
      </c>
      <c r="AA886" s="16">
        <v>606</v>
      </c>
      <c r="AB886" s="18">
        <v>1.9166666666666667</v>
      </c>
      <c r="AC886" s="16">
        <v>1161.5</v>
      </c>
      <c r="AD886" s="20">
        <v>13938</v>
      </c>
      <c r="AE886" s="14">
        <v>-1008</v>
      </c>
      <c r="AF886" s="14"/>
      <c r="AG886" s="14">
        <v>-671</v>
      </c>
      <c r="AH886" s="21">
        <v>0.69689999999999996</v>
      </c>
      <c r="AI886" s="21" t="s">
        <v>61</v>
      </c>
      <c r="AJ886" s="21" t="s">
        <v>61</v>
      </c>
      <c r="AK886" s="97"/>
    </row>
    <row r="887" spans="1:37" s="6" customFormat="1" x14ac:dyDescent="0.3">
      <c r="A887" s="10" t="s">
        <v>141</v>
      </c>
      <c r="B887" s="36" t="s">
        <v>127</v>
      </c>
      <c r="C887" s="11" t="s">
        <v>132</v>
      </c>
      <c r="D887" s="59">
        <v>43708</v>
      </c>
      <c r="E887" s="59">
        <v>44804</v>
      </c>
      <c r="F887" s="11" t="s">
        <v>13</v>
      </c>
      <c r="G887" s="37">
        <v>0</v>
      </c>
      <c r="H887" s="38">
        <v>0</v>
      </c>
      <c r="I887" s="37">
        <v>0</v>
      </c>
      <c r="J887" s="37">
        <v>0</v>
      </c>
      <c r="K887" s="37">
        <v>0</v>
      </c>
      <c r="L887" s="39">
        <v>0</v>
      </c>
      <c r="M887" s="37">
        <v>0</v>
      </c>
      <c r="N887" s="37">
        <v>0</v>
      </c>
      <c r="O887" s="37">
        <v>25</v>
      </c>
      <c r="P887" s="38">
        <v>0.79</v>
      </c>
      <c r="Q887" s="37">
        <v>20</v>
      </c>
      <c r="R887" s="37">
        <v>33</v>
      </c>
      <c r="S887" s="37">
        <v>608</v>
      </c>
      <c r="T887" s="39">
        <v>1.65</v>
      </c>
      <c r="U887" s="37">
        <v>1010</v>
      </c>
      <c r="V887" s="37">
        <v>20000</v>
      </c>
      <c r="W887" s="20">
        <v>23</v>
      </c>
      <c r="X887" s="19">
        <v>0.78260869565217395</v>
      </c>
      <c r="Y887" s="20">
        <v>18</v>
      </c>
      <c r="Z887" s="20">
        <v>31</v>
      </c>
      <c r="AA887" s="16">
        <v>657.45161290322585</v>
      </c>
      <c r="AB887" s="18">
        <v>1.7222222222222223</v>
      </c>
      <c r="AC887" s="16">
        <v>1132.2777777777778</v>
      </c>
      <c r="AD887" s="20">
        <v>20381</v>
      </c>
      <c r="AE887" s="14"/>
      <c r="AF887" s="14"/>
      <c r="AG887" s="14"/>
      <c r="AH887" s="21">
        <v>1.01905</v>
      </c>
      <c r="AI887" s="21" t="s">
        <v>61</v>
      </c>
      <c r="AJ887" s="21" t="s">
        <v>61</v>
      </c>
      <c r="AK887" s="97"/>
    </row>
    <row r="888" spans="1:37" s="6" customFormat="1" x14ac:dyDescent="0.3">
      <c r="A888" s="10" t="s">
        <v>141</v>
      </c>
      <c r="B888" s="40" t="s">
        <v>127</v>
      </c>
      <c r="C888" s="11" t="s">
        <v>132</v>
      </c>
      <c r="D888" s="57">
        <v>43709</v>
      </c>
      <c r="E888" s="57">
        <v>44805</v>
      </c>
      <c r="F888" s="11" t="s">
        <v>14</v>
      </c>
      <c r="G888" s="5">
        <v>0</v>
      </c>
      <c r="H888" s="41">
        <v>0</v>
      </c>
      <c r="I888" s="4">
        <v>0</v>
      </c>
      <c r="J888" s="5">
        <v>0</v>
      </c>
      <c r="K888" s="5">
        <v>0</v>
      </c>
      <c r="L888" s="42">
        <v>0</v>
      </c>
      <c r="M888" s="5">
        <v>0</v>
      </c>
      <c r="N888" s="5">
        <v>0</v>
      </c>
      <c r="O888" s="2">
        <v>21</v>
      </c>
      <c r="P888" s="43">
        <v>0.78873782771535583</v>
      </c>
      <c r="Q888" s="2">
        <v>13</v>
      </c>
      <c r="R888" s="2">
        <v>33</v>
      </c>
      <c r="S888" s="2">
        <v>618.524072327044</v>
      </c>
      <c r="T888" s="3">
        <v>2.5384615384615383</v>
      </c>
      <c r="U888" s="2">
        <v>1008.4140180203045</v>
      </c>
      <c r="V888" s="44">
        <v>18000</v>
      </c>
      <c r="W888" s="20">
        <v>19</v>
      </c>
      <c r="X888" s="19">
        <v>0.78947368421052633</v>
      </c>
      <c r="Y888" s="20">
        <v>15</v>
      </c>
      <c r="Z888" s="20">
        <v>26</v>
      </c>
      <c r="AA888" s="16">
        <v>572.03846153846155</v>
      </c>
      <c r="AB888" s="18">
        <v>1.7333333333333334</v>
      </c>
      <c r="AC888" s="16">
        <v>991.5333333333333</v>
      </c>
      <c r="AD888" s="20">
        <v>14873</v>
      </c>
      <c r="AE888" s="14">
        <v>-949</v>
      </c>
      <c r="AF888" s="14"/>
      <c r="AG888" s="14"/>
      <c r="AH888" s="21">
        <v>0.82627777777777778</v>
      </c>
      <c r="AI888" s="21" t="s">
        <v>61</v>
      </c>
      <c r="AJ888" s="21" t="s">
        <v>61</v>
      </c>
      <c r="AK888" s="97"/>
    </row>
    <row r="889" spans="1:37" s="6" customFormat="1" x14ac:dyDescent="0.3">
      <c r="A889" s="10" t="s">
        <v>141</v>
      </c>
      <c r="B889" s="40" t="s">
        <v>127</v>
      </c>
      <c r="C889" s="11" t="s">
        <v>132</v>
      </c>
      <c r="D889" s="57">
        <v>43710</v>
      </c>
      <c r="E889" s="57">
        <v>44806</v>
      </c>
      <c r="F889" s="11" t="s">
        <v>15</v>
      </c>
      <c r="G889" s="5">
        <v>0</v>
      </c>
      <c r="H889" s="41">
        <v>0</v>
      </c>
      <c r="I889" s="5">
        <v>0</v>
      </c>
      <c r="J889" s="5">
        <v>0</v>
      </c>
      <c r="K889" s="5">
        <v>0</v>
      </c>
      <c r="L889" s="42">
        <v>0</v>
      </c>
      <c r="M889" s="5">
        <v>0</v>
      </c>
      <c r="N889" s="5">
        <v>0</v>
      </c>
      <c r="O889" s="44">
        <v>23</v>
      </c>
      <c r="P889" s="43">
        <v>0.78873782771535583</v>
      </c>
      <c r="Q889" s="44">
        <v>18</v>
      </c>
      <c r="R889" s="44">
        <v>29</v>
      </c>
      <c r="S889" s="2">
        <v>618.524072327044</v>
      </c>
      <c r="T889" s="3">
        <v>1.6111111111111112</v>
      </c>
      <c r="U889" s="2">
        <v>1008.4140180203045</v>
      </c>
      <c r="V889" s="44">
        <v>18000</v>
      </c>
      <c r="W889" s="20">
        <v>21</v>
      </c>
      <c r="X889" s="19">
        <v>0.76190476190476186</v>
      </c>
      <c r="Y889" s="20">
        <v>16</v>
      </c>
      <c r="Z889" s="20">
        <v>31</v>
      </c>
      <c r="AA889" s="16">
        <v>553.87096774193549</v>
      </c>
      <c r="AB889" s="18">
        <v>1.9375</v>
      </c>
      <c r="AC889" s="16">
        <v>1073.125</v>
      </c>
      <c r="AD889" s="20">
        <v>17170</v>
      </c>
      <c r="AE889" s="14">
        <v>749</v>
      </c>
      <c r="AF889" s="14"/>
      <c r="AG889" s="14">
        <v>999</v>
      </c>
      <c r="AH889" s="21">
        <v>0.9538888888888889</v>
      </c>
      <c r="AI889" s="21" t="s">
        <v>61</v>
      </c>
      <c r="AJ889" s="21" t="s">
        <v>61</v>
      </c>
      <c r="AK889" s="97"/>
    </row>
    <row r="890" spans="1:37" s="6" customFormat="1" x14ac:dyDescent="0.3">
      <c r="A890" s="10" t="s">
        <v>141</v>
      </c>
      <c r="B890" s="40" t="s">
        <v>127</v>
      </c>
      <c r="C890" s="11" t="s">
        <v>132</v>
      </c>
      <c r="D890" s="57">
        <v>43711</v>
      </c>
      <c r="E890" s="57">
        <v>44807</v>
      </c>
      <c r="F890" s="11" t="s">
        <v>9</v>
      </c>
      <c r="G890" s="5">
        <v>0</v>
      </c>
      <c r="H890" s="41">
        <v>0</v>
      </c>
      <c r="I890" s="5">
        <v>0</v>
      </c>
      <c r="J890" s="5">
        <v>0</v>
      </c>
      <c r="K890" s="5">
        <v>0</v>
      </c>
      <c r="L890" s="42">
        <v>0</v>
      </c>
      <c r="M890" s="5">
        <v>0</v>
      </c>
      <c r="N890" s="5">
        <v>0</v>
      </c>
      <c r="O890" s="44">
        <v>35</v>
      </c>
      <c r="P890" s="43">
        <v>0.78873782771535583</v>
      </c>
      <c r="Q890" s="44">
        <v>28</v>
      </c>
      <c r="R890" s="44">
        <v>45</v>
      </c>
      <c r="S890" s="2">
        <v>618.524072327044</v>
      </c>
      <c r="T890" s="3">
        <v>1.6071428571428572</v>
      </c>
      <c r="U890" s="2">
        <v>1008.4140180203045</v>
      </c>
      <c r="V890" s="44">
        <v>28000</v>
      </c>
      <c r="W890" s="20">
        <v>17</v>
      </c>
      <c r="X890" s="19">
        <v>0.76470588235294112</v>
      </c>
      <c r="Y890" s="20">
        <v>13</v>
      </c>
      <c r="Z890" s="20">
        <v>23</v>
      </c>
      <c r="AA890" s="16">
        <v>436.86956521739131</v>
      </c>
      <c r="AB890" s="18">
        <v>1.7692307692307692</v>
      </c>
      <c r="AC890" s="16">
        <v>772.92307692307691</v>
      </c>
      <c r="AD890" s="20">
        <v>10048</v>
      </c>
      <c r="AE890" s="14"/>
      <c r="AF890" s="14"/>
      <c r="AG890" s="14"/>
      <c r="AH890" s="21">
        <v>0.35885714285714287</v>
      </c>
      <c r="AI890" s="21" t="s">
        <v>61</v>
      </c>
      <c r="AJ890" s="21" t="s">
        <v>61</v>
      </c>
      <c r="AK890" s="97"/>
    </row>
    <row r="891" spans="1:37" s="6" customFormat="1" x14ac:dyDescent="0.3">
      <c r="A891" s="10" t="s">
        <v>141</v>
      </c>
      <c r="B891" s="40" t="s">
        <v>127</v>
      </c>
      <c r="C891" s="11" t="s">
        <v>132</v>
      </c>
      <c r="D891" s="57">
        <v>43712</v>
      </c>
      <c r="E891" s="57">
        <v>44808</v>
      </c>
      <c r="F891" s="11" t="s">
        <v>10</v>
      </c>
      <c r="G891" s="5">
        <v>0</v>
      </c>
      <c r="H891" s="41">
        <v>0</v>
      </c>
      <c r="I891" s="5">
        <v>0</v>
      </c>
      <c r="J891" s="5">
        <v>0</v>
      </c>
      <c r="K891" s="5">
        <v>0</v>
      </c>
      <c r="L891" s="42">
        <v>0</v>
      </c>
      <c r="M891" s="5">
        <v>0</v>
      </c>
      <c r="N891" s="5">
        <v>0</v>
      </c>
      <c r="O891" s="44">
        <v>38</v>
      </c>
      <c r="P891" s="43">
        <v>0.78873782771535583</v>
      </c>
      <c r="Q891" s="44">
        <v>30</v>
      </c>
      <c r="R891" s="44">
        <v>49</v>
      </c>
      <c r="S891" s="2">
        <v>618.524072327044</v>
      </c>
      <c r="T891" s="3">
        <v>1.6333333333333333</v>
      </c>
      <c r="U891" s="2">
        <v>1008.4140180203045</v>
      </c>
      <c r="V891" s="44">
        <v>30000</v>
      </c>
      <c r="W891" s="20">
        <v>46</v>
      </c>
      <c r="X891" s="19">
        <v>0.80434782608695654</v>
      </c>
      <c r="Y891" s="20">
        <v>37</v>
      </c>
      <c r="Z891" s="20">
        <v>90</v>
      </c>
      <c r="AA891" s="16">
        <v>516.82222222222219</v>
      </c>
      <c r="AB891" s="18">
        <v>2.4324324324324325</v>
      </c>
      <c r="AC891" s="16">
        <v>1257.1351351351352</v>
      </c>
      <c r="AD891" s="20">
        <v>46514</v>
      </c>
      <c r="AE891" s="14"/>
      <c r="AF891" s="14"/>
      <c r="AG891" s="14"/>
      <c r="AH891" s="21">
        <v>1.5504666666666667</v>
      </c>
      <c r="AI891" s="21" t="s">
        <v>61</v>
      </c>
      <c r="AJ891" s="21" t="s">
        <v>61</v>
      </c>
      <c r="AK891" s="97"/>
    </row>
    <row r="892" spans="1:37" s="6" customFormat="1" x14ac:dyDescent="0.3">
      <c r="A892" s="10" t="s">
        <v>141</v>
      </c>
      <c r="B892" s="40" t="s">
        <v>127</v>
      </c>
      <c r="C892" s="11" t="s">
        <v>132</v>
      </c>
      <c r="D892" s="57">
        <v>43713</v>
      </c>
      <c r="E892" s="57">
        <v>44809</v>
      </c>
      <c r="F892" s="11" t="s">
        <v>11</v>
      </c>
      <c r="G892" s="5">
        <v>0</v>
      </c>
      <c r="H892" s="41">
        <v>0</v>
      </c>
      <c r="I892" s="5">
        <v>0</v>
      </c>
      <c r="J892" s="5">
        <v>0</v>
      </c>
      <c r="K892" s="5">
        <v>0</v>
      </c>
      <c r="L892" s="42">
        <v>0</v>
      </c>
      <c r="M892" s="5">
        <v>0</v>
      </c>
      <c r="N892" s="5">
        <v>0</v>
      </c>
      <c r="O892" s="44">
        <v>23</v>
      </c>
      <c r="P892" s="43">
        <v>0.78873782771535583</v>
      </c>
      <c r="Q892" s="44">
        <v>18</v>
      </c>
      <c r="R892" s="44">
        <v>29</v>
      </c>
      <c r="S892" s="2">
        <v>618.524072327044</v>
      </c>
      <c r="T892" s="3">
        <v>1.6111111111111112</v>
      </c>
      <c r="U892" s="2">
        <v>1008.4140180203045</v>
      </c>
      <c r="V892" s="44">
        <v>18000</v>
      </c>
      <c r="W892" s="20">
        <v>26</v>
      </c>
      <c r="X892" s="19">
        <v>0.76923076923076927</v>
      </c>
      <c r="Y892" s="20">
        <v>20</v>
      </c>
      <c r="Z892" s="20">
        <v>40</v>
      </c>
      <c r="AA892" s="16">
        <v>468.85</v>
      </c>
      <c r="AB892" s="18">
        <v>2</v>
      </c>
      <c r="AC892" s="16">
        <v>937.7</v>
      </c>
      <c r="AD892" s="20">
        <v>18754</v>
      </c>
      <c r="AE892" s="14"/>
      <c r="AF892" s="14"/>
      <c r="AG892" s="14"/>
      <c r="AH892" s="21">
        <v>1.0418888888888889</v>
      </c>
      <c r="AI892" s="21" t="s">
        <v>61</v>
      </c>
      <c r="AJ892" s="21" t="s">
        <v>61</v>
      </c>
      <c r="AK892" s="97"/>
    </row>
    <row r="893" spans="1:37" s="6" customFormat="1" x14ac:dyDescent="0.3">
      <c r="A893" s="10" t="s">
        <v>141</v>
      </c>
      <c r="B893" s="40" t="s">
        <v>127</v>
      </c>
      <c r="C893" s="11" t="s">
        <v>132</v>
      </c>
      <c r="D893" s="57">
        <v>43714</v>
      </c>
      <c r="E893" s="57">
        <v>44810</v>
      </c>
      <c r="F893" s="11" t="s">
        <v>12</v>
      </c>
      <c r="G893" s="5">
        <v>0</v>
      </c>
      <c r="H893" s="41">
        <v>0</v>
      </c>
      <c r="I893" s="5">
        <v>0</v>
      </c>
      <c r="J893" s="5">
        <v>0</v>
      </c>
      <c r="K893" s="5">
        <v>0</v>
      </c>
      <c r="L893" s="42">
        <v>0</v>
      </c>
      <c r="M893" s="5">
        <v>0</v>
      </c>
      <c r="N893" s="5">
        <v>0</v>
      </c>
      <c r="O893" s="44">
        <v>23</v>
      </c>
      <c r="P893" s="43">
        <v>0.78873782771535583</v>
      </c>
      <c r="Q893" s="44">
        <v>18</v>
      </c>
      <c r="R893" s="44">
        <v>29</v>
      </c>
      <c r="S893" s="2">
        <v>618.524072327044</v>
      </c>
      <c r="T893" s="3">
        <v>1.6111111111111112</v>
      </c>
      <c r="U893" s="2">
        <v>1008.4140180203045</v>
      </c>
      <c r="V893" s="44">
        <v>18000</v>
      </c>
      <c r="W893" s="20">
        <v>19</v>
      </c>
      <c r="X893" s="19">
        <v>0.78947368421052633</v>
      </c>
      <c r="Y893" s="20">
        <v>15</v>
      </c>
      <c r="Z893" s="20">
        <v>26</v>
      </c>
      <c r="AA893" s="16">
        <v>601.92307692307691</v>
      </c>
      <c r="AB893" s="18">
        <v>1.7333333333333334</v>
      </c>
      <c r="AC893" s="16">
        <v>1043.3333333333333</v>
      </c>
      <c r="AD893" s="20">
        <v>15650</v>
      </c>
      <c r="AE893" s="14"/>
      <c r="AF893" s="14"/>
      <c r="AG893" s="14"/>
      <c r="AH893" s="21">
        <v>0.86944444444444446</v>
      </c>
      <c r="AI893" s="21" t="s">
        <v>61</v>
      </c>
      <c r="AJ893" s="21" t="s">
        <v>61</v>
      </c>
      <c r="AK893" s="97"/>
    </row>
    <row r="894" spans="1:37" s="6" customFormat="1" x14ac:dyDescent="0.3">
      <c r="A894" s="10" t="s">
        <v>141</v>
      </c>
      <c r="B894" s="40" t="s">
        <v>127</v>
      </c>
      <c r="C894" s="11" t="s">
        <v>132</v>
      </c>
      <c r="D894" s="57">
        <v>43715</v>
      </c>
      <c r="E894" s="57">
        <v>44811</v>
      </c>
      <c r="F894" s="11" t="s">
        <v>13</v>
      </c>
      <c r="G894" s="5">
        <v>0</v>
      </c>
      <c r="H894" s="41">
        <v>0</v>
      </c>
      <c r="I894" s="5">
        <v>0</v>
      </c>
      <c r="J894" s="5">
        <v>0</v>
      </c>
      <c r="K894" s="5">
        <v>0</v>
      </c>
      <c r="L894" s="42">
        <v>0</v>
      </c>
      <c r="M894" s="5">
        <v>0</v>
      </c>
      <c r="N894" s="5">
        <v>0</v>
      </c>
      <c r="O894" s="44">
        <v>23</v>
      </c>
      <c r="P894" s="43">
        <v>0.78873782771535583</v>
      </c>
      <c r="Q894" s="44">
        <v>18</v>
      </c>
      <c r="R894" s="44">
        <v>29</v>
      </c>
      <c r="S894" s="2">
        <v>618.524072327044</v>
      </c>
      <c r="T894" s="3">
        <v>1.6111111111111112</v>
      </c>
      <c r="U894" s="2">
        <v>1008.4140180203045</v>
      </c>
      <c r="V894" s="44">
        <v>18000</v>
      </c>
      <c r="W894" s="20">
        <v>26</v>
      </c>
      <c r="X894" s="19">
        <v>0.76923076923076927</v>
      </c>
      <c r="Y894" s="20">
        <v>20</v>
      </c>
      <c r="Z894" s="20">
        <v>45</v>
      </c>
      <c r="AA894" s="16">
        <v>468.95555555555558</v>
      </c>
      <c r="AB894" s="18">
        <v>2.25</v>
      </c>
      <c r="AC894" s="16">
        <v>1055.1500000000001</v>
      </c>
      <c r="AD894" s="20">
        <v>21103</v>
      </c>
      <c r="AE894" s="14">
        <v>1898</v>
      </c>
      <c r="AF894" s="14"/>
      <c r="AG894" s="14"/>
      <c r="AH894" s="21">
        <v>1.1723888888888889</v>
      </c>
      <c r="AI894" s="21" t="s">
        <v>61</v>
      </c>
      <c r="AJ894" s="21" t="s">
        <v>61</v>
      </c>
      <c r="AK894" s="97"/>
    </row>
    <row r="895" spans="1:37" s="6" customFormat="1" x14ac:dyDescent="0.3">
      <c r="A895" s="10" t="s">
        <v>141</v>
      </c>
      <c r="B895" s="40" t="s">
        <v>127</v>
      </c>
      <c r="C895" s="11" t="s">
        <v>132</v>
      </c>
      <c r="D895" s="57">
        <v>43716</v>
      </c>
      <c r="E895" s="57">
        <v>44812</v>
      </c>
      <c r="F895" s="11" t="s">
        <v>14</v>
      </c>
      <c r="G895" s="5">
        <v>0</v>
      </c>
      <c r="H895" s="41">
        <v>0</v>
      </c>
      <c r="I895" s="5">
        <v>0</v>
      </c>
      <c r="J895" s="5">
        <v>0</v>
      </c>
      <c r="K895" s="5">
        <v>0</v>
      </c>
      <c r="L895" s="42">
        <v>0</v>
      </c>
      <c r="M895" s="5">
        <v>0</v>
      </c>
      <c r="N895" s="5">
        <v>0</v>
      </c>
      <c r="O895" s="44">
        <v>23</v>
      </c>
      <c r="P895" s="43">
        <v>0.78873782771535583</v>
      </c>
      <c r="Q895" s="44">
        <v>18</v>
      </c>
      <c r="R895" s="44">
        <v>29</v>
      </c>
      <c r="S895" s="2">
        <v>618.524072327044</v>
      </c>
      <c r="T895" s="3">
        <v>1.6111111111111112</v>
      </c>
      <c r="U895" s="2">
        <v>1008.4140180203045</v>
      </c>
      <c r="V895" s="44">
        <v>18000</v>
      </c>
      <c r="W895" s="20">
        <v>19</v>
      </c>
      <c r="X895" s="19">
        <v>0.78947368421052633</v>
      </c>
      <c r="Y895" s="20">
        <v>15</v>
      </c>
      <c r="Z895" s="20">
        <v>34</v>
      </c>
      <c r="AA895" s="16">
        <v>395.88235294117646</v>
      </c>
      <c r="AB895" s="18">
        <v>2.2666666666666666</v>
      </c>
      <c r="AC895" s="16">
        <v>897.33333333333337</v>
      </c>
      <c r="AD895" s="20">
        <v>13460</v>
      </c>
      <c r="AE895" s="14"/>
      <c r="AF895" s="14"/>
      <c r="AG895" s="14">
        <v>-999</v>
      </c>
      <c r="AH895" s="21">
        <v>0.74777777777777776</v>
      </c>
      <c r="AI895" s="21" t="s">
        <v>61</v>
      </c>
      <c r="AJ895" s="21" t="s">
        <v>61</v>
      </c>
      <c r="AK895" s="97"/>
    </row>
    <row r="896" spans="1:37" s="6" customFormat="1" x14ac:dyDescent="0.3">
      <c r="A896" s="10" t="s">
        <v>141</v>
      </c>
      <c r="B896" s="40" t="s">
        <v>127</v>
      </c>
      <c r="C896" s="11" t="s">
        <v>132</v>
      </c>
      <c r="D896" s="57">
        <v>43717</v>
      </c>
      <c r="E896" s="57">
        <v>44813</v>
      </c>
      <c r="F896" s="11" t="s">
        <v>15</v>
      </c>
      <c r="G896" s="5">
        <v>0</v>
      </c>
      <c r="H896" s="41">
        <v>0</v>
      </c>
      <c r="I896" s="5">
        <v>0</v>
      </c>
      <c r="J896" s="5">
        <v>0</v>
      </c>
      <c r="K896" s="5">
        <v>0</v>
      </c>
      <c r="L896" s="42">
        <v>0</v>
      </c>
      <c r="M896" s="5">
        <v>0</v>
      </c>
      <c r="N896" s="5">
        <v>0</v>
      </c>
      <c r="O896" s="44">
        <v>23</v>
      </c>
      <c r="P896" s="43">
        <v>0.78873782771535583</v>
      </c>
      <c r="Q896" s="44">
        <v>18</v>
      </c>
      <c r="R896" s="44">
        <v>29</v>
      </c>
      <c r="S896" s="2">
        <v>618.524072327044</v>
      </c>
      <c r="T896" s="3">
        <v>1.6111111111111112</v>
      </c>
      <c r="U896" s="2">
        <v>1008.4140180203045</v>
      </c>
      <c r="V896" s="44">
        <v>18000</v>
      </c>
      <c r="W896" s="20">
        <v>30</v>
      </c>
      <c r="X896" s="19">
        <v>0.8</v>
      </c>
      <c r="Y896" s="20">
        <v>24</v>
      </c>
      <c r="Z896" s="20">
        <v>45</v>
      </c>
      <c r="AA896" s="16">
        <v>506.93333333333334</v>
      </c>
      <c r="AB896" s="18">
        <v>1.875</v>
      </c>
      <c r="AC896" s="16">
        <v>950.5</v>
      </c>
      <c r="AD896" s="20">
        <v>22812</v>
      </c>
      <c r="AE896" s="14">
        <v>649</v>
      </c>
      <c r="AF896" s="14"/>
      <c r="AG896" s="14"/>
      <c r="AH896" s="21">
        <v>1.2673333333333334</v>
      </c>
      <c r="AI896" s="21" t="s">
        <v>61</v>
      </c>
      <c r="AJ896" s="21" t="s">
        <v>61</v>
      </c>
      <c r="AK896" s="97"/>
    </row>
    <row r="897" spans="1:37" s="6" customFormat="1" x14ac:dyDescent="0.3">
      <c r="A897" s="10" t="s">
        <v>141</v>
      </c>
      <c r="B897" s="40" t="s">
        <v>127</v>
      </c>
      <c r="C897" s="11" t="s">
        <v>132</v>
      </c>
      <c r="D897" s="57">
        <v>43718</v>
      </c>
      <c r="E897" s="57">
        <v>44814</v>
      </c>
      <c r="F897" s="11" t="s">
        <v>9</v>
      </c>
      <c r="G897" s="5">
        <v>0</v>
      </c>
      <c r="H897" s="41">
        <v>0</v>
      </c>
      <c r="I897" s="5">
        <v>0</v>
      </c>
      <c r="J897" s="5">
        <v>0</v>
      </c>
      <c r="K897" s="5">
        <v>0</v>
      </c>
      <c r="L897" s="42">
        <v>0</v>
      </c>
      <c r="M897" s="5">
        <v>0</v>
      </c>
      <c r="N897" s="5">
        <v>0</v>
      </c>
      <c r="O897" s="44">
        <v>29</v>
      </c>
      <c r="P897" s="43">
        <v>0.78873782771535583</v>
      </c>
      <c r="Q897" s="44">
        <v>23</v>
      </c>
      <c r="R897" s="44">
        <v>37</v>
      </c>
      <c r="S897" s="2">
        <v>618.524072327044</v>
      </c>
      <c r="T897" s="3">
        <v>1.6086956521739131</v>
      </c>
      <c r="U897" s="2">
        <v>1008.4140180203045</v>
      </c>
      <c r="V897" s="44">
        <v>23000</v>
      </c>
      <c r="W897" s="20">
        <v>28</v>
      </c>
      <c r="X897" s="19">
        <v>0.7857142857142857</v>
      </c>
      <c r="Y897" s="20">
        <v>22</v>
      </c>
      <c r="Z897" s="20">
        <v>39</v>
      </c>
      <c r="AA897" s="16">
        <v>424.35897435897436</v>
      </c>
      <c r="AB897" s="18">
        <v>1.7727272727272727</v>
      </c>
      <c r="AC897" s="16">
        <v>752.27272727272725</v>
      </c>
      <c r="AD897" s="20">
        <v>16550</v>
      </c>
      <c r="AE897" s="14">
        <v>1299</v>
      </c>
      <c r="AF897" s="14"/>
      <c r="AG897" s="14"/>
      <c r="AH897" s="21">
        <v>0.7195652173913043</v>
      </c>
      <c r="AI897" s="21" t="s">
        <v>61</v>
      </c>
      <c r="AJ897" s="21" t="s">
        <v>61</v>
      </c>
      <c r="AK897" s="97"/>
    </row>
    <row r="898" spans="1:37" s="6" customFormat="1" x14ac:dyDescent="0.3">
      <c r="A898" s="10" t="s">
        <v>141</v>
      </c>
      <c r="B898" s="40" t="s">
        <v>127</v>
      </c>
      <c r="C898" s="11" t="s">
        <v>132</v>
      </c>
      <c r="D898" s="57">
        <v>43719</v>
      </c>
      <c r="E898" s="57">
        <v>44815</v>
      </c>
      <c r="F898" s="11" t="s">
        <v>10</v>
      </c>
      <c r="G898" s="5">
        <v>0</v>
      </c>
      <c r="H898" s="41">
        <v>0</v>
      </c>
      <c r="I898" s="5">
        <v>0</v>
      </c>
      <c r="J898" s="5">
        <v>0</v>
      </c>
      <c r="K898" s="5">
        <v>0</v>
      </c>
      <c r="L898" s="42">
        <v>0</v>
      </c>
      <c r="M898" s="5">
        <v>0</v>
      </c>
      <c r="N898" s="5">
        <v>0</v>
      </c>
      <c r="O898" s="44">
        <v>35</v>
      </c>
      <c r="P898" s="43">
        <v>0.78873782771535583</v>
      </c>
      <c r="Q898" s="44">
        <v>28</v>
      </c>
      <c r="R898" s="44">
        <v>45</v>
      </c>
      <c r="S898" s="2">
        <v>618.524072327044</v>
      </c>
      <c r="T898" s="3">
        <v>1.6071428571428572</v>
      </c>
      <c r="U898" s="2">
        <v>1008.4140180203045</v>
      </c>
      <c r="V898" s="44">
        <v>28000</v>
      </c>
      <c r="W898" s="20">
        <v>30</v>
      </c>
      <c r="X898" s="19">
        <v>0.8</v>
      </c>
      <c r="Y898" s="20">
        <v>24</v>
      </c>
      <c r="Z898" s="20">
        <v>56</v>
      </c>
      <c r="AA898" s="16">
        <v>540.83928571428567</v>
      </c>
      <c r="AB898" s="18">
        <v>2.3333333333333335</v>
      </c>
      <c r="AC898" s="16">
        <v>1261.9583333333333</v>
      </c>
      <c r="AD898" s="20">
        <v>30287</v>
      </c>
      <c r="AE898" s="14"/>
      <c r="AF898" s="14"/>
      <c r="AG898" s="14"/>
      <c r="AH898" s="21">
        <v>1.0816785714285715</v>
      </c>
      <c r="AI898" s="21" t="s">
        <v>61</v>
      </c>
      <c r="AJ898" s="21" t="s">
        <v>61</v>
      </c>
      <c r="AK898" s="97"/>
    </row>
    <row r="899" spans="1:37" s="6" customFormat="1" x14ac:dyDescent="0.3">
      <c r="A899" s="10" t="s">
        <v>141</v>
      </c>
      <c r="B899" s="40" t="s">
        <v>127</v>
      </c>
      <c r="C899" s="11" t="s">
        <v>132</v>
      </c>
      <c r="D899" s="57">
        <v>43720</v>
      </c>
      <c r="E899" s="57">
        <v>44816</v>
      </c>
      <c r="F899" s="11" t="s">
        <v>11</v>
      </c>
      <c r="G899" s="5">
        <v>0</v>
      </c>
      <c r="H899" s="41">
        <v>0</v>
      </c>
      <c r="I899" s="5">
        <v>0</v>
      </c>
      <c r="J899" s="5">
        <v>0</v>
      </c>
      <c r="K899" s="5">
        <v>0</v>
      </c>
      <c r="L899" s="42">
        <v>0</v>
      </c>
      <c r="M899" s="5">
        <v>0</v>
      </c>
      <c r="N899" s="5">
        <v>0</v>
      </c>
      <c r="O899" s="44">
        <v>20</v>
      </c>
      <c r="P899" s="43">
        <v>0.78873782771535583</v>
      </c>
      <c r="Q899" s="44">
        <v>16</v>
      </c>
      <c r="R899" s="44">
        <v>26</v>
      </c>
      <c r="S899" s="2">
        <v>618.524072327044</v>
      </c>
      <c r="T899" s="3">
        <v>1.625</v>
      </c>
      <c r="U899" s="2">
        <v>1008.4140180203045</v>
      </c>
      <c r="V899" s="44">
        <v>16000</v>
      </c>
      <c r="W899" s="20">
        <v>16</v>
      </c>
      <c r="X899" s="19">
        <v>0.75</v>
      </c>
      <c r="Y899" s="20">
        <v>12</v>
      </c>
      <c r="Z899" s="20">
        <v>16</v>
      </c>
      <c r="AA899" s="16">
        <v>625.1875</v>
      </c>
      <c r="AB899" s="18">
        <v>1.3333333333333333</v>
      </c>
      <c r="AC899" s="16">
        <v>833.58333333333337</v>
      </c>
      <c r="AD899" s="20">
        <v>10003</v>
      </c>
      <c r="AE899" s="14"/>
      <c r="AF899" s="14"/>
      <c r="AG899" s="14"/>
      <c r="AH899" s="21">
        <v>0.62518750000000001</v>
      </c>
      <c r="AI899" s="21" t="s">
        <v>61</v>
      </c>
      <c r="AJ899" s="21" t="s">
        <v>61</v>
      </c>
      <c r="AK899" s="97"/>
    </row>
    <row r="900" spans="1:37" s="6" customFormat="1" x14ac:dyDescent="0.3">
      <c r="A900" s="10" t="s">
        <v>141</v>
      </c>
      <c r="B900" s="40" t="s">
        <v>127</v>
      </c>
      <c r="C900" s="11" t="s">
        <v>132</v>
      </c>
      <c r="D900" s="57">
        <v>43721</v>
      </c>
      <c r="E900" s="57">
        <v>44817</v>
      </c>
      <c r="F900" s="11" t="s">
        <v>12</v>
      </c>
      <c r="G900" s="5">
        <v>0</v>
      </c>
      <c r="H900" s="41">
        <v>0</v>
      </c>
      <c r="I900" s="5">
        <v>0</v>
      </c>
      <c r="J900" s="5">
        <v>0</v>
      </c>
      <c r="K900" s="5">
        <v>0</v>
      </c>
      <c r="L900" s="42">
        <v>0</v>
      </c>
      <c r="M900" s="5">
        <v>0</v>
      </c>
      <c r="N900" s="5">
        <v>0</v>
      </c>
      <c r="O900" s="44">
        <v>20</v>
      </c>
      <c r="P900" s="43">
        <v>0.78873782771535583</v>
      </c>
      <c r="Q900" s="44">
        <v>16</v>
      </c>
      <c r="R900" s="44">
        <v>26</v>
      </c>
      <c r="S900" s="2">
        <v>618.524072327044</v>
      </c>
      <c r="T900" s="3">
        <v>1.625</v>
      </c>
      <c r="U900" s="2">
        <v>1008.4140180203045</v>
      </c>
      <c r="V900" s="44">
        <v>16000</v>
      </c>
      <c r="W900" s="20">
        <v>18</v>
      </c>
      <c r="X900" s="19">
        <v>0.77777777777777779</v>
      </c>
      <c r="Y900" s="20">
        <v>14</v>
      </c>
      <c r="Z900" s="20">
        <v>25</v>
      </c>
      <c r="AA900" s="16">
        <v>653.16</v>
      </c>
      <c r="AB900" s="18">
        <v>1.7857142857142858</v>
      </c>
      <c r="AC900" s="16">
        <v>1166.3571428571429</v>
      </c>
      <c r="AD900" s="20">
        <v>16329</v>
      </c>
      <c r="AE900" s="14"/>
      <c r="AF900" s="14"/>
      <c r="AG900" s="14">
        <v>-1007</v>
      </c>
      <c r="AH900" s="21">
        <v>1.0205625</v>
      </c>
      <c r="AI900" s="21" t="s">
        <v>61</v>
      </c>
      <c r="AJ900" s="21" t="s">
        <v>61</v>
      </c>
      <c r="AK900" s="97"/>
    </row>
    <row r="901" spans="1:37" s="6" customFormat="1" x14ac:dyDescent="0.3">
      <c r="A901" s="10" t="s">
        <v>141</v>
      </c>
      <c r="B901" s="40" t="s">
        <v>127</v>
      </c>
      <c r="C901" s="11" t="s">
        <v>132</v>
      </c>
      <c r="D901" s="57">
        <v>43722</v>
      </c>
      <c r="E901" s="57">
        <v>44818</v>
      </c>
      <c r="F901" s="11" t="s">
        <v>13</v>
      </c>
      <c r="G901" s="5">
        <v>0</v>
      </c>
      <c r="H901" s="41">
        <v>0</v>
      </c>
      <c r="I901" s="5">
        <v>0</v>
      </c>
      <c r="J901" s="5">
        <v>0</v>
      </c>
      <c r="K901" s="5">
        <v>0</v>
      </c>
      <c r="L901" s="42">
        <v>0</v>
      </c>
      <c r="M901" s="5">
        <v>0</v>
      </c>
      <c r="N901" s="5">
        <v>0</v>
      </c>
      <c r="O901" s="44">
        <v>20</v>
      </c>
      <c r="P901" s="43">
        <v>0.78873782771535583</v>
      </c>
      <c r="Q901" s="44">
        <v>16</v>
      </c>
      <c r="R901" s="44">
        <v>26</v>
      </c>
      <c r="S901" s="2">
        <v>618.524072327044</v>
      </c>
      <c r="T901" s="3">
        <v>1.625</v>
      </c>
      <c r="U901" s="2">
        <v>1008.4140180203045</v>
      </c>
      <c r="V901" s="44">
        <v>16000</v>
      </c>
      <c r="W901" s="20">
        <v>19</v>
      </c>
      <c r="X901" s="19">
        <v>0.78947368421052633</v>
      </c>
      <c r="Y901" s="20">
        <v>15</v>
      </c>
      <c r="Z901" s="20">
        <v>28</v>
      </c>
      <c r="AA901" s="16">
        <v>572.25</v>
      </c>
      <c r="AB901" s="18">
        <v>1.8666666666666667</v>
      </c>
      <c r="AC901" s="16">
        <v>1068.2</v>
      </c>
      <c r="AD901" s="20">
        <v>16023</v>
      </c>
      <c r="AE901" s="14"/>
      <c r="AF901" s="14"/>
      <c r="AG901" s="14">
        <v>1499</v>
      </c>
      <c r="AH901" s="21">
        <v>1.0014375</v>
      </c>
      <c r="AI901" s="21" t="s">
        <v>61</v>
      </c>
      <c r="AJ901" s="21" t="s">
        <v>61</v>
      </c>
      <c r="AK901" s="97"/>
    </row>
    <row r="902" spans="1:37" s="6" customFormat="1" x14ac:dyDescent="0.3">
      <c r="A902" s="10" t="s">
        <v>141</v>
      </c>
      <c r="B902" s="40" t="s">
        <v>127</v>
      </c>
      <c r="C902" s="11" t="s">
        <v>132</v>
      </c>
      <c r="D902" s="57">
        <v>43723</v>
      </c>
      <c r="E902" s="57">
        <v>44819</v>
      </c>
      <c r="F902" s="11" t="s">
        <v>14</v>
      </c>
      <c r="G902" s="5">
        <v>0</v>
      </c>
      <c r="H902" s="41">
        <v>0</v>
      </c>
      <c r="I902" s="5">
        <v>0</v>
      </c>
      <c r="J902" s="5">
        <v>0</v>
      </c>
      <c r="K902" s="5">
        <v>0</v>
      </c>
      <c r="L902" s="42">
        <v>0</v>
      </c>
      <c r="M902" s="5">
        <v>0</v>
      </c>
      <c r="N902" s="5">
        <v>0</v>
      </c>
      <c r="O902" s="44">
        <v>20</v>
      </c>
      <c r="P902" s="43">
        <v>0.78873782771535583</v>
      </c>
      <c r="Q902" s="44">
        <v>16</v>
      </c>
      <c r="R902" s="44">
        <v>26</v>
      </c>
      <c r="S902" s="2">
        <v>618.524072327044</v>
      </c>
      <c r="T902" s="3">
        <v>1.625</v>
      </c>
      <c r="U902" s="2">
        <v>1008.4140180203045</v>
      </c>
      <c r="V902" s="44">
        <v>16000</v>
      </c>
      <c r="W902" s="20">
        <v>16</v>
      </c>
      <c r="X902" s="19">
        <v>0.75</v>
      </c>
      <c r="Y902" s="20">
        <v>12</v>
      </c>
      <c r="Z902" s="20">
        <v>22</v>
      </c>
      <c r="AA902" s="16">
        <v>456.18181818181819</v>
      </c>
      <c r="AB902" s="18">
        <v>1.8333333333333333</v>
      </c>
      <c r="AC902" s="16">
        <v>836.33333333333337</v>
      </c>
      <c r="AD902" s="20">
        <v>10036</v>
      </c>
      <c r="AE902" s="14">
        <v>1248</v>
      </c>
      <c r="AF902" s="14"/>
      <c r="AG902" s="14"/>
      <c r="AH902" s="21">
        <v>0.62724999999999997</v>
      </c>
      <c r="AI902" s="21" t="s">
        <v>61</v>
      </c>
      <c r="AJ902" s="21" t="s">
        <v>61</v>
      </c>
      <c r="AK902" s="97"/>
    </row>
    <row r="903" spans="1:37" s="6" customFormat="1" x14ac:dyDescent="0.3">
      <c r="A903" s="10" t="s">
        <v>141</v>
      </c>
      <c r="B903" s="40" t="s">
        <v>127</v>
      </c>
      <c r="C903" s="11" t="s">
        <v>132</v>
      </c>
      <c r="D903" s="57">
        <v>43724</v>
      </c>
      <c r="E903" s="57">
        <v>44820</v>
      </c>
      <c r="F903" s="11" t="s">
        <v>15</v>
      </c>
      <c r="G903" s="5">
        <v>0</v>
      </c>
      <c r="H903" s="41">
        <v>0</v>
      </c>
      <c r="I903" s="5">
        <v>0</v>
      </c>
      <c r="J903" s="5">
        <v>0</v>
      </c>
      <c r="K903" s="5">
        <v>0</v>
      </c>
      <c r="L903" s="42">
        <v>0</v>
      </c>
      <c r="M903" s="5">
        <v>0</v>
      </c>
      <c r="N903" s="5">
        <v>0</v>
      </c>
      <c r="O903" s="44">
        <v>20</v>
      </c>
      <c r="P903" s="43">
        <v>0.78873782771535583</v>
      </c>
      <c r="Q903" s="44">
        <v>16</v>
      </c>
      <c r="R903" s="44">
        <v>26</v>
      </c>
      <c r="S903" s="2">
        <v>618.524072327044</v>
      </c>
      <c r="T903" s="3">
        <v>1.625</v>
      </c>
      <c r="U903" s="2">
        <v>1008.4140180203045</v>
      </c>
      <c r="V903" s="44">
        <v>16000</v>
      </c>
      <c r="W903" s="20">
        <v>23</v>
      </c>
      <c r="X903" s="19">
        <v>0.78260869565217395</v>
      </c>
      <c r="Y903" s="20">
        <v>18</v>
      </c>
      <c r="Z903" s="20">
        <v>36</v>
      </c>
      <c r="AA903" s="16">
        <v>534.16666666666663</v>
      </c>
      <c r="AB903" s="18">
        <v>2</v>
      </c>
      <c r="AC903" s="16">
        <v>1068.3333333333333</v>
      </c>
      <c r="AD903" s="20">
        <v>19230</v>
      </c>
      <c r="AE903" s="14"/>
      <c r="AF903" s="14"/>
      <c r="AG903" s="14"/>
      <c r="AH903" s="21">
        <v>1.201875</v>
      </c>
      <c r="AI903" s="21" t="s">
        <v>61</v>
      </c>
      <c r="AJ903" s="21" t="s">
        <v>61</v>
      </c>
      <c r="AK903" s="97"/>
    </row>
    <row r="904" spans="1:37" s="6" customFormat="1" x14ac:dyDescent="0.3">
      <c r="A904" s="10" t="s">
        <v>141</v>
      </c>
      <c r="B904" s="40" t="s">
        <v>127</v>
      </c>
      <c r="C904" s="11" t="s">
        <v>132</v>
      </c>
      <c r="D904" s="57">
        <v>43725</v>
      </c>
      <c r="E904" s="57">
        <v>44821</v>
      </c>
      <c r="F904" s="11" t="s">
        <v>9</v>
      </c>
      <c r="G904" s="5">
        <v>0</v>
      </c>
      <c r="H904" s="41">
        <v>0</v>
      </c>
      <c r="I904" s="5">
        <v>0</v>
      </c>
      <c r="J904" s="5">
        <v>0</v>
      </c>
      <c r="K904" s="5">
        <v>0</v>
      </c>
      <c r="L904" s="42">
        <v>0</v>
      </c>
      <c r="M904" s="5">
        <v>0</v>
      </c>
      <c r="N904" s="5">
        <v>0</v>
      </c>
      <c r="O904" s="44">
        <v>29</v>
      </c>
      <c r="P904" s="43">
        <v>0.78873782771535583</v>
      </c>
      <c r="Q904" s="44">
        <v>23</v>
      </c>
      <c r="R904" s="44">
        <v>37</v>
      </c>
      <c r="S904" s="2">
        <v>618.524072327044</v>
      </c>
      <c r="T904" s="3">
        <v>1.6086956521739131</v>
      </c>
      <c r="U904" s="2">
        <v>1008.4140180203045</v>
      </c>
      <c r="V904" s="44">
        <v>23000</v>
      </c>
      <c r="W904" s="20">
        <v>27</v>
      </c>
      <c r="X904" s="19">
        <v>0.77777777777777779</v>
      </c>
      <c r="Y904" s="20">
        <v>21</v>
      </c>
      <c r="Z904" s="20">
        <v>36</v>
      </c>
      <c r="AA904" s="16">
        <v>666.22222222222217</v>
      </c>
      <c r="AB904" s="18">
        <v>1.7142857142857142</v>
      </c>
      <c r="AC904" s="16">
        <v>1142.0952380952381</v>
      </c>
      <c r="AD904" s="20">
        <v>23984</v>
      </c>
      <c r="AE904" s="14"/>
      <c r="AF904" s="14"/>
      <c r="AG904" s="14"/>
      <c r="AH904" s="21">
        <v>1.0427826086956522</v>
      </c>
      <c r="AI904" s="21" t="s">
        <v>61</v>
      </c>
      <c r="AJ904" s="21" t="s">
        <v>61</v>
      </c>
      <c r="AK904" s="97"/>
    </row>
    <row r="905" spans="1:37" s="6" customFormat="1" x14ac:dyDescent="0.3">
      <c r="A905" s="10" t="s">
        <v>141</v>
      </c>
      <c r="B905" s="40" t="s">
        <v>127</v>
      </c>
      <c r="C905" s="11" t="s">
        <v>132</v>
      </c>
      <c r="D905" s="57">
        <v>43726</v>
      </c>
      <c r="E905" s="57">
        <v>44822</v>
      </c>
      <c r="F905" s="11" t="s">
        <v>10</v>
      </c>
      <c r="G905" s="5">
        <v>0</v>
      </c>
      <c r="H905" s="41">
        <v>0</v>
      </c>
      <c r="I905" s="5">
        <v>0</v>
      </c>
      <c r="J905" s="5">
        <v>0</v>
      </c>
      <c r="K905" s="5">
        <v>0</v>
      </c>
      <c r="L905" s="42">
        <v>0</v>
      </c>
      <c r="M905" s="5">
        <v>0</v>
      </c>
      <c r="N905" s="5">
        <v>0</v>
      </c>
      <c r="O905" s="44">
        <v>35</v>
      </c>
      <c r="P905" s="43">
        <v>0.78873782771535583</v>
      </c>
      <c r="Q905" s="44">
        <v>28</v>
      </c>
      <c r="R905" s="44">
        <v>45</v>
      </c>
      <c r="S905" s="2">
        <v>618.524072327044</v>
      </c>
      <c r="T905" s="3">
        <v>1.6071428571428572</v>
      </c>
      <c r="U905" s="2">
        <v>1008.4140180203045</v>
      </c>
      <c r="V905" s="44">
        <v>28000</v>
      </c>
      <c r="W905" s="20">
        <v>52</v>
      </c>
      <c r="X905" s="19">
        <v>0.78846153846153844</v>
      </c>
      <c r="Y905" s="20">
        <v>41</v>
      </c>
      <c r="Z905" s="20">
        <v>59</v>
      </c>
      <c r="AA905" s="16">
        <v>731.89830508474574</v>
      </c>
      <c r="AB905" s="18">
        <v>1.4390243902439024</v>
      </c>
      <c r="AC905" s="16">
        <v>1053.219512195122</v>
      </c>
      <c r="AD905" s="20">
        <v>43182</v>
      </c>
      <c r="AE905" s="14">
        <v>3299</v>
      </c>
      <c r="AF905" s="14"/>
      <c r="AG905" s="14"/>
      <c r="AH905" s="21">
        <v>1.5422142857142858</v>
      </c>
      <c r="AI905" s="21" t="s">
        <v>61</v>
      </c>
      <c r="AJ905" s="21" t="s">
        <v>61</v>
      </c>
      <c r="AK905" s="97"/>
    </row>
    <row r="906" spans="1:37" s="6" customFormat="1" x14ac:dyDescent="0.3">
      <c r="A906" s="10" t="s">
        <v>141</v>
      </c>
      <c r="B906" s="40" t="s">
        <v>127</v>
      </c>
      <c r="C906" s="11" t="s">
        <v>132</v>
      </c>
      <c r="D906" s="57">
        <v>43727</v>
      </c>
      <c r="E906" s="57">
        <v>44823</v>
      </c>
      <c r="F906" s="11" t="s">
        <v>11</v>
      </c>
      <c r="G906" s="5">
        <v>0</v>
      </c>
      <c r="H906" s="41">
        <v>0</v>
      </c>
      <c r="I906" s="5">
        <v>0</v>
      </c>
      <c r="J906" s="5">
        <v>0</v>
      </c>
      <c r="K906" s="5">
        <v>0</v>
      </c>
      <c r="L906" s="42">
        <v>0</v>
      </c>
      <c r="M906" s="5">
        <v>0</v>
      </c>
      <c r="N906" s="5">
        <v>0</v>
      </c>
      <c r="O906" s="44">
        <v>19</v>
      </c>
      <c r="P906" s="43">
        <v>0.78873782771535583</v>
      </c>
      <c r="Q906" s="44">
        <v>15</v>
      </c>
      <c r="R906" s="44">
        <v>24</v>
      </c>
      <c r="S906" s="2">
        <v>618.524072327044</v>
      </c>
      <c r="T906" s="3">
        <v>1.6</v>
      </c>
      <c r="U906" s="2">
        <v>1008.4140180203045</v>
      </c>
      <c r="V906" s="44">
        <v>15000</v>
      </c>
      <c r="W906" s="20">
        <v>13</v>
      </c>
      <c r="X906" s="19">
        <v>0.76923076923076927</v>
      </c>
      <c r="Y906" s="20">
        <v>10</v>
      </c>
      <c r="Z906" s="20">
        <v>24</v>
      </c>
      <c r="AA906" s="16">
        <v>424.20833333333331</v>
      </c>
      <c r="AB906" s="18">
        <v>2.4</v>
      </c>
      <c r="AC906" s="16">
        <v>1018.1</v>
      </c>
      <c r="AD906" s="20">
        <v>10181</v>
      </c>
      <c r="AE906" s="14"/>
      <c r="AF906" s="14"/>
      <c r="AG906" s="14"/>
      <c r="AH906" s="21">
        <v>0.6787333333333333</v>
      </c>
      <c r="AI906" s="21" t="s">
        <v>61</v>
      </c>
      <c r="AJ906" s="21" t="s">
        <v>61</v>
      </c>
      <c r="AK906" s="97"/>
    </row>
    <row r="907" spans="1:37" s="6" customFormat="1" x14ac:dyDescent="0.3">
      <c r="A907" s="10" t="s">
        <v>141</v>
      </c>
      <c r="B907" s="40" t="s">
        <v>127</v>
      </c>
      <c r="C907" s="11" t="s">
        <v>132</v>
      </c>
      <c r="D907" s="57">
        <v>43728</v>
      </c>
      <c r="E907" s="57">
        <v>44824</v>
      </c>
      <c r="F907" s="11" t="s">
        <v>12</v>
      </c>
      <c r="G907" s="5">
        <v>0</v>
      </c>
      <c r="H907" s="41">
        <v>0</v>
      </c>
      <c r="I907" s="5">
        <v>0</v>
      </c>
      <c r="J907" s="5">
        <v>0</v>
      </c>
      <c r="K907" s="5">
        <v>0</v>
      </c>
      <c r="L907" s="42">
        <v>0</v>
      </c>
      <c r="M907" s="5">
        <v>0</v>
      </c>
      <c r="N907" s="5">
        <v>0</v>
      </c>
      <c r="O907" s="44">
        <v>19</v>
      </c>
      <c r="P907" s="43">
        <v>0.78873782771535583</v>
      </c>
      <c r="Q907" s="44">
        <v>15</v>
      </c>
      <c r="R907" s="44">
        <v>24</v>
      </c>
      <c r="S907" s="2">
        <v>618.524072327044</v>
      </c>
      <c r="T907" s="3">
        <v>1.6</v>
      </c>
      <c r="U907" s="2">
        <v>1008.4140180203045</v>
      </c>
      <c r="V907" s="44">
        <v>15000</v>
      </c>
      <c r="W907" s="20">
        <v>18</v>
      </c>
      <c r="X907" s="19">
        <v>0.77777777777777779</v>
      </c>
      <c r="Y907" s="20">
        <v>14</v>
      </c>
      <c r="Z907" s="20">
        <v>33</v>
      </c>
      <c r="AA907" s="16">
        <v>585.93939393939399</v>
      </c>
      <c r="AB907" s="18">
        <v>2.3571428571428572</v>
      </c>
      <c r="AC907" s="16">
        <v>1381.1428571428571</v>
      </c>
      <c r="AD907" s="20">
        <v>19336</v>
      </c>
      <c r="AE907" s="14"/>
      <c r="AF907" s="14"/>
      <c r="AG907" s="14"/>
      <c r="AH907" s="21">
        <v>1.2890666666666666</v>
      </c>
      <c r="AI907" s="21" t="s">
        <v>61</v>
      </c>
      <c r="AJ907" s="21" t="s">
        <v>61</v>
      </c>
      <c r="AK907" s="97"/>
    </row>
    <row r="908" spans="1:37" s="6" customFormat="1" x14ac:dyDescent="0.3">
      <c r="A908" s="10" t="s">
        <v>141</v>
      </c>
      <c r="B908" s="40" t="s">
        <v>127</v>
      </c>
      <c r="C908" s="11" t="s">
        <v>132</v>
      </c>
      <c r="D908" s="57">
        <v>43729</v>
      </c>
      <c r="E908" s="57">
        <v>44825</v>
      </c>
      <c r="F908" s="11" t="s">
        <v>13</v>
      </c>
      <c r="G908" s="5">
        <v>0</v>
      </c>
      <c r="H908" s="41">
        <v>0</v>
      </c>
      <c r="I908" s="5">
        <v>0</v>
      </c>
      <c r="J908" s="5">
        <v>0</v>
      </c>
      <c r="K908" s="5">
        <v>0</v>
      </c>
      <c r="L908" s="42">
        <v>0</v>
      </c>
      <c r="M908" s="5">
        <v>0</v>
      </c>
      <c r="N908" s="5">
        <v>0</v>
      </c>
      <c r="O908" s="44">
        <v>19</v>
      </c>
      <c r="P908" s="43">
        <v>0.78873782771535583</v>
      </c>
      <c r="Q908" s="44">
        <v>15</v>
      </c>
      <c r="R908" s="44">
        <v>24</v>
      </c>
      <c r="S908" s="2">
        <v>618.524072327044</v>
      </c>
      <c r="T908" s="3">
        <v>1.6</v>
      </c>
      <c r="U908" s="2">
        <v>1008.4140180203045</v>
      </c>
      <c r="V908" s="44">
        <v>15000</v>
      </c>
      <c r="W908" s="20">
        <v>18</v>
      </c>
      <c r="X908" s="19">
        <v>0.77777777777777779</v>
      </c>
      <c r="Y908" s="20">
        <v>14</v>
      </c>
      <c r="Z908" s="20">
        <v>26</v>
      </c>
      <c r="AA908" s="16">
        <v>677.57692307692309</v>
      </c>
      <c r="AB908" s="18">
        <v>1.8571428571428572</v>
      </c>
      <c r="AC908" s="16">
        <v>1258.3571428571429</v>
      </c>
      <c r="AD908" s="20">
        <v>17617</v>
      </c>
      <c r="AE908" s="14">
        <v>1008</v>
      </c>
      <c r="AF908" s="14"/>
      <c r="AG908" s="14"/>
      <c r="AH908" s="21">
        <v>1.1744666666666668</v>
      </c>
      <c r="AI908" s="21" t="s">
        <v>61</v>
      </c>
      <c r="AJ908" s="21" t="s">
        <v>61</v>
      </c>
      <c r="AK908" s="97"/>
    </row>
    <row r="909" spans="1:37" s="6" customFormat="1" x14ac:dyDescent="0.3">
      <c r="A909" s="10" t="s">
        <v>141</v>
      </c>
      <c r="B909" s="40" t="s">
        <v>127</v>
      </c>
      <c r="C909" s="11" t="s">
        <v>132</v>
      </c>
      <c r="D909" s="57">
        <v>43730</v>
      </c>
      <c r="E909" s="57">
        <v>44826</v>
      </c>
      <c r="F909" s="11" t="s">
        <v>14</v>
      </c>
      <c r="G909" s="5">
        <v>0</v>
      </c>
      <c r="H909" s="41">
        <v>0</v>
      </c>
      <c r="I909" s="5">
        <v>0</v>
      </c>
      <c r="J909" s="5">
        <v>0</v>
      </c>
      <c r="K909" s="5">
        <v>0</v>
      </c>
      <c r="L909" s="42">
        <v>0</v>
      </c>
      <c r="M909" s="5">
        <v>0</v>
      </c>
      <c r="N909" s="5">
        <v>0</v>
      </c>
      <c r="O909" s="44">
        <v>19</v>
      </c>
      <c r="P909" s="43">
        <v>0.78873782771535583</v>
      </c>
      <c r="Q909" s="44">
        <v>15</v>
      </c>
      <c r="R909" s="44">
        <v>24</v>
      </c>
      <c r="S909" s="2">
        <v>618.524072327044</v>
      </c>
      <c r="T909" s="3">
        <v>1.6</v>
      </c>
      <c r="U909" s="2">
        <v>1008.4140180203045</v>
      </c>
      <c r="V909" s="44">
        <v>15000</v>
      </c>
      <c r="W909" s="20">
        <v>22</v>
      </c>
      <c r="X909" s="19">
        <v>0.77272727272727271</v>
      </c>
      <c r="Y909" s="20">
        <v>17</v>
      </c>
      <c r="Z909" s="20">
        <v>28</v>
      </c>
      <c r="AA909" s="16">
        <v>561.92857142857144</v>
      </c>
      <c r="AB909" s="18">
        <v>1.6470588235294117</v>
      </c>
      <c r="AC909" s="16">
        <v>925.52941176470586</v>
      </c>
      <c r="AD909" s="20">
        <v>15734</v>
      </c>
      <c r="AE909" s="14">
        <v>1708</v>
      </c>
      <c r="AF909" s="14"/>
      <c r="AG909" s="14"/>
      <c r="AH909" s="21">
        <v>1.0489333333333333</v>
      </c>
      <c r="AI909" s="21" t="s">
        <v>61</v>
      </c>
      <c r="AJ909" s="21" t="s">
        <v>61</v>
      </c>
      <c r="AK909" s="97"/>
    </row>
    <row r="910" spans="1:37" s="6" customFormat="1" x14ac:dyDescent="0.3">
      <c r="A910" s="10" t="s">
        <v>141</v>
      </c>
      <c r="B910" s="40" t="s">
        <v>127</v>
      </c>
      <c r="C910" s="11" t="s">
        <v>132</v>
      </c>
      <c r="D910" s="57">
        <v>43731</v>
      </c>
      <c r="E910" s="57">
        <v>44827</v>
      </c>
      <c r="F910" s="11" t="s">
        <v>15</v>
      </c>
      <c r="G910" s="5">
        <v>0</v>
      </c>
      <c r="H910" s="41">
        <v>0</v>
      </c>
      <c r="I910" s="5">
        <v>0</v>
      </c>
      <c r="J910" s="5">
        <v>0</v>
      </c>
      <c r="K910" s="5">
        <v>0</v>
      </c>
      <c r="L910" s="42">
        <v>0</v>
      </c>
      <c r="M910" s="5">
        <v>0</v>
      </c>
      <c r="N910" s="5">
        <v>0</v>
      </c>
      <c r="O910" s="44">
        <v>19</v>
      </c>
      <c r="P910" s="43">
        <v>0.78873782771535583</v>
      </c>
      <c r="Q910" s="44">
        <v>15</v>
      </c>
      <c r="R910" s="44">
        <v>24</v>
      </c>
      <c r="S910" s="2">
        <v>618.524072327044</v>
      </c>
      <c r="T910" s="3">
        <v>1.6</v>
      </c>
      <c r="U910" s="2">
        <v>1008.4140180203045</v>
      </c>
      <c r="V910" s="44">
        <v>15000</v>
      </c>
      <c r="W910" s="20">
        <v>22</v>
      </c>
      <c r="X910" s="19">
        <v>0.77272727272727271</v>
      </c>
      <c r="Y910" s="20">
        <v>17</v>
      </c>
      <c r="Z910" s="20">
        <v>24</v>
      </c>
      <c r="AA910" s="16">
        <v>617.375</v>
      </c>
      <c r="AB910" s="18">
        <v>1.411764705882353</v>
      </c>
      <c r="AC910" s="16">
        <v>871.58823529411768</v>
      </c>
      <c r="AD910" s="20">
        <v>14817</v>
      </c>
      <c r="AE910" s="14">
        <v>2248</v>
      </c>
      <c r="AF910" s="14"/>
      <c r="AG910" s="14"/>
      <c r="AH910" s="21">
        <v>0.98780000000000001</v>
      </c>
      <c r="AI910" s="21" t="s">
        <v>61</v>
      </c>
      <c r="AJ910" s="21" t="s">
        <v>61</v>
      </c>
      <c r="AK910" s="97"/>
    </row>
    <row r="911" spans="1:37" s="6" customFormat="1" x14ac:dyDescent="0.3">
      <c r="A911" s="10" t="s">
        <v>141</v>
      </c>
      <c r="B911" s="40" t="s">
        <v>127</v>
      </c>
      <c r="C911" s="11" t="s">
        <v>132</v>
      </c>
      <c r="D911" s="57">
        <v>43732</v>
      </c>
      <c r="E911" s="57">
        <v>44828</v>
      </c>
      <c r="F911" s="11" t="s">
        <v>9</v>
      </c>
      <c r="G911" s="5">
        <v>0</v>
      </c>
      <c r="H911" s="41">
        <v>0</v>
      </c>
      <c r="I911" s="5">
        <v>0</v>
      </c>
      <c r="J911" s="5">
        <v>0</v>
      </c>
      <c r="K911" s="5">
        <v>0</v>
      </c>
      <c r="L911" s="42">
        <v>0</v>
      </c>
      <c r="M911" s="5">
        <v>0</v>
      </c>
      <c r="N911" s="5">
        <v>0</v>
      </c>
      <c r="O911" s="44">
        <v>35</v>
      </c>
      <c r="P911" s="43">
        <v>0.78873782771535583</v>
      </c>
      <c r="Q911" s="44">
        <v>28</v>
      </c>
      <c r="R911" s="44">
        <v>45</v>
      </c>
      <c r="S911" s="2">
        <v>618.524072327044</v>
      </c>
      <c r="T911" s="3">
        <v>1.6071428571428572</v>
      </c>
      <c r="U911" s="2">
        <v>1008.4140180203045</v>
      </c>
      <c r="V911" s="44">
        <v>28000</v>
      </c>
      <c r="W911" s="20">
        <v>14</v>
      </c>
      <c r="X911" s="19">
        <v>0.7857142857142857</v>
      </c>
      <c r="Y911" s="20">
        <v>11</v>
      </c>
      <c r="Z911" s="20">
        <v>16</v>
      </c>
      <c r="AA911" s="16">
        <v>752.75</v>
      </c>
      <c r="AB911" s="18">
        <v>1.4545454545454546</v>
      </c>
      <c r="AC911" s="16">
        <v>1094.909090909091</v>
      </c>
      <c r="AD911" s="20">
        <v>12044</v>
      </c>
      <c r="AE911" s="14">
        <v>849</v>
      </c>
      <c r="AF911" s="14"/>
      <c r="AG911" s="14">
        <v>749</v>
      </c>
      <c r="AH911" s="21">
        <v>0.43014285714285716</v>
      </c>
      <c r="AI911" s="21" t="s">
        <v>61</v>
      </c>
      <c r="AJ911" s="21" t="s">
        <v>61</v>
      </c>
      <c r="AK911" s="97"/>
    </row>
    <row r="912" spans="1:37" s="6" customFormat="1" x14ac:dyDescent="0.3">
      <c r="A912" s="10" t="s">
        <v>141</v>
      </c>
      <c r="B912" s="40" t="s">
        <v>127</v>
      </c>
      <c r="C912" s="11" t="s">
        <v>132</v>
      </c>
      <c r="D912" s="57">
        <v>43733</v>
      </c>
      <c r="E912" s="57">
        <v>44829</v>
      </c>
      <c r="F912" s="11" t="s">
        <v>10</v>
      </c>
      <c r="G912" s="5">
        <v>0</v>
      </c>
      <c r="H912" s="41">
        <v>0</v>
      </c>
      <c r="I912" s="5">
        <v>0</v>
      </c>
      <c r="J912" s="5">
        <v>0</v>
      </c>
      <c r="K912" s="5">
        <v>0</v>
      </c>
      <c r="L912" s="42">
        <v>0</v>
      </c>
      <c r="M912" s="5">
        <v>0</v>
      </c>
      <c r="N912" s="5">
        <v>0</v>
      </c>
      <c r="O912" s="44">
        <v>39</v>
      </c>
      <c r="P912" s="43">
        <v>0.78873782771535583</v>
      </c>
      <c r="Q912" s="44">
        <v>31</v>
      </c>
      <c r="R912" s="44">
        <v>50</v>
      </c>
      <c r="S912" s="2">
        <v>618.524072327044</v>
      </c>
      <c r="T912" s="3">
        <v>1.6129032258064515</v>
      </c>
      <c r="U912" s="2">
        <v>1008.4140180203045</v>
      </c>
      <c r="V912" s="44">
        <v>31000</v>
      </c>
      <c r="W912" s="20">
        <v>36</v>
      </c>
      <c r="X912" s="19">
        <v>0.72222222222222221</v>
      </c>
      <c r="Y912" s="20">
        <v>26</v>
      </c>
      <c r="Z912" s="20">
        <v>42</v>
      </c>
      <c r="AA912" s="16">
        <v>656.90476190476193</v>
      </c>
      <c r="AB912" s="18">
        <v>1.6153846153846154</v>
      </c>
      <c r="AC912" s="16">
        <v>1061.1538461538462</v>
      </c>
      <c r="AD912" s="20">
        <v>27590</v>
      </c>
      <c r="AE912" s="14"/>
      <c r="AF912" s="14"/>
      <c r="AG912" s="14"/>
      <c r="AH912" s="21">
        <v>0.89</v>
      </c>
      <c r="AI912" s="21" t="s">
        <v>61</v>
      </c>
      <c r="AJ912" s="21" t="s">
        <v>61</v>
      </c>
      <c r="AK912" s="97"/>
    </row>
    <row r="913" spans="1:37" s="6" customFormat="1" x14ac:dyDescent="0.3">
      <c r="A913" s="10" t="s">
        <v>141</v>
      </c>
      <c r="B913" s="40" t="s">
        <v>127</v>
      </c>
      <c r="C913" s="11" t="s">
        <v>132</v>
      </c>
      <c r="D913" s="57">
        <v>43734</v>
      </c>
      <c r="E913" s="57">
        <v>44830</v>
      </c>
      <c r="F913" s="11" t="s">
        <v>11</v>
      </c>
      <c r="G913" s="5">
        <v>0</v>
      </c>
      <c r="H913" s="41">
        <v>0</v>
      </c>
      <c r="I913" s="5">
        <v>0</v>
      </c>
      <c r="J913" s="5">
        <v>0</v>
      </c>
      <c r="K913" s="5">
        <v>0</v>
      </c>
      <c r="L913" s="42">
        <v>0</v>
      </c>
      <c r="M913" s="5">
        <v>0</v>
      </c>
      <c r="N913" s="5">
        <v>0</v>
      </c>
      <c r="O913" s="44">
        <v>25</v>
      </c>
      <c r="P913" s="43">
        <v>0.78873782771535583</v>
      </c>
      <c r="Q913" s="44">
        <v>20</v>
      </c>
      <c r="R913" s="44">
        <v>32</v>
      </c>
      <c r="S913" s="2">
        <v>618.524072327044</v>
      </c>
      <c r="T913" s="3">
        <v>1.6</v>
      </c>
      <c r="U913" s="2">
        <v>1008.4140180203045</v>
      </c>
      <c r="V913" s="44">
        <v>20000</v>
      </c>
      <c r="W913" s="20">
        <v>27</v>
      </c>
      <c r="X913" s="19">
        <v>0.77777777777777779</v>
      </c>
      <c r="Y913" s="20">
        <v>21</v>
      </c>
      <c r="Z913" s="20">
        <v>39</v>
      </c>
      <c r="AA913" s="16">
        <v>682.28205128205127</v>
      </c>
      <c r="AB913" s="18">
        <v>1.8571428571428572</v>
      </c>
      <c r="AC913" s="16">
        <v>1267.0952380952381</v>
      </c>
      <c r="AD913" s="20">
        <v>26609</v>
      </c>
      <c r="AE913" s="14">
        <v>649</v>
      </c>
      <c r="AF913" s="14"/>
      <c r="AG913" s="14"/>
      <c r="AH913" s="21">
        <v>1.3304499999999999</v>
      </c>
      <c r="AI913" s="21" t="s">
        <v>61</v>
      </c>
      <c r="AJ913" s="21" t="s">
        <v>61</v>
      </c>
      <c r="AK913" s="97"/>
    </row>
    <row r="914" spans="1:37" s="6" customFormat="1" x14ac:dyDescent="0.3">
      <c r="A914" s="10" t="s">
        <v>141</v>
      </c>
      <c r="B914" s="40" t="s">
        <v>127</v>
      </c>
      <c r="C914" s="11" t="s">
        <v>132</v>
      </c>
      <c r="D914" s="57">
        <v>43735</v>
      </c>
      <c r="E914" s="57">
        <v>44831</v>
      </c>
      <c r="F914" s="11" t="s">
        <v>12</v>
      </c>
      <c r="G914" s="5">
        <v>0</v>
      </c>
      <c r="H914" s="41">
        <v>0</v>
      </c>
      <c r="I914" s="5">
        <v>0</v>
      </c>
      <c r="J914" s="5">
        <v>0</v>
      </c>
      <c r="K914" s="5">
        <v>0</v>
      </c>
      <c r="L914" s="42">
        <v>0</v>
      </c>
      <c r="M914" s="5">
        <v>0</v>
      </c>
      <c r="N914" s="5">
        <v>0</v>
      </c>
      <c r="O914" s="44">
        <v>25</v>
      </c>
      <c r="P914" s="43">
        <v>0.78873782771535583</v>
      </c>
      <c r="Q914" s="44">
        <v>20</v>
      </c>
      <c r="R914" s="44">
        <v>32</v>
      </c>
      <c r="S914" s="2">
        <v>618.524072327044</v>
      </c>
      <c r="T914" s="3">
        <v>1.6</v>
      </c>
      <c r="U914" s="2">
        <v>1008.4140180203045</v>
      </c>
      <c r="V914" s="44">
        <v>20000</v>
      </c>
      <c r="W914" s="20">
        <v>27</v>
      </c>
      <c r="X914" s="19">
        <v>0.77777777777777779</v>
      </c>
      <c r="Y914" s="20">
        <v>21</v>
      </c>
      <c r="Z914" s="20">
        <v>45</v>
      </c>
      <c r="AA914" s="16">
        <v>710.84444444444443</v>
      </c>
      <c r="AB914" s="18">
        <v>2.1428571428571428</v>
      </c>
      <c r="AC914" s="16">
        <v>1523.2380952380952</v>
      </c>
      <c r="AD914" s="20">
        <v>31988</v>
      </c>
      <c r="AE914" s="14">
        <v>2599</v>
      </c>
      <c r="AF914" s="14"/>
      <c r="AG914" s="14"/>
      <c r="AH914" s="21">
        <v>1.5993999999999999</v>
      </c>
      <c r="AI914" s="21" t="s">
        <v>61</v>
      </c>
      <c r="AJ914" s="21" t="s">
        <v>61</v>
      </c>
      <c r="AK914" s="97"/>
    </row>
    <row r="915" spans="1:37" s="6" customFormat="1" x14ac:dyDescent="0.3">
      <c r="A915" s="10" t="s">
        <v>141</v>
      </c>
      <c r="B915" s="40" t="s">
        <v>127</v>
      </c>
      <c r="C915" s="11" t="s">
        <v>132</v>
      </c>
      <c r="D915" s="57">
        <v>43736</v>
      </c>
      <c r="E915" s="57">
        <v>44832</v>
      </c>
      <c r="F915" s="11" t="s">
        <v>13</v>
      </c>
      <c r="G915" s="5">
        <v>0</v>
      </c>
      <c r="H915" s="41">
        <v>0</v>
      </c>
      <c r="I915" s="5">
        <v>0</v>
      </c>
      <c r="J915" s="5">
        <v>0</v>
      </c>
      <c r="K915" s="5">
        <v>0</v>
      </c>
      <c r="L915" s="42">
        <v>0</v>
      </c>
      <c r="M915" s="5">
        <v>0</v>
      </c>
      <c r="N915" s="5">
        <v>0</v>
      </c>
      <c r="O915" s="44">
        <v>25</v>
      </c>
      <c r="P915" s="43">
        <v>0.78873782771535583</v>
      </c>
      <c r="Q915" s="44">
        <v>20</v>
      </c>
      <c r="R915" s="44">
        <v>32</v>
      </c>
      <c r="S915" s="2">
        <v>618.524072327044</v>
      </c>
      <c r="T915" s="3">
        <v>1.6</v>
      </c>
      <c r="U915" s="2">
        <v>1008.4140180203045</v>
      </c>
      <c r="V915" s="44">
        <v>20000</v>
      </c>
      <c r="W915" s="20">
        <v>12</v>
      </c>
      <c r="X915" s="19">
        <v>0.75</v>
      </c>
      <c r="Y915" s="20">
        <v>9</v>
      </c>
      <c r="Z915" s="20">
        <v>11</v>
      </c>
      <c r="AA915" s="16">
        <v>736</v>
      </c>
      <c r="AB915" s="18">
        <v>1.2222222222222223</v>
      </c>
      <c r="AC915" s="16">
        <v>899.55555555555554</v>
      </c>
      <c r="AD915" s="20">
        <v>8096</v>
      </c>
      <c r="AE915" s="14"/>
      <c r="AF915" s="14"/>
      <c r="AG915" s="14"/>
      <c r="AH915" s="21">
        <v>0.40479999999999999</v>
      </c>
      <c r="AI915" s="21" t="s">
        <v>61</v>
      </c>
      <c r="AJ915" s="21" t="s">
        <v>61</v>
      </c>
      <c r="AK915" s="97"/>
    </row>
    <row r="916" spans="1:37" s="6" customFormat="1" x14ac:dyDescent="0.3">
      <c r="A916" s="10" t="s">
        <v>141</v>
      </c>
      <c r="B916" s="40" t="s">
        <v>127</v>
      </c>
      <c r="C916" s="11" t="s">
        <v>132</v>
      </c>
      <c r="D916" s="57">
        <v>43737</v>
      </c>
      <c r="E916" s="57">
        <v>44833</v>
      </c>
      <c r="F916" s="11" t="s">
        <v>14</v>
      </c>
      <c r="G916" s="5">
        <v>0</v>
      </c>
      <c r="H916" s="41">
        <v>0</v>
      </c>
      <c r="I916" s="5">
        <v>0</v>
      </c>
      <c r="J916" s="5">
        <v>0</v>
      </c>
      <c r="K916" s="5">
        <v>0</v>
      </c>
      <c r="L916" s="42">
        <v>0</v>
      </c>
      <c r="M916" s="5">
        <v>0</v>
      </c>
      <c r="N916" s="5">
        <v>0</v>
      </c>
      <c r="O916" s="44">
        <v>25</v>
      </c>
      <c r="P916" s="43">
        <v>0.78873782771535583</v>
      </c>
      <c r="Q916" s="44">
        <v>20</v>
      </c>
      <c r="R916" s="44">
        <v>32</v>
      </c>
      <c r="S916" s="2">
        <v>618.524072327044</v>
      </c>
      <c r="T916" s="3">
        <v>1.6</v>
      </c>
      <c r="U916" s="2">
        <v>1008.4140180203045</v>
      </c>
      <c r="V916" s="44">
        <v>20000</v>
      </c>
      <c r="W916" s="20">
        <v>19</v>
      </c>
      <c r="X916" s="19">
        <v>0.78947368421052633</v>
      </c>
      <c r="Y916" s="20">
        <v>15</v>
      </c>
      <c r="Z916" s="20">
        <v>25</v>
      </c>
      <c r="AA916" s="16">
        <v>657.56</v>
      </c>
      <c r="AB916" s="18">
        <v>1.6666666666666667</v>
      </c>
      <c r="AC916" s="16">
        <v>1095.9333333333334</v>
      </c>
      <c r="AD916" s="20">
        <v>16439</v>
      </c>
      <c r="AE916" s="14"/>
      <c r="AF916" s="14"/>
      <c r="AG916" s="14"/>
      <c r="AH916" s="21">
        <v>0.82194999999999996</v>
      </c>
      <c r="AI916" s="21" t="s">
        <v>61</v>
      </c>
      <c r="AJ916" s="21" t="s">
        <v>61</v>
      </c>
      <c r="AK916" s="97"/>
    </row>
    <row r="917" spans="1:37" s="6" customFormat="1" x14ac:dyDescent="0.3">
      <c r="A917" s="10" t="s">
        <v>141</v>
      </c>
      <c r="B917" s="40" t="s">
        <v>127</v>
      </c>
      <c r="C917" s="11" t="s">
        <v>132</v>
      </c>
      <c r="D917" s="57">
        <v>43738</v>
      </c>
      <c r="E917" s="57">
        <v>44834</v>
      </c>
      <c r="F917" s="11" t="s">
        <v>15</v>
      </c>
      <c r="G917" s="5">
        <v>0</v>
      </c>
      <c r="H917" s="41">
        <v>0</v>
      </c>
      <c r="I917" s="5">
        <v>0</v>
      </c>
      <c r="J917" s="5">
        <v>0</v>
      </c>
      <c r="K917" s="5">
        <v>0</v>
      </c>
      <c r="L917" s="42">
        <v>0</v>
      </c>
      <c r="M917" s="5">
        <v>0</v>
      </c>
      <c r="N917" s="5">
        <v>0</v>
      </c>
      <c r="O917" s="44">
        <v>25</v>
      </c>
      <c r="P917" s="43">
        <v>0.78873782771535583</v>
      </c>
      <c r="Q917" s="44">
        <v>20</v>
      </c>
      <c r="R917" s="44">
        <v>32</v>
      </c>
      <c r="S917" s="2">
        <v>618.524072327044</v>
      </c>
      <c r="T917" s="3">
        <v>1.6</v>
      </c>
      <c r="U917" s="2">
        <v>1008.4140180203045</v>
      </c>
      <c r="V917" s="44">
        <v>20000</v>
      </c>
      <c r="W917" s="20">
        <v>26</v>
      </c>
      <c r="X917" s="19">
        <v>0.76923076923076927</v>
      </c>
      <c r="Y917" s="20">
        <v>20</v>
      </c>
      <c r="Z917" s="20">
        <v>30</v>
      </c>
      <c r="AA917" s="16">
        <v>655.33333333333337</v>
      </c>
      <c r="AB917" s="18">
        <v>1.5</v>
      </c>
      <c r="AC917" s="16">
        <v>983</v>
      </c>
      <c r="AD917" s="20">
        <v>19660</v>
      </c>
      <c r="AE917" s="14"/>
      <c r="AF917" s="14"/>
      <c r="AG917" s="14"/>
      <c r="AH917" s="21">
        <v>0.98299999999999998</v>
      </c>
      <c r="AI917" s="21" t="s">
        <v>61</v>
      </c>
      <c r="AJ917" s="21" t="s">
        <v>61</v>
      </c>
      <c r="AK917" s="97"/>
    </row>
    <row r="918" spans="1:37" s="6" customFormat="1" x14ac:dyDescent="0.3">
      <c r="A918" s="10" t="s">
        <v>142</v>
      </c>
      <c r="B918" s="11" t="s">
        <v>127</v>
      </c>
      <c r="C918" s="11" t="s">
        <v>133</v>
      </c>
      <c r="D918" s="54">
        <v>43556</v>
      </c>
      <c r="E918" s="54">
        <v>44652</v>
      </c>
      <c r="F918" s="11" t="s">
        <v>15</v>
      </c>
      <c r="G918" s="12">
        <v>48.824242424242584</v>
      </c>
      <c r="H918" s="13">
        <v>0.73684210526315785</v>
      </c>
      <c r="I918" s="12">
        <v>35.975757575757598</v>
      </c>
      <c r="J918" s="14">
        <v>53</v>
      </c>
      <c r="K918" s="12">
        <v>435.03773584905662</v>
      </c>
      <c r="L918" s="15">
        <v>1.4732142857142849</v>
      </c>
      <c r="M918" s="12">
        <v>640.90380727762761</v>
      </c>
      <c r="N918" s="14">
        <v>23057</v>
      </c>
      <c r="O918" s="16">
        <v>36</v>
      </c>
      <c r="P918" s="17">
        <v>0.79578947368421049</v>
      </c>
      <c r="Q918" s="16">
        <v>29</v>
      </c>
      <c r="R918" s="16">
        <v>46</v>
      </c>
      <c r="S918" s="16">
        <v>571.40890180127838</v>
      </c>
      <c r="T918" s="18">
        <v>1.5862068965517242</v>
      </c>
      <c r="U918" s="16">
        <v>896.64525720000017</v>
      </c>
      <c r="V918" s="16">
        <v>26000</v>
      </c>
      <c r="W918" s="16">
        <v>48</v>
      </c>
      <c r="X918" s="19">
        <v>0.77083333333333337</v>
      </c>
      <c r="Y918" s="20">
        <v>37</v>
      </c>
      <c r="Z918" s="20">
        <v>62</v>
      </c>
      <c r="AA918" s="16">
        <v>528.72580645161293</v>
      </c>
      <c r="AB918" s="18">
        <v>1.6756756756756757</v>
      </c>
      <c r="AC918" s="16">
        <v>885.97297297297303</v>
      </c>
      <c r="AD918" s="20">
        <v>32781</v>
      </c>
      <c r="AE918" s="14"/>
      <c r="AF918" s="14"/>
      <c r="AG918" s="14"/>
      <c r="AH918" s="21">
        <v>1.2608076923076923</v>
      </c>
      <c r="AI918" s="21">
        <v>1.4217374333174306</v>
      </c>
      <c r="AJ918" s="21">
        <v>0.42173743331743069</v>
      </c>
      <c r="AK918" s="96"/>
    </row>
    <row r="919" spans="1:37" s="6" customFormat="1" x14ac:dyDescent="0.3">
      <c r="A919" s="10" t="s">
        <v>142</v>
      </c>
      <c r="B919" s="11" t="s">
        <v>127</v>
      </c>
      <c r="C919" s="11" t="s">
        <v>133</v>
      </c>
      <c r="D919" s="54">
        <v>43557</v>
      </c>
      <c r="E919" s="54">
        <v>44653</v>
      </c>
      <c r="F919" s="11" t="s">
        <v>9</v>
      </c>
      <c r="G919" s="12">
        <v>71.854545454545459</v>
      </c>
      <c r="H919" s="13">
        <v>0.73684210526315785</v>
      </c>
      <c r="I919" s="12">
        <v>52.945454545454545</v>
      </c>
      <c r="J919" s="14">
        <v>78</v>
      </c>
      <c r="K919" s="12">
        <v>359.15384615384613</v>
      </c>
      <c r="L919" s="15">
        <v>1.4732142857142858</v>
      </c>
      <c r="M919" s="12">
        <v>529.11057692307691</v>
      </c>
      <c r="N919" s="14">
        <v>28014</v>
      </c>
      <c r="O919" s="16">
        <v>46</v>
      </c>
      <c r="P919" s="17">
        <v>0.79578947368421049</v>
      </c>
      <c r="Q919" s="16">
        <v>37</v>
      </c>
      <c r="R919" s="16">
        <v>58</v>
      </c>
      <c r="S919" s="16">
        <v>571.40890180127838</v>
      </c>
      <c r="T919" s="18">
        <v>1.5675675675675675</v>
      </c>
      <c r="U919" s="16">
        <v>896.64525720000017</v>
      </c>
      <c r="V919" s="16">
        <v>33000</v>
      </c>
      <c r="W919" s="16">
        <v>50</v>
      </c>
      <c r="X919" s="19">
        <v>0.74</v>
      </c>
      <c r="Y919" s="20">
        <v>37</v>
      </c>
      <c r="Z919" s="20">
        <v>63</v>
      </c>
      <c r="AA919" s="16">
        <v>454.87301587301585</v>
      </c>
      <c r="AB919" s="18">
        <v>1.7027027027027026</v>
      </c>
      <c r="AC919" s="16">
        <v>774.51351351351354</v>
      </c>
      <c r="AD919" s="20">
        <v>28657</v>
      </c>
      <c r="AE919" s="14"/>
      <c r="AF919" s="14"/>
      <c r="AG919" s="14"/>
      <c r="AH919" s="21">
        <v>0.86839393939393938</v>
      </c>
      <c r="AI919" s="21">
        <v>1.022952809309631</v>
      </c>
      <c r="AJ919" s="21">
        <v>2.2952809309630898E-2</v>
      </c>
      <c r="AK919" s="96"/>
    </row>
    <row r="920" spans="1:37" s="6" customFormat="1" x14ac:dyDescent="0.3">
      <c r="A920" s="10" t="s">
        <v>142</v>
      </c>
      <c r="B920" s="11" t="s">
        <v>127</v>
      </c>
      <c r="C920" s="11" t="s">
        <v>133</v>
      </c>
      <c r="D920" s="54">
        <v>43558</v>
      </c>
      <c r="E920" s="54">
        <v>44654</v>
      </c>
      <c r="F920" s="11" t="s">
        <v>10</v>
      </c>
      <c r="G920" s="12">
        <v>134.4969696969697</v>
      </c>
      <c r="H920" s="13">
        <v>0.73684210526315785</v>
      </c>
      <c r="I920" s="12">
        <v>99.103030303030309</v>
      </c>
      <c r="J920" s="14">
        <v>146</v>
      </c>
      <c r="K920" s="12">
        <v>381.47260273972603</v>
      </c>
      <c r="L920" s="15">
        <v>1.4732142857142856</v>
      </c>
      <c r="M920" s="12">
        <v>561.99088796477497</v>
      </c>
      <c r="N920" s="14">
        <v>55695</v>
      </c>
      <c r="O920" s="16">
        <v>94</v>
      </c>
      <c r="P920" s="17">
        <v>0.79578947368421049</v>
      </c>
      <c r="Q920" s="16">
        <v>75</v>
      </c>
      <c r="R920" s="16">
        <v>117</v>
      </c>
      <c r="S920" s="16">
        <v>571.40890180127838</v>
      </c>
      <c r="T920" s="18">
        <v>1.56</v>
      </c>
      <c r="U920" s="16">
        <v>896.64525720000017</v>
      </c>
      <c r="V920" s="16">
        <v>67000</v>
      </c>
      <c r="W920" s="16">
        <v>130</v>
      </c>
      <c r="X920" s="19">
        <v>0.79230769230769227</v>
      </c>
      <c r="Y920" s="20">
        <v>103</v>
      </c>
      <c r="Z920" s="20">
        <v>178</v>
      </c>
      <c r="AA920" s="16">
        <v>561.91011235955057</v>
      </c>
      <c r="AB920" s="18">
        <v>1.7281553398058251</v>
      </c>
      <c r="AC920" s="16">
        <v>971.06796116504859</v>
      </c>
      <c r="AD920" s="20">
        <v>100020</v>
      </c>
      <c r="AE920" s="14">
        <v>1521</v>
      </c>
      <c r="AF920" s="14"/>
      <c r="AG920" s="14"/>
      <c r="AH920" s="21">
        <v>1.4928358208955224</v>
      </c>
      <c r="AI920" s="21">
        <v>1.7958524104497711</v>
      </c>
      <c r="AJ920" s="21">
        <v>0.79585241044977106</v>
      </c>
      <c r="AK920" s="96"/>
    </row>
    <row r="921" spans="1:37" s="6" customFormat="1" x14ac:dyDescent="0.3">
      <c r="A921" s="10" t="s">
        <v>142</v>
      </c>
      <c r="B921" s="11" t="s">
        <v>127</v>
      </c>
      <c r="C921" s="11" t="s">
        <v>133</v>
      </c>
      <c r="D921" s="54">
        <v>43559</v>
      </c>
      <c r="E921" s="54">
        <v>44655</v>
      </c>
      <c r="F921" s="11" t="s">
        <v>11</v>
      </c>
      <c r="G921" s="12">
        <v>50.666666666666671</v>
      </c>
      <c r="H921" s="13">
        <v>0.73684210526315785</v>
      </c>
      <c r="I921" s="12">
        <v>37.333333333333336</v>
      </c>
      <c r="J921" s="14">
        <v>55</v>
      </c>
      <c r="K921" s="12">
        <v>368.10909090909092</v>
      </c>
      <c r="L921" s="15">
        <v>1.4732142857142856</v>
      </c>
      <c r="M921" s="12">
        <v>542.30357142857144</v>
      </c>
      <c r="N921" s="14">
        <v>20246</v>
      </c>
      <c r="O921" s="16">
        <v>39</v>
      </c>
      <c r="P921" s="17">
        <v>0.79578947368421049</v>
      </c>
      <c r="Q921" s="16">
        <v>31</v>
      </c>
      <c r="R921" s="16">
        <v>49</v>
      </c>
      <c r="S921" s="16">
        <v>571.40890180127838</v>
      </c>
      <c r="T921" s="18">
        <v>1.5806451612903225</v>
      </c>
      <c r="U921" s="16">
        <v>896.64525720000017</v>
      </c>
      <c r="V921" s="16">
        <v>28000</v>
      </c>
      <c r="W921" s="16">
        <v>53</v>
      </c>
      <c r="X921" s="19">
        <v>0.77358490566037741</v>
      </c>
      <c r="Y921" s="20">
        <v>41</v>
      </c>
      <c r="Z921" s="20">
        <v>71</v>
      </c>
      <c r="AA921" s="16">
        <v>509.35211267605632</v>
      </c>
      <c r="AB921" s="18">
        <v>1.7317073170731707</v>
      </c>
      <c r="AC921" s="16">
        <v>882.04878048780483</v>
      </c>
      <c r="AD921" s="20">
        <v>36164</v>
      </c>
      <c r="AE921" s="14"/>
      <c r="AF921" s="14"/>
      <c r="AG921" s="14"/>
      <c r="AH921" s="21">
        <v>1.2915714285714286</v>
      </c>
      <c r="AI921" s="21">
        <v>1.7862293786426948</v>
      </c>
      <c r="AJ921" s="21">
        <v>0.78622937864269482</v>
      </c>
      <c r="AK921" s="96"/>
    </row>
    <row r="922" spans="1:37" s="6" customFormat="1" x14ac:dyDescent="0.3">
      <c r="A922" s="10" t="s">
        <v>142</v>
      </c>
      <c r="B922" s="11" t="s">
        <v>127</v>
      </c>
      <c r="C922" s="11" t="s">
        <v>133</v>
      </c>
      <c r="D922" s="54">
        <v>43560</v>
      </c>
      <c r="E922" s="54">
        <v>44656</v>
      </c>
      <c r="F922" s="11" t="s">
        <v>12</v>
      </c>
      <c r="G922" s="12">
        <v>44.218181818181819</v>
      </c>
      <c r="H922" s="13">
        <v>0.73684210526315785</v>
      </c>
      <c r="I922" s="12">
        <v>32.581818181818178</v>
      </c>
      <c r="J922" s="14">
        <v>48</v>
      </c>
      <c r="K922" s="12">
        <v>455.70833333333331</v>
      </c>
      <c r="L922" s="15">
        <v>1.4732142857142858</v>
      </c>
      <c r="M922" s="12">
        <v>671.35602678571433</v>
      </c>
      <c r="N922" s="14">
        <v>21874</v>
      </c>
      <c r="O922" s="16">
        <v>25</v>
      </c>
      <c r="P922" s="17">
        <v>0.79578947368421049</v>
      </c>
      <c r="Q922" s="16">
        <v>20</v>
      </c>
      <c r="R922" s="16">
        <v>32</v>
      </c>
      <c r="S922" s="16">
        <v>571.40890180127838</v>
      </c>
      <c r="T922" s="18">
        <v>1.6</v>
      </c>
      <c r="U922" s="16">
        <v>896.64525720000017</v>
      </c>
      <c r="V922" s="16">
        <v>18000</v>
      </c>
      <c r="W922" s="16">
        <v>42</v>
      </c>
      <c r="X922" s="19">
        <v>0.76190476190476186</v>
      </c>
      <c r="Y922" s="20">
        <v>32</v>
      </c>
      <c r="Z922" s="20">
        <v>45</v>
      </c>
      <c r="AA922" s="16">
        <v>513.75555555555559</v>
      </c>
      <c r="AB922" s="18">
        <v>1.40625</v>
      </c>
      <c r="AC922" s="16">
        <v>722.46875</v>
      </c>
      <c r="AD922" s="20">
        <v>23119</v>
      </c>
      <c r="AE922" s="14">
        <v>4619</v>
      </c>
      <c r="AF922" s="14"/>
      <c r="AG922" s="14"/>
      <c r="AH922" s="21">
        <v>1.2843888888888888</v>
      </c>
      <c r="AI922" s="21">
        <v>1.0569168876291488</v>
      </c>
      <c r="AJ922" s="21">
        <v>5.691688762914876E-2</v>
      </c>
      <c r="AK922" s="96"/>
    </row>
    <row r="923" spans="1:37" s="6" customFormat="1" x14ac:dyDescent="0.3">
      <c r="A923" s="10" t="s">
        <v>142</v>
      </c>
      <c r="B923" s="11" t="s">
        <v>127</v>
      </c>
      <c r="C923" s="11" t="s">
        <v>133</v>
      </c>
      <c r="D923" s="54">
        <v>43561</v>
      </c>
      <c r="E923" s="54">
        <v>44657</v>
      </c>
      <c r="F923" s="11" t="s">
        <v>13</v>
      </c>
      <c r="G923" s="12">
        <v>52.509090909090908</v>
      </c>
      <c r="H923" s="13">
        <v>0.73684210526315785</v>
      </c>
      <c r="I923" s="12">
        <v>38.690909090909088</v>
      </c>
      <c r="J923" s="14">
        <v>57</v>
      </c>
      <c r="K923" s="12">
        <v>369.84210526315792</v>
      </c>
      <c r="L923" s="15">
        <v>1.4732142857142858</v>
      </c>
      <c r="M923" s="12">
        <v>544.85667293233087</v>
      </c>
      <c r="N923" s="14">
        <v>21081</v>
      </c>
      <c r="O923" s="16">
        <v>36</v>
      </c>
      <c r="P923" s="17">
        <v>0.79578947368421049</v>
      </c>
      <c r="Q923" s="16">
        <v>29</v>
      </c>
      <c r="R923" s="16">
        <v>46</v>
      </c>
      <c r="S923" s="16">
        <v>571.40890180127838</v>
      </c>
      <c r="T923" s="18">
        <v>1.5862068965517242</v>
      </c>
      <c r="U923" s="16">
        <v>896.64525720000017</v>
      </c>
      <c r="V923" s="16">
        <v>26000</v>
      </c>
      <c r="W923" s="16">
        <v>37</v>
      </c>
      <c r="X923" s="19">
        <v>0.78378378378378377</v>
      </c>
      <c r="Y923" s="20">
        <v>29</v>
      </c>
      <c r="Z923" s="20">
        <v>50</v>
      </c>
      <c r="AA923" s="16">
        <v>594.86</v>
      </c>
      <c r="AB923" s="18">
        <v>1.7241379310344827</v>
      </c>
      <c r="AC923" s="16">
        <v>1025.6206896551723</v>
      </c>
      <c r="AD923" s="20">
        <v>29743</v>
      </c>
      <c r="AE923" s="14">
        <v>1231</v>
      </c>
      <c r="AF923" s="14"/>
      <c r="AG923" s="14">
        <v>899</v>
      </c>
      <c r="AH923" s="21">
        <v>1.1439615384615385</v>
      </c>
      <c r="AI923" s="21">
        <v>1.4108913239409895</v>
      </c>
      <c r="AJ923" s="21">
        <v>0.41089132394098954</v>
      </c>
      <c r="AK923" s="96"/>
    </row>
    <row r="924" spans="1:37" s="6" customFormat="1" x14ac:dyDescent="0.3">
      <c r="A924" s="10" t="s">
        <v>142</v>
      </c>
      <c r="B924" s="11" t="s">
        <v>127</v>
      </c>
      <c r="C924" s="11" t="s">
        <v>133</v>
      </c>
      <c r="D924" s="54">
        <v>43562</v>
      </c>
      <c r="E924" s="54">
        <v>44658</v>
      </c>
      <c r="F924" s="11" t="s">
        <v>14</v>
      </c>
      <c r="G924" s="12">
        <v>48.824242424242428</v>
      </c>
      <c r="H924" s="13">
        <v>0.73684210526315785</v>
      </c>
      <c r="I924" s="12">
        <v>35.975757575757576</v>
      </c>
      <c r="J924" s="14">
        <v>53</v>
      </c>
      <c r="K924" s="12">
        <v>434.52830188679246</v>
      </c>
      <c r="L924" s="15">
        <v>1.4732142857142856</v>
      </c>
      <c r="M924" s="12">
        <v>640.15330188679241</v>
      </c>
      <c r="N924" s="14">
        <v>23030</v>
      </c>
      <c r="O924" s="16">
        <v>38</v>
      </c>
      <c r="P924" s="17">
        <v>0.79578947368421049</v>
      </c>
      <c r="Q924" s="16">
        <v>30</v>
      </c>
      <c r="R924" s="16">
        <v>47</v>
      </c>
      <c r="S924" s="16">
        <v>571.40890180127838</v>
      </c>
      <c r="T924" s="18">
        <v>1.5666666666666667</v>
      </c>
      <c r="U924" s="16">
        <v>896.64525720000017</v>
      </c>
      <c r="V924" s="16">
        <v>27000</v>
      </c>
      <c r="W924" s="16">
        <v>47</v>
      </c>
      <c r="X924" s="19">
        <v>0.80851063829787229</v>
      </c>
      <c r="Y924" s="20">
        <v>38</v>
      </c>
      <c r="Z924" s="20">
        <v>53</v>
      </c>
      <c r="AA924" s="16">
        <v>590.20754716981128</v>
      </c>
      <c r="AB924" s="18">
        <v>1.3947368421052631</v>
      </c>
      <c r="AC924" s="16">
        <v>823.18421052631584</v>
      </c>
      <c r="AD924" s="20">
        <v>31281</v>
      </c>
      <c r="AE924" s="14">
        <v>560</v>
      </c>
      <c r="AF924" s="14"/>
      <c r="AG924" s="14"/>
      <c r="AH924" s="21">
        <v>1.1585555555555556</v>
      </c>
      <c r="AI924" s="21">
        <v>1.3582718193660444</v>
      </c>
      <c r="AJ924" s="21">
        <v>0.3582718193660443</v>
      </c>
      <c r="AK924" s="96"/>
    </row>
    <row r="925" spans="1:37" s="6" customFormat="1" x14ac:dyDescent="0.3">
      <c r="A925" s="10" t="s">
        <v>142</v>
      </c>
      <c r="B925" s="11" t="s">
        <v>127</v>
      </c>
      <c r="C925" s="11" t="s">
        <v>133</v>
      </c>
      <c r="D925" s="54">
        <v>43563</v>
      </c>
      <c r="E925" s="54">
        <v>44659</v>
      </c>
      <c r="F925" s="11" t="s">
        <v>15</v>
      </c>
      <c r="G925" s="12">
        <v>61.721212121212119</v>
      </c>
      <c r="H925" s="13">
        <v>0.73684210526315785</v>
      </c>
      <c r="I925" s="12">
        <v>45.478787878787877</v>
      </c>
      <c r="J925" s="14">
        <v>67</v>
      </c>
      <c r="K925" s="12">
        <v>441.86567164179104</v>
      </c>
      <c r="L925" s="15">
        <v>1.4732142857142858</v>
      </c>
      <c r="M925" s="12">
        <v>650.96281982942435</v>
      </c>
      <c r="N925" s="14">
        <v>29605</v>
      </c>
      <c r="O925" s="16">
        <v>35</v>
      </c>
      <c r="P925" s="17">
        <v>0.79578947368421049</v>
      </c>
      <c r="Q925" s="16">
        <v>28</v>
      </c>
      <c r="R925" s="16">
        <v>44</v>
      </c>
      <c r="S925" s="16">
        <v>571.40890180127838</v>
      </c>
      <c r="T925" s="18">
        <v>1.5714285714285714</v>
      </c>
      <c r="U925" s="16">
        <v>896.64525720000017</v>
      </c>
      <c r="V925" s="16">
        <v>25000</v>
      </c>
      <c r="W925" s="16">
        <v>44</v>
      </c>
      <c r="X925" s="19">
        <v>0.77272727272727271</v>
      </c>
      <c r="Y925" s="20">
        <v>34</v>
      </c>
      <c r="Z925" s="20">
        <v>65</v>
      </c>
      <c r="AA925" s="16">
        <v>471.96923076923076</v>
      </c>
      <c r="AB925" s="18">
        <v>1.911764705882353</v>
      </c>
      <c r="AC925" s="16">
        <v>902.29411764705878</v>
      </c>
      <c r="AD925" s="20">
        <v>30678</v>
      </c>
      <c r="AE925" s="14">
        <v>1344</v>
      </c>
      <c r="AF925" s="14"/>
      <c r="AG925" s="14"/>
      <c r="AH925" s="21">
        <v>1.22712</v>
      </c>
      <c r="AI925" s="21">
        <v>1.0362438777233576</v>
      </c>
      <c r="AJ925" s="21">
        <v>3.6243877723357541E-2</v>
      </c>
      <c r="AK925" s="96"/>
    </row>
    <row r="926" spans="1:37" s="6" customFormat="1" x14ac:dyDescent="0.3">
      <c r="A926" s="10" t="s">
        <v>142</v>
      </c>
      <c r="B926" s="11" t="s">
        <v>127</v>
      </c>
      <c r="C926" s="11" t="s">
        <v>133</v>
      </c>
      <c r="D926" s="54">
        <v>43564</v>
      </c>
      <c r="E926" s="54">
        <v>44660</v>
      </c>
      <c r="F926" s="11" t="s">
        <v>9</v>
      </c>
      <c r="G926" s="12">
        <v>44.218181818181819</v>
      </c>
      <c r="H926" s="13">
        <v>0.73684210526315785</v>
      </c>
      <c r="I926" s="12">
        <v>32.581818181818178</v>
      </c>
      <c r="J926" s="14">
        <v>48</v>
      </c>
      <c r="K926" s="12">
        <v>530.35416666666663</v>
      </c>
      <c r="L926" s="15">
        <v>1.4732142857142858</v>
      </c>
      <c r="M926" s="12">
        <v>781.32533482142867</v>
      </c>
      <c r="N926" s="14">
        <v>25457</v>
      </c>
      <c r="O926" s="16">
        <v>44</v>
      </c>
      <c r="P926" s="17">
        <v>0.79578947368421049</v>
      </c>
      <c r="Q926" s="16">
        <v>35</v>
      </c>
      <c r="R926" s="16">
        <v>54</v>
      </c>
      <c r="S926" s="16">
        <v>571.40890180127838</v>
      </c>
      <c r="T926" s="18">
        <v>1.5428571428571429</v>
      </c>
      <c r="U926" s="16">
        <v>896.64525720000017</v>
      </c>
      <c r="V926" s="16">
        <v>31000</v>
      </c>
      <c r="W926" s="16">
        <v>43</v>
      </c>
      <c r="X926" s="19">
        <v>0.83720930232558144</v>
      </c>
      <c r="Y926" s="20">
        <v>36</v>
      </c>
      <c r="Z926" s="20">
        <v>62</v>
      </c>
      <c r="AA926" s="16">
        <v>553.11290322580646</v>
      </c>
      <c r="AB926" s="18">
        <v>1.7222222222222223</v>
      </c>
      <c r="AC926" s="16">
        <v>952.58333333333337</v>
      </c>
      <c r="AD926" s="20">
        <v>34293</v>
      </c>
      <c r="AE926" s="14">
        <v>-101</v>
      </c>
      <c r="AF926" s="14"/>
      <c r="AG926" s="14"/>
      <c r="AH926" s="21">
        <v>1.1062258064516128</v>
      </c>
      <c r="AI926" s="21">
        <v>1.3470951015437798</v>
      </c>
      <c r="AJ926" s="21">
        <v>0.3470951015437797</v>
      </c>
      <c r="AK926" s="96"/>
    </row>
    <row r="927" spans="1:37" s="6" customFormat="1" x14ac:dyDescent="0.3">
      <c r="A927" s="10" t="s">
        <v>142</v>
      </c>
      <c r="B927" s="11" t="s">
        <v>127</v>
      </c>
      <c r="C927" s="11" t="s">
        <v>133</v>
      </c>
      <c r="D927" s="54">
        <v>43565</v>
      </c>
      <c r="E927" s="54">
        <v>44661</v>
      </c>
      <c r="F927" s="11" t="s">
        <v>10</v>
      </c>
      <c r="G927" s="12">
        <v>115.15151515151516</v>
      </c>
      <c r="H927" s="13">
        <v>0.73684210526315785</v>
      </c>
      <c r="I927" s="12">
        <v>84.848484848484844</v>
      </c>
      <c r="J927" s="14">
        <v>125</v>
      </c>
      <c r="K927" s="12">
        <v>413.464</v>
      </c>
      <c r="L927" s="15">
        <v>1.4732142857142858</v>
      </c>
      <c r="M927" s="12">
        <v>609.12107142857144</v>
      </c>
      <c r="N927" s="14">
        <v>51683</v>
      </c>
      <c r="O927" s="16">
        <v>90</v>
      </c>
      <c r="P927" s="17">
        <v>0.79578947368421049</v>
      </c>
      <c r="Q927" s="16">
        <v>72</v>
      </c>
      <c r="R927" s="16">
        <v>114</v>
      </c>
      <c r="S927" s="16">
        <v>571.40890180127838</v>
      </c>
      <c r="T927" s="18">
        <v>1.5833333333333333</v>
      </c>
      <c r="U927" s="16">
        <v>896.64525720000017</v>
      </c>
      <c r="V927" s="16">
        <v>65000</v>
      </c>
      <c r="W927" s="16">
        <v>99</v>
      </c>
      <c r="X927" s="19">
        <v>0.79797979797979801</v>
      </c>
      <c r="Y927" s="20">
        <v>79</v>
      </c>
      <c r="Z927" s="20">
        <v>156</v>
      </c>
      <c r="AA927" s="16">
        <v>540.60256410256409</v>
      </c>
      <c r="AB927" s="18">
        <v>1.9746835443037976</v>
      </c>
      <c r="AC927" s="16">
        <v>1067.5189873417721</v>
      </c>
      <c r="AD927" s="20">
        <v>84334</v>
      </c>
      <c r="AE927" s="14">
        <v>2193</v>
      </c>
      <c r="AF927" s="14"/>
      <c r="AG927" s="14"/>
      <c r="AH927" s="21">
        <v>1.2974461538461539</v>
      </c>
      <c r="AI927" s="21">
        <v>1.631755122574154</v>
      </c>
      <c r="AJ927" s="21">
        <v>0.631755122574154</v>
      </c>
      <c r="AK927" s="96"/>
    </row>
    <row r="928" spans="1:37" s="6" customFormat="1" x14ac:dyDescent="0.3">
      <c r="A928" s="10" t="s">
        <v>142</v>
      </c>
      <c r="B928" s="11" t="s">
        <v>127</v>
      </c>
      <c r="C928" s="11" t="s">
        <v>133</v>
      </c>
      <c r="D928" s="54">
        <v>43566</v>
      </c>
      <c r="E928" s="54">
        <v>44662</v>
      </c>
      <c r="F928" s="11" t="s">
        <v>11</v>
      </c>
      <c r="G928" s="12">
        <v>49.74545454545455</v>
      </c>
      <c r="H928" s="13">
        <v>0.73684210526315785</v>
      </c>
      <c r="I928" s="12">
        <v>36.654545454545456</v>
      </c>
      <c r="J928" s="14">
        <v>54</v>
      </c>
      <c r="K928" s="12">
        <v>531.96296296296293</v>
      </c>
      <c r="L928" s="15">
        <v>1.4732142857142856</v>
      </c>
      <c r="M928" s="12">
        <v>783.69543650793651</v>
      </c>
      <c r="N928" s="14">
        <v>28726</v>
      </c>
      <c r="O928" s="16">
        <v>36</v>
      </c>
      <c r="P928" s="17">
        <v>0.79578947368421049</v>
      </c>
      <c r="Q928" s="16">
        <v>29</v>
      </c>
      <c r="R928" s="16">
        <v>46</v>
      </c>
      <c r="S928" s="16">
        <v>571.40890180127838</v>
      </c>
      <c r="T928" s="18">
        <v>1.5862068965517242</v>
      </c>
      <c r="U928" s="16">
        <v>896.64525720000017</v>
      </c>
      <c r="V928" s="16">
        <v>26000</v>
      </c>
      <c r="W928" s="16">
        <v>53</v>
      </c>
      <c r="X928" s="19">
        <v>0.79245283018867929</v>
      </c>
      <c r="Y928" s="20">
        <v>42</v>
      </c>
      <c r="Z928" s="20">
        <v>64</v>
      </c>
      <c r="AA928" s="16">
        <v>527</v>
      </c>
      <c r="AB928" s="18">
        <v>1.5238095238095237</v>
      </c>
      <c r="AC928" s="16">
        <v>803.04761904761904</v>
      </c>
      <c r="AD928" s="20">
        <v>33728</v>
      </c>
      <c r="AE928" s="14">
        <v>448</v>
      </c>
      <c r="AF928" s="14"/>
      <c r="AG928" s="14"/>
      <c r="AH928" s="21">
        <v>1.2972307692307692</v>
      </c>
      <c r="AI928" s="21">
        <v>1.1741279676947713</v>
      </c>
      <c r="AJ928" s="21">
        <v>0.17412796769477129</v>
      </c>
      <c r="AK928" s="96"/>
    </row>
    <row r="929" spans="1:37" s="6" customFormat="1" x14ac:dyDescent="0.3">
      <c r="A929" s="10" t="s">
        <v>142</v>
      </c>
      <c r="B929" s="11" t="s">
        <v>127</v>
      </c>
      <c r="C929" s="11" t="s">
        <v>133</v>
      </c>
      <c r="D929" s="54">
        <v>43567</v>
      </c>
      <c r="E929" s="54">
        <v>44663</v>
      </c>
      <c r="F929" s="11" t="s">
        <v>12</v>
      </c>
      <c r="G929" s="12">
        <v>41.454545454545453</v>
      </c>
      <c r="H929" s="13">
        <v>0.73684210526315785</v>
      </c>
      <c r="I929" s="12">
        <v>30.545454545454543</v>
      </c>
      <c r="J929" s="14">
        <v>45</v>
      </c>
      <c r="K929" s="12">
        <v>599.64444444444439</v>
      </c>
      <c r="L929" s="15">
        <v>1.4732142857142858</v>
      </c>
      <c r="M929" s="12">
        <v>883.40476190476193</v>
      </c>
      <c r="N929" s="14">
        <v>26984</v>
      </c>
      <c r="O929" s="16">
        <v>26</v>
      </c>
      <c r="P929" s="17">
        <v>0.79578947368421049</v>
      </c>
      <c r="Q929" s="16">
        <v>21</v>
      </c>
      <c r="R929" s="16">
        <v>33</v>
      </c>
      <c r="S929" s="16">
        <v>571.40890180127838</v>
      </c>
      <c r="T929" s="18">
        <v>1.5714285714285714</v>
      </c>
      <c r="U929" s="16">
        <v>896.64525720000017</v>
      </c>
      <c r="V929" s="16">
        <v>19000</v>
      </c>
      <c r="W929" s="16">
        <v>32</v>
      </c>
      <c r="X929" s="19">
        <v>0.8125</v>
      </c>
      <c r="Y929" s="20">
        <v>26</v>
      </c>
      <c r="Z929" s="20">
        <v>42</v>
      </c>
      <c r="AA929" s="16">
        <v>560.14285714285711</v>
      </c>
      <c r="AB929" s="18">
        <v>1.6153846153846154</v>
      </c>
      <c r="AC929" s="16">
        <v>904.84615384615381</v>
      </c>
      <c r="AD929" s="20">
        <v>23526</v>
      </c>
      <c r="AE929" s="14">
        <v>2155</v>
      </c>
      <c r="AF929" s="14"/>
      <c r="AG929" s="14"/>
      <c r="AH929" s="21">
        <v>1.2382105263157894</v>
      </c>
      <c r="AI929" s="21">
        <v>0.87184998517640078</v>
      </c>
      <c r="AJ929" s="21">
        <v>-0.12815001482359917</v>
      </c>
      <c r="AK929" s="96"/>
    </row>
    <row r="930" spans="1:37" s="6" customFormat="1" x14ac:dyDescent="0.3">
      <c r="A930" s="10" t="s">
        <v>142</v>
      </c>
      <c r="B930" s="11" t="s">
        <v>127</v>
      </c>
      <c r="C930" s="11" t="s">
        <v>133</v>
      </c>
      <c r="D930" s="54">
        <v>43568</v>
      </c>
      <c r="E930" s="54">
        <v>44664</v>
      </c>
      <c r="F930" s="11" t="s">
        <v>13</v>
      </c>
      <c r="G930" s="12">
        <v>72.775757575757581</v>
      </c>
      <c r="H930" s="13">
        <v>0.73684210526315785</v>
      </c>
      <c r="I930" s="12">
        <v>53.624242424242425</v>
      </c>
      <c r="J930" s="14">
        <v>79</v>
      </c>
      <c r="K930" s="12">
        <v>544.83544303797464</v>
      </c>
      <c r="L930" s="15">
        <v>1.4732142857142856</v>
      </c>
      <c r="M930" s="12">
        <v>802.65935804701621</v>
      </c>
      <c r="N930" s="14">
        <v>43042</v>
      </c>
      <c r="O930" s="16">
        <v>38</v>
      </c>
      <c r="P930" s="17">
        <v>0.79578947368421049</v>
      </c>
      <c r="Q930" s="16">
        <v>30</v>
      </c>
      <c r="R930" s="16">
        <v>47</v>
      </c>
      <c r="S930" s="16">
        <v>571.40890180127838</v>
      </c>
      <c r="T930" s="18">
        <v>1.5666666666666667</v>
      </c>
      <c r="U930" s="16">
        <v>896.64525720000017</v>
      </c>
      <c r="V930" s="16">
        <v>27000</v>
      </c>
      <c r="W930" s="16">
        <v>53</v>
      </c>
      <c r="X930" s="19">
        <v>0.81132075471698117</v>
      </c>
      <c r="Y930" s="20">
        <v>43</v>
      </c>
      <c r="Z930" s="20">
        <v>70</v>
      </c>
      <c r="AA930" s="16">
        <v>510.25714285714287</v>
      </c>
      <c r="AB930" s="18">
        <v>1.6279069767441861</v>
      </c>
      <c r="AC930" s="16">
        <v>830.65116279069764</v>
      </c>
      <c r="AD930" s="20">
        <v>35718</v>
      </c>
      <c r="AE930" s="14">
        <v>728</v>
      </c>
      <c r="AF930" s="14"/>
      <c r="AG930" s="14">
        <v>1115</v>
      </c>
      <c r="AH930" s="21">
        <v>1.3228888888888888</v>
      </c>
      <c r="AI930" s="21">
        <v>0.82984062078899679</v>
      </c>
      <c r="AJ930" s="21">
        <v>-0.17015937921100321</v>
      </c>
      <c r="AK930" s="96"/>
    </row>
    <row r="931" spans="1:37" s="6" customFormat="1" x14ac:dyDescent="0.3">
      <c r="A931" s="10" t="s">
        <v>142</v>
      </c>
      <c r="B931" s="11" t="s">
        <v>127</v>
      </c>
      <c r="C931" s="11" t="s">
        <v>133</v>
      </c>
      <c r="D931" s="54">
        <v>43569</v>
      </c>
      <c r="E931" s="54">
        <v>44665</v>
      </c>
      <c r="F931" s="11" t="s">
        <v>14</v>
      </c>
      <c r="G931" s="12">
        <v>46.060606060606062</v>
      </c>
      <c r="H931" s="13">
        <v>0.73684210526315785</v>
      </c>
      <c r="I931" s="12">
        <v>33.939393939393938</v>
      </c>
      <c r="J931" s="14">
        <v>50</v>
      </c>
      <c r="K931" s="12">
        <v>561.98</v>
      </c>
      <c r="L931" s="15">
        <v>1.4732142857142858</v>
      </c>
      <c r="M931" s="12">
        <v>827.91696428571436</v>
      </c>
      <c r="N931" s="14">
        <v>28099</v>
      </c>
      <c r="O931" s="16">
        <v>34</v>
      </c>
      <c r="P931" s="17">
        <v>0.79578947368421049</v>
      </c>
      <c r="Q931" s="16">
        <v>27</v>
      </c>
      <c r="R931" s="16">
        <v>42</v>
      </c>
      <c r="S931" s="16">
        <v>571.40890180127838</v>
      </c>
      <c r="T931" s="18">
        <v>1.5555555555555556</v>
      </c>
      <c r="U931" s="16">
        <v>896.64525720000017</v>
      </c>
      <c r="V931" s="16">
        <v>24000</v>
      </c>
      <c r="W931" s="16">
        <v>75</v>
      </c>
      <c r="X931" s="19">
        <v>0.85333333333333339</v>
      </c>
      <c r="Y931" s="20">
        <v>64</v>
      </c>
      <c r="Z931" s="20">
        <v>114</v>
      </c>
      <c r="AA931" s="16">
        <v>527.79824561403507</v>
      </c>
      <c r="AB931" s="18">
        <v>1.78125</v>
      </c>
      <c r="AC931" s="16">
        <v>940.140625</v>
      </c>
      <c r="AD931" s="20">
        <v>60169</v>
      </c>
      <c r="AE931" s="14"/>
      <c r="AF931" s="14"/>
      <c r="AG931" s="14"/>
      <c r="AH931" s="21">
        <v>2.5070416666666668</v>
      </c>
      <c r="AI931" s="21">
        <v>2.1413217552226058</v>
      </c>
      <c r="AJ931" s="21">
        <v>1.1413217552226058</v>
      </c>
      <c r="AK931" s="96"/>
    </row>
    <row r="932" spans="1:37" s="6" customFormat="1" x14ac:dyDescent="0.3">
      <c r="A932" s="10" t="s">
        <v>142</v>
      </c>
      <c r="B932" s="11" t="s">
        <v>127</v>
      </c>
      <c r="C932" s="11" t="s">
        <v>133</v>
      </c>
      <c r="D932" s="54">
        <v>43570</v>
      </c>
      <c r="E932" s="54">
        <v>44666</v>
      </c>
      <c r="F932" s="11" t="s">
        <v>15</v>
      </c>
      <c r="G932" s="12">
        <v>57.115151515151517</v>
      </c>
      <c r="H932" s="13">
        <v>0.73684210526315785</v>
      </c>
      <c r="I932" s="12">
        <v>42.084848484848486</v>
      </c>
      <c r="J932" s="14">
        <v>62</v>
      </c>
      <c r="K932" s="12">
        <v>535.66129032258061</v>
      </c>
      <c r="L932" s="15">
        <v>1.4732142857142856</v>
      </c>
      <c r="M932" s="12">
        <v>789.14386520737321</v>
      </c>
      <c r="N932" s="14">
        <v>33211</v>
      </c>
      <c r="O932" s="16">
        <v>57</v>
      </c>
      <c r="P932" s="17">
        <v>0.79578947368421049</v>
      </c>
      <c r="Q932" s="16">
        <v>45</v>
      </c>
      <c r="R932" s="16">
        <v>70</v>
      </c>
      <c r="S932" s="16">
        <v>571.40890180127838</v>
      </c>
      <c r="T932" s="18">
        <v>1.5555555555555556</v>
      </c>
      <c r="U932" s="16">
        <v>896.64525720000017</v>
      </c>
      <c r="V932" s="16">
        <v>40000</v>
      </c>
      <c r="W932" s="16">
        <v>54</v>
      </c>
      <c r="X932" s="19">
        <v>0.7592592592592593</v>
      </c>
      <c r="Y932" s="20">
        <v>41</v>
      </c>
      <c r="Z932" s="20">
        <v>66</v>
      </c>
      <c r="AA932" s="16">
        <v>559.59090909090912</v>
      </c>
      <c r="AB932" s="18">
        <v>1.6097560975609757</v>
      </c>
      <c r="AC932" s="16">
        <v>900.80487804878044</v>
      </c>
      <c r="AD932" s="20">
        <v>36933</v>
      </c>
      <c r="AE932" s="14"/>
      <c r="AF932" s="14"/>
      <c r="AG932" s="14"/>
      <c r="AH932" s="21">
        <v>0.92332499999999995</v>
      </c>
      <c r="AI932" s="21">
        <v>1.1120713016771551</v>
      </c>
      <c r="AJ932" s="21">
        <v>0.11207130167715516</v>
      </c>
      <c r="AK932" s="96"/>
    </row>
    <row r="933" spans="1:37" s="6" customFormat="1" x14ac:dyDescent="0.3">
      <c r="A933" s="10" t="s">
        <v>142</v>
      </c>
      <c r="B933" s="11" t="s">
        <v>127</v>
      </c>
      <c r="C933" s="11" t="s">
        <v>133</v>
      </c>
      <c r="D933" s="54">
        <v>43571</v>
      </c>
      <c r="E933" s="54">
        <v>44667</v>
      </c>
      <c r="F933" s="11" t="s">
        <v>9</v>
      </c>
      <c r="G933" s="12">
        <v>37.769696969696973</v>
      </c>
      <c r="H933" s="13">
        <v>0.73684210526315785</v>
      </c>
      <c r="I933" s="12">
        <v>27.830303030303032</v>
      </c>
      <c r="J933" s="14">
        <v>41</v>
      </c>
      <c r="K933" s="12">
        <v>565.90243902439022</v>
      </c>
      <c r="L933" s="15">
        <v>1.4732142857142856</v>
      </c>
      <c r="M933" s="12">
        <v>833.69555749128915</v>
      </c>
      <c r="N933" s="14">
        <v>23202</v>
      </c>
      <c r="O933" s="16">
        <v>57</v>
      </c>
      <c r="P933" s="17">
        <v>0.79578947368421049</v>
      </c>
      <c r="Q933" s="16">
        <v>45</v>
      </c>
      <c r="R933" s="16">
        <v>70</v>
      </c>
      <c r="S933" s="16">
        <v>571.40890180127838</v>
      </c>
      <c r="T933" s="18">
        <v>1.5555555555555556</v>
      </c>
      <c r="U933" s="16">
        <v>896.64525720000017</v>
      </c>
      <c r="V933" s="16">
        <v>40000</v>
      </c>
      <c r="W933" s="16">
        <v>57</v>
      </c>
      <c r="X933" s="19">
        <v>0.77192982456140347</v>
      </c>
      <c r="Y933" s="20">
        <v>44</v>
      </c>
      <c r="Z933" s="20">
        <v>89</v>
      </c>
      <c r="AA933" s="16">
        <v>506.85393258426967</v>
      </c>
      <c r="AB933" s="18">
        <v>2.0227272727272729</v>
      </c>
      <c r="AC933" s="16">
        <v>1025.2272727272727</v>
      </c>
      <c r="AD933" s="20">
        <v>45110</v>
      </c>
      <c r="AE933" s="14">
        <v>-1433</v>
      </c>
      <c r="AF933" s="14"/>
      <c r="AG933" s="14"/>
      <c r="AH933" s="21">
        <v>1.12775</v>
      </c>
      <c r="AI933" s="21">
        <v>1.9442289457805362</v>
      </c>
      <c r="AJ933" s="21">
        <v>0.94422894578053618</v>
      </c>
      <c r="AK933" s="96"/>
    </row>
    <row r="934" spans="1:37" s="6" customFormat="1" x14ac:dyDescent="0.3">
      <c r="A934" s="10" t="s">
        <v>142</v>
      </c>
      <c r="B934" s="11" t="s">
        <v>127</v>
      </c>
      <c r="C934" s="11" t="s">
        <v>133</v>
      </c>
      <c r="D934" s="54">
        <v>43572</v>
      </c>
      <c r="E934" s="54">
        <v>44668</v>
      </c>
      <c r="F934" s="11" t="s">
        <v>10</v>
      </c>
      <c r="G934" s="12">
        <v>59.878787878787875</v>
      </c>
      <c r="H934" s="13">
        <v>0.73684210526315785</v>
      </c>
      <c r="I934" s="12">
        <v>44.121212121212118</v>
      </c>
      <c r="J934" s="14">
        <v>65</v>
      </c>
      <c r="K934" s="12">
        <v>540.6615384615385</v>
      </c>
      <c r="L934" s="15">
        <v>1.4732142857142858</v>
      </c>
      <c r="M934" s="12">
        <v>796.51030219780228</v>
      </c>
      <c r="N934" s="14">
        <v>35143</v>
      </c>
      <c r="O934" s="16">
        <v>77</v>
      </c>
      <c r="P934" s="17">
        <v>0.79578947368421049</v>
      </c>
      <c r="Q934" s="16">
        <v>61</v>
      </c>
      <c r="R934" s="16">
        <v>96</v>
      </c>
      <c r="S934" s="16">
        <v>571.40890180127838</v>
      </c>
      <c r="T934" s="18">
        <v>1.5737704918032787</v>
      </c>
      <c r="U934" s="16">
        <v>896.64525720000017</v>
      </c>
      <c r="V934" s="16">
        <v>55000</v>
      </c>
      <c r="W934" s="16">
        <v>101</v>
      </c>
      <c r="X934" s="19">
        <v>0.81188118811881194</v>
      </c>
      <c r="Y934" s="20">
        <v>82</v>
      </c>
      <c r="Z934" s="20">
        <v>133</v>
      </c>
      <c r="AA934" s="16">
        <v>613.40601503759399</v>
      </c>
      <c r="AB934" s="18">
        <v>1.6219512195121952</v>
      </c>
      <c r="AC934" s="16">
        <v>994.91463414634143</v>
      </c>
      <c r="AD934" s="20">
        <v>81583</v>
      </c>
      <c r="AE934" s="14">
        <v>699</v>
      </c>
      <c r="AF934" s="14"/>
      <c r="AG934" s="14">
        <v>1049</v>
      </c>
      <c r="AH934" s="21">
        <v>1.4833272727272728</v>
      </c>
      <c r="AI934" s="21">
        <v>2.3214580428534841</v>
      </c>
      <c r="AJ934" s="21">
        <v>1.3214580428534843</v>
      </c>
      <c r="AK934" s="96"/>
    </row>
    <row r="935" spans="1:37" s="6" customFormat="1" x14ac:dyDescent="0.3">
      <c r="A935" s="10" t="s">
        <v>142</v>
      </c>
      <c r="B935" s="11" t="s">
        <v>127</v>
      </c>
      <c r="C935" s="11" t="s">
        <v>133</v>
      </c>
      <c r="D935" s="54">
        <v>43573</v>
      </c>
      <c r="E935" s="54">
        <v>44669</v>
      </c>
      <c r="F935" s="11" t="s">
        <v>11</v>
      </c>
      <c r="G935" s="12">
        <v>30.400000000000006</v>
      </c>
      <c r="H935" s="13">
        <v>0.73684210526315785</v>
      </c>
      <c r="I935" s="12">
        <v>22.400000000000002</v>
      </c>
      <c r="J935" s="14">
        <v>33</v>
      </c>
      <c r="K935" s="12">
        <v>508.27272727272725</v>
      </c>
      <c r="L935" s="15">
        <v>1.4732142857142856</v>
      </c>
      <c r="M935" s="12">
        <v>748.79464285714278</v>
      </c>
      <c r="N935" s="14">
        <v>16773</v>
      </c>
      <c r="O935" s="16">
        <v>28</v>
      </c>
      <c r="P935" s="17">
        <v>0.79578947368421049</v>
      </c>
      <c r="Q935" s="16">
        <v>22</v>
      </c>
      <c r="R935" s="16">
        <v>35</v>
      </c>
      <c r="S935" s="16">
        <v>571.40890180127838</v>
      </c>
      <c r="T935" s="18">
        <v>1.5909090909090908</v>
      </c>
      <c r="U935" s="16">
        <v>896.64525720000017</v>
      </c>
      <c r="V935" s="16">
        <v>20000</v>
      </c>
      <c r="W935" s="16">
        <v>43</v>
      </c>
      <c r="X935" s="19">
        <v>0.79069767441860461</v>
      </c>
      <c r="Y935" s="20">
        <v>34</v>
      </c>
      <c r="Z935" s="20">
        <v>51</v>
      </c>
      <c r="AA935" s="16">
        <v>816.50980392156862</v>
      </c>
      <c r="AB935" s="18">
        <v>1.5</v>
      </c>
      <c r="AC935" s="16">
        <v>1224.7647058823529</v>
      </c>
      <c r="AD935" s="20">
        <v>41642</v>
      </c>
      <c r="AE935" s="14">
        <v>1210</v>
      </c>
      <c r="AF935" s="14"/>
      <c r="AG935" s="14"/>
      <c r="AH935" s="21">
        <v>2.0821000000000001</v>
      </c>
      <c r="AI935" s="21">
        <v>2.4826804984200801</v>
      </c>
      <c r="AJ935" s="21">
        <v>1.4826804984200799</v>
      </c>
      <c r="AK935" s="96"/>
    </row>
    <row r="936" spans="1:37" s="6" customFormat="1" x14ac:dyDescent="0.3">
      <c r="A936" s="10" t="s">
        <v>142</v>
      </c>
      <c r="B936" s="11" t="s">
        <v>127</v>
      </c>
      <c r="C936" s="11" t="s">
        <v>133</v>
      </c>
      <c r="D936" s="54">
        <v>43574</v>
      </c>
      <c r="E936" s="54">
        <v>44670</v>
      </c>
      <c r="F936" s="11" t="s">
        <v>12</v>
      </c>
      <c r="G936" s="12">
        <v>36.848484848484851</v>
      </c>
      <c r="H936" s="13">
        <v>0.73684210526315785</v>
      </c>
      <c r="I936" s="12">
        <v>27.151515151515152</v>
      </c>
      <c r="J936" s="14">
        <v>40</v>
      </c>
      <c r="K936" s="12">
        <v>401.05</v>
      </c>
      <c r="L936" s="15">
        <v>1.4732142857142856</v>
      </c>
      <c r="M936" s="12">
        <v>590.83258928571422</v>
      </c>
      <c r="N936" s="14">
        <v>16042</v>
      </c>
      <c r="O936" s="16">
        <v>26</v>
      </c>
      <c r="P936" s="17">
        <v>0.79578947368421049</v>
      </c>
      <c r="Q936" s="16">
        <v>21</v>
      </c>
      <c r="R936" s="16">
        <v>33</v>
      </c>
      <c r="S936" s="16">
        <v>571.40890180127838</v>
      </c>
      <c r="T936" s="18">
        <v>1.5714285714285714</v>
      </c>
      <c r="U936" s="16">
        <v>896.64525720000017</v>
      </c>
      <c r="V936" s="16">
        <v>19000</v>
      </c>
      <c r="W936" s="16">
        <v>52</v>
      </c>
      <c r="X936" s="19">
        <v>0.76923076923076927</v>
      </c>
      <c r="Y936" s="20">
        <v>40</v>
      </c>
      <c r="Z936" s="20">
        <v>59</v>
      </c>
      <c r="AA936" s="16">
        <v>543.18644067796606</v>
      </c>
      <c r="AB936" s="18">
        <v>1.4750000000000001</v>
      </c>
      <c r="AC936" s="16">
        <v>801.2</v>
      </c>
      <c r="AD936" s="20">
        <v>32048</v>
      </c>
      <c r="AE936" s="14"/>
      <c r="AF936" s="14"/>
      <c r="AG936" s="14"/>
      <c r="AH936" s="21">
        <v>1.6867368421052631</v>
      </c>
      <c r="AI936" s="21">
        <v>1.997755890786685</v>
      </c>
      <c r="AJ936" s="21">
        <v>0.99775589078668492</v>
      </c>
      <c r="AK936" s="96"/>
    </row>
    <row r="937" spans="1:37" s="6" customFormat="1" x14ac:dyDescent="0.3">
      <c r="A937" s="10" t="s">
        <v>142</v>
      </c>
      <c r="B937" s="11" t="s">
        <v>127</v>
      </c>
      <c r="C937" s="11" t="s">
        <v>133</v>
      </c>
      <c r="D937" s="54">
        <v>43575</v>
      </c>
      <c r="E937" s="54">
        <v>44671</v>
      </c>
      <c r="F937" s="11" t="s">
        <v>13</v>
      </c>
      <c r="G937" s="12">
        <v>22.109090909090909</v>
      </c>
      <c r="H937" s="13">
        <v>0.73684210526315785</v>
      </c>
      <c r="I937" s="12">
        <v>16.290909090909089</v>
      </c>
      <c r="J937" s="14">
        <v>24</v>
      </c>
      <c r="K937" s="12">
        <v>393.29166666666669</v>
      </c>
      <c r="L937" s="15">
        <v>1.4732142857142858</v>
      </c>
      <c r="M937" s="12">
        <v>579.40290178571433</v>
      </c>
      <c r="N937" s="14">
        <v>9439</v>
      </c>
      <c r="O937" s="16">
        <v>26</v>
      </c>
      <c r="P937" s="17">
        <v>0.79578947368421049</v>
      </c>
      <c r="Q937" s="16">
        <v>21</v>
      </c>
      <c r="R937" s="16">
        <v>33</v>
      </c>
      <c r="S937" s="16">
        <v>571.40890180127838</v>
      </c>
      <c r="T937" s="18">
        <v>1.5714285714285714</v>
      </c>
      <c r="U937" s="16">
        <v>896.64525720000017</v>
      </c>
      <c r="V937" s="16">
        <v>19000</v>
      </c>
      <c r="W937" s="16">
        <v>58</v>
      </c>
      <c r="X937" s="19">
        <v>0.7931034482758621</v>
      </c>
      <c r="Y937" s="20">
        <v>46</v>
      </c>
      <c r="Z937" s="20">
        <v>79</v>
      </c>
      <c r="AA937" s="16">
        <v>700.79746835443041</v>
      </c>
      <c r="AB937" s="18">
        <v>1.7173913043478262</v>
      </c>
      <c r="AC937" s="16">
        <v>1203.5434782608695</v>
      </c>
      <c r="AD937" s="20">
        <v>55363</v>
      </c>
      <c r="AE937" s="14"/>
      <c r="AF937" s="14"/>
      <c r="AG937" s="14">
        <v>549</v>
      </c>
      <c r="AH937" s="21">
        <v>2.913842105263158</v>
      </c>
      <c r="AI937" s="21">
        <v>5.8653459052865768</v>
      </c>
      <c r="AJ937" s="21">
        <v>4.8653459052865768</v>
      </c>
      <c r="AK937" s="96"/>
    </row>
    <row r="938" spans="1:37" s="6" customFormat="1" x14ac:dyDescent="0.3">
      <c r="A938" s="10" t="s">
        <v>142</v>
      </c>
      <c r="B938" s="11" t="s">
        <v>127</v>
      </c>
      <c r="C938" s="11" t="s">
        <v>133</v>
      </c>
      <c r="D938" s="54">
        <v>43576</v>
      </c>
      <c r="E938" s="54">
        <v>44672</v>
      </c>
      <c r="F938" s="11" t="s">
        <v>14</v>
      </c>
      <c r="G938" s="12">
        <v>26.715151515151515</v>
      </c>
      <c r="H938" s="13">
        <v>0.73684210526315785</v>
      </c>
      <c r="I938" s="12">
        <v>19.684848484848484</v>
      </c>
      <c r="J938" s="14">
        <v>29</v>
      </c>
      <c r="K938" s="12">
        <v>489.24137931034483</v>
      </c>
      <c r="L938" s="15">
        <v>1.4732142857142858</v>
      </c>
      <c r="M938" s="12">
        <v>720.75738916256159</v>
      </c>
      <c r="N938" s="14">
        <v>14188</v>
      </c>
      <c r="O938" s="16">
        <v>26</v>
      </c>
      <c r="P938" s="17">
        <v>0.79578947368421049</v>
      </c>
      <c r="Q938" s="16">
        <v>21</v>
      </c>
      <c r="R938" s="16">
        <v>33</v>
      </c>
      <c r="S938" s="16">
        <v>571.40890180127838</v>
      </c>
      <c r="T938" s="18">
        <v>1.5714285714285714</v>
      </c>
      <c r="U938" s="16">
        <v>896.64525720000017</v>
      </c>
      <c r="V938" s="16">
        <v>19000</v>
      </c>
      <c r="W938" s="16">
        <v>44</v>
      </c>
      <c r="X938" s="19">
        <v>0.79545454545454541</v>
      </c>
      <c r="Y938" s="20">
        <v>35</v>
      </c>
      <c r="Z938" s="20">
        <v>65</v>
      </c>
      <c r="AA938" s="16">
        <v>615.43076923076922</v>
      </c>
      <c r="AB938" s="18">
        <v>1.8571428571428572</v>
      </c>
      <c r="AC938" s="16">
        <v>1142.9428571428571</v>
      </c>
      <c r="AD938" s="20">
        <v>40003</v>
      </c>
      <c r="AE938" s="14"/>
      <c r="AF938" s="14"/>
      <c r="AG938" s="14">
        <v>599</v>
      </c>
      <c r="AH938" s="21">
        <v>2.1054210526315789</v>
      </c>
      <c r="AI938" s="21">
        <v>2.8194953481815617</v>
      </c>
      <c r="AJ938" s="21">
        <v>1.8194953481815619</v>
      </c>
      <c r="AK938" s="96"/>
    </row>
    <row r="939" spans="1:37" s="6" customFormat="1" x14ac:dyDescent="0.3">
      <c r="A939" s="10" t="s">
        <v>142</v>
      </c>
      <c r="B939" s="11" t="s">
        <v>127</v>
      </c>
      <c r="C939" s="11" t="s">
        <v>133</v>
      </c>
      <c r="D939" s="54">
        <v>43577</v>
      </c>
      <c r="E939" s="54">
        <v>44673</v>
      </c>
      <c r="F939" s="11" t="s">
        <v>15</v>
      </c>
      <c r="G939" s="12">
        <v>36.848484848484851</v>
      </c>
      <c r="H939" s="13">
        <v>0.73684210526315785</v>
      </c>
      <c r="I939" s="12">
        <v>27.151515151515152</v>
      </c>
      <c r="J939" s="14">
        <v>40</v>
      </c>
      <c r="K939" s="12">
        <v>451.77499999999998</v>
      </c>
      <c r="L939" s="15">
        <v>1.4732142857142856</v>
      </c>
      <c r="M939" s="12">
        <v>665.56138392857144</v>
      </c>
      <c r="N939" s="14">
        <v>18071</v>
      </c>
      <c r="O939" s="16">
        <v>26</v>
      </c>
      <c r="P939" s="17">
        <v>0.79578947368421049</v>
      </c>
      <c r="Q939" s="16">
        <v>21</v>
      </c>
      <c r="R939" s="16">
        <v>33</v>
      </c>
      <c r="S939" s="16">
        <v>571.40890180127838</v>
      </c>
      <c r="T939" s="18">
        <v>1.5714285714285714</v>
      </c>
      <c r="U939" s="16">
        <v>896.64525720000017</v>
      </c>
      <c r="V939" s="16">
        <v>19000</v>
      </c>
      <c r="W939" s="16">
        <v>36</v>
      </c>
      <c r="X939" s="19">
        <v>0.69444444444444442</v>
      </c>
      <c r="Y939" s="20">
        <v>25</v>
      </c>
      <c r="Z939" s="20">
        <v>46</v>
      </c>
      <c r="AA939" s="16">
        <v>638.43478260869563</v>
      </c>
      <c r="AB939" s="18">
        <v>1.84</v>
      </c>
      <c r="AC939" s="16">
        <v>1174.72</v>
      </c>
      <c r="AD939" s="20">
        <v>29368</v>
      </c>
      <c r="AE939" s="14"/>
      <c r="AF939" s="14"/>
      <c r="AG939" s="14"/>
      <c r="AH939" s="21">
        <v>1.5456842105263158</v>
      </c>
      <c r="AI939" s="21">
        <v>1.6251452603619059</v>
      </c>
      <c r="AJ939" s="21">
        <v>0.62514526036190576</v>
      </c>
      <c r="AK939" s="96"/>
    </row>
    <row r="940" spans="1:37" s="6" customFormat="1" x14ac:dyDescent="0.3">
      <c r="A940" s="10" t="s">
        <v>142</v>
      </c>
      <c r="B940" s="11" t="s">
        <v>127</v>
      </c>
      <c r="C940" s="11" t="s">
        <v>133</v>
      </c>
      <c r="D940" s="54">
        <v>43578</v>
      </c>
      <c r="E940" s="54">
        <v>44674</v>
      </c>
      <c r="F940" s="11" t="s">
        <v>9</v>
      </c>
      <c r="G940" s="12">
        <v>31.32121212121212</v>
      </c>
      <c r="H940" s="13">
        <v>0.73684210526315785</v>
      </c>
      <c r="I940" s="12">
        <v>23.078787878787878</v>
      </c>
      <c r="J940" s="14">
        <v>34</v>
      </c>
      <c r="K940" s="12">
        <v>454</v>
      </c>
      <c r="L940" s="15">
        <v>1.4732142857142858</v>
      </c>
      <c r="M940" s="12">
        <v>668.83928571428578</v>
      </c>
      <c r="N940" s="14">
        <v>15436</v>
      </c>
      <c r="O940" s="16">
        <v>53</v>
      </c>
      <c r="P940" s="17">
        <v>0.79578947368421049</v>
      </c>
      <c r="Q940" s="16">
        <v>42</v>
      </c>
      <c r="R940" s="16">
        <v>67</v>
      </c>
      <c r="S940" s="16">
        <v>571.40890180127838</v>
      </c>
      <c r="T940" s="18">
        <v>1.5952380952380953</v>
      </c>
      <c r="U940" s="16">
        <v>896.64525720000017</v>
      </c>
      <c r="V940" s="16">
        <v>38000</v>
      </c>
      <c r="W940" s="16">
        <v>39</v>
      </c>
      <c r="X940" s="19">
        <v>1</v>
      </c>
      <c r="Y940" s="20">
        <v>39</v>
      </c>
      <c r="Z940" s="20">
        <v>56</v>
      </c>
      <c r="AA940" s="16">
        <v>597.85714285714289</v>
      </c>
      <c r="AB940" s="18">
        <v>1.4358974358974359</v>
      </c>
      <c r="AC940" s="16">
        <v>858.46153846153845</v>
      </c>
      <c r="AD940" s="20">
        <v>33480</v>
      </c>
      <c r="AE940" s="14"/>
      <c r="AF940" s="14"/>
      <c r="AG940" s="14"/>
      <c r="AH940" s="21">
        <v>0.88105263157894742</v>
      </c>
      <c r="AI940" s="21">
        <v>2.1689556880020731</v>
      </c>
      <c r="AJ940" s="21">
        <v>1.1689556880020731</v>
      </c>
      <c r="AK940" s="96"/>
    </row>
    <row r="941" spans="1:37" s="6" customFormat="1" x14ac:dyDescent="0.3">
      <c r="A941" s="10" t="s">
        <v>142</v>
      </c>
      <c r="B941" s="11" t="s">
        <v>127</v>
      </c>
      <c r="C941" s="11" t="s">
        <v>133</v>
      </c>
      <c r="D941" s="54">
        <v>43579</v>
      </c>
      <c r="E941" s="54">
        <v>44675</v>
      </c>
      <c r="F941" s="11" t="s">
        <v>10</v>
      </c>
      <c r="G941" s="12">
        <v>68.169696969696972</v>
      </c>
      <c r="H941" s="13">
        <v>0.73684210526315785</v>
      </c>
      <c r="I941" s="12">
        <v>50.230303030303027</v>
      </c>
      <c r="J941" s="14">
        <v>74</v>
      </c>
      <c r="K941" s="12">
        <v>435.89189189189187</v>
      </c>
      <c r="L941" s="15">
        <v>1.4732142857142858</v>
      </c>
      <c r="M941" s="12">
        <v>642.16216216216219</v>
      </c>
      <c r="N941" s="14">
        <v>32256</v>
      </c>
      <c r="O941" s="16">
        <v>78</v>
      </c>
      <c r="P941" s="17">
        <v>0.79578947368421049</v>
      </c>
      <c r="Q941" s="16">
        <v>62</v>
      </c>
      <c r="R941" s="16">
        <v>98</v>
      </c>
      <c r="S941" s="16">
        <v>571.40890180127838</v>
      </c>
      <c r="T941" s="18">
        <v>1.5806451612903225</v>
      </c>
      <c r="U941" s="16">
        <v>896.64525720000017</v>
      </c>
      <c r="V941" s="16">
        <v>56000</v>
      </c>
      <c r="W941" s="16">
        <v>68</v>
      </c>
      <c r="X941" s="19">
        <v>0.77941176470588236</v>
      </c>
      <c r="Y941" s="20">
        <v>53</v>
      </c>
      <c r="Z941" s="20">
        <v>82</v>
      </c>
      <c r="AA941" s="16">
        <v>684.89024390243901</v>
      </c>
      <c r="AB941" s="18">
        <v>1.5471698113207548</v>
      </c>
      <c r="AC941" s="16">
        <v>1059.6415094339623</v>
      </c>
      <c r="AD941" s="20">
        <v>56161</v>
      </c>
      <c r="AE941" s="14">
        <v>1449</v>
      </c>
      <c r="AF941" s="14"/>
      <c r="AG941" s="14">
        <v>1847</v>
      </c>
      <c r="AH941" s="21">
        <v>1.002875</v>
      </c>
      <c r="AI941" s="21">
        <v>1.7411024305555556</v>
      </c>
      <c r="AJ941" s="21">
        <v>0.74110243055555558</v>
      </c>
      <c r="AK941" s="96"/>
    </row>
    <row r="942" spans="1:37" s="6" customFormat="1" x14ac:dyDescent="0.3">
      <c r="A942" s="10" t="s">
        <v>142</v>
      </c>
      <c r="B942" s="11" t="s">
        <v>127</v>
      </c>
      <c r="C942" s="11" t="s">
        <v>133</v>
      </c>
      <c r="D942" s="54">
        <v>43580</v>
      </c>
      <c r="E942" s="54">
        <v>44676</v>
      </c>
      <c r="F942" s="11" t="s">
        <v>11</v>
      </c>
      <c r="G942" s="12">
        <v>31.32121212121212</v>
      </c>
      <c r="H942" s="13">
        <v>0.73684210526315785</v>
      </c>
      <c r="I942" s="12">
        <v>23.078787878787878</v>
      </c>
      <c r="J942" s="14">
        <v>34</v>
      </c>
      <c r="K942" s="12">
        <v>506.76470588235293</v>
      </c>
      <c r="L942" s="15">
        <v>1.4732142857142858</v>
      </c>
      <c r="M942" s="12">
        <v>746.57300420168065</v>
      </c>
      <c r="N942" s="14">
        <v>17230</v>
      </c>
      <c r="O942" s="16">
        <v>26</v>
      </c>
      <c r="P942" s="17">
        <v>0.79578947368421049</v>
      </c>
      <c r="Q942" s="16">
        <v>21</v>
      </c>
      <c r="R942" s="16">
        <v>33</v>
      </c>
      <c r="S942" s="16">
        <v>571.40890180127838</v>
      </c>
      <c r="T942" s="18">
        <v>1.5714285714285714</v>
      </c>
      <c r="U942" s="16">
        <v>896.64525720000017</v>
      </c>
      <c r="V942" s="16">
        <v>19000</v>
      </c>
      <c r="W942" s="16">
        <v>42</v>
      </c>
      <c r="X942" s="19">
        <v>0.7857142857142857</v>
      </c>
      <c r="Y942" s="20">
        <v>33</v>
      </c>
      <c r="Z942" s="20">
        <v>59</v>
      </c>
      <c r="AA942" s="16">
        <v>508.76271186440675</v>
      </c>
      <c r="AB942" s="18">
        <v>1.7878787878787878</v>
      </c>
      <c r="AC942" s="16">
        <v>909.60606060606062</v>
      </c>
      <c r="AD942" s="20">
        <v>30017</v>
      </c>
      <c r="AE942" s="14">
        <v>549</v>
      </c>
      <c r="AF942" s="14"/>
      <c r="AG942" s="14"/>
      <c r="AH942" s="21">
        <v>1.5798421052631579</v>
      </c>
      <c r="AI942" s="21">
        <v>1.7421358096343587</v>
      </c>
      <c r="AJ942" s="21">
        <v>0.74213580963435866</v>
      </c>
      <c r="AK942" s="96"/>
    </row>
    <row r="943" spans="1:37" s="6" customFormat="1" x14ac:dyDescent="0.3">
      <c r="A943" s="10" t="s">
        <v>142</v>
      </c>
      <c r="B943" s="11" t="s">
        <v>127</v>
      </c>
      <c r="C943" s="11" t="s">
        <v>133</v>
      </c>
      <c r="D943" s="54">
        <v>43581</v>
      </c>
      <c r="E943" s="54">
        <v>44677</v>
      </c>
      <c r="F943" s="11" t="s">
        <v>12</v>
      </c>
      <c r="G943" s="12">
        <v>23.030303030303031</v>
      </c>
      <c r="H943" s="13">
        <v>0.73684210526315785</v>
      </c>
      <c r="I943" s="12">
        <v>16.969696969696969</v>
      </c>
      <c r="J943" s="14">
        <v>25</v>
      </c>
      <c r="K943" s="12">
        <v>562.20000000000005</v>
      </c>
      <c r="L943" s="15">
        <v>1.4732142857142858</v>
      </c>
      <c r="M943" s="12">
        <v>828.24107142857144</v>
      </c>
      <c r="N943" s="14">
        <v>14055</v>
      </c>
      <c r="O943" s="16">
        <v>25</v>
      </c>
      <c r="P943" s="17">
        <v>0.79578947368421049</v>
      </c>
      <c r="Q943" s="16">
        <v>20</v>
      </c>
      <c r="R943" s="16">
        <v>32</v>
      </c>
      <c r="S943" s="16">
        <v>571.40890180127838</v>
      </c>
      <c r="T943" s="18">
        <v>1.6</v>
      </c>
      <c r="U943" s="16">
        <v>896.64525720000017</v>
      </c>
      <c r="V943" s="16">
        <v>18000</v>
      </c>
      <c r="W943" s="16">
        <v>22</v>
      </c>
      <c r="X943" s="19">
        <v>0.72727272727272729</v>
      </c>
      <c r="Y943" s="20">
        <v>16</v>
      </c>
      <c r="Z943" s="20">
        <v>34</v>
      </c>
      <c r="AA943" s="16">
        <v>554.11764705882354</v>
      </c>
      <c r="AB943" s="18">
        <v>2.125</v>
      </c>
      <c r="AC943" s="16">
        <v>1177.5</v>
      </c>
      <c r="AD943" s="20">
        <v>18840</v>
      </c>
      <c r="AE943" s="14"/>
      <c r="AF943" s="14"/>
      <c r="AG943" s="14"/>
      <c r="AH943" s="21">
        <v>1.0466666666666666</v>
      </c>
      <c r="AI943" s="21">
        <v>1.3404482390608325</v>
      </c>
      <c r="AJ943" s="21">
        <v>0.34044823906083244</v>
      </c>
      <c r="AK943" s="96"/>
    </row>
    <row r="944" spans="1:37" s="6" customFormat="1" x14ac:dyDescent="0.3">
      <c r="A944" s="10" t="s">
        <v>142</v>
      </c>
      <c r="B944" s="11" t="s">
        <v>127</v>
      </c>
      <c r="C944" s="11" t="s">
        <v>133</v>
      </c>
      <c r="D944" s="54">
        <v>43582</v>
      </c>
      <c r="E944" s="54">
        <v>44678</v>
      </c>
      <c r="F944" s="11" t="s">
        <v>13</v>
      </c>
      <c r="G944" s="12">
        <v>33.163636363636364</v>
      </c>
      <c r="H944" s="13">
        <v>0.73684210526315785</v>
      </c>
      <c r="I944" s="12">
        <v>24.436363636363637</v>
      </c>
      <c r="J944" s="14">
        <v>36</v>
      </c>
      <c r="K944" s="12">
        <v>599.11111111111109</v>
      </c>
      <c r="L944" s="15">
        <v>1.4732142857142856</v>
      </c>
      <c r="M944" s="12">
        <v>882.61904761904759</v>
      </c>
      <c r="N944" s="14">
        <v>21568</v>
      </c>
      <c r="O944" s="16">
        <v>25</v>
      </c>
      <c r="P944" s="17">
        <v>0.79578947368421049</v>
      </c>
      <c r="Q944" s="16">
        <v>20</v>
      </c>
      <c r="R944" s="16">
        <v>32</v>
      </c>
      <c r="S944" s="16">
        <v>571.40890180127838</v>
      </c>
      <c r="T944" s="18">
        <v>1.6</v>
      </c>
      <c r="U944" s="16">
        <v>896.64525720000017</v>
      </c>
      <c r="V944" s="16">
        <v>18000</v>
      </c>
      <c r="W944" s="16">
        <v>39</v>
      </c>
      <c r="X944" s="19">
        <v>0.79487179487179482</v>
      </c>
      <c r="Y944" s="20">
        <v>31</v>
      </c>
      <c r="Z944" s="20">
        <v>50</v>
      </c>
      <c r="AA944" s="16">
        <v>616.17999999999995</v>
      </c>
      <c r="AB944" s="18">
        <v>1.6129032258064515</v>
      </c>
      <c r="AC944" s="16">
        <v>993.83870967741939</v>
      </c>
      <c r="AD944" s="20">
        <v>30809</v>
      </c>
      <c r="AE944" s="14">
        <v>2497</v>
      </c>
      <c r="AF944" s="14"/>
      <c r="AG944" s="14"/>
      <c r="AH944" s="21">
        <v>1.7116111111111112</v>
      </c>
      <c r="AI944" s="21">
        <v>1.4284588278931751</v>
      </c>
      <c r="AJ944" s="21">
        <v>0.42845882789317508</v>
      </c>
      <c r="AK944" s="96"/>
    </row>
    <row r="945" spans="1:37" s="6" customFormat="1" x14ac:dyDescent="0.3">
      <c r="A945" s="10" t="s">
        <v>142</v>
      </c>
      <c r="B945" s="11" t="s">
        <v>127</v>
      </c>
      <c r="C945" s="11" t="s">
        <v>133</v>
      </c>
      <c r="D945" s="54">
        <v>43583</v>
      </c>
      <c r="E945" s="54">
        <v>44679</v>
      </c>
      <c r="F945" s="11" t="s">
        <v>14</v>
      </c>
      <c r="G945" s="12">
        <v>43.296969696969697</v>
      </c>
      <c r="H945" s="13">
        <v>0.73684210526315785</v>
      </c>
      <c r="I945" s="12">
        <v>31.903030303030302</v>
      </c>
      <c r="J945" s="14">
        <v>47</v>
      </c>
      <c r="K945" s="12">
        <v>536.12765957446811</v>
      </c>
      <c r="L945" s="15">
        <v>1.4732142857142858</v>
      </c>
      <c r="M945" s="12">
        <v>789.83092705167178</v>
      </c>
      <c r="N945" s="14">
        <v>25198</v>
      </c>
      <c r="O945" s="16">
        <v>25</v>
      </c>
      <c r="P945" s="17">
        <v>0.79578947368421049</v>
      </c>
      <c r="Q945" s="16">
        <v>20</v>
      </c>
      <c r="R945" s="16">
        <v>32</v>
      </c>
      <c r="S945" s="16">
        <v>571.40890180127838</v>
      </c>
      <c r="T945" s="18">
        <v>1.6</v>
      </c>
      <c r="U945" s="16">
        <v>896.64525720000017</v>
      </c>
      <c r="V945" s="16">
        <v>18000</v>
      </c>
      <c r="W945" s="16">
        <v>38</v>
      </c>
      <c r="X945" s="19">
        <v>0.76315789473684215</v>
      </c>
      <c r="Y945" s="20">
        <v>29</v>
      </c>
      <c r="Z945" s="20">
        <v>45</v>
      </c>
      <c r="AA945" s="16">
        <v>645.6</v>
      </c>
      <c r="AB945" s="18">
        <v>1.5517241379310345</v>
      </c>
      <c r="AC945" s="16">
        <v>1001.7931034482758</v>
      </c>
      <c r="AD945" s="20">
        <v>29052</v>
      </c>
      <c r="AE945" s="14"/>
      <c r="AF945" s="14"/>
      <c r="AG945" s="14"/>
      <c r="AH945" s="21">
        <v>1.6140000000000001</v>
      </c>
      <c r="AI945" s="21">
        <v>1.1529486467179935</v>
      </c>
      <c r="AJ945" s="21">
        <v>0.15294864671799349</v>
      </c>
      <c r="AK945" s="96"/>
    </row>
    <row r="946" spans="1:37" x14ac:dyDescent="0.3">
      <c r="A946" s="10" t="s">
        <v>142</v>
      </c>
      <c r="B946" s="11" t="s">
        <v>127</v>
      </c>
      <c r="C946" s="11" t="s">
        <v>133</v>
      </c>
      <c r="D946" s="54">
        <v>43584</v>
      </c>
      <c r="E946" s="54">
        <v>44680</v>
      </c>
      <c r="F946" s="11" t="s">
        <v>15</v>
      </c>
      <c r="G946" s="12">
        <v>40.533333333333339</v>
      </c>
      <c r="H946" s="13">
        <v>0.73684210526315785</v>
      </c>
      <c r="I946" s="12">
        <v>29.866666666666667</v>
      </c>
      <c r="J946" s="14">
        <v>44</v>
      </c>
      <c r="K946" s="12">
        <v>601.40909090909088</v>
      </c>
      <c r="L946" s="15">
        <v>1.4732142857142856</v>
      </c>
      <c r="M946" s="12">
        <v>886.00446428571422</v>
      </c>
      <c r="N946" s="14">
        <v>26462</v>
      </c>
      <c r="O946" s="16">
        <v>24</v>
      </c>
      <c r="P946" s="17">
        <v>0.79578947368421049</v>
      </c>
      <c r="Q946" s="16">
        <v>19</v>
      </c>
      <c r="R946" s="16">
        <v>30</v>
      </c>
      <c r="S946" s="16">
        <v>571.40890180127838</v>
      </c>
      <c r="T946" s="18">
        <v>1.5789473684210527</v>
      </c>
      <c r="U946" s="16">
        <v>896.64525720000017</v>
      </c>
      <c r="V946" s="16">
        <v>17000</v>
      </c>
      <c r="W946" s="16">
        <v>34</v>
      </c>
      <c r="X946" s="19">
        <v>0.73529411764705888</v>
      </c>
      <c r="Y946" s="20">
        <v>25</v>
      </c>
      <c r="Z946" s="20">
        <v>51</v>
      </c>
      <c r="AA946" s="16">
        <v>599.01960784313724</v>
      </c>
      <c r="AB946" s="18">
        <v>2.04</v>
      </c>
      <c r="AC946" s="16">
        <v>1222</v>
      </c>
      <c r="AD946" s="20">
        <v>30550</v>
      </c>
      <c r="AE946" s="14">
        <v>2998</v>
      </c>
      <c r="AF946" s="14"/>
      <c r="AG946" s="14"/>
      <c r="AH946" s="21">
        <v>1.7970588235294118</v>
      </c>
      <c r="AI946" s="21">
        <v>1.1544856775753911</v>
      </c>
      <c r="AJ946" s="21">
        <v>0.15448567757539114</v>
      </c>
      <c r="AK946" s="96"/>
    </row>
    <row r="947" spans="1:37" x14ac:dyDescent="0.3">
      <c r="A947" s="10" t="s">
        <v>142</v>
      </c>
      <c r="B947" s="11" t="s">
        <v>127</v>
      </c>
      <c r="C947" s="11" t="s">
        <v>133</v>
      </c>
      <c r="D947" s="54">
        <v>43585</v>
      </c>
      <c r="E947" s="54">
        <v>44681</v>
      </c>
      <c r="F947" s="11" t="s">
        <v>9</v>
      </c>
      <c r="G947" s="12">
        <v>58.957575757575768</v>
      </c>
      <c r="H947" s="13">
        <v>0.73684210526315785</v>
      </c>
      <c r="I947" s="12">
        <v>43.442424242424245</v>
      </c>
      <c r="J947" s="14">
        <v>64</v>
      </c>
      <c r="K947" s="12">
        <v>542.484375</v>
      </c>
      <c r="L947" s="15">
        <v>1.4732142857142856</v>
      </c>
      <c r="M947" s="12">
        <v>799.19573102678567</v>
      </c>
      <c r="N947" s="14">
        <v>34719</v>
      </c>
      <c r="O947" s="16">
        <v>49</v>
      </c>
      <c r="P947" s="17">
        <v>0.79578947368421049</v>
      </c>
      <c r="Q947" s="16">
        <v>39</v>
      </c>
      <c r="R947" s="16">
        <v>61</v>
      </c>
      <c r="S947" s="16">
        <v>571.40890180127838</v>
      </c>
      <c r="T947" s="18">
        <v>1.5641025641025641</v>
      </c>
      <c r="U947" s="16">
        <v>896.64525720000017</v>
      </c>
      <c r="V947" s="16">
        <v>35000</v>
      </c>
      <c r="W947" s="16">
        <v>28</v>
      </c>
      <c r="X947" s="19">
        <v>1.3214285714285714</v>
      </c>
      <c r="Y947" s="20">
        <v>37</v>
      </c>
      <c r="Z947" s="20">
        <v>49</v>
      </c>
      <c r="AA947" s="16">
        <v>531.14285714285711</v>
      </c>
      <c r="AB947" s="18">
        <v>1.3243243243243243</v>
      </c>
      <c r="AC947" s="16">
        <v>703.40540540540542</v>
      </c>
      <c r="AD947" s="20">
        <v>26026</v>
      </c>
      <c r="AE947" s="14">
        <v>549</v>
      </c>
      <c r="AF947" s="14"/>
      <c r="AG947" s="14">
        <v>949</v>
      </c>
      <c r="AH947" s="21">
        <v>0.74360000000000004</v>
      </c>
      <c r="AI947" s="21">
        <v>0.74961836458423337</v>
      </c>
      <c r="AJ947" s="21">
        <v>-0.25038163541576658</v>
      </c>
      <c r="AK947" s="96"/>
    </row>
    <row r="948" spans="1:37" x14ac:dyDescent="0.3">
      <c r="A948" s="10" t="s">
        <v>142</v>
      </c>
      <c r="B948" s="10" t="s">
        <v>127</v>
      </c>
      <c r="C948" s="10" t="s">
        <v>133</v>
      </c>
      <c r="D948" s="54">
        <v>43586</v>
      </c>
      <c r="E948" s="54">
        <v>44682</v>
      </c>
      <c r="F948" s="11" t="s">
        <v>10</v>
      </c>
      <c r="G948" s="12">
        <v>80.442922374429543</v>
      </c>
      <c r="H948" s="13">
        <v>0.72944693572496266</v>
      </c>
      <c r="I948" s="12">
        <v>58.678843226788672</v>
      </c>
      <c r="J948" s="14">
        <v>79</v>
      </c>
      <c r="K948" s="12">
        <v>508.1012658227848</v>
      </c>
      <c r="L948" s="15">
        <v>1.3463114754098306</v>
      </c>
      <c r="M948" s="12">
        <v>684.06256484747598</v>
      </c>
      <c r="N948" s="14">
        <v>40140</v>
      </c>
      <c r="O948" s="16">
        <v>61.957734509434069</v>
      </c>
      <c r="P948" s="17">
        <v>0.78488490284005985</v>
      </c>
      <c r="Q948" s="16">
        <v>48.629690430627385</v>
      </c>
      <c r="R948" s="16">
        <v>67.698508139732155</v>
      </c>
      <c r="S948" s="16">
        <v>590.8549700598802</v>
      </c>
      <c r="T948" s="18">
        <v>1.392122950819672</v>
      </c>
      <c r="U948" s="16">
        <v>822.54276442622938</v>
      </c>
      <c r="V948" s="16">
        <v>40000</v>
      </c>
      <c r="W948" s="20">
        <v>125</v>
      </c>
      <c r="X948" s="19">
        <v>0.8</v>
      </c>
      <c r="Y948" s="20">
        <v>100</v>
      </c>
      <c r="Z948" s="20">
        <v>152</v>
      </c>
      <c r="AA948" s="16">
        <v>664.73026315789468</v>
      </c>
      <c r="AB948" s="18">
        <v>1.52</v>
      </c>
      <c r="AC948" s="16">
        <v>1010.39</v>
      </c>
      <c r="AD948" s="20">
        <v>101039</v>
      </c>
      <c r="AE948" s="14"/>
      <c r="AF948" s="14"/>
      <c r="AG948" s="14"/>
      <c r="AH948" s="21">
        <v>2.5259749999999999</v>
      </c>
      <c r="AI948" s="21">
        <v>2.5171649227703039</v>
      </c>
      <c r="AJ948" s="21">
        <v>1.5171649227703039</v>
      </c>
      <c r="AK948" s="96"/>
    </row>
    <row r="949" spans="1:37" x14ac:dyDescent="0.3">
      <c r="A949" s="10" t="s">
        <v>142</v>
      </c>
      <c r="B949" s="10" t="s">
        <v>127</v>
      </c>
      <c r="C949" s="10" t="s">
        <v>133</v>
      </c>
      <c r="D949" s="54">
        <v>43587</v>
      </c>
      <c r="E949" s="54">
        <v>44683</v>
      </c>
      <c r="F949" s="11" t="s">
        <v>11</v>
      </c>
      <c r="G949" s="12">
        <v>44.803652968036523</v>
      </c>
      <c r="H949" s="13">
        <v>0.72944693572496266</v>
      </c>
      <c r="I949" s="12">
        <v>32.68188736681887</v>
      </c>
      <c r="J949" s="14">
        <v>44</v>
      </c>
      <c r="K949" s="12">
        <v>456.59090909090907</v>
      </c>
      <c r="L949" s="15">
        <v>1.3463114754098362</v>
      </c>
      <c r="M949" s="12">
        <v>614.71358047690023</v>
      </c>
      <c r="N949" s="14">
        <v>20090</v>
      </c>
      <c r="O949" s="16">
        <v>38.723584068396292</v>
      </c>
      <c r="P949" s="17">
        <v>0.78488490284005985</v>
      </c>
      <c r="Q949" s="16">
        <v>30.393556519142113</v>
      </c>
      <c r="R949" s="16">
        <v>42.311567587332597</v>
      </c>
      <c r="S949" s="16">
        <v>590.8549700598802</v>
      </c>
      <c r="T949" s="18">
        <v>1.392122950819672</v>
      </c>
      <c r="U949" s="16">
        <v>822.54276442622938</v>
      </c>
      <c r="V949" s="16">
        <v>25000</v>
      </c>
      <c r="W949" s="20">
        <v>60</v>
      </c>
      <c r="X949" s="19">
        <v>0.76666666666666672</v>
      </c>
      <c r="Y949" s="20">
        <v>46</v>
      </c>
      <c r="Z949" s="20">
        <v>84</v>
      </c>
      <c r="AA949" s="16">
        <v>665.88095238095241</v>
      </c>
      <c r="AB949" s="18">
        <v>1.826086956521739</v>
      </c>
      <c r="AC949" s="16">
        <v>1215.9565217391305</v>
      </c>
      <c r="AD949" s="20">
        <v>55934</v>
      </c>
      <c r="AE949" s="14">
        <v>1210</v>
      </c>
      <c r="AF949" s="14"/>
      <c r="AG949" s="14"/>
      <c r="AH949" s="21">
        <v>2.2373599999999998</v>
      </c>
      <c r="AI949" s="21">
        <v>2.7841712294673968</v>
      </c>
      <c r="AJ949" s="21">
        <v>1.7841712294673968</v>
      </c>
      <c r="AK949" s="96"/>
    </row>
    <row r="950" spans="1:37" x14ac:dyDescent="0.3">
      <c r="A950" s="10" t="s">
        <v>142</v>
      </c>
      <c r="B950" s="10" t="s">
        <v>127</v>
      </c>
      <c r="C950" s="10" t="s">
        <v>133</v>
      </c>
      <c r="D950" s="54">
        <v>43588</v>
      </c>
      <c r="E950" s="54">
        <v>44684</v>
      </c>
      <c r="F950" s="11" t="s">
        <v>12</v>
      </c>
      <c r="G950" s="12">
        <v>26.474885844748858</v>
      </c>
      <c r="H950" s="13">
        <v>0.72944693572496266</v>
      </c>
      <c r="I950" s="12">
        <v>19.312024353120243</v>
      </c>
      <c r="J950" s="14">
        <v>26</v>
      </c>
      <c r="K950" s="12">
        <v>419.34615384615387</v>
      </c>
      <c r="L950" s="15">
        <v>1.346311475409836</v>
      </c>
      <c r="M950" s="12">
        <v>564.57053909205547</v>
      </c>
      <c r="N950" s="14">
        <v>10903</v>
      </c>
      <c r="O950" s="16">
        <v>30.978867254717034</v>
      </c>
      <c r="P950" s="17">
        <v>0.78488490284005985</v>
      </c>
      <c r="Q950" s="16">
        <v>24.314845215313692</v>
      </c>
      <c r="R950" s="16">
        <v>33.849254069866078</v>
      </c>
      <c r="S950" s="16">
        <v>590.8549700598802</v>
      </c>
      <c r="T950" s="18">
        <v>1.392122950819672</v>
      </c>
      <c r="U950" s="16">
        <v>822.54276442622938</v>
      </c>
      <c r="V950" s="16">
        <v>20000</v>
      </c>
      <c r="W950" s="20">
        <v>55</v>
      </c>
      <c r="X950" s="19">
        <v>0.72727272727272729</v>
      </c>
      <c r="Y950" s="20">
        <v>40</v>
      </c>
      <c r="Z950" s="20">
        <v>65</v>
      </c>
      <c r="AA950" s="16">
        <v>693.84615384615381</v>
      </c>
      <c r="AB950" s="18">
        <v>1.625</v>
      </c>
      <c r="AC950" s="16">
        <v>1127.5</v>
      </c>
      <c r="AD950" s="20">
        <v>45100</v>
      </c>
      <c r="AE950" s="14">
        <v>649</v>
      </c>
      <c r="AF950" s="14"/>
      <c r="AG950" s="14">
        <v>-1049</v>
      </c>
      <c r="AH950" s="21">
        <v>2.2549999999999999</v>
      </c>
      <c r="AI950" s="21">
        <v>4.1364761992112262</v>
      </c>
      <c r="AJ950" s="21">
        <v>3.1364761992112262</v>
      </c>
      <c r="AK950" s="96"/>
    </row>
    <row r="951" spans="1:37" x14ac:dyDescent="0.3">
      <c r="A951" s="10" t="s">
        <v>142</v>
      </c>
      <c r="B951" s="10" t="s">
        <v>127</v>
      </c>
      <c r="C951" s="10" t="s">
        <v>133</v>
      </c>
      <c r="D951" s="54">
        <v>43589</v>
      </c>
      <c r="E951" s="54">
        <v>44685</v>
      </c>
      <c r="F951" s="11" t="s">
        <v>13</v>
      </c>
      <c r="G951" s="12">
        <v>43.785388127853878</v>
      </c>
      <c r="H951" s="13">
        <v>0.72944693572496266</v>
      </c>
      <c r="I951" s="12">
        <v>31.93911719939117</v>
      </c>
      <c r="J951" s="14">
        <v>43</v>
      </c>
      <c r="K951" s="12">
        <v>427.46511627906978</v>
      </c>
      <c r="L951" s="15">
        <v>1.3463114754098362</v>
      </c>
      <c r="M951" s="12">
        <v>575.50119138391165</v>
      </c>
      <c r="N951" s="14">
        <v>18381</v>
      </c>
      <c r="O951" s="16">
        <v>30.978867254717034</v>
      </c>
      <c r="P951" s="17">
        <v>0.78488490284005985</v>
      </c>
      <c r="Q951" s="16">
        <v>24.314845215313692</v>
      </c>
      <c r="R951" s="16">
        <v>33.849254069866078</v>
      </c>
      <c r="S951" s="16">
        <v>590.8549700598802</v>
      </c>
      <c r="T951" s="18">
        <v>1.392122950819672</v>
      </c>
      <c r="U951" s="16">
        <v>822.54276442622938</v>
      </c>
      <c r="V951" s="16">
        <v>20000</v>
      </c>
      <c r="W951" s="20">
        <v>50</v>
      </c>
      <c r="X951" s="19">
        <v>0.72</v>
      </c>
      <c r="Y951" s="20">
        <v>36</v>
      </c>
      <c r="Z951" s="20">
        <v>68</v>
      </c>
      <c r="AA951" s="16">
        <v>586.52941176470586</v>
      </c>
      <c r="AB951" s="18">
        <v>1.8888888888888888</v>
      </c>
      <c r="AC951" s="16">
        <v>1107.8888888888889</v>
      </c>
      <c r="AD951" s="20">
        <v>39884</v>
      </c>
      <c r="AE951" s="14"/>
      <c r="AF951" s="14"/>
      <c r="AG951" s="14"/>
      <c r="AH951" s="21">
        <v>1.9942</v>
      </c>
      <c r="AI951" s="21">
        <v>2.1698493009085467</v>
      </c>
      <c r="AJ951" s="21">
        <v>1.1698493009085469</v>
      </c>
      <c r="AK951" s="96"/>
    </row>
    <row r="952" spans="1:37" x14ac:dyDescent="0.3">
      <c r="A952" s="10" t="s">
        <v>142</v>
      </c>
      <c r="B952" s="10" t="s">
        <v>127</v>
      </c>
      <c r="C952" s="10" t="s">
        <v>133</v>
      </c>
      <c r="D952" s="54">
        <v>43590</v>
      </c>
      <c r="E952" s="54">
        <v>44686</v>
      </c>
      <c r="F952" s="11" t="s">
        <v>14</v>
      </c>
      <c r="G952" s="12">
        <v>27.493150684931503</v>
      </c>
      <c r="H952" s="13">
        <v>0.72944693572496266</v>
      </c>
      <c r="I952" s="12">
        <v>20.054794520547944</v>
      </c>
      <c r="J952" s="14">
        <v>27</v>
      </c>
      <c r="K952" s="12">
        <v>512.37037037037032</v>
      </c>
      <c r="L952" s="15">
        <v>1.3463114754098362</v>
      </c>
      <c r="M952" s="12">
        <v>689.81010928961757</v>
      </c>
      <c r="N952" s="14">
        <v>13834</v>
      </c>
      <c r="O952" s="16">
        <v>30.978867254717034</v>
      </c>
      <c r="P952" s="17">
        <v>0.78488490284005985</v>
      </c>
      <c r="Q952" s="16">
        <v>24.314845215313692</v>
      </c>
      <c r="R952" s="16">
        <v>33.849254069866078</v>
      </c>
      <c r="S952" s="16">
        <v>590.8549700598802</v>
      </c>
      <c r="T952" s="18">
        <v>1.392122950819672</v>
      </c>
      <c r="U952" s="16">
        <v>822.54276442622938</v>
      </c>
      <c r="V952" s="16">
        <v>20000</v>
      </c>
      <c r="W952" s="20">
        <v>30</v>
      </c>
      <c r="X952" s="19">
        <v>0.73333333333333328</v>
      </c>
      <c r="Y952" s="20">
        <v>22</v>
      </c>
      <c r="Z952" s="20">
        <v>33</v>
      </c>
      <c r="AA952" s="16">
        <v>758.30303030303025</v>
      </c>
      <c r="AB952" s="18">
        <v>1.5</v>
      </c>
      <c r="AC952" s="16">
        <v>1137.4545454545455</v>
      </c>
      <c r="AD952" s="20">
        <v>25024</v>
      </c>
      <c r="AE952" s="14"/>
      <c r="AF952" s="14"/>
      <c r="AG952" s="14"/>
      <c r="AH952" s="21">
        <v>1.2512000000000001</v>
      </c>
      <c r="AI952" s="21">
        <v>1.8088766806418968</v>
      </c>
      <c r="AJ952" s="21">
        <v>0.80887668064189677</v>
      </c>
      <c r="AK952" s="96"/>
    </row>
    <row r="953" spans="1:37" x14ac:dyDescent="0.3">
      <c r="A953" s="10" t="s">
        <v>142</v>
      </c>
      <c r="B953" s="10" t="s">
        <v>127</v>
      </c>
      <c r="C953" s="10" t="s">
        <v>133</v>
      </c>
      <c r="D953" s="54">
        <v>43591</v>
      </c>
      <c r="E953" s="54">
        <v>44687</v>
      </c>
      <c r="F953" s="11" t="s">
        <v>15</v>
      </c>
      <c r="G953" s="12">
        <v>41.74885844748858</v>
      </c>
      <c r="H953" s="13">
        <v>0.72944693572496266</v>
      </c>
      <c r="I953" s="12">
        <v>30.453576864535766</v>
      </c>
      <c r="J953" s="14">
        <v>41</v>
      </c>
      <c r="K953" s="12">
        <v>503.2439024390244</v>
      </c>
      <c r="L953" s="15">
        <v>1.3463114754098362</v>
      </c>
      <c r="M953" s="12">
        <v>677.52304078368661</v>
      </c>
      <c r="N953" s="14">
        <v>20633</v>
      </c>
      <c r="O953" s="16">
        <v>30.978867254717034</v>
      </c>
      <c r="P953" s="17">
        <v>0.78488490284005985</v>
      </c>
      <c r="Q953" s="16">
        <v>24.314845215313692</v>
      </c>
      <c r="R953" s="16">
        <v>33.849254069866078</v>
      </c>
      <c r="S953" s="16">
        <v>590.8549700598802</v>
      </c>
      <c r="T953" s="18">
        <v>1.392122950819672</v>
      </c>
      <c r="U953" s="16">
        <v>822.54276442622938</v>
      </c>
      <c r="V953" s="16">
        <v>20000</v>
      </c>
      <c r="W953" s="20">
        <v>32</v>
      </c>
      <c r="X953" s="19">
        <v>0.78125</v>
      </c>
      <c r="Y953" s="20">
        <v>25</v>
      </c>
      <c r="Z953" s="20">
        <v>44</v>
      </c>
      <c r="AA953" s="16">
        <v>521.36363636363637</v>
      </c>
      <c r="AB953" s="18">
        <v>1.76</v>
      </c>
      <c r="AC953" s="16">
        <v>917.6</v>
      </c>
      <c r="AD953" s="20">
        <v>22940</v>
      </c>
      <c r="AE953" s="14"/>
      <c r="AF953" s="14"/>
      <c r="AG953" s="14"/>
      <c r="AH953" s="21">
        <v>1.147</v>
      </c>
      <c r="AI953" s="21">
        <v>1.1118111762710221</v>
      </c>
      <c r="AJ953" s="21">
        <v>0.11181117627102215</v>
      </c>
      <c r="AK953" s="96"/>
    </row>
    <row r="954" spans="1:37" x14ac:dyDescent="0.3">
      <c r="A954" s="10" t="s">
        <v>142</v>
      </c>
      <c r="B954" s="10" t="s">
        <v>127</v>
      </c>
      <c r="C954" s="10" t="s">
        <v>133</v>
      </c>
      <c r="D954" s="54">
        <v>43592</v>
      </c>
      <c r="E954" s="54">
        <v>44688</v>
      </c>
      <c r="F954" s="11" t="s">
        <v>9</v>
      </c>
      <c r="G954" s="12">
        <v>39.712328767123289</v>
      </c>
      <c r="H954" s="13">
        <v>0.72944693572496266</v>
      </c>
      <c r="I954" s="12">
        <v>28.968036529680365</v>
      </c>
      <c r="J954" s="14">
        <v>39</v>
      </c>
      <c r="K954" s="12">
        <v>534.20512820512818</v>
      </c>
      <c r="L954" s="15">
        <v>1.346311475409836</v>
      </c>
      <c r="M954" s="12">
        <v>719.20649432534674</v>
      </c>
      <c r="N954" s="14">
        <v>20834</v>
      </c>
      <c r="O954" s="16">
        <v>46.468300882075553</v>
      </c>
      <c r="P954" s="17">
        <v>0.78488490284005985</v>
      </c>
      <c r="Q954" s="16">
        <v>36.472267822970537</v>
      </c>
      <c r="R954" s="16">
        <v>50.773881104799116</v>
      </c>
      <c r="S954" s="16">
        <v>590.8549700598802</v>
      </c>
      <c r="T954" s="18">
        <v>1.392122950819672</v>
      </c>
      <c r="U954" s="16">
        <v>822.54276442622938</v>
      </c>
      <c r="V954" s="16">
        <v>30000</v>
      </c>
      <c r="W954" s="20">
        <v>39</v>
      </c>
      <c r="X954" s="19">
        <v>0.76923076923076927</v>
      </c>
      <c r="Y954" s="20">
        <v>30</v>
      </c>
      <c r="Z954" s="20">
        <v>51</v>
      </c>
      <c r="AA954" s="16">
        <v>680.15686274509801</v>
      </c>
      <c r="AB954" s="18">
        <v>1.7</v>
      </c>
      <c r="AC954" s="16">
        <v>1156.2666666666667</v>
      </c>
      <c r="AD954" s="20">
        <v>34688</v>
      </c>
      <c r="AE954" s="14">
        <v>2678</v>
      </c>
      <c r="AF954" s="14"/>
      <c r="AG954" s="14">
        <v>-549</v>
      </c>
      <c r="AH954" s="21">
        <v>1.1562666666666668</v>
      </c>
      <c r="AI954" s="21">
        <v>1.66497072093693</v>
      </c>
      <c r="AJ954" s="21">
        <v>0.66497072093692999</v>
      </c>
      <c r="AK954" s="96"/>
    </row>
    <row r="955" spans="1:37" x14ac:dyDescent="0.3">
      <c r="A955" s="10" t="s">
        <v>142</v>
      </c>
      <c r="B955" s="10" t="s">
        <v>127</v>
      </c>
      <c r="C955" s="10" t="s">
        <v>133</v>
      </c>
      <c r="D955" s="54">
        <v>43593</v>
      </c>
      <c r="E955" s="54">
        <v>44689</v>
      </c>
      <c r="F955" s="11" t="s">
        <v>10</v>
      </c>
      <c r="G955" s="12">
        <v>93.680365296803657</v>
      </c>
      <c r="H955" s="13">
        <v>0.72944693572496266</v>
      </c>
      <c r="I955" s="12">
        <v>68.334855403348556</v>
      </c>
      <c r="J955" s="14">
        <v>92</v>
      </c>
      <c r="K955" s="12">
        <v>522.48913043478262</v>
      </c>
      <c r="L955" s="15">
        <v>1.346311475409836</v>
      </c>
      <c r="M955" s="12">
        <v>703.43311208125442</v>
      </c>
      <c r="N955" s="14">
        <v>48069</v>
      </c>
      <c r="O955" s="16">
        <v>61.957734509434069</v>
      </c>
      <c r="P955" s="17">
        <v>0.78488490284005985</v>
      </c>
      <c r="Q955" s="16">
        <v>48.629690430627385</v>
      </c>
      <c r="R955" s="16">
        <v>67.698508139732155</v>
      </c>
      <c r="S955" s="16">
        <v>590.8549700598802</v>
      </c>
      <c r="T955" s="18">
        <v>1.392122950819672</v>
      </c>
      <c r="U955" s="16">
        <v>822.54276442622938</v>
      </c>
      <c r="V955" s="16">
        <v>40000</v>
      </c>
      <c r="W955" s="20">
        <v>53</v>
      </c>
      <c r="X955" s="19">
        <v>0.75471698113207553</v>
      </c>
      <c r="Y955" s="20">
        <v>40</v>
      </c>
      <c r="Z955" s="20">
        <v>57</v>
      </c>
      <c r="AA955" s="16">
        <v>722.47368421052636</v>
      </c>
      <c r="AB955" s="18">
        <v>1.425</v>
      </c>
      <c r="AC955" s="16">
        <v>1029.5250000000001</v>
      </c>
      <c r="AD955" s="20">
        <v>41181</v>
      </c>
      <c r="AE955" s="14">
        <v>2148</v>
      </c>
      <c r="AF955" s="14"/>
      <c r="AG955" s="14"/>
      <c r="AH955" s="21">
        <v>1.029525</v>
      </c>
      <c r="AI955" s="21">
        <v>0.8567059851463521</v>
      </c>
      <c r="AJ955" s="21">
        <v>-0.14329401485364787</v>
      </c>
      <c r="AK955" s="96"/>
    </row>
    <row r="956" spans="1:37" x14ac:dyDescent="0.3">
      <c r="A956" s="10" t="s">
        <v>142</v>
      </c>
      <c r="B956" s="10" t="s">
        <v>127</v>
      </c>
      <c r="C956" s="10" t="s">
        <v>133</v>
      </c>
      <c r="D956" s="54">
        <v>43594</v>
      </c>
      <c r="E956" s="54">
        <v>44690</v>
      </c>
      <c r="F956" s="11" t="s">
        <v>11</v>
      </c>
      <c r="G956" s="12">
        <v>53.968036529680361</v>
      </c>
      <c r="H956" s="13">
        <v>0.72944693572496266</v>
      </c>
      <c r="I956" s="12">
        <v>39.366818873668187</v>
      </c>
      <c r="J956" s="14">
        <v>53</v>
      </c>
      <c r="K956" s="12">
        <v>494.71698113207549</v>
      </c>
      <c r="L956" s="15">
        <v>1.3463114754098362</v>
      </c>
      <c r="M956" s="12">
        <v>666.04314877822458</v>
      </c>
      <c r="N956" s="14">
        <v>26220</v>
      </c>
      <c r="O956" s="16">
        <v>30.978867254717034</v>
      </c>
      <c r="P956" s="17">
        <v>0.78488490284005985</v>
      </c>
      <c r="Q956" s="16">
        <v>24.314845215313692</v>
      </c>
      <c r="R956" s="16">
        <v>33.849254069866078</v>
      </c>
      <c r="S956" s="16">
        <v>590.8549700598802</v>
      </c>
      <c r="T956" s="18">
        <v>1.392122950819672</v>
      </c>
      <c r="U956" s="16">
        <v>822.54276442622938</v>
      </c>
      <c r="V956" s="16">
        <v>20000</v>
      </c>
      <c r="W956" s="20">
        <v>32</v>
      </c>
      <c r="X956" s="19">
        <v>0.71875</v>
      </c>
      <c r="Y956" s="20">
        <v>23</v>
      </c>
      <c r="Z956" s="20">
        <v>42</v>
      </c>
      <c r="AA956" s="16">
        <v>791.47619047619048</v>
      </c>
      <c r="AB956" s="18">
        <v>1.826086956521739</v>
      </c>
      <c r="AC956" s="16">
        <v>1445.304347826087</v>
      </c>
      <c r="AD956" s="20">
        <v>33242</v>
      </c>
      <c r="AE956" s="14">
        <v>1399</v>
      </c>
      <c r="AF956" s="14"/>
      <c r="AG956" s="14"/>
      <c r="AH956" s="21">
        <v>1.6620999999999999</v>
      </c>
      <c r="AI956" s="21">
        <v>1.2678108314263921</v>
      </c>
      <c r="AJ956" s="21">
        <v>0.26781083142639206</v>
      </c>
      <c r="AK956" s="96"/>
    </row>
    <row r="957" spans="1:37" x14ac:dyDescent="0.3">
      <c r="A957" s="10" t="s">
        <v>142</v>
      </c>
      <c r="B957" s="10" t="s">
        <v>127</v>
      </c>
      <c r="C957" s="10" t="s">
        <v>133</v>
      </c>
      <c r="D957" s="54">
        <v>43595</v>
      </c>
      <c r="E957" s="54">
        <v>44691</v>
      </c>
      <c r="F957" s="11" t="s">
        <v>12</v>
      </c>
      <c r="G957" s="12">
        <v>34.62100456621004</v>
      </c>
      <c r="H957" s="13">
        <v>0.72944693572496266</v>
      </c>
      <c r="I957" s="12">
        <v>25.254185692541856</v>
      </c>
      <c r="J957" s="14">
        <v>34</v>
      </c>
      <c r="K957" s="12">
        <v>398.29411764705884</v>
      </c>
      <c r="L957" s="15">
        <v>1.3463114754098362</v>
      </c>
      <c r="M957" s="12">
        <v>536.22794117647061</v>
      </c>
      <c r="N957" s="14">
        <v>13542</v>
      </c>
      <c r="O957" s="16">
        <v>27.880980529245331</v>
      </c>
      <c r="P957" s="17">
        <v>0.78488490284005985</v>
      </c>
      <c r="Q957" s="16">
        <v>21.883360693782322</v>
      </c>
      <c r="R957" s="16">
        <v>30.46432866287947</v>
      </c>
      <c r="S957" s="16">
        <v>590.8549700598802</v>
      </c>
      <c r="T957" s="18">
        <v>1.392122950819672</v>
      </c>
      <c r="U957" s="16">
        <v>822.54276442622938</v>
      </c>
      <c r="V957" s="16">
        <v>18000</v>
      </c>
      <c r="W957" s="20">
        <v>31</v>
      </c>
      <c r="X957" s="19">
        <v>0.74193548387096775</v>
      </c>
      <c r="Y957" s="20">
        <v>23</v>
      </c>
      <c r="Z957" s="20">
        <v>34</v>
      </c>
      <c r="AA957" s="16">
        <v>738.5</v>
      </c>
      <c r="AB957" s="18">
        <v>1.4782608695652173</v>
      </c>
      <c r="AC957" s="16">
        <v>1091.695652173913</v>
      </c>
      <c r="AD957" s="20">
        <v>25109</v>
      </c>
      <c r="AE957" s="14">
        <v>-867</v>
      </c>
      <c r="AF957" s="14"/>
      <c r="AG957" s="14">
        <v>2998</v>
      </c>
      <c r="AH957" s="21">
        <v>1.3949444444444445</v>
      </c>
      <c r="AI957" s="21">
        <v>1.8541574361246493</v>
      </c>
      <c r="AJ957" s="21">
        <v>0.85415743612464923</v>
      </c>
      <c r="AK957" s="96"/>
    </row>
    <row r="958" spans="1:37" x14ac:dyDescent="0.3">
      <c r="A958" s="10" t="s">
        <v>142</v>
      </c>
      <c r="B958" s="10" t="s">
        <v>127</v>
      </c>
      <c r="C958" s="10" t="s">
        <v>133</v>
      </c>
      <c r="D958" s="54">
        <v>43596</v>
      </c>
      <c r="E958" s="54">
        <v>44692</v>
      </c>
      <c r="F958" s="11" t="s">
        <v>13</v>
      </c>
      <c r="G958" s="12">
        <v>36.657534246575338</v>
      </c>
      <c r="H958" s="13">
        <v>0.72944693572496266</v>
      </c>
      <c r="I958" s="12">
        <v>26.739726027397261</v>
      </c>
      <c r="J958" s="14">
        <v>36</v>
      </c>
      <c r="K958" s="12">
        <v>478.52777777777777</v>
      </c>
      <c r="L958" s="15">
        <v>1.346311475409836</v>
      </c>
      <c r="M958" s="12">
        <v>644.24743852459017</v>
      </c>
      <c r="N958" s="14">
        <v>17227</v>
      </c>
      <c r="O958" s="16">
        <v>30.978867254717034</v>
      </c>
      <c r="P958" s="17">
        <v>0.78488490284005985</v>
      </c>
      <c r="Q958" s="16">
        <v>24.314845215313692</v>
      </c>
      <c r="R958" s="16">
        <v>33.849254069866078</v>
      </c>
      <c r="S958" s="16">
        <v>590.8549700598802</v>
      </c>
      <c r="T958" s="18">
        <v>1.392122950819672</v>
      </c>
      <c r="U958" s="16">
        <v>822.54276442622938</v>
      </c>
      <c r="V958" s="16">
        <v>20000</v>
      </c>
      <c r="W958" s="20">
        <v>40</v>
      </c>
      <c r="X958" s="19">
        <v>0.75</v>
      </c>
      <c r="Y958" s="20">
        <v>30</v>
      </c>
      <c r="Z958" s="20">
        <v>60</v>
      </c>
      <c r="AA958" s="16">
        <v>637.61666666666667</v>
      </c>
      <c r="AB958" s="18">
        <v>2</v>
      </c>
      <c r="AC958" s="16">
        <v>1275.2333333333333</v>
      </c>
      <c r="AD958" s="20">
        <v>38257</v>
      </c>
      <c r="AE958" s="14">
        <v>1198</v>
      </c>
      <c r="AF958" s="14"/>
      <c r="AG958" s="14"/>
      <c r="AH958" s="21">
        <v>1.9128499999999999</v>
      </c>
      <c r="AI958" s="21">
        <v>2.2207581122656297</v>
      </c>
      <c r="AJ958" s="21">
        <v>1.2207581122656295</v>
      </c>
      <c r="AK958" s="96"/>
    </row>
    <row r="959" spans="1:37" x14ac:dyDescent="0.3">
      <c r="A959" s="10" t="s">
        <v>142</v>
      </c>
      <c r="B959" s="10" t="s">
        <v>127</v>
      </c>
      <c r="C959" s="10" t="s">
        <v>133</v>
      </c>
      <c r="D959" s="54">
        <v>43597</v>
      </c>
      <c r="E959" s="54">
        <v>44693</v>
      </c>
      <c r="F959" s="11" t="s">
        <v>14</v>
      </c>
      <c r="G959" s="12">
        <v>57.022831050228298</v>
      </c>
      <c r="H959" s="13">
        <v>0.72944693572496266</v>
      </c>
      <c r="I959" s="12">
        <v>41.595129375951288</v>
      </c>
      <c r="J959" s="14">
        <v>56</v>
      </c>
      <c r="K959" s="12">
        <v>562.78571428571433</v>
      </c>
      <c r="L959" s="15">
        <v>1.3463114754098362</v>
      </c>
      <c r="M959" s="12">
        <v>757.68486533957855</v>
      </c>
      <c r="N959" s="14">
        <v>31516</v>
      </c>
      <c r="O959" s="16">
        <v>30.978867254717034</v>
      </c>
      <c r="P959" s="17">
        <v>0.78488490284005985</v>
      </c>
      <c r="Q959" s="16">
        <v>24.314845215313692</v>
      </c>
      <c r="R959" s="16">
        <v>33.849254069866078</v>
      </c>
      <c r="S959" s="16">
        <v>590.8549700598802</v>
      </c>
      <c r="T959" s="18">
        <v>1.392122950819672</v>
      </c>
      <c r="U959" s="16">
        <v>822.54276442622938</v>
      </c>
      <c r="V959" s="16">
        <v>20000</v>
      </c>
      <c r="W959" s="20">
        <v>28</v>
      </c>
      <c r="X959" s="19">
        <v>0.75</v>
      </c>
      <c r="Y959" s="20">
        <v>21</v>
      </c>
      <c r="Z959" s="20">
        <v>33</v>
      </c>
      <c r="AA959" s="16">
        <v>533.69696969696975</v>
      </c>
      <c r="AB959" s="18">
        <v>1.5714285714285714</v>
      </c>
      <c r="AC959" s="16">
        <v>838.66666666666663</v>
      </c>
      <c r="AD959" s="20">
        <v>17612</v>
      </c>
      <c r="AE959" s="14"/>
      <c r="AF959" s="14"/>
      <c r="AG959" s="14"/>
      <c r="AH959" s="21">
        <v>0.88060000000000005</v>
      </c>
      <c r="AI959" s="21">
        <v>0.55882726234293689</v>
      </c>
      <c r="AJ959" s="21">
        <v>-0.44117273765706305</v>
      </c>
      <c r="AK959" s="96"/>
    </row>
    <row r="960" spans="1:37" x14ac:dyDescent="0.3">
      <c r="A960" s="10" t="s">
        <v>142</v>
      </c>
      <c r="B960" s="10" t="s">
        <v>127</v>
      </c>
      <c r="C960" s="10" t="s">
        <v>133</v>
      </c>
      <c r="D960" s="54">
        <v>43598</v>
      </c>
      <c r="E960" s="54">
        <v>44694</v>
      </c>
      <c r="F960" s="11" t="s">
        <v>15</v>
      </c>
      <c r="G960" s="12">
        <v>43.785388127853878</v>
      </c>
      <c r="H960" s="13">
        <v>0.72944693572496266</v>
      </c>
      <c r="I960" s="12">
        <v>31.93911719939117</v>
      </c>
      <c r="J960" s="14">
        <v>43</v>
      </c>
      <c r="K960" s="12">
        <v>433.39534883720933</v>
      </c>
      <c r="L960" s="15">
        <v>1.3463114754098362</v>
      </c>
      <c r="M960" s="12">
        <v>583.48513152878388</v>
      </c>
      <c r="N960" s="14">
        <v>18636</v>
      </c>
      <c r="O960" s="16">
        <v>30.978867254717034</v>
      </c>
      <c r="P960" s="17">
        <v>0.78488490284005985</v>
      </c>
      <c r="Q960" s="16">
        <v>24.314845215313692</v>
      </c>
      <c r="R960" s="16">
        <v>33.849254069866078</v>
      </c>
      <c r="S960" s="16">
        <v>590.8549700598802</v>
      </c>
      <c r="T960" s="18">
        <v>1.392122950819672</v>
      </c>
      <c r="U960" s="16">
        <v>822.54276442622938</v>
      </c>
      <c r="V960" s="16">
        <v>20000</v>
      </c>
      <c r="W960" s="20">
        <v>30</v>
      </c>
      <c r="X960" s="19">
        <v>0.76666666666666672</v>
      </c>
      <c r="Y960" s="20">
        <v>23</v>
      </c>
      <c r="Z960" s="20">
        <v>36</v>
      </c>
      <c r="AA960" s="16">
        <v>778.38888888888891</v>
      </c>
      <c r="AB960" s="18">
        <v>1.5652173913043479</v>
      </c>
      <c r="AC960" s="16">
        <v>1218.3478260869565</v>
      </c>
      <c r="AD960" s="20">
        <v>28022</v>
      </c>
      <c r="AE960" s="14"/>
      <c r="AF960" s="14"/>
      <c r="AG960" s="14">
        <v>1049</v>
      </c>
      <c r="AH960" s="21">
        <v>1.4011</v>
      </c>
      <c r="AI960" s="21">
        <v>1.5036488516849109</v>
      </c>
      <c r="AJ960" s="21">
        <v>0.50364885168491091</v>
      </c>
      <c r="AK960" s="96"/>
    </row>
    <row r="961" spans="1:37" x14ac:dyDescent="0.3">
      <c r="A961" s="10" t="s">
        <v>142</v>
      </c>
      <c r="B961" s="10" t="s">
        <v>127</v>
      </c>
      <c r="C961" s="10" t="s">
        <v>133</v>
      </c>
      <c r="D961" s="54">
        <v>43599</v>
      </c>
      <c r="E961" s="54">
        <v>44695</v>
      </c>
      <c r="F961" s="11" t="s">
        <v>9</v>
      </c>
      <c r="G961" s="12">
        <v>46.840182648401829</v>
      </c>
      <c r="H961" s="13">
        <v>0.72944693572496266</v>
      </c>
      <c r="I961" s="12">
        <v>34.167427701674278</v>
      </c>
      <c r="J961" s="14">
        <v>46</v>
      </c>
      <c r="K961" s="12">
        <v>463.63043478260869</v>
      </c>
      <c r="L961" s="15">
        <v>1.346311475409836</v>
      </c>
      <c r="M961" s="12">
        <v>624.19097469707765</v>
      </c>
      <c r="N961" s="14">
        <v>21327</v>
      </c>
      <c r="O961" s="16">
        <v>46.468300882075553</v>
      </c>
      <c r="P961" s="17">
        <v>0.78488490284005985</v>
      </c>
      <c r="Q961" s="16">
        <v>36.472267822970537</v>
      </c>
      <c r="R961" s="16">
        <v>50.773881104799116</v>
      </c>
      <c r="S961" s="16">
        <v>590.8549700598802</v>
      </c>
      <c r="T961" s="18">
        <v>1.392122950819672</v>
      </c>
      <c r="U961" s="16">
        <v>822.54276442622938</v>
      </c>
      <c r="V961" s="16">
        <v>30000</v>
      </c>
      <c r="W961" s="20">
        <v>32</v>
      </c>
      <c r="X961" s="19">
        <v>0.75</v>
      </c>
      <c r="Y961" s="20">
        <v>24</v>
      </c>
      <c r="Z961" s="20">
        <v>43</v>
      </c>
      <c r="AA961" s="16">
        <v>503.37209302325579</v>
      </c>
      <c r="AB961" s="18">
        <v>1.7916666666666667</v>
      </c>
      <c r="AC961" s="16">
        <v>901.875</v>
      </c>
      <c r="AD961" s="20">
        <v>21645</v>
      </c>
      <c r="AE961" s="14"/>
      <c r="AF961" s="14"/>
      <c r="AG961" s="14"/>
      <c r="AH961" s="21">
        <v>0.72150000000000003</v>
      </c>
      <c r="AI961" s="21">
        <v>1.0149106766071176</v>
      </c>
      <c r="AJ961" s="21">
        <v>1.4910676607117737E-2</v>
      </c>
      <c r="AK961" s="96"/>
    </row>
    <row r="962" spans="1:37" x14ac:dyDescent="0.3">
      <c r="A962" s="10" t="s">
        <v>142</v>
      </c>
      <c r="B962" s="10" t="s">
        <v>127</v>
      </c>
      <c r="C962" s="10" t="s">
        <v>133</v>
      </c>
      <c r="D962" s="54">
        <v>43600</v>
      </c>
      <c r="E962" s="54">
        <v>44696</v>
      </c>
      <c r="F962" s="11" t="s">
        <v>10</v>
      </c>
      <c r="G962" s="12">
        <v>59.059360730593603</v>
      </c>
      <c r="H962" s="13">
        <v>0.72944693572496266</v>
      </c>
      <c r="I962" s="12">
        <v>43.080669710806696</v>
      </c>
      <c r="J962" s="14">
        <v>58</v>
      </c>
      <c r="K962" s="12">
        <v>465.48275862068965</v>
      </c>
      <c r="L962" s="15">
        <v>1.3463114754098362</v>
      </c>
      <c r="M962" s="12">
        <v>626.68477953646129</v>
      </c>
      <c r="N962" s="14">
        <v>26998</v>
      </c>
      <c r="O962" s="16">
        <v>61.957734509434069</v>
      </c>
      <c r="P962" s="17">
        <v>0.78488490284005985</v>
      </c>
      <c r="Q962" s="16">
        <v>48.629690430627385</v>
      </c>
      <c r="R962" s="16">
        <v>67.698508139732155</v>
      </c>
      <c r="S962" s="16">
        <v>590.8549700598802</v>
      </c>
      <c r="T962" s="18">
        <v>1.392122950819672</v>
      </c>
      <c r="U962" s="16">
        <v>822.54276442622938</v>
      </c>
      <c r="V962" s="16">
        <v>40000</v>
      </c>
      <c r="W962" s="20">
        <v>56</v>
      </c>
      <c r="X962" s="19">
        <v>0.7321428571428571</v>
      </c>
      <c r="Y962" s="20">
        <v>41</v>
      </c>
      <c r="Z962" s="20">
        <v>77</v>
      </c>
      <c r="AA962" s="16">
        <v>679.06493506493507</v>
      </c>
      <c r="AB962" s="18">
        <v>1.8780487804878048</v>
      </c>
      <c r="AC962" s="16">
        <v>1275.3170731707316</v>
      </c>
      <c r="AD962" s="20">
        <v>52288</v>
      </c>
      <c r="AE962" s="14">
        <v>2000</v>
      </c>
      <c r="AF962" s="14"/>
      <c r="AG962" s="14">
        <v>-400</v>
      </c>
      <c r="AH962" s="21">
        <v>1.3071999999999999</v>
      </c>
      <c r="AI962" s="21">
        <v>1.9367360545225571</v>
      </c>
      <c r="AJ962" s="21">
        <v>0.93673605452255726</v>
      </c>
      <c r="AK962" s="96"/>
    </row>
    <row r="963" spans="1:37" x14ac:dyDescent="0.3">
      <c r="A963" s="10" t="s">
        <v>142</v>
      </c>
      <c r="B963" s="10" t="s">
        <v>127</v>
      </c>
      <c r="C963" s="10" t="s">
        <v>133</v>
      </c>
      <c r="D963" s="54">
        <v>43601</v>
      </c>
      <c r="E963" s="54">
        <v>44697</v>
      </c>
      <c r="F963" s="11" t="s">
        <v>11</v>
      </c>
      <c r="G963" s="12">
        <v>56.004566210045652</v>
      </c>
      <c r="H963" s="13">
        <v>0.72944693572496266</v>
      </c>
      <c r="I963" s="12">
        <v>40.852359208523588</v>
      </c>
      <c r="J963" s="14">
        <v>55</v>
      </c>
      <c r="K963" s="12">
        <v>454.2</v>
      </c>
      <c r="L963" s="15">
        <v>1.3463114754098362</v>
      </c>
      <c r="M963" s="12">
        <v>611.49467213114758</v>
      </c>
      <c r="N963" s="14">
        <v>24981</v>
      </c>
      <c r="O963" s="16">
        <v>30.978867254717034</v>
      </c>
      <c r="P963" s="17">
        <v>0.78488490284005985</v>
      </c>
      <c r="Q963" s="16">
        <v>24.314845215313692</v>
      </c>
      <c r="R963" s="16">
        <v>33.849254069866078</v>
      </c>
      <c r="S963" s="16">
        <v>590.8549700598802</v>
      </c>
      <c r="T963" s="18">
        <v>1.392122950819672</v>
      </c>
      <c r="U963" s="16">
        <v>822.54276442622938</v>
      </c>
      <c r="V963" s="16">
        <v>20000</v>
      </c>
      <c r="W963" s="20">
        <v>41</v>
      </c>
      <c r="X963" s="19">
        <v>0.75609756097560976</v>
      </c>
      <c r="Y963" s="20">
        <v>31</v>
      </c>
      <c r="Z963" s="20">
        <v>49</v>
      </c>
      <c r="AA963" s="16">
        <v>681.65306122448976</v>
      </c>
      <c r="AB963" s="18">
        <v>1.5806451612903225</v>
      </c>
      <c r="AC963" s="16">
        <v>1077.4516129032259</v>
      </c>
      <c r="AD963" s="20">
        <v>33401</v>
      </c>
      <c r="AE963" s="14">
        <v>1399</v>
      </c>
      <c r="AF963" s="14"/>
      <c r="AG963" s="14">
        <v>2927</v>
      </c>
      <c r="AH963" s="21">
        <v>1.67005</v>
      </c>
      <c r="AI963" s="21">
        <v>1.3370561626836395</v>
      </c>
      <c r="AJ963" s="21">
        <v>0.33705616268363958</v>
      </c>
      <c r="AK963" s="96"/>
    </row>
    <row r="964" spans="1:37" x14ac:dyDescent="0.3">
      <c r="A964" s="10" t="s">
        <v>142</v>
      </c>
      <c r="B964" s="10" t="s">
        <v>127</v>
      </c>
      <c r="C964" s="10" t="s">
        <v>133</v>
      </c>
      <c r="D964" s="54">
        <v>43602</v>
      </c>
      <c r="E964" s="54">
        <v>44698</v>
      </c>
      <c r="F964" s="11" t="s">
        <v>12</v>
      </c>
      <c r="G964" s="12">
        <v>20.365296803652967</v>
      </c>
      <c r="H964" s="13">
        <v>0.72944693572496266</v>
      </c>
      <c r="I964" s="12">
        <v>14.855403348554033</v>
      </c>
      <c r="J964" s="14">
        <v>20</v>
      </c>
      <c r="K964" s="12">
        <v>500.3</v>
      </c>
      <c r="L964" s="15">
        <v>1.3463114754098362</v>
      </c>
      <c r="M964" s="12">
        <v>673.55963114754104</v>
      </c>
      <c r="N964" s="14">
        <v>10006</v>
      </c>
      <c r="O964" s="16">
        <v>27.880980529245331</v>
      </c>
      <c r="P964" s="17">
        <v>0.78488490284005985</v>
      </c>
      <c r="Q964" s="16">
        <v>21.883360693782322</v>
      </c>
      <c r="R964" s="16">
        <v>30.46432866287947</v>
      </c>
      <c r="S964" s="16">
        <v>590.8549700598802</v>
      </c>
      <c r="T964" s="18">
        <v>1.392122950819672</v>
      </c>
      <c r="U964" s="16">
        <v>822.54276442622938</v>
      </c>
      <c r="V964" s="16">
        <v>18000</v>
      </c>
      <c r="W964" s="20">
        <v>28</v>
      </c>
      <c r="X964" s="19">
        <v>0.75</v>
      </c>
      <c r="Y964" s="20">
        <v>21</v>
      </c>
      <c r="Z964" s="20">
        <v>32</v>
      </c>
      <c r="AA964" s="16">
        <v>708.4375</v>
      </c>
      <c r="AB964" s="18">
        <v>1.5238095238095237</v>
      </c>
      <c r="AC964" s="16">
        <v>1079.5238095238096</v>
      </c>
      <c r="AD964" s="20">
        <v>22670</v>
      </c>
      <c r="AE964" s="14">
        <v>1100</v>
      </c>
      <c r="AF964" s="14"/>
      <c r="AG964" s="14"/>
      <c r="AH964" s="21">
        <v>1.2594444444444444</v>
      </c>
      <c r="AI964" s="21">
        <v>2.2656406156306215</v>
      </c>
      <c r="AJ964" s="21">
        <v>1.2656406156306217</v>
      </c>
      <c r="AK964" s="96"/>
    </row>
    <row r="965" spans="1:37" x14ac:dyDescent="0.3">
      <c r="A965" s="10" t="s">
        <v>142</v>
      </c>
      <c r="B965" s="10" t="s">
        <v>127</v>
      </c>
      <c r="C965" s="10" t="s">
        <v>133</v>
      </c>
      <c r="D965" s="54">
        <v>43603</v>
      </c>
      <c r="E965" s="54">
        <v>44699</v>
      </c>
      <c r="F965" s="11" t="s">
        <v>13</v>
      </c>
      <c r="G965" s="12">
        <v>39.712328767123289</v>
      </c>
      <c r="H965" s="13">
        <v>0.72944693572496266</v>
      </c>
      <c r="I965" s="12">
        <v>28.968036529680365</v>
      </c>
      <c r="J965" s="14">
        <v>39</v>
      </c>
      <c r="K965" s="12">
        <v>481.53846153846155</v>
      </c>
      <c r="L965" s="15">
        <v>1.346311475409836</v>
      </c>
      <c r="M965" s="12">
        <v>648.30075662042873</v>
      </c>
      <c r="N965" s="14">
        <v>18780</v>
      </c>
      <c r="O965" s="16">
        <v>30.978867254717034</v>
      </c>
      <c r="P965" s="17">
        <v>0.78488490284005985</v>
      </c>
      <c r="Q965" s="16">
        <v>24.314845215313692</v>
      </c>
      <c r="R965" s="16">
        <v>33.849254069866078</v>
      </c>
      <c r="S965" s="16">
        <v>590.8549700598802</v>
      </c>
      <c r="T965" s="18">
        <v>1.392122950819672</v>
      </c>
      <c r="U965" s="16">
        <v>822.54276442622938</v>
      </c>
      <c r="V965" s="16">
        <v>20000</v>
      </c>
      <c r="W965" s="20">
        <v>33</v>
      </c>
      <c r="X965" s="19">
        <v>0.75757575757575757</v>
      </c>
      <c r="Y965" s="20">
        <v>25</v>
      </c>
      <c r="Z965" s="20">
        <v>35</v>
      </c>
      <c r="AA965" s="16">
        <v>571.51428571428573</v>
      </c>
      <c r="AB965" s="18">
        <v>1.4</v>
      </c>
      <c r="AC965" s="16">
        <v>800.12</v>
      </c>
      <c r="AD965" s="20">
        <v>20003</v>
      </c>
      <c r="AE965" s="14"/>
      <c r="AF965" s="14"/>
      <c r="AG965" s="14"/>
      <c r="AH965" s="21">
        <v>1.0001500000000001</v>
      </c>
      <c r="AI965" s="21">
        <v>1.0651224707135249</v>
      </c>
      <c r="AJ965" s="21">
        <v>6.5122470713525032E-2</v>
      </c>
      <c r="AK965" s="96"/>
    </row>
    <row r="966" spans="1:37" x14ac:dyDescent="0.3">
      <c r="A966" s="10" t="s">
        <v>142</v>
      </c>
      <c r="B966" s="10" t="s">
        <v>127</v>
      </c>
      <c r="C966" s="10" t="s">
        <v>133</v>
      </c>
      <c r="D966" s="54">
        <v>43604</v>
      </c>
      <c r="E966" s="54">
        <v>44700</v>
      </c>
      <c r="F966" s="11" t="s">
        <v>14</v>
      </c>
      <c r="G966" s="12">
        <v>26.474885844748858</v>
      </c>
      <c r="H966" s="13">
        <v>0.72944693572496266</v>
      </c>
      <c r="I966" s="12">
        <v>19.312024353120243</v>
      </c>
      <c r="J966" s="14">
        <v>26</v>
      </c>
      <c r="K966" s="12">
        <v>451.61538461538464</v>
      </c>
      <c r="L966" s="15">
        <v>1.346311475409836</v>
      </c>
      <c r="M966" s="12">
        <v>608.014974779319</v>
      </c>
      <c r="N966" s="14">
        <v>11742</v>
      </c>
      <c r="O966" s="16">
        <v>30.978867254717034</v>
      </c>
      <c r="P966" s="17">
        <v>0.78488490284005985</v>
      </c>
      <c r="Q966" s="16">
        <v>24.314845215313692</v>
      </c>
      <c r="R966" s="16">
        <v>33.849254069866078</v>
      </c>
      <c r="S966" s="16">
        <v>590.8549700598802</v>
      </c>
      <c r="T966" s="18">
        <v>1.392122950819672</v>
      </c>
      <c r="U966" s="16">
        <v>822.54276442622938</v>
      </c>
      <c r="V966" s="16">
        <v>20000</v>
      </c>
      <c r="W966" s="20">
        <v>35</v>
      </c>
      <c r="X966" s="19">
        <v>0.74285714285714288</v>
      </c>
      <c r="Y966" s="20">
        <v>26</v>
      </c>
      <c r="Z966" s="20">
        <v>45</v>
      </c>
      <c r="AA966" s="16">
        <v>681.08888888888885</v>
      </c>
      <c r="AB966" s="18">
        <v>1.7307692307692308</v>
      </c>
      <c r="AC966" s="16">
        <v>1178.8076923076924</v>
      </c>
      <c r="AD966" s="20">
        <v>30649</v>
      </c>
      <c r="AE966" s="14">
        <v>549</v>
      </c>
      <c r="AF966" s="14"/>
      <c r="AG966" s="14">
        <v>674</v>
      </c>
      <c r="AH966" s="21">
        <v>1.5324500000000001</v>
      </c>
      <c r="AI966" s="21">
        <v>2.6102026911940044</v>
      </c>
      <c r="AJ966" s="21">
        <v>1.6102026911940044</v>
      </c>
      <c r="AK966" s="96"/>
    </row>
    <row r="967" spans="1:37" x14ac:dyDescent="0.3">
      <c r="A967" s="10" t="s">
        <v>142</v>
      </c>
      <c r="B967" s="10" t="s">
        <v>127</v>
      </c>
      <c r="C967" s="10" t="s">
        <v>133</v>
      </c>
      <c r="D967" s="54">
        <v>43605</v>
      </c>
      <c r="E967" s="54">
        <v>44701</v>
      </c>
      <c r="F967" s="11" t="s">
        <v>15</v>
      </c>
      <c r="G967" s="12">
        <v>29.529680365296802</v>
      </c>
      <c r="H967" s="13">
        <v>0.72944693572496266</v>
      </c>
      <c r="I967" s="12">
        <v>21.540334855403348</v>
      </c>
      <c r="J967" s="14">
        <v>29</v>
      </c>
      <c r="K967" s="12">
        <v>448.82758620689657</v>
      </c>
      <c r="L967" s="15">
        <v>1.3463114754098362</v>
      </c>
      <c r="M967" s="12">
        <v>604.26172979084231</v>
      </c>
      <c r="N967" s="14">
        <v>13016</v>
      </c>
      <c r="O967" s="16">
        <v>30.978867254717034</v>
      </c>
      <c r="P967" s="17">
        <v>0.78488490284005985</v>
      </c>
      <c r="Q967" s="16">
        <v>24.314845215313692</v>
      </c>
      <c r="R967" s="16">
        <v>33.849254069866078</v>
      </c>
      <c r="S967" s="16">
        <v>590.8549700598802</v>
      </c>
      <c r="T967" s="18">
        <v>1.392122950819672</v>
      </c>
      <c r="U967" s="16">
        <v>822.54276442622938</v>
      </c>
      <c r="V967" s="16">
        <v>20000</v>
      </c>
      <c r="W967" s="20">
        <v>32</v>
      </c>
      <c r="X967" s="19">
        <v>0.75</v>
      </c>
      <c r="Y967" s="20">
        <v>24</v>
      </c>
      <c r="Z967" s="20">
        <v>38</v>
      </c>
      <c r="AA967" s="16">
        <v>654</v>
      </c>
      <c r="AB967" s="18">
        <v>1.5833333333333333</v>
      </c>
      <c r="AC967" s="16">
        <v>1035.5</v>
      </c>
      <c r="AD967" s="20">
        <v>24852</v>
      </c>
      <c r="AE967" s="14"/>
      <c r="AF967" s="14"/>
      <c r="AG967" s="14"/>
      <c r="AH967" s="21">
        <v>1.2425999999999999</v>
      </c>
      <c r="AI967" s="21">
        <v>1.9093423478795328</v>
      </c>
      <c r="AJ967" s="21">
        <v>0.90934234787953283</v>
      </c>
      <c r="AK967" s="96"/>
    </row>
    <row r="968" spans="1:37" x14ac:dyDescent="0.3">
      <c r="A968" s="10" t="s">
        <v>142</v>
      </c>
      <c r="B968" s="10" t="s">
        <v>127</v>
      </c>
      <c r="C968" s="10" t="s">
        <v>133</v>
      </c>
      <c r="D968" s="54">
        <v>43606</v>
      </c>
      <c r="E968" s="54">
        <v>44702</v>
      </c>
      <c r="F968" s="11" t="s">
        <v>9</v>
      </c>
      <c r="G968" s="12">
        <v>18.328767123287669</v>
      </c>
      <c r="H968" s="13">
        <v>0.72944693572496266</v>
      </c>
      <c r="I968" s="12">
        <v>13.36986301369863</v>
      </c>
      <c r="J968" s="14">
        <v>18</v>
      </c>
      <c r="K968" s="12">
        <v>391.88888888888891</v>
      </c>
      <c r="L968" s="15">
        <v>1.346311475409836</v>
      </c>
      <c r="M968" s="12">
        <v>527.60450819672133</v>
      </c>
      <c r="N968" s="14">
        <v>7054</v>
      </c>
      <c r="O968" s="16">
        <v>46.468300882075553</v>
      </c>
      <c r="P968" s="17">
        <v>0.78488490284005985</v>
      </c>
      <c r="Q968" s="16">
        <v>36.472267822970537</v>
      </c>
      <c r="R968" s="16">
        <v>50.773881104799116</v>
      </c>
      <c r="S968" s="16">
        <v>590.8549700598802</v>
      </c>
      <c r="T968" s="18">
        <v>1.392122950819672</v>
      </c>
      <c r="U968" s="16">
        <v>822.54276442622938</v>
      </c>
      <c r="V968" s="16">
        <v>30000</v>
      </c>
      <c r="W968" s="20">
        <v>28</v>
      </c>
      <c r="X968" s="19">
        <v>0.7857142857142857</v>
      </c>
      <c r="Y968" s="20">
        <v>22</v>
      </c>
      <c r="Z968" s="20">
        <v>44</v>
      </c>
      <c r="AA968" s="16">
        <v>641.18181818181813</v>
      </c>
      <c r="AB968" s="18">
        <v>2</v>
      </c>
      <c r="AC968" s="16">
        <v>1282.3636363636363</v>
      </c>
      <c r="AD968" s="20">
        <v>28212</v>
      </c>
      <c r="AE968" s="14">
        <v>1401</v>
      </c>
      <c r="AF968" s="14"/>
      <c r="AG968" s="14">
        <v>-549</v>
      </c>
      <c r="AH968" s="21">
        <v>0.94040000000000001</v>
      </c>
      <c r="AI968" s="21">
        <v>3.9994329458463285</v>
      </c>
      <c r="AJ968" s="21">
        <v>2.9994329458463285</v>
      </c>
      <c r="AK968" s="96"/>
    </row>
    <row r="969" spans="1:37" x14ac:dyDescent="0.3">
      <c r="A969" s="10" t="s">
        <v>142</v>
      </c>
      <c r="B969" s="10" t="s">
        <v>127</v>
      </c>
      <c r="C969" s="10" t="s">
        <v>133</v>
      </c>
      <c r="D969" s="54">
        <v>43607</v>
      </c>
      <c r="E969" s="54">
        <v>44703</v>
      </c>
      <c r="F969" s="11" t="s">
        <v>10</v>
      </c>
      <c r="G969" s="12">
        <v>48.87671232876712</v>
      </c>
      <c r="H969" s="13">
        <v>0.72944693572496266</v>
      </c>
      <c r="I969" s="12">
        <v>35.652968036529678</v>
      </c>
      <c r="J969" s="14">
        <v>48</v>
      </c>
      <c r="K969" s="12">
        <v>511.39583333333331</v>
      </c>
      <c r="L969" s="15">
        <v>1.3463114754098362</v>
      </c>
      <c r="M969" s="12">
        <v>688.49807889344265</v>
      </c>
      <c r="N969" s="14">
        <v>24547</v>
      </c>
      <c r="O969" s="16">
        <v>61.957734509434069</v>
      </c>
      <c r="P969" s="17">
        <v>0.78488490284005985</v>
      </c>
      <c r="Q969" s="16">
        <v>48.629690430627385</v>
      </c>
      <c r="R969" s="16">
        <v>67.698508139732155</v>
      </c>
      <c r="S969" s="16">
        <v>590.8549700598802</v>
      </c>
      <c r="T969" s="18">
        <v>1.392122950819672</v>
      </c>
      <c r="U969" s="16">
        <v>822.54276442622938</v>
      </c>
      <c r="V969" s="16">
        <v>40000</v>
      </c>
      <c r="W969" s="20">
        <v>48</v>
      </c>
      <c r="X969" s="19">
        <v>0.72916666666666663</v>
      </c>
      <c r="Y969" s="20">
        <v>35</v>
      </c>
      <c r="Z969" s="20">
        <v>69</v>
      </c>
      <c r="AA969" s="16">
        <v>786.71014492753625</v>
      </c>
      <c r="AB969" s="18">
        <v>1.9714285714285715</v>
      </c>
      <c r="AC969" s="16">
        <v>1550.9428571428571</v>
      </c>
      <c r="AD969" s="20">
        <v>54283</v>
      </c>
      <c r="AE969" s="14"/>
      <c r="AF969" s="14"/>
      <c r="AG969" s="14"/>
      <c r="AH969" s="21">
        <v>1.357075</v>
      </c>
      <c r="AI969" s="21">
        <v>2.2113903939381596</v>
      </c>
      <c r="AJ969" s="21">
        <v>1.2113903939381594</v>
      </c>
      <c r="AK969" s="96"/>
    </row>
    <row r="970" spans="1:37" x14ac:dyDescent="0.3">
      <c r="A970" s="10" t="s">
        <v>142</v>
      </c>
      <c r="B970" s="10" t="s">
        <v>127</v>
      </c>
      <c r="C970" s="10" t="s">
        <v>133</v>
      </c>
      <c r="D970" s="54">
        <v>43608</v>
      </c>
      <c r="E970" s="54">
        <v>44704</v>
      </c>
      <c r="F970" s="11" t="s">
        <v>11</v>
      </c>
      <c r="G970" s="12">
        <v>42.767123287671232</v>
      </c>
      <c r="H970" s="13">
        <v>0.72944693572496266</v>
      </c>
      <c r="I970" s="12">
        <v>31.196347031963469</v>
      </c>
      <c r="J970" s="14">
        <v>42</v>
      </c>
      <c r="K970" s="12">
        <v>525.16666666666663</v>
      </c>
      <c r="L970" s="15">
        <v>1.3463114754098362</v>
      </c>
      <c r="M970" s="12">
        <v>707.03790983606564</v>
      </c>
      <c r="N970" s="14">
        <v>22057</v>
      </c>
      <c r="O970" s="16">
        <v>30.978867254717034</v>
      </c>
      <c r="P970" s="17">
        <v>0.78488490284005985</v>
      </c>
      <c r="Q970" s="16">
        <v>24.314845215313692</v>
      </c>
      <c r="R970" s="16">
        <v>33.849254069866078</v>
      </c>
      <c r="S970" s="16">
        <v>590.8549700598802</v>
      </c>
      <c r="T970" s="18">
        <v>1.392122950819672</v>
      </c>
      <c r="U970" s="16">
        <v>822.54276442622938</v>
      </c>
      <c r="V970" s="16">
        <v>20000</v>
      </c>
      <c r="W970" s="20">
        <v>35</v>
      </c>
      <c r="X970" s="19">
        <v>0.74285714285714288</v>
      </c>
      <c r="Y970" s="20">
        <v>26</v>
      </c>
      <c r="Z970" s="20">
        <v>33</v>
      </c>
      <c r="AA970" s="16">
        <v>780.24242424242425</v>
      </c>
      <c r="AB970" s="18">
        <v>1.2692307692307692</v>
      </c>
      <c r="AC970" s="16">
        <v>990.30769230769226</v>
      </c>
      <c r="AD970" s="20">
        <v>25748</v>
      </c>
      <c r="AE970" s="14">
        <v>1699</v>
      </c>
      <c r="AF970" s="14"/>
      <c r="AG970" s="14"/>
      <c r="AH970" s="21">
        <v>1.2874000000000001</v>
      </c>
      <c r="AI970" s="21">
        <v>1.1673391667044475</v>
      </c>
      <c r="AJ970" s="21">
        <v>0.16733916670444757</v>
      </c>
      <c r="AK970" s="96"/>
    </row>
    <row r="971" spans="1:37" x14ac:dyDescent="0.3">
      <c r="A971" s="10" t="s">
        <v>142</v>
      </c>
      <c r="B971" s="10" t="s">
        <v>127</v>
      </c>
      <c r="C971" s="10" t="s">
        <v>133</v>
      </c>
      <c r="D971" s="54">
        <v>43609</v>
      </c>
      <c r="E971" s="54">
        <v>44705</v>
      </c>
      <c r="F971" s="11" t="s">
        <v>12</v>
      </c>
      <c r="G971" s="12">
        <v>31.5662100456621</v>
      </c>
      <c r="H971" s="13">
        <v>0.72944693572496266</v>
      </c>
      <c r="I971" s="12">
        <v>23.025875190258752</v>
      </c>
      <c r="J971" s="14">
        <v>31</v>
      </c>
      <c r="K971" s="12">
        <v>536.54838709677415</v>
      </c>
      <c r="L971" s="15">
        <v>1.346311475409836</v>
      </c>
      <c r="M971" s="12">
        <v>722.36125066102591</v>
      </c>
      <c r="N971" s="14">
        <v>16633</v>
      </c>
      <c r="O971" s="16">
        <v>27.880980529245331</v>
      </c>
      <c r="P971" s="17">
        <v>0.78488490284005985</v>
      </c>
      <c r="Q971" s="16">
        <v>21.883360693782322</v>
      </c>
      <c r="R971" s="16">
        <v>30.46432866287947</v>
      </c>
      <c r="S971" s="16">
        <v>590.8549700598802</v>
      </c>
      <c r="T971" s="18">
        <v>1.392122950819672</v>
      </c>
      <c r="U971" s="16">
        <v>822.54276442622938</v>
      </c>
      <c r="V971" s="16">
        <v>18000</v>
      </c>
      <c r="W971" s="20">
        <v>23</v>
      </c>
      <c r="X971" s="19">
        <v>0.73913043478260865</v>
      </c>
      <c r="Y971" s="20">
        <v>17</v>
      </c>
      <c r="Z971" s="20">
        <v>24</v>
      </c>
      <c r="AA971" s="16">
        <v>566.29166666666663</v>
      </c>
      <c r="AB971" s="18">
        <v>1.411764705882353</v>
      </c>
      <c r="AC971" s="16">
        <v>799.47058823529414</v>
      </c>
      <c r="AD971" s="20">
        <v>13591</v>
      </c>
      <c r="AE971" s="14"/>
      <c r="AF971" s="14"/>
      <c r="AG971" s="14"/>
      <c r="AH971" s="21">
        <v>0.75505555555555559</v>
      </c>
      <c r="AI971" s="21">
        <v>0.81711056333794263</v>
      </c>
      <c r="AJ971" s="21">
        <v>-0.18288943666205737</v>
      </c>
      <c r="AK971" s="96"/>
    </row>
    <row r="972" spans="1:37" x14ac:dyDescent="0.3">
      <c r="A972" s="10" t="s">
        <v>142</v>
      </c>
      <c r="B972" s="10" t="s">
        <v>127</v>
      </c>
      <c r="C972" s="10" t="s">
        <v>133</v>
      </c>
      <c r="D972" s="54">
        <v>43610</v>
      </c>
      <c r="E972" s="54">
        <v>44706</v>
      </c>
      <c r="F972" s="11" t="s">
        <v>13</v>
      </c>
      <c r="G972" s="12">
        <v>45.821917808219169</v>
      </c>
      <c r="H972" s="13">
        <v>0.72944693572496266</v>
      </c>
      <c r="I972" s="12">
        <v>33.42465753424657</v>
      </c>
      <c r="J972" s="14">
        <v>45</v>
      </c>
      <c r="K972" s="12">
        <v>487.35555555555555</v>
      </c>
      <c r="L972" s="15">
        <v>1.3463114754098362</v>
      </c>
      <c r="M972" s="12">
        <v>656.13237704918038</v>
      </c>
      <c r="N972" s="14">
        <v>21931</v>
      </c>
      <c r="O972" s="16">
        <v>30.978867254717034</v>
      </c>
      <c r="P972" s="17">
        <v>0.78488490284005985</v>
      </c>
      <c r="Q972" s="16">
        <v>24.314845215313692</v>
      </c>
      <c r="R972" s="16">
        <v>33.849254069866078</v>
      </c>
      <c r="S972" s="16">
        <v>590.8549700598802</v>
      </c>
      <c r="T972" s="18">
        <v>1.392122950819672</v>
      </c>
      <c r="U972" s="16">
        <v>822.54276442622938</v>
      </c>
      <c r="V972" s="16">
        <v>20000</v>
      </c>
      <c r="W972" s="20">
        <v>23</v>
      </c>
      <c r="X972" s="19">
        <v>0.73913043478260865</v>
      </c>
      <c r="Y972" s="20">
        <v>17</v>
      </c>
      <c r="Z972" s="20">
        <v>32</v>
      </c>
      <c r="AA972" s="16">
        <v>631.125</v>
      </c>
      <c r="AB972" s="18">
        <v>1.8823529411764706</v>
      </c>
      <c r="AC972" s="16">
        <v>1188</v>
      </c>
      <c r="AD972" s="20">
        <v>20196</v>
      </c>
      <c r="AE972" s="14"/>
      <c r="AF972" s="14"/>
      <c r="AG972" s="14"/>
      <c r="AH972" s="21">
        <v>1.0098</v>
      </c>
      <c r="AI972" s="21">
        <v>0.92088824039031503</v>
      </c>
      <c r="AJ972" s="21">
        <v>-7.9111759609684917E-2</v>
      </c>
      <c r="AK972" s="96"/>
    </row>
    <row r="973" spans="1:37" x14ac:dyDescent="0.3">
      <c r="A973" s="10" t="s">
        <v>142</v>
      </c>
      <c r="B973" s="10" t="s">
        <v>127</v>
      </c>
      <c r="C973" s="10" t="s">
        <v>133</v>
      </c>
      <c r="D973" s="54">
        <v>43611</v>
      </c>
      <c r="E973" s="54">
        <v>44707</v>
      </c>
      <c r="F973" s="11" t="s">
        <v>14</v>
      </c>
      <c r="G973" s="12">
        <v>34.62100456621004</v>
      </c>
      <c r="H973" s="13">
        <v>0.72944693572496266</v>
      </c>
      <c r="I973" s="12">
        <v>25.254185692541856</v>
      </c>
      <c r="J973" s="14">
        <v>34</v>
      </c>
      <c r="K973" s="12">
        <v>485.6764705882353</v>
      </c>
      <c r="L973" s="15">
        <v>1.3463114754098362</v>
      </c>
      <c r="M973" s="12">
        <v>653.87180568948895</v>
      </c>
      <c r="N973" s="14">
        <v>16513</v>
      </c>
      <c r="O973" s="16">
        <v>30.978867254717034</v>
      </c>
      <c r="P973" s="17">
        <v>0.78488490284005985</v>
      </c>
      <c r="Q973" s="16">
        <v>24.314845215313692</v>
      </c>
      <c r="R973" s="16">
        <v>33.849254069866078</v>
      </c>
      <c r="S973" s="16">
        <v>590.8549700598802</v>
      </c>
      <c r="T973" s="18">
        <v>1.392122950819672</v>
      </c>
      <c r="U973" s="16">
        <v>822.54276442622938</v>
      </c>
      <c r="V973" s="16">
        <v>20000</v>
      </c>
      <c r="W973" s="20">
        <v>30</v>
      </c>
      <c r="X973" s="19">
        <v>0.76666666666666672</v>
      </c>
      <c r="Y973" s="20">
        <v>23</v>
      </c>
      <c r="Z973" s="20">
        <v>31</v>
      </c>
      <c r="AA973" s="16">
        <v>590.77419354838707</v>
      </c>
      <c r="AB973" s="18">
        <v>1.3478260869565217</v>
      </c>
      <c r="AC973" s="16">
        <v>796.26086956521738</v>
      </c>
      <c r="AD973" s="20">
        <v>18314</v>
      </c>
      <c r="AE973" s="14"/>
      <c r="AF973" s="14">
        <v>999</v>
      </c>
      <c r="AG973" s="14"/>
      <c r="AH973" s="21">
        <v>0.91569999999999996</v>
      </c>
      <c r="AI973" s="21">
        <v>1.1090655846908497</v>
      </c>
      <c r="AJ973" s="21">
        <v>0.10906558469084963</v>
      </c>
      <c r="AK973" s="96"/>
    </row>
    <row r="974" spans="1:37" x14ac:dyDescent="0.3">
      <c r="A974" s="10" t="s">
        <v>142</v>
      </c>
      <c r="B974" s="10" t="s">
        <v>127</v>
      </c>
      <c r="C974" s="10" t="s">
        <v>133</v>
      </c>
      <c r="D974" s="54">
        <v>43612</v>
      </c>
      <c r="E974" s="54">
        <v>44708</v>
      </c>
      <c r="F974" s="11" t="s">
        <v>15</v>
      </c>
      <c r="G974" s="12">
        <v>41.74885844748858</v>
      </c>
      <c r="H974" s="13">
        <v>0.72944693572496266</v>
      </c>
      <c r="I974" s="12">
        <v>30.453576864535766</v>
      </c>
      <c r="J974" s="14">
        <v>41</v>
      </c>
      <c r="K974" s="12">
        <v>619.78048780487802</v>
      </c>
      <c r="L974" s="15">
        <v>1.3463114754098362</v>
      </c>
      <c r="M974" s="12">
        <v>834.41758296681337</v>
      </c>
      <c r="N974" s="14">
        <v>25411</v>
      </c>
      <c r="O974" s="16">
        <v>30.978867254717034</v>
      </c>
      <c r="P974" s="17">
        <v>0.78488490284005985</v>
      </c>
      <c r="Q974" s="16">
        <v>24.314845215313692</v>
      </c>
      <c r="R974" s="16">
        <v>33.849254069866078</v>
      </c>
      <c r="S974" s="16">
        <v>590.8549700598802</v>
      </c>
      <c r="T974" s="18">
        <v>1.392122950819672</v>
      </c>
      <c r="U974" s="16">
        <v>822.54276442622938</v>
      </c>
      <c r="V974" s="16">
        <v>20000</v>
      </c>
      <c r="W974" s="20">
        <v>30</v>
      </c>
      <c r="X974" s="19">
        <v>0.73333333333333328</v>
      </c>
      <c r="Y974" s="20">
        <v>22</v>
      </c>
      <c r="Z974" s="20">
        <v>37</v>
      </c>
      <c r="AA974" s="16">
        <v>540.72972972972968</v>
      </c>
      <c r="AB974" s="18">
        <v>1.6818181818181819</v>
      </c>
      <c r="AC974" s="16">
        <v>909.40909090909088</v>
      </c>
      <c r="AD974" s="20">
        <v>20007</v>
      </c>
      <c r="AE974" s="14"/>
      <c r="AF974" s="14"/>
      <c r="AG974" s="14"/>
      <c r="AH974" s="21">
        <v>1.0003500000000001</v>
      </c>
      <c r="AI974" s="21">
        <v>0.78733619298728896</v>
      </c>
      <c r="AJ974" s="21">
        <v>-0.21266380701271104</v>
      </c>
      <c r="AK974" s="96"/>
    </row>
    <row r="975" spans="1:37" x14ac:dyDescent="0.3">
      <c r="A975" s="10" t="s">
        <v>142</v>
      </c>
      <c r="B975" s="10" t="s">
        <v>127</v>
      </c>
      <c r="C975" s="10" t="s">
        <v>133</v>
      </c>
      <c r="D975" s="54">
        <v>43613</v>
      </c>
      <c r="E975" s="54">
        <v>44709</v>
      </c>
      <c r="F975" s="11" t="s">
        <v>9</v>
      </c>
      <c r="G975" s="12">
        <v>19.347031963470318</v>
      </c>
      <c r="H975" s="13">
        <v>0.72944693572496266</v>
      </c>
      <c r="I975" s="12">
        <v>14.112633181126331</v>
      </c>
      <c r="J975" s="14">
        <v>19</v>
      </c>
      <c r="K975" s="12">
        <v>462.4736842105263</v>
      </c>
      <c r="L975" s="15">
        <v>1.3463114754098362</v>
      </c>
      <c r="M975" s="12">
        <v>622.6336281276964</v>
      </c>
      <c r="N975" s="14">
        <v>8787</v>
      </c>
      <c r="O975" s="16">
        <v>43.37041415660385</v>
      </c>
      <c r="P975" s="17">
        <v>0.78488490284005985</v>
      </c>
      <c r="Q975" s="16">
        <v>34.04078330143917</v>
      </c>
      <c r="R975" s="16">
        <v>47.388955697812513</v>
      </c>
      <c r="S975" s="16">
        <v>590.8549700598802</v>
      </c>
      <c r="T975" s="18">
        <v>1.392122950819672</v>
      </c>
      <c r="U975" s="16">
        <v>822.54276442622938</v>
      </c>
      <c r="V975" s="16">
        <v>28000</v>
      </c>
      <c r="W975" s="20">
        <v>24</v>
      </c>
      <c r="X975" s="19">
        <v>0.70833333333333337</v>
      </c>
      <c r="Y975" s="20">
        <v>17</v>
      </c>
      <c r="Z975" s="20">
        <v>28</v>
      </c>
      <c r="AA975" s="16">
        <v>607.35714285714289</v>
      </c>
      <c r="AB975" s="18">
        <v>1.6470588235294117</v>
      </c>
      <c r="AC975" s="16">
        <v>1000.3529411764706</v>
      </c>
      <c r="AD975" s="20">
        <v>17006</v>
      </c>
      <c r="AE975" s="14"/>
      <c r="AF975" s="14"/>
      <c r="AG975" s="14"/>
      <c r="AH975" s="21">
        <v>0.60735714285714282</v>
      </c>
      <c r="AI975" s="21">
        <v>1.935359053146694</v>
      </c>
      <c r="AJ975" s="21">
        <v>0.93535905314669399</v>
      </c>
      <c r="AK975" s="96"/>
    </row>
    <row r="976" spans="1:37" x14ac:dyDescent="0.3">
      <c r="A976" s="10" t="s">
        <v>142</v>
      </c>
      <c r="B976" s="10" t="s">
        <v>127</v>
      </c>
      <c r="C976" s="10" t="s">
        <v>133</v>
      </c>
      <c r="D976" s="54">
        <v>43614</v>
      </c>
      <c r="E976" s="54">
        <v>44710</v>
      </c>
      <c r="F976" s="11" t="s">
        <v>10</v>
      </c>
      <c r="G976" s="12">
        <v>61.095890410958894</v>
      </c>
      <c r="H976" s="13">
        <v>0.72944693572496266</v>
      </c>
      <c r="I976" s="12">
        <v>44.566210045662096</v>
      </c>
      <c r="J976" s="14">
        <v>60</v>
      </c>
      <c r="K976" s="12">
        <v>449.8</v>
      </c>
      <c r="L976" s="15">
        <v>1.3463114754098362</v>
      </c>
      <c r="M976" s="12">
        <v>605.57090163934436</v>
      </c>
      <c r="N976" s="14">
        <v>26988</v>
      </c>
      <c r="O976" s="16">
        <v>54.213017695754807</v>
      </c>
      <c r="P976" s="17">
        <v>0.78488490284005985</v>
      </c>
      <c r="Q976" s="16">
        <v>42.550979126798957</v>
      </c>
      <c r="R976" s="16">
        <v>59.236194622265636</v>
      </c>
      <c r="S976" s="16">
        <v>590.8549700598802</v>
      </c>
      <c r="T976" s="18">
        <v>1.392122950819672</v>
      </c>
      <c r="U976" s="16">
        <v>822.54276442622938</v>
      </c>
      <c r="V976" s="16">
        <v>35000</v>
      </c>
      <c r="W976" s="20">
        <v>48</v>
      </c>
      <c r="X976" s="19">
        <v>0.75</v>
      </c>
      <c r="Y976" s="20">
        <v>36</v>
      </c>
      <c r="Z976" s="20">
        <v>59</v>
      </c>
      <c r="AA976" s="16">
        <v>651.45762711864404</v>
      </c>
      <c r="AB976" s="18">
        <v>1.6388888888888888</v>
      </c>
      <c r="AC976" s="16">
        <v>1067.6666666666667</v>
      </c>
      <c r="AD976" s="20">
        <v>38436</v>
      </c>
      <c r="AE976" s="14"/>
      <c r="AF976" s="14"/>
      <c r="AG976" s="14"/>
      <c r="AH976" s="21">
        <v>1.0981714285714286</v>
      </c>
      <c r="AI976" s="21">
        <v>1.424188528234771</v>
      </c>
      <c r="AJ976" s="21">
        <v>0.42418852823477099</v>
      </c>
      <c r="AK976" s="96"/>
    </row>
    <row r="977" spans="1:37" x14ac:dyDescent="0.3">
      <c r="A977" s="10" t="s">
        <v>142</v>
      </c>
      <c r="B977" s="10" t="s">
        <v>127</v>
      </c>
      <c r="C977" s="10" t="s">
        <v>133</v>
      </c>
      <c r="D977" s="54">
        <v>43615</v>
      </c>
      <c r="E977" s="54">
        <v>44711</v>
      </c>
      <c r="F977" s="11" t="s">
        <v>11</v>
      </c>
      <c r="G977" s="12">
        <v>62.11415525114154</v>
      </c>
      <c r="H977" s="13">
        <v>0.72944693572496266</v>
      </c>
      <c r="I977" s="12">
        <v>45.308980213089797</v>
      </c>
      <c r="J977" s="14">
        <v>61</v>
      </c>
      <c r="K977" s="12">
        <v>489.44262295081967</v>
      </c>
      <c r="L977" s="15">
        <v>1.3463114754098362</v>
      </c>
      <c r="M977" s="12">
        <v>658.9422198333782</v>
      </c>
      <c r="N977" s="14">
        <v>29856</v>
      </c>
      <c r="O977" s="16">
        <v>30.978867254717034</v>
      </c>
      <c r="P977" s="17">
        <v>0.78488490284005985</v>
      </c>
      <c r="Q977" s="16">
        <v>24.314845215313692</v>
      </c>
      <c r="R977" s="16">
        <v>33.849254069866078</v>
      </c>
      <c r="S977" s="16">
        <v>590.8549700598802</v>
      </c>
      <c r="T977" s="18">
        <v>1.392122950819672</v>
      </c>
      <c r="U977" s="16">
        <v>822.54276442622938</v>
      </c>
      <c r="V977" s="16">
        <v>20000</v>
      </c>
      <c r="W977" s="20">
        <v>52</v>
      </c>
      <c r="X977" s="19">
        <v>0.76923076923076927</v>
      </c>
      <c r="Y977" s="20">
        <v>40</v>
      </c>
      <c r="Z977" s="20">
        <v>62</v>
      </c>
      <c r="AA977" s="16">
        <v>628.20967741935488</v>
      </c>
      <c r="AB977" s="18">
        <v>1.55</v>
      </c>
      <c r="AC977" s="16">
        <v>973.72500000000002</v>
      </c>
      <c r="AD977" s="20">
        <v>38949</v>
      </c>
      <c r="AE977" s="14"/>
      <c r="AF977" s="14"/>
      <c r="AG977" s="14"/>
      <c r="AH977" s="21">
        <v>1.9474499999999999</v>
      </c>
      <c r="AI977" s="21">
        <v>1.3045618971061093</v>
      </c>
      <c r="AJ977" s="21">
        <v>0.30456189710610931</v>
      </c>
      <c r="AK977" s="96"/>
    </row>
    <row r="978" spans="1:37" x14ac:dyDescent="0.3">
      <c r="A978" s="10" t="s">
        <v>142</v>
      </c>
      <c r="B978" s="10" t="s">
        <v>127</v>
      </c>
      <c r="C978" s="10" t="s">
        <v>133</v>
      </c>
      <c r="D978" s="54">
        <v>43616</v>
      </c>
      <c r="E978" s="54">
        <v>44712</v>
      </c>
      <c r="F978" s="11" t="s">
        <v>12</v>
      </c>
      <c r="G978" s="12">
        <v>29.529680365296802</v>
      </c>
      <c r="H978" s="13">
        <v>0.72944693572496266</v>
      </c>
      <c r="I978" s="12">
        <v>21.540334855403348</v>
      </c>
      <c r="J978" s="14">
        <v>29</v>
      </c>
      <c r="K978" s="12">
        <v>470.82758620689657</v>
      </c>
      <c r="L978" s="15">
        <v>1.3463114754098362</v>
      </c>
      <c r="M978" s="12">
        <v>633.88058224985866</v>
      </c>
      <c r="N978" s="14">
        <v>13654</v>
      </c>
      <c r="O978" s="16">
        <v>27.880980529245331</v>
      </c>
      <c r="P978" s="17">
        <v>0.78488490284005985</v>
      </c>
      <c r="Q978" s="16">
        <v>21.883360693782322</v>
      </c>
      <c r="R978" s="16">
        <v>30.46432866287947</v>
      </c>
      <c r="S978" s="16">
        <v>590.8549700598802</v>
      </c>
      <c r="T978" s="18">
        <v>1.392122950819672</v>
      </c>
      <c r="U978" s="16">
        <v>822.54276442622938</v>
      </c>
      <c r="V978" s="16">
        <v>18000</v>
      </c>
      <c r="W978" s="20">
        <v>33</v>
      </c>
      <c r="X978" s="19">
        <v>0.75757575757575757</v>
      </c>
      <c r="Y978" s="20">
        <v>25</v>
      </c>
      <c r="Z978" s="20">
        <v>51</v>
      </c>
      <c r="AA978" s="16">
        <v>579.98039215686276</v>
      </c>
      <c r="AB978" s="18">
        <v>2.04</v>
      </c>
      <c r="AC978" s="16">
        <v>1183.1600000000001</v>
      </c>
      <c r="AD978" s="20">
        <v>29579</v>
      </c>
      <c r="AE978" s="14"/>
      <c r="AF978" s="14"/>
      <c r="AG978" s="14"/>
      <c r="AH978" s="21">
        <v>1.6432777777777778</v>
      </c>
      <c r="AI978" s="21">
        <v>2.1663248864801523</v>
      </c>
      <c r="AJ978" s="21">
        <v>1.1663248864801523</v>
      </c>
      <c r="AK978" s="96"/>
    </row>
    <row r="979" spans="1:37" x14ac:dyDescent="0.3">
      <c r="A979" s="10" t="s">
        <v>142</v>
      </c>
      <c r="B979" s="22" t="s">
        <v>127</v>
      </c>
      <c r="C979" s="22" t="s">
        <v>133</v>
      </c>
      <c r="D979" s="56">
        <v>43617</v>
      </c>
      <c r="E979" s="56">
        <v>44713</v>
      </c>
      <c r="F979" s="11" t="s">
        <v>13</v>
      </c>
      <c r="G979" s="23">
        <v>43</v>
      </c>
      <c r="H979" s="24">
        <v>0.71618451915559034</v>
      </c>
      <c r="I979" s="23">
        <v>31</v>
      </c>
      <c r="J979" s="23">
        <v>43</v>
      </c>
      <c r="K979" s="23">
        <v>462.76735316552248</v>
      </c>
      <c r="L979" s="25">
        <v>1.4091981789463903</v>
      </c>
      <c r="M979" s="23">
        <v>662.32314410480353</v>
      </c>
      <c r="N979" s="23">
        <v>20210</v>
      </c>
      <c r="O979" s="26">
        <v>34</v>
      </c>
      <c r="P979" s="27">
        <v>0.77347928068803762</v>
      </c>
      <c r="Q979" s="26">
        <v>26</v>
      </c>
      <c r="R979" s="26">
        <v>39</v>
      </c>
      <c r="S979" s="28">
        <v>567.34614220877461</v>
      </c>
      <c r="T979" s="29">
        <v>1.5</v>
      </c>
      <c r="U979" s="28">
        <v>836.82564978165942</v>
      </c>
      <c r="V979" s="26">
        <v>22000</v>
      </c>
      <c r="W979" s="20">
        <v>31</v>
      </c>
      <c r="X979" s="19">
        <v>0.74193548387096775</v>
      </c>
      <c r="Y979" s="20">
        <v>23</v>
      </c>
      <c r="Z979" s="20">
        <v>36</v>
      </c>
      <c r="AA979" s="16">
        <v>611.63888888888891</v>
      </c>
      <c r="AB979" s="18">
        <v>1.5652173913043479</v>
      </c>
      <c r="AC979" s="16">
        <v>957.3478260869565</v>
      </c>
      <c r="AD979" s="20">
        <v>22019</v>
      </c>
      <c r="AE979" s="14">
        <v>729</v>
      </c>
      <c r="AF979" s="14">
        <v>1399</v>
      </c>
      <c r="AG979" s="14"/>
      <c r="AH979" s="21">
        <v>1.0008636363636363</v>
      </c>
      <c r="AI979" s="21">
        <v>1.0895101434933201</v>
      </c>
      <c r="AJ979" s="21">
        <v>8.9510143493320135E-2</v>
      </c>
      <c r="AK979" s="96"/>
    </row>
    <row r="980" spans="1:37" x14ac:dyDescent="0.3">
      <c r="A980" s="10" t="s">
        <v>142</v>
      </c>
      <c r="B980" s="22" t="s">
        <v>127</v>
      </c>
      <c r="C980" s="22" t="s">
        <v>133</v>
      </c>
      <c r="D980" s="56">
        <v>43618</v>
      </c>
      <c r="E980" s="56">
        <v>44714</v>
      </c>
      <c r="F980" s="11" t="s">
        <v>14</v>
      </c>
      <c r="G980" s="23">
        <v>26</v>
      </c>
      <c r="H980" s="24">
        <v>0.71618451915559034</v>
      </c>
      <c r="I980" s="23">
        <v>19</v>
      </c>
      <c r="J980" s="23">
        <v>28</v>
      </c>
      <c r="K980" s="23">
        <v>462.76735316552248</v>
      </c>
      <c r="L980" s="25">
        <v>1.5019881780946382</v>
      </c>
      <c r="M980" s="23">
        <v>662.32314410480353</v>
      </c>
      <c r="N980" s="23">
        <v>12347</v>
      </c>
      <c r="O980" s="26">
        <v>34</v>
      </c>
      <c r="P980" s="27">
        <v>0.77347928068803762</v>
      </c>
      <c r="Q980" s="26">
        <v>26</v>
      </c>
      <c r="R980" s="26">
        <v>39</v>
      </c>
      <c r="S980" s="28">
        <v>567.34614220877461</v>
      </c>
      <c r="T980" s="29">
        <v>1.5</v>
      </c>
      <c r="U980" s="28">
        <v>836.82564978165942</v>
      </c>
      <c r="V980" s="26">
        <v>22000</v>
      </c>
      <c r="W980" s="20">
        <v>30</v>
      </c>
      <c r="X980" s="19">
        <v>0.76666666666666672</v>
      </c>
      <c r="Y980" s="20">
        <v>23</v>
      </c>
      <c r="Z980" s="20">
        <v>35</v>
      </c>
      <c r="AA980" s="16">
        <v>640.7714285714286</v>
      </c>
      <c r="AB980" s="18">
        <v>1.5217391304347827</v>
      </c>
      <c r="AC980" s="16">
        <v>975.08695652173913</v>
      </c>
      <c r="AD980" s="20">
        <v>22427</v>
      </c>
      <c r="AE980" s="14"/>
      <c r="AF980" s="14"/>
      <c r="AG980" s="14"/>
      <c r="AH980" s="21">
        <v>1.0194090909090909</v>
      </c>
      <c r="AI980" s="21">
        <v>1.8163926459868793</v>
      </c>
      <c r="AJ980" s="21">
        <v>0.81639264598687944</v>
      </c>
      <c r="AK980" s="96"/>
    </row>
    <row r="981" spans="1:37" x14ac:dyDescent="0.3">
      <c r="A981" s="10" t="s">
        <v>142</v>
      </c>
      <c r="B981" s="22" t="s">
        <v>127</v>
      </c>
      <c r="C981" s="22" t="s">
        <v>133</v>
      </c>
      <c r="D981" s="56">
        <v>43619</v>
      </c>
      <c r="E981" s="56">
        <v>44715</v>
      </c>
      <c r="F981" s="11" t="s">
        <v>15</v>
      </c>
      <c r="G981" s="23">
        <v>62</v>
      </c>
      <c r="H981" s="24">
        <v>0.71618451915559034</v>
      </c>
      <c r="I981" s="23">
        <v>44</v>
      </c>
      <c r="J981" s="23">
        <v>52</v>
      </c>
      <c r="K981" s="23">
        <v>462.76735316552248</v>
      </c>
      <c r="L981" s="25">
        <v>1.1716950225709255</v>
      </c>
      <c r="M981" s="23">
        <v>662.32314410480353</v>
      </c>
      <c r="N981" s="23">
        <v>29394</v>
      </c>
      <c r="O981" s="26">
        <v>34</v>
      </c>
      <c r="P981" s="27">
        <v>0.77347928068803762</v>
      </c>
      <c r="Q981" s="26">
        <v>26</v>
      </c>
      <c r="R981" s="26">
        <v>39</v>
      </c>
      <c r="S981" s="28">
        <v>567.34614220877461</v>
      </c>
      <c r="T981" s="29">
        <v>1.5</v>
      </c>
      <c r="U981" s="28">
        <v>836.82564978165942</v>
      </c>
      <c r="V981" s="26">
        <v>22000</v>
      </c>
      <c r="W981" s="20">
        <v>29</v>
      </c>
      <c r="X981" s="19">
        <v>0.75862068965517238</v>
      </c>
      <c r="Y981" s="20">
        <v>22</v>
      </c>
      <c r="Z981" s="20">
        <v>38</v>
      </c>
      <c r="AA981" s="16">
        <v>587.5526315789474</v>
      </c>
      <c r="AB981" s="18">
        <v>1.7272727272727273</v>
      </c>
      <c r="AC981" s="16">
        <v>1014.8636363636364</v>
      </c>
      <c r="AD981" s="20">
        <v>22327</v>
      </c>
      <c r="AE981" s="14"/>
      <c r="AF981" s="14"/>
      <c r="AG981" s="14">
        <v>979</v>
      </c>
      <c r="AH981" s="21">
        <v>1.0148636363636363</v>
      </c>
      <c r="AI981" s="21">
        <v>0.75957678437776421</v>
      </c>
      <c r="AJ981" s="21">
        <v>-0.24042321562223584</v>
      </c>
      <c r="AK981" s="96"/>
    </row>
    <row r="982" spans="1:37" x14ac:dyDescent="0.3">
      <c r="A982" s="10" t="s">
        <v>142</v>
      </c>
      <c r="B982" s="22" t="s">
        <v>127</v>
      </c>
      <c r="C982" s="22" t="s">
        <v>133</v>
      </c>
      <c r="D982" s="56">
        <v>43620</v>
      </c>
      <c r="E982" s="56">
        <v>44716</v>
      </c>
      <c r="F982" s="11" t="s">
        <v>9</v>
      </c>
      <c r="G982" s="23">
        <v>34</v>
      </c>
      <c r="H982" s="24">
        <v>0.71618451915559034</v>
      </c>
      <c r="I982" s="23">
        <v>24</v>
      </c>
      <c r="J982" s="23">
        <v>38</v>
      </c>
      <c r="K982" s="23">
        <v>462.76735316552248</v>
      </c>
      <c r="L982" s="25">
        <v>1.5724278068213502</v>
      </c>
      <c r="M982" s="23">
        <v>662.32314410480353</v>
      </c>
      <c r="N982" s="23">
        <v>16006</v>
      </c>
      <c r="O982" s="26">
        <v>47</v>
      </c>
      <c r="P982" s="27">
        <v>0.77347928068803762</v>
      </c>
      <c r="Q982" s="26">
        <v>36</v>
      </c>
      <c r="R982" s="26">
        <v>53</v>
      </c>
      <c r="S982" s="28">
        <v>567.34614220877461</v>
      </c>
      <c r="T982" s="29">
        <v>1.4722222222222223</v>
      </c>
      <c r="U982" s="28">
        <v>836.82564978165942</v>
      </c>
      <c r="V982" s="26">
        <v>30000</v>
      </c>
      <c r="W982" s="20">
        <v>30</v>
      </c>
      <c r="X982" s="19">
        <v>0.76666666666666672</v>
      </c>
      <c r="Y982" s="20">
        <v>23</v>
      </c>
      <c r="Z982" s="20">
        <v>34</v>
      </c>
      <c r="AA982" s="16">
        <v>662.67647058823525</v>
      </c>
      <c r="AB982" s="18">
        <v>1.4782608695652173</v>
      </c>
      <c r="AC982" s="16">
        <v>979.60869565217388</v>
      </c>
      <c r="AD982" s="20">
        <v>22531</v>
      </c>
      <c r="AE982" s="14"/>
      <c r="AF982" s="14"/>
      <c r="AG982" s="14">
        <v>979</v>
      </c>
      <c r="AH982" s="21">
        <v>0.75103333333333333</v>
      </c>
      <c r="AI982" s="21">
        <v>1.4076596276396351</v>
      </c>
      <c r="AJ982" s="21">
        <v>0.40765962763963515</v>
      </c>
      <c r="AK982" s="96"/>
    </row>
    <row r="983" spans="1:37" x14ac:dyDescent="0.3">
      <c r="A983" s="10" t="s">
        <v>142</v>
      </c>
      <c r="B983" s="22" t="s">
        <v>127</v>
      </c>
      <c r="C983" s="22" t="s">
        <v>133</v>
      </c>
      <c r="D983" s="56">
        <v>43621</v>
      </c>
      <c r="E983" s="56">
        <v>44717</v>
      </c>
      <c r="F983" s="11" t="s">
        <v>10</v>
      </c>
      <c r="G983" s="23">
        <v>61</v>
      </c>
      <c r="H983" s="24">
        <v>0.71618451915559034</v>
      </c>
      <c r="I983" s="23">
        <v>44</v>
      </c>
      <c r="J983" s="23">
        <v>55</v>
      </c>
      <c r="K983" s="23">
        <v>462.76735316552248</v>
      </c>
      <c r="L983" s="25">
        <v>1.2602149355069603</v>
      </c>
      <c r="M983" s="23">
        <v>662.32314410480353</v>
      </c>
      <c r="N983" s="23">
        <v>28906</v>
      </c>
      <c r="O983" s="26">
        <v>62</v>
      </c>
      <c r="P983" s="27">
        <v>0.77347928068803762</v>
      </c>
      <c r="Q983" s="26">
        <v>48</v>
      </c>
      <c r="R983" s="26">
        <v>71</v>
      </c>
      <c r="S983" s="28">
        <v>567.34614220877461</v>
      </c>
      <c r="T983" s="29">
        <v>1.4791666666666667</v>
      </c>
      <c r="U983" s="28">
        <v>836.82564978165942</v>
      </c>
      <c r="V983" s="26">
        <v>40000</v>
      </c>
      <c r="W983" s="20">
        <v>29</v>
      </c>
      <c r="X983" s="19">
        <v>1.2758620689655173</v>
      </c>
      <c r="Y983" s="20">
        <v>37</v>
      </c>
      <c r="Z983" s="20">
        <v>63</v>
      </c>
      <c r="AA983" s="16">
        <v>656.68253968253964</v>
      </c>
      <c r="AB983" s="18">
        <v>1.7027027027027026</v>
      </c>
      <c r="AC983" s="16">
        <v>1118.1351351351352</v>
      </c>
      <c r="AD983" s="20">
        <v>41371</v>
      </c>
      <c r="AE983" s="14">
        <v>-6038</v>
      </c>
      <c r="AF983" s="14"/>
      <c r="AG983" s="14">
        <v>-2073</v>
      </c>
      <c r="AH983" s="21">
        <v>1.0342750000000001</v>
      </c>
      <c r="AI983" s="21">
        <v>1.4312253511381721</v>
      </c>
      <c r="AJ983" s="21">
        <v>0.43122535113817201</v>
      </c>
      <c r="AK983" s="96"/>
    </row>
    <row r="984" spans="1:37" x14ac:dyDescent="0.3">
      <c r="A984" s="10" t="s">
        <v>142</v>
      </c>
      <c r="B984" s="22" t="s">
        <v>127</v>
      </c>
      <c r="C984" s="22" t="s">
        <v>133</v>
      </c>
      <c r="D984" s="56">
        <v>43622</v>
      </c>
      <c r="E984" s="56">
        <v>44718</v>
      </c>
      <c r="F984" s="11" t="s">
        <v>11</v>
      </c>
      <c r="G984" s="23">
        <v>30</v>
      </c>
      <c r="H984" s="24">
        <v>0.71618451915559034</v>
      </c>
      <c r="I984" s="23">
        <v>21</v>
      </c>
      <c r="J984" s="23">
        <v>29</v>
      </c>
      <c r="K984" s="23">
        <v>462.76735316552248</v>
      </c>
      <c r="L984" s="25">
        <v>1.3606808712836005</v>
      </c>
      <c r="M984" s="23">
        <v>662.32314410480353</v>
      </c>
      <c r="N984" s="23">
        <v>14116</v>
      </c>
      <c r="O984" s="26">
        <v>34</v>
      </c>
      <c r="P984" s="27">
        <v>0.77347928068803762</v>
      </c>
      <c r="Q984" s="26">
        <v>26</v>
      </c>
      <c r="R984" s="26">
        <v>39</v>
      </c>
      <c r="S984" s="28">
        <v>567.34614220877461</v>
      </c>
      <c r="T984" s="29">
        <v>1.5</v>
      </c>
      <c r="U984" s="28">
        <v>836.82564978165942</v>
      </c>
      <c r="V984" s="26">
        <v>22000</v>
      </c>
      <c r="W984" s="20">
        <v>26</v>
      </c>
      <c r="X984" s="19">
        <v>1.3461538461538463</v>
      </c>
      <c r="Y984" s="20">
        <v>35</v>
      </c>
      <c r="Z984" s="20">
        <v>40</v>
      </c>
      <c r="AA984" s="16">
        <v>702.875</v>
      </c>
      <c r="AB984" s="18">
        <v>1.1428571428571428</v>
      </c>
      <c r="AC984" s="16">
        <v>803.28571428571433</v>
      </c>
      <c r="AD984" s="20">
        <v>28115</v>
      </c>
      <c r="AE984" s="14"/>
      <c r="AF984" s="14"/>
      <c r="AG984" s="14">
        <v>674</v>
      </c>
      <c r="AH984" s="21">
        <v>1.2779545454545456</v>
      </c>
      <c r="AI984" s="21">
        <v>1.9917115330121848</v>
      </c>
      <c r="AJ984" s="21">
        <v>0.99171153301218473</v>
      </c>
      <c r="AK984" s="96"/>
    </row>
    <row r="985" spans="1:37" x14ac:dyDescent="0.3">
      <c r="A985" s="10" t="s">
        <v>142</v>
      </c>
      <c r="B985" s="22" t="s">
        <v>127</v>
      </c>
      <c r="C985" s="22" t="s">
        <v>133</v>
      </c>
      <c r="D985" s="56">
        <v>43623</v>
      </c>
      <c r="E985" s="56">
        <v>44719</v>
      </c>
      <c r="F985" s="11" t="s">
        <v>12</v>
      </c>
      <c r="G985" s="23">
        <v>32</v>
      </c>
      <c r="H985" s="24">
        <v>0.71618451915559034</v>
      </c>
      <c r="I985" s="23">
        <v>23</v>
      </c>
      <c r="J985" s="23">
        <v>23</v>
      </c>
      <c r="K985" s="23">
        <v>462.76735316552248</v>
      </c>
      <c r="L985" s="25">
        <v>1.0121209430875344</v>
      </c>
      <c r="M985" s="23">
        <v>662.32314410480353</v>
      </c>
      <c r="N985" s="23">
        <v>15051</v>
      </c>
      <c r="O985" s="26">
        <v>31</v>
      </c>
      <c r="P985" s="27">
        <v>0.77347928068803762</v>
      </c>
      <c r="Q985" s="26">
        <v>24</v>
      </c>
      <c r="R985" s="26">
        <v>35</v>
      </c>
      <c r="S985" s="28">
        <v>567.34614220877461</v>
      </c>
      <c r="T985" s="29">
        <v>1.4583333333333333</v>
      </c>
      <c r="U985" s="28">
        <v>836.82564978165942</v>
      </c>
      <c r="V985" s="26">
        <v>20000</v>
      </c>
      <c r="W985" s="20">
        <v>34</v>
      </c>
      <c r="X985" s="19">
        <v>0.76470588235294112</v>
      </c>
      <c r="Y985" s="20">
        <v>26</v>
      </c>
      <c r="Z985" s="20">
        <v>37</v>
      </c>
      <c r="AA985" s="16">
        <v>675.16216216216219</v>
      </c>
      <c r="AB985" s="18">
        <v>1.4230769230769231</v>
      </c>
      <c r="AC985" s="16">
        <v>960.80769230769226</v>
      </c>
      <c r="AD985" s="20">
        <v>24981</v>
      </c>
      <c r="AE985" s="14"/>
      <c r="AF985" s="14"/>
      <c r="AG985" s="14">
        <v>1210</v>
      </c>
      <c r="AH985" s="21">
        <v>1.24905</v>
      </c>
      <c r="AI985" s="21">
        <v>1.6597568267889178</v>
      </c>
      <c r="AJ985" s="21">
        <v>0.65975682678891767</v>
      </c>
      <c r="AK985" s="96"/>
    </row>
    <row r="986" spans="1:37" x14ac:dyDescent="0.3">
      <c r="A986" s="10" t="s">
        <v>142</v>
      </c>
      <c r="B986" s="22" t="s">
        <v>127</v>
      </c>
      <c r="C986" s="22" t="s">
        <v>133</v>
      </c>
      <c r="D986" s="56">
        <v>43624</v>
      </c>
      <c r="E986" s="56">
        <v>44720</v>
      </c>
      <c r="F986" s="11" t="s">
        <v>13</v>
      </c>
      <c r="G986" s="23">
        <v>33</v>
      </c>
      <c r="H986" s="24">
        <v>0.71618451915559034</v>
      </c>
      <c r="I986" s="23">
        <v>24</v>
      </c>
      <c r="J986" s="23">
        <v>38</v>
      </c>
      <c r="K986" s="23">
        <v>462.76735316552248</v>
      </c>
      <c r="L986" s="25">
        <v>1.5925259096420232</v>
      </c>
      <c r="M986" s="23">
        <v>662.32314410480353</v>
      </c>
      <c r="N986" s="23">
        <v>15804</v>
      </c>
      <c r="O986" s="26">
        <v>34</v>
      </c>
      <c r="P986" s="27">
        <v>0.77347928068803762</v>
      </c>
      <c r="Q986" s="26">
        <v>26</v>
      </c>
      <c r="R986" s="26">
        <v>39</v>
      </c>
      <c r="S986" s="28">
        <v>567.34614220877461</v>
      </c>
      <c r="T986" s="29">
        <v>1.5</v>
      </c>
      <c r="U986" s="28">
        <v>836.82564978165942</v>
      </c>
      <c r="V986" s="26">
        <v>22000</v>
      </c>
      <c r="W986" s="20">
        <v>32</v>
      </c>
      <c r="X986" s="19">
        <v>0.75</v>
      </c>
      <c r="Y986" s="20">
        <v>24</v>
      </c>
      <c r="Z986" s="20">
        <v>39</v>
      </c>
      <c r="AA986" s="16">
        <v>775.51282051282055</v>
      </c>
      <c r="AB986" s="18">
        <v>1.625</v>
      </c>
      <c r="AC986" s="16">
        <v>1260.2083333333333</v>
      </c>
      <c r="AD986" s="20">
        <v>30245</v>
      </c>
      <c r="AE986" s="14">
        <v>549</v>
      </c>
      <c r="AF986" s="14"/>
      <c r="AG986" s="14">
        <v>1668</v>
      </c>
      <c r="AH986" s="21">
        <v>1.3747727272727273</v>
      </c>
      <c r="AI986" s="21">
        <v>1.9137560111364211</v>
      </c>
      <c r="AJ986" s="21">
        <v>0.91375601113642113</v>
      </c>
      <c r="AK986" s="96"/>
    </row>
    <row r="987" spans="1:37" x14ac:dyDescent="0.3">
      <c r="A987" s="10" t="s">
        <v>142</v>
      </c>
      <c r="B987" s="22" t="s">
        <v>127</v>
      </c>
      <c r="C987" s="22" t="s">
        <v>133</v>
      </c>
      <c r="D987" s="56">
        <v>43625</v>
      </c>
      <c r="E987" s="56">
        <v>44721</v>
      </c>
      <c r="F987" s="11" t="s">
        <v>14</v>
      </c>
      <c r="G987" s="23">
        <v>33</v>
      </c>
      <c r="H987" s="24">
        <v>0.71618451915559034</v>
      </c>
      <c r="I987" s="23">
        <v>24</v>
      </c>
      <c r="J987" s="23">
        <v>31</v>
      </c>
      <c r="K987" s="23">
        <v>462.76735316552248</v>
      </c>
      <c r="L987" s="25">
        <v>1.314890647918598</v>
      </c>
      <c r="M987" s="23">
        <v>662.32314410480353</v>
      </c>
      <c r="N987" s="23">
        <v>15615</v>
      </c>
      <c r="O987" s="26">
        <v>34</v>
      </c>
      <c r="P987" s="27">
        <v>0.77347928068803762</v>
      </c>
      <c r="Q987" s="26">
        <v>26</v>
      </c>
      <c r="R987" s="26">
        <v>39</v>
      </c>
      <c r="S987" s="28">
        <v>567.34614220877461</v>
      </c>
      <c r="T987" s="29">
        <v>1.5</v>
      </c>
      <c r="U987" s="28">
        <v>836.82564978165942</v>
      </c>
      <c r="V987" s="26">
        <v>22000</v>
      </c>
      <c r="W987" s="20">
        <v>37</v>
      </c>
      <c r="X987" s="19">
        <v>0.67567567567567566</v>
      </c>
      <c r="Y987" s="20">
        <v>25</v>
      </c>
      <c r="Z987" s="20">
        <v>41</v>
      </c>
      <c r="AA987" s="16">
        <v>580.43902439024396</v>
      </c>
      <c r="AB987" s="18">
        <v>1.64</v>
      </c>
      <c r="AC987" s="16">
        <v>951.92</v>
      </c>
      <c r="AD987" s="20">
        <v>23798</v>
      </c>
      <c r="AE987" s="14"/>
      <c r="AF987" s="14"/>
      <c r="AG987" s="14"/>
      <c r="AH987" s="21">
        <v>1.0817272727272726</v>
      </c>
      <c r="AI987" s="21">
        <v>1.5240473903298111</v>
      </c>
      <c r="AJ987" s="21">
        <v>0.52404739032981107</v>
      </c>
      <c r="AK987" s="96"/>
    </row>
    <row r="988" spans="1:37" x14ac:dyDescent="0.3">
      <c r="A988" s="10" t="s">
        <v>142</v>
      </c>
      <c r="B988" s="22" t="s">
        <v>127</v>
      </c>
      <c r="C988" s="22" t="s">
        <v>133</v>
      </c>
      <c r="D988" s="56">
        <v>43626</v>
      </c>
      <c r="E988" s="56">
        <v>44722</v>
      </c>
      <c r="F988" s="11" t="s">
        <v>15</v>
      </c>
      <c r="G988" s="23">
        <v>32</v>
      </c>
      <c r="H988" s="24">
        <v>0.71618451915559034</v>
      </c>
      <c r="I988" s="23">
        <v>23</v>
      </c>
      <c r="J988" s="23">
        <v>30</v>
      </c>
      <c r="K988" s="23">
        <v>462.76735316552248</v>
      </c>
      <c r="L988" s="25">
        <v>1.3169203554575892</v>
      </c>
      <c r="M988" s="23">
        <v>662.32314410480353</v>
      </c>
      <c r="N988" s="23">
        <v>15088</v>
      </c>
      <c r="O988" s="26">
        <v>34</v>
      </c>
      <c r="P988" s="27">
        <v>0.77347928068803762</v>
      </c>
      <c r="Q988" s="26">
        <v>26</v>
      </c>
      <c r="R988" s="26">
        <v>39</v>
      </c>
      <c r="S988" s="28">
        <v>567.34614220877461</v>
      </c>
      <c r="T988" s="29">
        <v>1.5</v>
      </c>
      <c r="U988" s="28">
        <v>836.82564978165942</v>
      </c>
      <c r="V988" s="26">
        <v>22000</v>
      </c>
      <c r="W988" s="20">
        <v>22</v>
      </c>
      <c r="X988" s="19">
        <v>0.72727272727272729</v>
      </c>
      <c r="Y988" s="20">
        <v>16</v>
      </c>
      <c r="Z988" s="20">
        <v>23</v>
      </c>
      <c r="AA988" s="16">
        <v>775.39130434782612</v>
      </c>
      <c r="AB988" s="18">
        <v>1.4375</v>
      </c>
      <c r="AC988" s="16">
        <v>1114.625</v>
      </c>
      <c r="AD988" s="20">
        <v>17834</v>
      </c>
      <c r="AE988" s="14"/>
      <c r="AF988" s="14"/>
      <c r="AG988" s="14"/>
      <c r="AH988" s="21">
        <v>0.8106363636363636</v>
      </c>
      <c r="AI988" s="21">
        <v>1.1819989395546129</v>
      </c>
      <c r="AJ988" s="21">
        <v>0.18199893955461294</v>
      </c>
      <c r="AK988" s="96"/>
    </row>
    <row r="989" spans="1:37" x14ac:dyDescent="0.3">
      <c r="A989" s="10" t="s">
        <v>142</v>
      </c>
      <c r="B989" s="22" t="s">
        <v>127</v>
      </c>
      <c r="C989" s="22" t="s">
        <v>133</v>
      </c>
      <c r="D989" s="56">
        <v>43627</v>
      </c>
      <c r="E989" s="56">
        <v>44723</v>
      </c>
      <c r="F989" s="11" t="s">
        <v>9</v>
      </c>
      <c r="G989" s="23">
        <v>33</v>
      </c>
      <c r="H989" s="24">
        <v>0.71618451915559034</v>
      </c>
      <c r="I989" s="23">
        <v>24</v>
      </c>
      <c r="J989" s="23">
        <v>36</v>
      </c>
      <c r="K989" s="23">
        <v>462.76735316552248</v>
      </c>
      <c r="L989" s="25">
        <v>1.5203489885718886</v>
      </c>
      <c r="M989" s="23">
        <v>662.32314410480353</v>
      </c>
      <c r="N989" s="23">
        <v>15683</v>
      </c>
      <c r="O989" s="26">
        <v>47</v>
      </c>
      <c r="P989" s="27">
        <v>0.77347928068803762</v>
      </c>
      <c r="Q989" s="26">
        <v>36</v>
      </c>
      <c r="R989" s="26">
        <v>53</v>
      </c>
      <c r="S989" s="28">
        <v>567.34614220877461</v>
      </c>
      <c r="T989" s="29">
        <v>1.4722222222222223</v>
      </c>
      <c r="U989" s="28">
        <v>836.82564978165942</v>
      </c>
      <c r="V989" s="26">
        <v>30000</v>
      </c>
      <c r="W989" s="20">
        <v>34</v>
      </c>
      <c r="X989" s="19">
        <v>0.76470588235294112</v>
      </c>
      <c r="Y989" s="20">
        <v>26</v>
      </c>
      <c r="Z989" s="20">
        <v>39</v>
      </c>
      <c r="AA989" s="16">
        <v>513.84615384615381</v>
      </c>
      <c r="AB989" s="18">
        <v>1.5</v>
      </c>
      <c r="AC989" s="16">
        <v>770.76923076923072</v>
      </c>
      <c r="AD989" s="20">
        <v>20040</v>
      </c>
      <c r="AE989" s="14"/>
      <c r="AF989" s="14"/>
      <c r="AG989" s="14"/>
      <c r="AH989" s="21">
        <v>0.66800000000000004</v>
      </c>
      <c r="AI989" s="21">
        <v>1.2778167442453612</v>
      </c>
      <c r="AJ989" s="21">
        <v>0.27781674424536124</v>
      </c>
      <c r="AK989" s="96"/>
    </row>
    <row r="990" spans="1:37" x14ac:dyDescent="0.3">
      <c r="A990" s="10" t="s">
        <v>142</v>
      </c>
      <c r="B990" s="22" t="s">
        <v>127</v>
      </c>
      <c r="C990" s="22" t="s">
        <v>133</v>
      </c>
      <c r="D990" s="56">
        <v>43628</v>
      </c>
      <c r="E990" s="56">
        <v>44724</v>
      </c>
      <c r="F990" s="11" t="s">
        <v>10</v>
      </c>
      <c r="G990" s="23">
        <v>68</v>
      </c>
      <c r="H990" s="24">
        <v>0.71618451915559034</v>
      </c>
      <c r="I990" s="23">
        <v>49</v>
      </c>
      <c r="J990" s="23">
        <v>61</v>
      </c>
      <c r="K990" s="23">
        <v>462.76735316552248</v>
      </c>
      <c r="L990" s="25">
        <v>1.2487393147800276</v>
      </c>
      <c r="M990" s="23">
        <v>662.32314410480353</v>
      </c>
      <c r="N990" s="23">
        <v>32354</v>
      </c>
      <c r="O990" s="26">
        <v>62</v>
      </c>
      <c r="P990" s="27">
        <v>0.77347928068803762</v>
      </c>
      <c r="Q990" s="26">
        <v>48</v>
      </c>
      <c r="R990" s="26">
        <v>71</v>
      </c>
      <c r="S990" s="28">
        <v>567.34614220877461</v>
      </c>
      <c r="T990" s="29">
        <v>1.4791666666666667</v>
      </c>
      <c r="U990" s="28">
        <v>836.82564978165942</v>
      </c>
      <c r="V990" s="26">
        <v>40000</v>
      </c>
      <c r="W990" s="20">
        <v>95</v>
      </c>
      <c r="X990" s="19">
        <v>0.77894736842105261</v>
      </c>
      <c r="Y990" s="20">
        <v>74</v>
      </c>
      <c r="Z990" s="20">
        <v>135</v>
      </c>
      <c r="AA990" s="16">
        <v>528.69629629629628</v>
      </c>
      <c r="AB990" s="18">
        <v>1.8243243243243243</v>
      </c>
      <c r="AC990" s="16">
        <v>964.51351351351354</v>
      </c>
      <c r="AD990" s="20">
        <v>71374</v>
      </c>
      <c r="AE990" s="14">
        <v>8545</v>
      </c>
      <c r="AF990" s="14"/>
      <c r="AG990" s="14"/>
      <c r="AH990" s="21">
        <v>1.7843500000000001</v>
      </c>
      <c r="AI990" s="21">
        <v>2.206033257093404</v>
      </c>
      <c r="AJ990" s="21">
        <v>1.2060332570934043</v>
      </c>
      <c r="AK990" s="96"/>
    </row>
    <row r="991" spans="1:37" x14ac:dyDescent="0.3">
      <c r="A991" s="10" t="s">
        <v>142</v>
      </c>
      <c r="B991" s="22" t="s">
        <v>127</v>
      </c>
      <c r="C991" s="22" t="s">
        <v>133</v>
      </c>
      <c r="D991" s="56">
        <v>43629</v>
      </c>
      <c r="E991" s="56">
        <v>44725</v>
      </c>
      <c r="F991" s="11" t="s">
        <v>11</v>
      </c>
      <c r="G991" s="23">
        <v>51</v>
      </c>
      <c r="H991" s="24">
        <v>0.71618451915559034</v>
      </c>
      <c r="I991" s="23">
        <v>36</v>
      </c>
      <c r="J991" s="23">
        <v>61</v>
      </c>
      <c r="K991" s="23">
        <v>462.76735316552248</v>
      </c>
      <c r="L991" s="25">
        <v>1.6722562827149425</v>
      </c>
      <c r="M991" s="23">
        <v>662.32314410480353</v>
      </c>
      <c r="N991" s="23">
        <v>24160</v>
      </c>
      <c r="O991" s="26">
        <v>34</v>
      </c>
      <c r="P991" s="27">
        <v>0.77347928068803762</v>
      </c>
      <c r="Q991" s="26">
        <v>26</v>
      </c>
      <c r="R991" s="26">
        <v>39</v>
      </c>
      <c r="S991" s="28">
        <v>567.34614220877461</v>
      </c>
      <c r="T991" s="29">
        <v>1.5</v>
      </c>
      <c r="U991" s="28">
        <v>836.82564978165942</v>
      </c>
      <c r="V991" s="26">
        <v>22000</v>
      </c>
      <c r="W991" s="20">
        <v>48</v>
      </c>
      <c r="X991" s="19">
        <v>0.77083333333333337</v>
      </c>
      <c r="Y991" s="20">
        <v>37</v>
      </c>
      <c r="Z991" s="20">
        <v>58</v>
      </c>
      <c r="AA991" s="16">
        <v>503.72413793103448</v>
      </c>
      <c r="AB991" s="18">
        <v>1.5675675675675675</v>
      </c>
      <c r="AC991" s="16">
        <v>789.62162162162167</v>
      </c>
      <c r="AD991" s="20">
        <v>29216</v>
      </c>
      <c r="AE991" s="14"/>
      <c r="AF991" s="14"/>
      <c r="AG991" s="14"/>
      <c r="AH991" s="21">
        <v>1.3280000000000001</v>
      </c>
      <c r="AI991" s="21">
        <v>1.209271523178808</v>
      </c>
      <c r="AJ991" s="21">
        <v>0.20927152317880796</v>
      </c>
      <c r="AK991" s="96"/>
    </row>
    <row r="992" spans="1:37" x14ac:dyDescent="0.3">
      <c r="A992" s="10" t="s">
        <v>142</v>
      </c>
      <c r="B992" s="22" t="s">
        <v>127</v>
      </c>
      <c r="C992" s="22" t="s">
        <v>133</v>
      </c>
      <c r="D992" s="56">
        <v>43630</v>
      </c>
      <c r="E992" s="56">
        <v>44726</v>
      </c>
      <c r="F992" s="11" t="s">
        <v>12</v>
      </c>
      <c r="G992" s="23">
        <v>42</v>
      </c>
      <c r="H992" s="24">
        <v>0.71618451915559034</v>
      </c>
      <c r="I992" s="23">
        <v>30</v>
      </c>
      <c r="J992" s="23">
        <v>44</v>
      </c>
      <c r="K992" s="23">
        <v>462.76735316552248</v>
      </c>
      <c r="L992" s="25">
        <v>1.4536947344047166</v>
      </c>
      <c r="M992" s="23">
        <v>662.32314410480353</v>
      </c>
      <c r="N992" s="23">
        <v>20047</v>
      </c>
      <c r="O992" s="26">
        <v>31</v>
      </c>
      <c r="P992" s="27">
        <v>0.77347928068803762</v>
      </c>
      <c r="Q992" s="26">
        <v>24</v>
      </c>
      <c r="R992" s="26">
        <v>35</v>
      </c>
      <c r="S992" s="28">
        <v>567.34614220877461</v>
      </c>
      <c r="T992" s="29">
        <v>1.4583333333333333</v>
      </c>
      <c r="U992" s="28">
        <v>836.82564978165942</v>
      </c>
      <c r="V992" s="26">
        <v>20000</v>
      </c>
      <c r="W992" s="20">
        <v>47</v>
      </c>
      <c r="X992" s="19">
        <v>0.76595744680851063</v>
      </c>
      <c r="Y992" s="20">
        <v>36</v>
      </c>
      <c r="Z992" s="20">
        <v>64</v>
      </c>
      <c r="AA992" s="16">
        <v>497.25</v>
      </c>
      <c r="AB992" s="18">
        <v>1.7777777777777777</v>
      </c>
      <c r="AC992" s="16">
        <v>884</v>
      </c>
      <c r="AD992" s="20">
        <v>31824</v>
      </c>
      <c r="AE992" s="14">
        <v>-700</v>
      </c>
      <c r="AF992" s="14"/>
      <c r="AG992" s="14">
        <v>-1108</v>
      </c>
      <c r="AH992" s="21">
        <v>1.5911999999999999</v>
      </c>
      <c r="AI992" s="21">
        <v>1.5874694468000199</v>
      </c>
      <c r="AJ992" s="21">
        <v>0.58746944680002</v>
      </c>
      <c r="AK992" s="96"/>
    </row>
    <row r="993" spans="1:37" x14ac:dyDescent="0.3">
      <c r="A993" s="10" t="s">
        <v>142</v>
      </c>
      <c r="B993" s="22" t="s">
        <v>127</v>
      </c>
      <c r="C993" s="22" t="s">
        <v>133</v>
      </c>
      <c r="D993" s="56">
        <v>43631</v>
      </c>
      <c r="E993" s="56">
        <v>44727</v>
      </c>
      <c r="F993" s="11" t="s">
        <v>13</v>
      </c>
      <c r="G993" s="23">
        <v>35</v>
      </c>
      <c r="H993" s="24">
        <v>0.71618451915559034</v>
      </c>
      <c r="I993" s="23">
        <v>25</v>
      </c>
      <c r="J993" s="23">
        <v>39</v>
      </c>
      <c r="K993" s="23">
        <v>462.76735316552248</v>
      </c>
      <c r="L993" s="25">
        <v>1.5538139208425974</v>
      </c>
      <c r="M993" s="23">
        <v>662.32314410480353</v>
      </c>
      <c r="N993" s="23">
        <v>16624</v>
      </c>
      <c r="O993" s="26">
        <v>34</v>
      </c>
      <c r="P993" s="27">
        <v>0.77347928068803762</v>
      </c>
      <c r="Q993" s="26">
        <v>26</v>
      </c>
      <c r="R993" s="26">
        <v>39</v>
      </c>
      <c r="S993" s="28">
        <v>567.34614220877461</v>
      </c>
      <c r="T993" s="29">
        <v>1.5</v>
      </c>
      <c r="U993" s="28">
        <v>836.82564978165942</v>
      </c>
      <c r="V993" s="26">
        <v>22000</v>
      </c>
      <c r="W993" s="20">
        <v>56</v>
      </c>
      <c r="X993" s="19">
        <v>0.7321428571428571</v>
      </c>
      <c r="Y993" s="20">
        <v>41</v>
      </c>
      <c r="Z993" s="20">
        <v>69</v>
      </c>
      <c r="AA993" s="16">
        <v>584.91304347826087</v>
      </c>
      <c r="AB993" s="18">
        <v>1.6829268292682926</v>
      </c>
      <c r="AC993" s="16">
        <v>984.36585365853659</v>
      </c>
      <c r="AD993" s="20">
        <v>40359</v>
      </c>
      <c r="AE993" s="14">
        <v>521</v>
      </c>
      <c r="AF993" s="14"/>
      <c r="AG993" s="14">
        <v>1133</v>
      </c>
      <c r="AH993" s="21">
        <v>1.8345</v>
      </c>
      <c r="AI993" s="21">
        <v>2.427755052935515</v>
      </c>
      <c r="AJ993" s="21">
        <v>1.427755052935515</v>
      </c>
      <c r="AK993" s="96"/>
    </row>
    <row r="994" spans="1:37" x14ac:dyDescent="0.3">
      <c r="A994" s="10" t="s">
        <v>142</v>
      </c>
      <c r="B994" s="22" t="s">
        <v>127</v>
      </c>
      <c r="C994" s="22" t="s">
        <v>133</v>
      </c>
      <c r="D994" s="56">
        <v>43632</v>
      </c>
      <c r="E994" s="56">
        <v>44728</v>
      </c>
      <c r="F994" s="11" t="s">
        <v>14</v>
      </c>
      <c r="G994" s="23">
        <v>53</v>
      </c>
      <c r="H994" s="24">
        <v>0.71618451915559034</v>
      </c>
      <c r="I994" s="23">
        <v>38</v>
      </c>
      <c r="J994" s="23">
        <v>47</v>
      </c>
      <c r="K994" s="23">
        <v>462.76735316552248</v>
      </c>
      <c r="L994" s="25">
        <v>1.2298679535745631</v>
      </c>
      <c r="M994" s="23">
        <v>662.32314410480353</v>
      </c>
      <c r="N994" s="23">
        <v>25311</v>
      </c>
      <c r="O994" s="26">
        <v>34</v>
      </c>
      <c r="P994" s="27">
        <v>0.77347928068803762</v>
      </c>
      <c r="Q994" s="26">
        <v>26</v>
      </c>
      <c r="R994" s="26">
        <v>39</v>
      </c>
      <c r="S994" s="28">
        <v>567.34614220877461</v>
      </c>
      <c r="T994" s="29">
        <v>1.5</v>
      </c>
      <c r="U994" s="28">
        <v>836.82564978165942</v>
      </c>
      <c r="V994" s="26">
        <v>22000</v>
      </c>
      <c r="W994" s="20">
        <v>31</v>
      </c>
      <c r="X994" s="19">
        <v>0.77419354838709675</v>
      </c>
      <c r="Y994" s="20">
        <v>24</v>
      </c>
      <c r="Z994" s="20">
        <v>42</v>
      </c>
      <c r="AA994" s="16">
        <v>564.64285714285711</v>
      </c>
      <c r="AB994" s="18">
        <v>1.75</v>
      </c>
      <c r="AC994" s="16">
        <v>988.125</v>
      </c>
      <c r="AD994" s="20">
        <v>23715</v>
      </c>
      <c r="AE994" s="14">
        <v>1999</v>
      </c>
      <c r="AF994" s="14"/>
      <c r="AG994" s="14"/>
      <c r="AH994" s="21">
        <v>1.0779545454545454</v>
      </c>
      <c r="AI994" s="21">
        <v>0.93694441152068275</v>
      </c>
      <c r="AJ994" s="21">
        <v>-6.305558847931729E-2</v>
      </c>
      <c r="AK994" s="96"/>
    </row>
    <row r="995" spans="1:37" x14ac:dyDescent="0.3">
      <c r="A995" s="10" t="s">
        <v>142</v>
      </c>
      <c r="B995" s="22" t="s">
        <v>127</v>
      </c>
      <c r="C995" s="22" t="s">
        <v>133</v>
      </c>
      <c r="D995" s="56">
        <v>43633</v>
      </c>
      <c r="E995" s="56">
        <v>44729</v>
      </c>
      <c r="F995" s="11" t="s">
        <v>15</v>
      </c>
      <c r="G995" s="23">
        <v>31</v>
      </c>
      <c r="H995" s="24">
        <v>0.71618451915559034</v>
      </c>
      <c r="I995" s="23">
        <v>22</v>
      </c>
      <c r="J995" s="23">
        <v>33</v>
      </c>
      <c r="K995" s="23">
        <v>462.76735316552248</v>
      </c>
      <c r="L995" s="25">
        <v>1.4756051684754601</v>
      </c>
      <c r="M995" s="23">
        <v>662.32314410480353</v>
      </c>
      <c r="N995" s="23">
        <v>14812</v>
      </c>
      <c r="O995" s="26">
        <v>31</v>
      </c>
      <c r="P995" s="27">
        <v>0.77347928068803762</v>
      </c>
      <c r="Q995" s="26">
        <v>24</v>
      </c>
      <c r="R995" s="26">
        <v>35</v>
      </c>
      <c r="S995" s="28">
        <v>567.34614220877461</v>
      </c>
      <c r="T995" s="29">
        <v>1.4583333333333333</v>
      </c>
      <c r="U995" s="28">
        <v>836.82564978165942</v>
      </c>
      <c r="V995" s="26">
        <v>20000</v>
      </c>
      <c r="W995" s="20">
        <v>32</v>
      </c>
      <c r="X995" s="19">
        <v>0.78125</v>
      </c>
      <c r="Y995" s="20">
        <v>25</v>
      </c>
      <c r="Z995" s="20">
        <v>39</v>
      </c>
      <c r="AA995" s="16">
        <v>550.28205128205127</v>
      </c>
      <c r="AB995" s="18">
        <v>1.56</v>
      </c>
      <c r="AC995" s="16">
        <v>858.44</v>
      </c>
      <c r="AD995" s="20">
        <v>21461</v>
      </c>
      <c r="AE995" s="14">
        <v>3370</v>
      </c>
      <c r="AF995" s="14"/>
      <c r="AG995" s="14"/>
      <c r="AH995" s="21">
        <v>1.0730500000000001</v>
      </c>
      <c r="AI995" s="21">
        <v>1.4488927896300297</v>
      </c>
      <c r="AJ995" s="21">
        <v>0.44889278963002971</v>
      </c>
      <c r="AK995" s="96"/>
    </row>
    <row r="996" spans="1:37" x14ac:dyDescent="0.3">
      <c r="A996" s="10" t="s">
        <v>142</v>
      </c>
      <c r="B996" s="22" t="s">
        <v>127</v>
      </c>
      <c r="C996" s="22" t="s">
        <v>133</v>
      </c>
      <c r="D996" s="56">
        <v>43634</v>
      </c>
      <c r="E996" s="56">
        <v>44730</v>
      </c>
      <c r="F996" s="11" t="s">
        <v>9</v>
      </c>
      <c r="G996" s="23">
        <v>48</v>
      </c>
      <c r="H996" s="24">
        <v>0.71618451915559034</v>
      </c>
      <c r="I996" s="23">
        <v>35</v>
      </c>
      <c r="J996" s="23">
        <v>45</v>
      </c>
      <c r="K996" s="23">
        <v>462.76735316552248</v>
      </c>
      <c r="L996" s="25">
        <v>1.2996921980078562</v>
      </c>
      <c r="M996" s="23">
        <v>662.32314410480353</v>
      </c>
      <c r="N996" s="23">
        <v>22932</v>
      </c>
      <c r="O996" s="26">
        <v>47</v>
      </c>
      <c r="P996" s="27">
        <v>0.77347928068803762</v>
      </c>
      <c r="Q996" s="26">
        <v>36</v>
      </c>
      <c r="R996" s="26">
        <v>53</v>
      </c>
      <c r="S996" s="28">
        <v>567.34614220877461</v>
      </c>
      <c r="T996" s="29">
        <v>1.4722222222222223</v>
      </c>
      <c r="U996" s="28">
        <v>836.82564978165942</v>
      </c>
      <c r="V996" s="26">
        <v>30000</v>
      </c>
      <c r="W996" s="20">
        <v>57</v>
      </c>
      <c r="X996" s="19">
        <v>0.77192982456140347</v>
      </c>
      <c r="Y996" s="20">
        <v>44</v>
      </c>
      <c r="Z996" s="20">
        <v>76</v>
      </c>
      <c r="AA996" s="16">
        <v>552.06578947368416</v>
      </c>
      <c r="AB996" s="18">
        <v>1.7272727272727273</v>
      </c>
      <c r="AC996" s="16">
        <v>953.56818181818187</v>
      </c>
      <c r="AD996" s="20">
        <v>41957</v>
      </c>
      <c r="AE996" s="14"/>
      <c r="AF996" s="14"/>
      <c r="AG996" s="14">
        <v>649</v>
      </c>
      <c r="AH996" s="21">
        <v>1.3985666666666667</v>
      </c>
      <c r="AI996" s="21">
        <v>1.8296267224838654</v>
      </c>
      <c r="AJ996" s="21">
        <v>0.82962672248386538</v>
      </c>
      <c r="AK996" s="96"/>
    </row>
    <row r="997" spans="1:37" x14ac:dyDescent="0.3">
      <c r="A997" s="10" t="s">
        <v>142</v>
      </c>
      <c r="B997" s="22" t="s">
        <v>127</v>
      </c>
      <c r="C997" s="22" t="s">
        <v>133</v>
      </c>
      <c r="D997" s="56">
        <v>43635</v>
      </c>
      <c r="E997" s="56">
        <v>44731</v>
      </c>
      <c r="F997" s="11" t="s">
        <v>10</v>
      </c>
      <c r="G997" s="23">
        <v>76</v>
      </c>
      <c r="H997" s="24">
        <v>0.71618451915559034</v>
      </c>
      <c r="I997" s="23">
        <v>54</v>
      </c>
      <c r="J997" s="23">
        <v>88</v>
      </c>
      <c r="K997" s="23">
        <v>462.76735316552248</v>
      </c>
      <c r="L997" s="25">
        <v>1.6209031837483372</v>
      </c>
      <c r="M997" s="23">
        <v>662.32314410480353</v>
      </c>
      <c r="N997" s="23">
        <v>35958</v>
      </c>
      <c r="O997" s="26">
        <v>62</v>
      </c>
      <c r="P997" s="27">
        <v>0.77347928068803762</v>
      </c>
      <c r="Q997" s="26">
        <v>48</v>
      </c>
      <c r="R997" s="26">
        <v>71</v>
      </c>
      <c r="S997" s="28">
        <v>567.34614220877461</v>
      </c>
      <c r="T997" s="29">
        <v>1.4791666666666667</v>
      </c>
      <c r="U997" s="28">
        <v>836.82564978165942</v>
      </c>
      <c r="V997" s="26">
        <v>40000</v>
      </c>
      <c r="W997" s="20">
        <v>110</v>
      </c>
      <c r="X997" s="19">
        <v>0.78181818181818186</v>
      </c>
      <c r="Y997" s="20">
        <v>86</v>
      </c>
      <c r="Z997" s="20">
        <v>160</v>
      </c>
      <c r="AA997" s="16">
        <v>505.98750000000001</v>
      </c>
      <c r="AB997" s="18">
        <v>1.8604651162790697</v>
      </c>
      <c r="AC997" s="16">
        <v>941.37209302325584</v>
      </c>
      <c r="AD997" s="20">
        <v>80958</v>
      </c>
      <c r="AE997" s="14">
        <v>3751</v>
      </c>
      <c r="AF997" s="14"/>
      <c r="AG997" s="14">
        <v>909</v>
      </c>
      <c r="AH997" s="21">
        <v>2.0239500000000001</v>
      </c>
      <c r="AI997" s="21">
        <v>2.2514600367094944</v>
      </c>
      <c r="AJ997" s="21">
        <v>1.2514600367094944</v>
      </c>
      <c r="AK997" s="96"/>
    </row>
    <row r="998" spans="1:37" x14ac:dyDescent="0.3">
      <c r="A998" s="10" t="s">
        <v>142</v>
      </c>
      <c r="B998" s="22" t="s">
        <v>127</v>
      </c>
      <c r="C998" s="22" t="s">
        <v>133</v>
      </c>
      <c r="D998" s="56">
        <v>43636</v>
      </c>
      <c r="E998" s="56">
        <v>44732</v>
      </c>
      <c r="F998" s="11" t="s">
        <v>11</v>
      </c>
      <c r="G998" s="23">
        <v>55</v>
      </c>
      <c r="H998" s="24">
        <v>0.71618451915559034</v>
      </c>
      <c r="I998" s="23">
        <v>39</v>
      </c>
      <c r="J998" s="23">
        <v>53</v>
      </c>
      <c r="K998" s="23">
        <v>462.76735316552248</v>
      </c>
      <c r="L998" s="25">
        <v>1.3442778170855356</v>
      </c>
      <c r="M998" s="23">
        <v>662.32314410480353</v>
      </c>
      <c r="N998" s="23">
        <v>26113</v>
      </c>
      <c r="O998" s="26">
        <v>31</v>
      </c>
      <c r="P998" s="27">
        <v>0.77347928068803762</v>
      </c>
      <c r="Q998" s="26">
        <v>24</v>
      </c>
      <c r="R998" s="26">
        <v>35</v>
      </c>
      <c r="S998" s="28">
        <v>567.34614220877461</v>
      </c>
      <c r="T998" s="29">
        <v>1.4583333333333333</v>
      </c>
      <c r="U998" s="28">
        <v>836.82564978165942</v>
      </c>
      <c r="V998" s="26">
        <v>20000</v>
      </c>
      <c r="W998" s="20">
        <v>39</v>
      </c>
      <c r="X998" s="19">
        <v>0.71794871794871795</v>
      </c>
      <c r="Y998" s="20">
        <v>28</v>
      </c>
      <c r="Z998" s="20">
        <v>40</v>
      </c>
      <c r="AA998" s="16">
        <v>592.17499999999995</v>
      </c>
      <c r="AB998" s="18">
        <v>1.4285714285714286</v>
      </c>
      <c r="AC998" s="16">
        <v>845.96428571428567</v>
      </c>
      <c r="AD998" s="20">
        <v>23687</v>
      </c>
      <c r="AE998" s="14">
        <v>2497</v>
      </c>
      <c r="AF998" s="14"/>
      <c r="AG998" s="14"/>
      <c r="AH998" s="21">
        <v>1.18435</v>
      </c>
      <c r="AI998" s="21">
        <v>0.90709608241105966</v>
      </c>
      <c r="AJ998" s="21">
        <v>-9.2903917588940371E-2</v>
      </c>
      <c r="AK998" s="96"/>
    </row>
    <row r="999" spans="1:37" x14ac:dyDescent="0.3">
      <c r="A999" s="10" t="s">
        <v>142</v>
      </c>
      <c r="B999" s="22" t="s">
        <v>127</v>
      </c>
      <c r="C999" s="22" t="s">
        <v>133</v>
      </c>
      <c r="D999" s="56">
        <v>43637</v>
      </c>
      <c r="E999" s="56">
        <v>44733</v>
      </c>
      <c r="F999" s="11" t="s">
        <v>12</v>
      </c>
      <c r="G999" s="23">
        <v>38</v>
      </c>
      <c r="H999" s="24">
        <v>0.71618451915559034</v>
      </c>
      <c r="I999" s="23">
        <v>27</v>
      </c>
      <c r="J999" s="23">
        <v>35</v>
      </c>
      <c r="K999" s="23">
        <v>462.76735316552248</v>
      </c>
      <c r="L999" s="25">
        <v>1.2910782536156016</v>
      </c>
      <c r="M999" s="23">
        <v>662.32314410480353</v>
      </c>
      <c r="N999" s="23">
        <v>17955</v>
      </c>
      <c r="O999" s="26">
        <v>31</v>
      </c>
      <c r="P999" s="27">
        <v>0.77347928068803762</v>
      </c>
      <c r="Q999" s="26">
        <v>24</v>
      </c>
      <c r="R999" s="26">
        <v>35</v>
      </c>
      <c r="S999" s="28">
        <v>567.34614220877461</v>
      </c>
      <c r="T999" s="29">
        <v>1.4583333333333333</v>
      </c>
      <c r="U999" s="28">
        <v>836.82564978165942</v>
      </c>
      <c r="V999" s="26">
        <v>20000</v>
      </c>
      <c r="W999" s="20">
        <v>54</v>
      </c>
      <c r="X999" s="19">
        <v>0.77777777777777779</v>
      </c>
      <c r="Y999" s="20">
        <v>42</v>
      </c>
      <c r="Z999" s="20">
        <v>59</v>
      </c>
      <c r="AA999" s="16">
        <v>447.32203389830511</v>
      </c>
      <c r="AB999" s="18">
        <v>1.4047619047619047</v>
      </c>
      <c r="AC999" s="16">
        <v>628.38095238095241</v>
      </c>
      <c r="AD999" s="20">
        <v>26392</v>
      </c>
      <c r="AE999" s="14">
        <v>896</v>
      </c>
      <c r="AF999" s="14"/>
      <c r="AG999" s="14"/>
      <c r="AH999" s="21">
        <v>1.3196000000000001</v>
      </c>
      <c r="AI999" s="21">
        <v>1.4698969646338067</v>
      </c>
      <c r="AJ999" s="21">
        <v>0.46989696463380676</v>
      </c>
      <c r="AK999" s="96"/>
    </row>
    <row r="1000" spans="1:37" x14ac:dyDescent="0.3">
      <c r="A1000" s="10" t="s">
        <v>142</v>
      </c>
      <c r="B1000" s="22" t="s">
        <v>127</v>
      </c>
      <c r="C1000" s="22" t="s">
        <v>133</v>
      </c>
      <c r="D1000" s="56">
        <v>43638</v>
      </c>
      <c r="E1000" s="56">
        <v>44734</v>
      </c>
      <c r="F1000" s="11" t="s">
        <v>13</v>
      </c>
      <c r="G1000" s="23">
        <v>15</v>
      </c>
      <c r="H1000" s="24">
        <v>0.71618451915559034</v>
      </c>
      <c r="I1000" s="23">
        <v>11</v>
      </c>
      <c r="J1000" s="23">
        <v>19</v>
      </c>
      <c r="K1000" s="23">
        <v>462.76735316552248</v>
      </c>
      <c r="L1000" s="25">
        <v>1.7946576922406257</v>
      </c>
      <c r="M1000" s="23">
        <v>662.32314410480353</v>
      </c>
      <c r="N1000" s="23">
        <v>7012</v>
      </c>
      <c r="O1000" s="26">
        <v>31</v>
      </c>
      <c r="P1000" s="27">
        <v>0.77347928068803762</v>
      </c>
      <c r="Q1000" s="26">
        <v>24</v>
      </c>
      <c r="R1000" s="26">
        <v>35</v>
      </c>
      <c r="S1000" s="28">
        <v>567.34614220877461</v>
      </c>
      <c r="T1000" s="29">
        <v>1.4583333333333333</v>
      </c>
      <c r="U1000" s="28">
        <v>836.82564978165942</v>
      </c>
      <c r="V1000" s="26">
        <v>20000</v>
      </c>
      <c r="W1000" s="20">
        <v>40</v>
      </c>
      <c r="X1000" s="19">
        <v>0.75</v>
      </c>
      <c r="Y1000" s="20">
        <v>30</v>
      </c>
      <c r="Z1000" s="20">
        <v>46</v>
      </c>
      <c r="AA1000" s="16">
        <v>603.10869565217388</v>
      </c>
      <c r="AB1000" s="18">
        <v>1.5333333333333334</v>
      </c>
      <c r="AC1000" s="16">
        <v>924.76666666666665</v>
      </c>
      <c r="AD1000" s="20">
        <v>27743</v>
      </c>
      <c r="AE1000" s="14"/>
      <c r="AF1000" s="14"/>
      <c r="AG1000" s="14"/>
      <c r="AH1000" s="21">
        <v>1.3871500000000001</v>
      </c>
      <c r="AI1000" s="21">
        <v>3.9565031374786082</v>
      </c>
      <c r="AJ1000" s="21">
        <v>2.9565031374786082</v>
      </c>
      <c r="AK1000" s="96"/>
    </row>
    <row r="1001" spans="1:37" x14ac:dyDescent="0.3">
      <c r="A1001" s="10" t="s">
        <v>142</v>
      </c>
      <c r="B1001" s="22" t="s">
        <v>127</v>
      </c>
      <c r="C1001" s="22" t="s">
        <v>133</v>
      </c>
      <c r="D1001" s="56">
        <v>43639</v>
      </c>
      <c r="E1001" s="56">
        <v>44735</v>
      </c>
      <c r="F1001" s="11" t="s">
        <v>14</v>
      </c>
      <c r="G1001" s="23">
        <v>39</v>
      </c>
      <c r="H1001" s="24">
        <v>0.71618451915559034</v>
      </c>
      <c r="I1001" s="23">
        <v>28</v>
      </c>
      <c r="J1001" s="23">
        <v>31</v>
      </c>
      <c r="K1001" s="23">
        <v>462.76735316552248</v>
      </c>
      <c r="L1001" s="25">
        <v>1.0973820132148</v>
      </c>
      <c r="M1001" s="23">
        <v>662.32314410480353</v>
      </c>
      <c r="N1001" s="23">
        <v>18710</v>
      </c>
      <c r="O1001" s="26">
        <v>31</v>
      </c>
      <c r="P1001" s="27">
        <v>0.77347928068803762</v>
      </c>
      <c r="Q1001" s="26">
        <v>24</v>
      </c>
      <c r="R1001" s="26">
        <v>35</v>
      </c>
      <c r="S1001" s="28">
        <v>567.34614220877461</v>
      </c>
      <c r="T1001" s="29">
        <v>1.4583333333333333</v>
      </c>
      <c r="U1001" s="28">
        <v>836.82564978165942</v>
      </c>
      <c r="V1001" s="26">
        <v>20000</v>
      </c>
      <c r="W1001" s="20">
        <v>42</v>
      </c>
      <c r="X1001" s="19">
        <v>0.76190476190476186</v>
      </c>
      <c r="Y1001" s="20">
        <v>32</v>
      </c>
      <c r="Z1001" s="20">
        <v>55</v>
      </c>
      <c r="AA1001" s="16">
        <v>486.67272727272729</v>
      </c>
      <c r="AB1001" s="18">
        <v>1.71875</v>
      </c>
      <c r="AC1001" s="16">
        <v>836.46875</v>
      </c>
      <c r="AD1001" s="20">
        <v>26767</v>
      </c>
      <c r="AE1001" s="14">
        <v>2275</v>
      </c>
      <c r="AF1001" s="14"/>
      <c r="AG1001" s="14"/>
      <c r="AH1001" s="21">
        <v>1.3383499999999999</v>
      </c>
      <c r="AI1001" s="21">
        <v>1.4306253340459647</v>
      </c>
      <c r="AJ1001" s="21">
        <v>0.4306253340459647</v>
      </c>
      <c r="AK1001" s="96"/>
    </row>
    <row r="1002" spans="1:37" x14ac:dyDescent="0.3">
      <c r="A1002" s="10" t="s">
        <v>142</v>
      </c>
      <c r="B1002" s="22" t="s">
        <v>127</v>
      </c>
      <c r="C1002" s="22" t="s">
        <v>133</v>
      </c>
      <c r="D1002" s="56">
        <v>43640</v>
      </c>
      <c r="E1002" s="56">
        <v>44736</v>
      </c>
      <c r="F1002" s="11" t="s">
        <v>15</v>
      </c>
      <c r="G1002" s="23">
        <v>48</v>
      </c>
      <c r="H1002" s="24">
        <v>0.71618451915559034</v>
      </c>
      <c r="I1002" s="23">
        <v>34</v>
      </c>
      <c r="J1002" s="23">
        <v>55</v>
      </c>
      <c r="K1002" s="23">
        <v>462.76735316552248</v>
      </c>
      <c r="L1002" s="25">
        <v>1.5995333681287518</v>
      </c>
      <c r="M1002" s="23">
        <v>662.32314410480353</v>
      </c>
      <c r="N1002" s="23">
        <v>22774</v>
      </c>
      <c r="O1002" s="26">
        <v>31</v>
      </c>
      <c r="P1002" s="27">
        <v>0.77347928068803762</v>
      </c>
      <c r="Q1002" s="26">
        <v>24</v>
      </c>
      <c r="R1002" s="26">
        <v>35</v>
      </c>
      <c r="S1002" s="28">
        <v>567.34614220877461</v>
      </c>
      <c r="T1002" s="29">
        <v>1.4583333333333333</v>
      </c>
      <c r="U1002" s="28">
        <v>836.82564978165942</v>
      </c>
      <c r="V1002" s="26">
        <v>20000</v>
      </c>
      <c r="W1002" s="20">
        <v>49</v>
      </c>
      <c r="X1002" s="19">
        <v>0.77551020408163263</v>
      </c>
      <c r="Y1002" s="20">
        <v>38</v>
      </c>
      <c r="Z1002" s="20">
        <v>54</v>
      </c>
      <c r="AA1002" s="16">
        <v>391.83333333333331</v>
      </c>
      <c r="AB1002" s="18">
        <v>1.4210526315789473</v>
      </c>
      <c r="AC1002" s="16">
        <v>556.81578947368416</v>
      </c>
      <c r="AD1002" s="20">
        <v>21159</v>
      </c>
      <c r="AE1002" s="14">
        <v>-1023</v>
      </c>
      <c r="AF1002" s="14"/>
      <c r="AG1002" s="14"/>
      <c r="AH1002" s="21">
        <v>1.0579499999999999</v>
      </c>
      <c r="AI1002" s="21">
        <v>0.92908579959603055</v>
      </c>
      <c r="AJ1002" s="21">
        <v>-7.0914200403969438E-2</v>
      </c>
      <c r="AK1002" s="96"/>
    </row>
    <row r="1003" spans="1:37" x14ac:dyDescent="0.3">
      <c r="A1003" s="10" t="s">
        <v>142</v>
      </c>
      <c r="B1003" s="22" t="s">
        <v>127</v>
      </c>
      <c r="C1003" s="22" t="s">
        <v>133</v>
      </c>
      <c r="D1003" s="56">
        <v>43641</v>
      </c>
      <c r="E1003" s="56">
        <v>44737</v>
      </c>
      <c r="F1003" s="11" t="s">
        <v>9</v>
      </c>
      <c r="G1003" s="23">
        <v>32</v>
      </c>
      <c r="H1003" s="24">
        <v>0.71618451915559034</v>
      </c>
      <c r="I1003" s="23">
        <v>23</v>
      </c>
      <c r="J1003" s="23">
        <v>38</v>
      </c>
      <c r="K1003" s="23">
        <v>462.76735316552248</v>
      </c>
      <c r="L1003" s="25">
        <v>1.6577710101424405</v>
      </c>
      <c r="M1003" s="23">
        <v>662.32314410480353</v>
      </c>
      <c r="N1003" s="23">
        <v>15182</v>
      </c>
      <c r="O1003" s="26">
        <v>47</v>
      </c>
      <c r="P1003" s="27">
        <v>0.77347928068803762</v>
      </c>
      <c r="Q1003" s="26">
        <v>36</v>
      </c>
      <c r="R1003" s="26">
        <v>53</v>
      </c>
      <c r="S1003" s="28">
        <v>567.34614220877461</v>
      </c>
      <c r="T1003" s="29">
        <v>1.4722222222222223</v>
      </c>
      <c r="U1003" s="28">
        <v>836.82564978165942</v>
      </c>
      <c r="V1003" s="26">
        <v>30000</v>
      </c>
      <c r="W1003" s="20">
        <v>60</v>
      </c>
      <c r="X1003" s="19">
        <v>0.71666666666666667</v>
      </c>
      <c r="Y1003" s="20">
        <v>43</v>
      </c>
      <c r="Z1003" s="20">
        <v>75</v>
      </c>
      <c r="AA1003" s="16">
        <v>670.74666666666667</v>
      </c>
      <c r="AB1003" s="18">
        <v>1.7441860465116279</v>
      </c>
      <c r="AC1003" s="16">
        <v>1169.9069767441861</v>
      </c>
      <c r="AD1003" s="20">
        <v>50306</v>
      </c>
      <c r="AE1003" s="14"/>
      <c r="AF1003" s="14"/>
      <c r="AG1003" s="14">
        <v>1548</v>
      </c>
      <c r="AH1003" s="21">
        <v>1.6768666666666667</v>
      </c>
      <c r="AI1003" s="21">
        <v>3.3135291792912658</v>
      </c>
      <c r="AJ1003" s="21">
        <v>2.3135291792912658</v>
      </c>
      <c r="AK1003" s="96"/>
    </row>
    <row r="1004" spans="1:37" x14ac:dyDescent="0.3">
      <c r="A1004" s="10" t="s">
        <v>142</v>
      </c>
      <c r="B1004" s="22" t="s">
        <v>127</v>
      </c>
      <c r="C1004" s="22" t="s">
        <v>133</v>
      </c>
      <c r="D1004" s="56">
        <v>43642</v>
      </c>
      <c r="E1004" s="56">
        <v>44738</v>
      </c>
      <c r="F1004" s="11" t="s">
        <v>10</v>
      </c>
      <c r="G1004" s="23">
        <v>79</v>
      </c>
      <c r="H1004" s="24">
        <v>0.71618451915559034</v>
      </c>
      <c r="I1004" s="23">
        <v>56</v>
      </c>
      <c r="J1004" s="23">
        <v>101</v>
      </c>
      <c r="K1004" s="23">
        <v>462.76735316552248</v>
      </c>
      <c r="L1004" s="25">
        <v>1.7919326445738168</v>
      </c>
      <c r="M1004" s="23">
        <v>662.32314410480353</v>
      </c>
      <c r="N1004" s="23">
        <v>37331</v>
      </c>
      <c r="O1004" s="26">
        <v>62</v>
      </c>
      <c r="P1004" s="27">
        <v>0.77347928068803762</v>
      </c>
      <c r="Q1004" s="26">
        <v>48</v>
      </c>
      <c r="R1004" s="26">
        <v>71</v>
      </c>
      <c r="S1004" s="28">
        <v>567.34614220877461</v>
      </c>
      <c r="T1004" s="29">
        <v>1.4791666666666667</v>
      </c>
      <c r="U1004" s="28">
        <v>836.82564978165942</v>
      </c>
      <c r="V1004" s="26">
        <v>40000</v>
      </c>
      <c r="W1004" s="20">
        <v>72</v>
      </c>
      <c r="X1004" s="19">
        <v>0.77777777777777779</v>
      </c>
      <c r="Y1004" s="20">
        <v>56</v>
      </c>
      <c r="Z1004" s="20">
        <v>107</v>
      </c>
      <c r="AA1004" s="16">
        <v>635.44859813084111</v>
      </c>
      <c r="AB1004" s="18">
        <v>1.9107142857142858</v>
      </c>
      <c r="AC1004" s="16">
        <v>1214.1607142857142</v>
      </c>
      <c r="AD1004" s="20">
        <v>67993</v>
      </c>
      <c r="AE1004" s="14">
        <v>829</v>
      </c>
      <c r="AF1004" s="14"/>
      <c r="AG1004" s="14"/>
      <c r="AH1004" s="21">
        <v>1.6998249999999999</v>
      </c>
      <c r="AI1004" s="21">
        <v>1.8213549061102032</v>
      </c>
      <c r="AJ1004" s="21">
        <v>0.82135490611020334</v>
      </c>
      <c r="AK1004" s="96"/>
    </row>
    <row r="1005" spans="1:37" x14ac:dyDescent="0.3">
      <c r="A1005" s="10" t="s">
        <v>142</v>
      </c>
      <c r="B1005" s="22" t="s">
        <v>127</v>
      </c>
      <c r="C1005" s="22" t="s">
        <v>133</v>
      </c>
      <c r="D1005" s="56">
        <v>43643</v>
      </c>
      <c r="E1005" s="56">
        <v>44739</v>
      </c>
      <c r="F1005" s="11" t="s">
        <v>11</v>
      </c>
      <c r="G1005" s="23">
        <v>35</v>
      </c>
      <c r="H1005" s="24">
        <v>0.71618451915559034</v>
      </c>
      <c r="I1005" s="23">
        <v>25</v>
      </c>
      <c r="J1005" s="23">
        <v>30</v>
      </c>
      <c r="K1005" s="23">
        <v>462.76735316552248</v>
      </c>
      <c r="L1005" s="25">
        <v>1.2009485840522276</v>
      </c>
      <c r="M1005" s="23">
        <v>662.32314410480353</v>
      </c>
      <c r="N1005" s="23">
        <v>16545</v>
      </c>
      <c r="O1005" s="26">
        <v>31</v>
      </c>
      <c r="P1005" s="27">
        <v>0.77347928068803762</v>
      </c>
      <c r="Q1005" s="26">
        <v>24</v>
      </c>
      <c r="R1005" s="26">
        <v>35</v>
      </c>
      <c r="S1005" s="28">
        <v>567.34614220877461</v>
      </c>
      <c r="T1005" s="29">
        <v>1.4583333333333333</v>
      </c>
      <c r="U1005" s="28">
        <v>836.82564978165942</v>
      </c>
      <c r="V1005" s="26">
        <v>20000</v>
      </c>
      <c r="W1005" s="20">
        <v>46</v>
      </c>
      <c r="X1005" s="19">
        <v>0.76086956521739135</v>
      </c>
      <c r="Y1005" s="20">
        <v>35</v>
      </c>
      <c r="Z1005" s="20">
        <v>53</v>
      </c>
      <c r="AA1005" s="16">
        <v>576.47169811320759</v>
      </c>
      <c r="AB1005" s="18">
        <v>1.5142857142857142</v>
      </c>
      <c r="AC1005" s="16">
        <v>872.94285714285718</v>
      </c>
      <c r="AD1005" s="20">
        <v>30553</v>
      </c>
      <c r="AE1005" s="14">
        <v>1599</v>
      </c>
      <c r="AF1005" s="14"/>
      <c r="AG1005" s="14">
        <v>879</v>
      </c>
      <c r="AH1005" s="21">
        <v>1.52765</v>
      </c>
      <c r="AI1005" s="21">
        <v>1.8466606225445754</v>
      </c>
      <c r="AJ1005" s="21">
        <v>0.84666062254457541</v>
      </c>
      <c r="AK1005" s="96"/>
    </row>
    <row r="1006" spans="1:37" x14ac:dyDescent="0.3">
      <c r="A1006" s="10" t="s">
        <v>142</v>
      </c>
      <c r="B1006" s="22" t="s">
        <v>127</v>
      </c>
      <c r="C1006" s="22" t="s">
        <v>133</v>
      </c>
      <c r="D1006" s="56">
        <v>43644</v>
      </c>
      <c r="E1006" s="56">
        <v>44740</v>
      </c>
      <c r="F1006" s="11" t="s">
        <v>12</v>
      </c>
      <c r="G1006" s="23">
        <v>17</v>
      </c>
      <c r="H1006" s="24">
        <v>0.71618451915559034</v>
      </c>
      <c r="I1006" s="23">
        <v>12</v>
      </c>
      <c r="J1006" s="23">
        <v>20</v>
      </c>
      <c r="K1006" s="23">
        <v>462.76735316552248</v>
      </c>
      <c r="L1006" s="25">
        <v>1.6459322666620366</v>
      </c>
      <c r="M1006" s="23">
        <v>662.32314410480353</v>
      </c>
      <c r="N1006" s="23">
        <v>8048</v>
      </c>
      <c r="O1006" s="26">
        <v>31</v>
      </c>
      <c r="P1006" s="27">
        <v>0.77347928068803762</v>
      </c>
      <c r="Q1006" s="26">
        <v>24</v>
      </c>
      <c r="R1006" s="26">
        <v>35</v>
      </c>
      <c r="S1006" s="28">
        <v>567.34614220877461</v>
      </c>
      <c r="T1006" s="29">
        <v>1.4583333333333333</v>
      </c>
      <c r="U1006" s="28">
        <v>836.82564978165942</v>
      </c>
      <c r="V1006" s="26">
        <v>20000</v>
      </c>
      <c r="W1006" s="20">
        <v>23</v>
      </c>
      <c r="X1006" s="19">
        <v>0.78260869565217395</v>
      </c>
      <c r="Y1006" s="20">
        <v>18</v>
      </c>
      <c r="Z1006" s="20">
        <v>38</v>
      </c>
      <c r="AA1006" s="16">
        <v>447.89473684210526</v>
      </c>
      <c r="AB1006" s="18">
        <v>2.1111111111111112</v>
      </c>
      <c r="AC1006" s="16">
        <v>945.55555555555554</v>
      </c>
      <c r="AD1006" s="20">
        <v>17020</v>
      </c>
      <c r="AE1006" s="14"/>
      <c r="AF1006" s="14"/>
      <c r="AG1006" s="14"/>
      <c r="AH1006" s="21">
        <v>0.85099999999999998</v>
      </c>
      <c r="AI1006" s="21">
        <v>2.1148111332007953</v>
      </c>
      <c r="AJ1006" s="21">
        <v>1.1148111332007953</v>
      </c>
      <c r="AK1006" s="96"/>
    </row>
    <row r="1007" spans="1:37" x14ac:dyDescent="0.3">
      <c r="A1007" s="10" t="s">
        <v>142</v>
      </c>
      <c r="B1007" s="22" t="s">
        <v>127</v>
      </c>
      <c r="C1007" s="22" t="s">
        <v>133</v>
      </c>
      <c r="D1007" s="56">
        <v>43645</v>
      </c>
      <c r="E1007" s="56">
        <v>44741</v>
      </c>
      <c r="F1007" s="11" t="s">
        <v>13</v>
      </c>
      <c r="G1007" s="23">
        <v>54</v>
      </c>
      <c r="H1007" s="24">
        <v>0.71618451915559034</v>
      </c>
      <c r="I1007" s="23">
        <v>38</v>
      </c>
      <c r="J1007" s="23">
        <v>58</v>
      </c>
      <c r="K1007" s="23">
        <v>462.76735316552248</v>
      </c>
      <c r="L1007" s="25">
        <v>1.5065786476617227</v>
      </c>
      <c r="M1007" s="23">
        <v>662.32314410480353</v>
      </c>
      <c r="N1007" s="23">
        <v>25498</v>
      </c>
      <c r="O1007" s="26">
        <v>31</v>
      </c>
      <c r="P1007" s="27">
        <v>0.77347928068803762</v>
      </c>
      <c r="Q1007" s="26">
        <v>24</v>
      </c>
      <c r="R1007" s="26">
        <v>35</v>
      </c>
      <c r="S1007" s="28">
        <v>567.34614220877461</v>
      </c>
      <c r="T1007" s="29">
        <v>1.4583333333333333</v>
      </c>
      <c r="U1007" s="28">
        <v>836.82564978165942</v>
      </c>
      <c r="V1007" s="26">
        <v>20000</v>
      </c>
      <c r="W1007" s="20">
        <v>53</v>
      </c>
      <c r="X1007" s="19">
        <v>0.73584905660377353</v>
      </c>
      <c r="Y1007" s="20">
        <v>39</v>
      </c>
      <c r="Z1007" s="20">
        <v>70</v>
      </c>
      <c r="AA1007" s="16">
        <v>495.22857142857146</v>
      </c>
      <c r="AB1007" s="18">
        <v>1.7948717948717949</v>
      </c>
      <c r="AC1007" s="16">
        <v>888.87179487179492</v>
      </c>
      <c r="AD1007" s="20">
        <v>34666</v>
      </c>
      <c r="AE1007" s="14"/>
      <c r="AF1007" s="14"/>
      <c r="AG1007" s="14"/>
      <c r="AH1007" s="21">
        <v>1.7333000000000001</v>
      </c>
      <c r="AI1007" s="21">
        <v>1.3595576123617539</v>
      </c>
      <c r="AJ1007" s="21">
        <v>0.35955761236175388</v>
      </c>
      <c r="AK1007" s="96"/>
    </row>
    <row r="1008" spans="1:37" x14ac:dyDescent="0.3">
      <c r="A1008" s="10" t="s">
        <v>142</v>
      </c>
      <c r="B1008" s="22" t="s">
        <v>127</v>
      </c>
      <c r="C1008" s="22" t="s">
        <v>133</v>
      </c>
      <c r="D1008" s="56">
        <v>43646</v>
      </c>
      <c r="E1008" s="56">
        <v>44742</v>
      </c>
      <c r="F1008" s="11" t="s">
        <v>14</v>
      </c>
      <c r="G1008" s="23">
        <v>44</v>
      </c>
      <c r="H1008" s="24">
        <v>0.71618451915559034</v>
      </c>
      <c r="I1008" s="23">
        <v>32</v>
      </c>
      <c r="J1008" s="23">
        <v>50</v>
      </c>
      <c r="K1008" s="23">
        <v>462.76735316552248</v>
      </c>
      <c r="L1008" s="25">
        <v>1.5693373711136469</v>
      </c>
      <c r="M1008" s="23">
        <v>662.32314410480353</v>
      </c>
      <c r="N1008" s="23">
        <v>21102</v>
      </c>
      <c r="O1008" s="26">
        <v>31</v>
      </c>
      <c r="P1008" s="27">
        <v>0.77347928068803762</v>
      </c>
      <c r="Q1008" s="26">
        <v>24</v>
      </c>
      <c r="R1008" s="26">
        <v>35</v>
      </c>
      <c r="S1008" s="28">
        <v>567.34614220877461</v>
      </c>
      <c r="T1008" s="29">
        <v>1.4583333333333333</v>
      </c>
      <c r="U1008" s="28">
        <v>836.82564978165942</v>
      </c>
      <c r="V1008" s="26">
        <v>20000</v>
      </c>
      <c r="W1008" s="20">
        <v>46</v>
      </c>
      <c r="X1008" s="19">
        <v>0.73913043478260865</v>
      </c>
      <c r="Y1008" s="20">
        <v>34</v>
      </c>
      <c r="Z1008" s="20">
        <v>67</v>
      </c>
      <c r="AA1008" s="16">
        <v>449.1044776119403</v>
      </c>
      <c r="AB1008" s="18">
        <v>1.9705882352941178</v>
      </c>
      <c r="AC1008" s="16">
        <v>885</v>
      </c>
      <c r="AD1008" s="20">
        <v>30090</v>
      </c>
      <c r="AE1008" s="14">
        <v>3500</v>
      </c>
      <c r="AF1008" s="14"/>
      <c r="AG1008" s="14"/>
      <c r="AH1008" s="21">
        <v>1.5044999999999999</v>
      </c>
      <c r="AI1008" s="21">
        <v>1.4259311913562696</v>
      </c>
      <c r="AJ1008" s="21">
        <v>0.42593119135626956</v>
      </c>
      <c r="AK1008" s="96"/>
    </row>
    <row r="1009" spans="1:37" x14ac:dyDescent="0.3">
      <c r="A1009" s="10" t="s">
        <v>142</v>
      </c>
      <c r="B1009" s="22" t="s">
        <v>127</v>
      </c>
      <c r="C1009" s="22" t="s">
        <v>133</v>
      </c>
      <c r="D1009" s="55">
        <v>43647</v>
      </c>
      <c r="E1009" s="55">
        <v>44743</v>
      </c>
      <c r="F1009" s="11" t="s">
        <v>15</v>
      </c>
      <c r="G1009" s="30">
        <v>51</v>
      </c>
      <c r="H1009" s="31">
        <v>0.7</v>
      </c>
      <c r="I1009" s="30">
        <v>35</v>
      </c>
      <c r="J1009" s="30">
        <v>43</v>
      </c>
      <c r="K1009" s="30">
        <v>583</v>
      </c>
      <c r="L1009" s="32">
        <v>1.23</v>
      </c>
      <c r="M1009" s="30">
        <v>707</v>
      </c>
      <c r="N1009" s="30">
        <v>25055</v>
      </c>
      <c r="O1009" s="33">
        <v>32</v>
      </c>
      <c r="P1009" s="34">
        <v>0.75</v>
      </c>
      <c r="Q1009" s="33">
        <v>29</v>
      </c>
      <c r="R1009" s="33">
        <v>48</v>
      </c>
      <c r="S1009" s="33">
        <v>526</v>
      </c>
      <c r="T1009" s="35">
        <v>1.66</v>
      </c>
      <c r="U1009" s="33">
        <v>840</v>
      </c>
      <c r="V1009" s="33">
        <v>30000</v>
      </c>
      <c r="W1009" s="20">
        <v>43</v>
      </c>
      <c r="X1009" s="19">
        <v>0.76744186046511631</v>
      </c>
      <c r="Y1009" s="20">
        <v>33</v>
      </c>
      <c r="Z1009" s="20">
        <v>51</v>
      </c>
      <c r="AA1009" s="16">
        <v>481.54901960784315</v>
      </c>
      <c r="AB1009" s="18">
        <v>1.5454545454545454</v>
      </c>
      <c r="AC1009" s="16">
        <v>744.21212121212125</v>
      </c>
      <c r="AD1009" s="20">
        <v>24559</v>
      </c>
      <c r="AE1009" s="14">
        <v>560</v>
      </c>
      <c r="AF1009" s="14"/>
      <c r="AG1009" s="14">
        <v>674</v>
      </c>
      <c r="AH1009" s="21">
        <v>0.81863333333333332</v>
      </c>
      <c r="AI1009" s="21">
        <v>0.98020355218519262</v>
      </c>
      <c r="AJ1009" s="21">
        <v>-1.9796447814807425E-2</v>
      </c>
      <c r="AK1009" s="96"/>
    </row>
    <row r="1010" spans="1:37" x14ac:dyDescent="0.3">
      <c r="A1010" s="10" t="s">
        <v>142</v>
      </c>
      <c r="B1010" s="22" t="s">
        <v>127</v>
      </c>
      <c r="C1010" s="22" t="s">
        <v>133</v>
      </c>
      <c r="D1010" s="55">
        <v>43648</v>
      </c>
      <c r="E1010" s="55">
        <v>44744</v>
      </c>
      <c r="F1010" s="11" t="s">
        <v>9</v>
      </c>
      <c r="G1010" s="30">
        <v>36</v>
      </c>
      <c r="H1010" s="31">
        <v>0.7</v>
      </c>
      <c r="I1010" s="30">
        <v>25</v>
      </c>
      <c r="J1010" s="30">
        <v>42</v>
      </c>
      <c r="K1010" s="30">
        <v>427</v>
      </c>
      <c r="L1010" s="32">
        <v>1.68</v>
      </c>
      <c r="M1010" s="30">
        <v>707</v>
      </c>
      <c r="N1010" s="30">
        <v>17928</v>
      </c>
      <c r="O1010" s="33">
        <v>56</v>
      </c>
      <c r="P1010" s="34">
        <v>0.75</v>
      </c>
      <c r="Q1010" s="33">
        <v>42</v>
      </c>
      <c r="R1010" s="33">
        <v>67</v>
      </c>
      <c r="S1010" s="33">
        <v>526</v>
      </c>
      <c r="T1010" s="35">
        <v>1.6</v>
      </c>
      <c r="U1010" s="33">
        <v>840</v>
      </c>
      <c r="V1010" s="33">
        <v>35000</v>
      </c>
      <c r="W1010" s="20">
        <v>30</v>
      </c>
      <c r="X1010" s="19">
        <v>0.8</v>
      </c>
      <c r="Y1010" s="20">
        <v>24</v>
      </c>
      <c r="Z1010" s="20">
        <v>36</v>
      </c>
      <c r="AA1010" s="16">
        <v>480.36111111111109</v>
      </c>
      <c r="AB1010" s="18">
        <v>1.5</v>
      </c>
      <c r="AC1010" s="16">
        <v>720.54166666666663</v>
      </c>
      <c r="AD1010" s="20">
        <v>17293</v>
      </c>
      <c r="AE1010" s="14"/>
      <c r="AF1010" s="14"/>
      <c r="AG1010" s="14">
        <v>851</v>
      </c>
      <c r="AH1010" s="21">
        <v>0.49408571428571429</v>
      </c>
      <c r="AI1010" s="21">
        <v>0.96458054439982155</v>
      </c>
      <c r="AJ1010" s="21">
        <v>-3.5419455600178493E-2</v>
      </c>
      <c r="AK1010" s="96"/>
    </row>
    <row r="1011" spans="1:37" x14ac:dyDescent="0.3">
      <c r="A1011" s="10" t="s">
        <v>142</v>
      </c>
      <c r="B1011" s="22" t="s">
        <v>127</v>
      </c>
      <c r="C1011" s="22" t="s">
        <v>133</v>
      </c>
      <c r="D1011" s="55">
        <v>43649</v>
      </c>
      <c r="E1011" s="55">
        <v>44745</v>
      </c>
      <c r="F1011" s="11" t="s">
        <v>10</v>
      </c>
      <c r="G1011" s="30">
        <v>83</v>
      </c>
      <c r="H1011" s="31">
        <v>0.7</v>
      </c>
      <c r="I1011" s="30">
        <v>58</v>
      </c>
      <c r="J1011" s="30">
        <v>87</v>
      </c>
      <c r="K1011" s="30">
        <v>475</v>
      </c>
      <c r="L1011" s="32">
        <v>1.5</v>
      </c>
      <c r="M1011" s="30">
        <v>707</v>
      </c>
      <c r="N1011" s="30">
        <v>41284</v>
      </c>
      <c r="O1011" s="33">
        <v>72</v>
      </c>
      <c r="P1011" s="34">
        <v>0.75</v>
      </c>
      <c r="Q1011" s="33">
        <v>54</v>
      </c>
      <c r="R1011" s="33">
        <v>86</v>
      </c>
      <c r="S1011" s="33">
        <v>526</v>
      </c>
      <c r="T1011" s="35">
        <v>1.59</v>
      </c>
      <c r="U1011" s="33">
        <v>840</v>
      </c>
      <c r="V1011" s="33">
        <v>45000</v>
      </c>
      <c r="W1011" s="20">
        <v>90</v>
      </c>
      <c r="X1011" s="19">
        <v>0.81111111111111112</v>
      </c>
      <c r="Y1011" s="20">
        <v>73</v>
      </c>
      <c r="Z1011" s="20">
        <v>139</v>
      </c>
      <c r="AA1011" s="16">
        <v>545.53956834532369</v>
      </c>
      <c r="AB1011" s="18">
        <v>1.904109589041096</v>
      </c>
      <c r="AC1011" s="16">
        <v>1038.7671232876712</v>
      </c>
      <c r="AD1011" s="20">
        <v>75830</v>
      </c>
      <c r="AE1011" s="14"/>
      <c r="AF1011" s="14"/>
      <c r="AG1011" s="14">
        <v>1788</v>
      </c>
      <c r="AH1011" s="21">
        <v>1.685111111111111</v>
      </c>
      <c r="AI1011" s="21">
        <v>1.8367890708264702</v>
      </c>
      <c r="AJ1011" s="21">
        <v>0.83678907082647025</v>
      </c>
      <c r="AK1011" s="96"/>
    </row>
    <row r="1012" spans="1:37" x14ac:dyDescent="0.3">
      <c r="A1012" s="10" t="s">
        <v>142</v>
      </c>
      <c r="B1012" s="22" t="s">
        <v>127</v>
      </c>
      <c r="C1012" s="22" t="s">
        <v>133</v>
      </c>
      <c r="D1012" s="55">
        <v>43650</v>
      </c>
      <c r="E1012" s="55">
        <v>44746</v>
      </c>
      <c r="F1012" s="11" t="s">
        <v>11</v>
      </c>
      <c r="G1012" s="30">
        <v>44</v>
      </c>
      <c r="H1012" s="31">
        <v>0.7</v>
      </c>
      <c r="I1012" s="30">
        <v>31</v>
      </c>
      <c r="J1012" s="30">
        <v>47</v>
      </c>
      <c r="K1012" s="30">
        <v>473</v>
      </c>
      <c r="L1012" s="32">
        <v>1.52</v>
      </c>
      <c r="M1012" s="30">
        <v>707</v>
      </c>
      <c r="N1012" s="30">
        <v>22229</v>
      </c>
      <c r="O1012" s="33">
        <v>48</v>
      </c>
      <c r="P1012" s="34">
        <v>0.75</v>
      </c>
      <c r="Q1012" s="33">
        <v>36</v>
      </c>
      <c r="R1012" s="33">
        <v>57</v>
      </c>
      <c r="S1012" s="33">
        <v>526</v>
      </c>
      <c r="T1012" s="35">
        <v>1.58</v>
      </c>
      <c r="U1012" s="33">
        <v>840</v>
      </c>
      <c r="V1012" s="33">
        <v>30000</v>
      </c>
      <c r="W1012" s="20">
        <v>38</v>
      </c>
      <c r="X1012" s="19">
        <v>0.76315789473684215</v>
      </c>
      <c r="Y1012" s="20">
        <v>29</v>
      </c>
      <c r="Z1012" s="20">
        <v>63</v>
      </c>
      <c r="AA1012" s="16">
        <v>481</v>
      </c>
      <c r="AB1012" s="18">
        <v>2.1724137931034484</v>
      </c>
      <c r="AC1012" s="16">
        <v>1044.9310344827586</v>
      </c>
      <c r="AD1012" s="20">
        <v>30303</v>
      </c>
      <c r="AE1012" s="14">
        <v>599</v>
      </c>
      <c r="AF1012" s="14"/>
      <c r="AG1012" s="14">
        <v>649</v>
      </c>
      <c r="AH1012" s="21">
        <v>1.0101</v>
      </c>
      <c r="AI1012" s="21">
        <v>1.3632192181384677</v>
      </c>
      <c r="AJ1012" s="21">
        <v>0.36321921813846775</v>
      </c>
      <c r="AK1012" s="96"/>
    </row>
    <row r="1013" spans="1:37" x14ac:dyDescent="0.3">
      <c r="A1013" s="10" t="s">
        <v>142</v>
      </c>
      <c r="B1013" s="22" t="s">
        <v>127</v>
      </c>
      <c r="C1013" s="22" t="s">
        <v>133</v>
      </c>
      <c r="D1013" s="55">
        <v>43651</v>
      </c>
      <c r="E1013" s="55">
        <v>44747</v>
      </c>
      <c r="F1013" s="11" t="s">
        <v>12</v>
      </c>
      <c r="G1013" s="30">
        <v>17</v>
      </c>
      <c r="H1013" s="31">
        <v>0.7</v>
      </c>
      <c r="I1013" s="30">
        <v>12</v>
      </c>
      <c r="J1013" s="30">
        <v>15</v>
      </c>
      <c r="K1013" s="30">
        <v>580</v>
      </c>
      <c r="L1013" s="32">
        <v>1.25</v>
      </c>
      <c r="M1013" s="30">
        <v>707</v>
      </c>
      <c r="N1013" s="30">
        <v>8705</v>
      </c>
      <c r="O1013" s="33">
        <v>36</v>
      </c>
      <c r="P1013" s="34">
        <v>0.75</v>
      </c>
      <c r="Q1013" s="33">
        <v>27</v>
      </c>
      <c r="R1013" s="33">
        <v>44</v>
      </c>
      <c r="S1013" s="33">
        <v>526</v>
      </c>
      <c r="T1013" s="35">
        <v>1.63</v>
      </c>
      <c r="U1013" s="33">
        <v>840</v>
      </c>
      <c r="V1013" s="33">
        <v>23000</v>
      </c>
      <c r="W1013" s="20">
        <v>49</v>
      </c>
      <c r="X1013" s="19">
        <v>0.7142857142857143</v>
      </c>
      <c r="Y1013" s="20">
        <v>35</v>
      </c>
      <c r="Z1013" s="20">
        <v>53</v>
      </c>
      <c r="AA1013" s="16">
        <v>613.75471698113211</v>
      </c>
      <c r="AB1013" s="18">
        <v>1.5142857142857142</v>
      </c>
      <c r="AC1013" s="16">
        <v>929.4</v>
      </c>
      <c r="AD1013" s="20">
        <v>32529</v>
      </c>
      <c r="AE1013" s="14">
        <v>1113</v>
      </c>
      <c r="AF1013" s="14"/>
      <c r="AG1013" s="14"/>
      <c r="AH1013" s="21">
        <v>1.414304347826087</v>
      </c>
      <c r="AI1013" s="21">
        <v>3.7368179207352097</v>
      </c>
      <c r="AJ1013" s="21">
        <v>2.7368179207352097</v>
      </c>
      <c r="AK1013" s="96"/>
    </row>
    <row r="1014" spans="1:37" x14ac:dyDescent="0.3">
      <c r="A1014" s="10" t="s">
        <v>142</v>
      </c>
      <c r="B1014" s="22" t="s">
        <v>127</v>
      </c>
      <c r="C1014" s="22" t="s">
        <v>133</v>
      </c>
      <c r="D1014" s="55">
        <v>43652</v>
      </c>
      <c r="E1014" s="55">
        <v>44748</v>
      </c>
      <c r="F1014" s="11" t="s">
        <v>13</v>
      </c>
      <c r="G1014" s="30">
        <v>30</v>
      </c>
      <c r="H1014" s="31">
        <v>0.7</v>
      </c>
      <c r="I1014" s="30">
        <v>21</v>
      </c>
      <c r="J1014" s="30">
        <v>36</v>
      </c>
      <c r="K1014" s="30">
        <v>413</v>
      </c>
      <c r="L1014" s="32">
        <v>1.71</v>
      </c>
      <c r="M1014" s="30">
        <v>707</v>
      </c>
      <c r="N1014" s="30">
        <v>14863</v>
      </c>
      <c r="O1014" s="33">
        <v>56</v>
      </c>
      <c r="P1014" s="34">
        <v>0.75</v>
      </c>
      <c r="Q1014" s="33">
        <v>42</v>
      </c>
      <c r="R1014" s="33">
        <v>67</v>
      </c>
      <c r="S1014" s="33">
        <v>526</v>
      </c>
      <c r="T1014" s="35">
        <v>1.6</v>
      </c>
      <c r="U1014" s="33">
        <v>840</v>
      </c>
      <c r="V1014" s="33">
        <v>35000</v>
      </c>
      <c r="W1014" s="20">
        <v>64</v>
      </c>
      <c r="X1014" s="19">
        <v>0.71875</v>
      </c>
      <c r="Y1014" s="20">
        <v>46</v>
      </c>
      <c r="Z1014" s="20">
        <v>92</v>
      </c>
      <c r="AA1014" s="16">
        <v>604.25</v>
      </c>
      <c r="AB1014" s="18">
        <v>2</v>
      </c>
      <c r="AC1014" s="16">
        <v>1208.5</v>
      </c>
      <c r="AD1014" s="20">
        <v>55591</v>
      </c>
      <c r="AE1014" s="14">
        <v>477</v>
      </c>
      <c r="AF1014" s="14"/>
      <c r="AG1014" s="14">
        <v>799</v>
      </c>
      <c r="AH1014" s="21">
        <v>1.5883142857142858</v>
      </c>
      <c r="AI1014" s="21">
        <v>3.7402274103478437</v>
      </c>
      <c r="AJ1014" s="21">
        <v>2.7402274103478437</v>
      </c>
      <c r="AK1014" s="96"/>
    </row>
    <row r="1015" spans="1:37" x14ac:dyDescent="0.3">
      <c r="A1015" s="10" t="s">
        <v>142</v>
      </c>
      <c r="B1015" s="22" t="s">
        <v>127</v>
      </c>
      <c r="C1015" s="22" t="s">
        <v>133</v>
      </c>
      <c r="D1015" s="55">
        <v>43653</v>
      </c>
      <c r="E1015" s="55">
        <v>44749</v>
      </c>
      <c r="F1015" s="11" t="s">
        <v>14</v>
      </c>
      <c r="G1015" s="30">
        <v>26</v>
      </c>
      <c r="H1015" s="31">
        <v>0.7</v>
      </c>
      <c r="I1015" s="30">
        <v>18</v>
      </c>
      <c r="J1015" s="30">
        <v>27</v>
      </c>
      <c r="K1015" s="30">
        <v>483</v>
      </c>
      <c r="L1015" s="32">
        <v>1.5</v>
      </c>
      <c r="M1015" s="30">
        <v>707</v>
      </c>
      <c r="N1015" s="30">
        <v>13048</v>
      </c>
      <c r="O1015" s="33">
        <v>56</v>
      </c>
      <c r="P1015" s="34">
        <v>0.75</v>
      </c>
      <c r="Q1015" s="33">
        <v>42</v>
      </c>
      <c r="R1015" s="33">
        <v>67</v>
      </c>
      <c r="S1015" s="33">
        <v>526</v>
      </c>
      <c r="T1015" s="35">
        <v>1.6</v>
      </c>
      <c r="U1015" s="33">
        <v>840</v>
      </c>
      <c r="V1015" s="33">
        <v>35000</v>
      </c>
      <c r="W1015" s="20">
        <v>40</v>
      </c>
      <c r="X1015" s="19">
        <v>0.75</v>
      </c>
      <c r="Y1015" s="20">
        <v>30</v>
      </c>
      <c r="Z1015" s="20">
        <v>47</v>
      </c>
      <c r="AA1015" s="16">
        <v>533.19148936170211</v>
      </c>
      <c r="AB1015" s="18">
        <v>1.5666666666666667</v>
      </c>
      <c r="AC1015" s="16">
        <v>835.33333333333337</v>
      </c>
      <c r="AD1015" s="20">
        <v>25060</v>
      </c>
      <c r="AE1015" s="14">
        <v>2601</v>
      </c>
      <c r="AF1015" s="14"/>
      <c r="AG1015" s="14"/>
      <c r="AH1015" s="21">
        <v>0.71599999999999997</v>
      </c>
      <c r="AI1015" s="21">
        <v>1.9206008583690988</v>
      </c>
      <c r="AJ1015" s="21">
        <v>0.92060085836909866</v>
      </c>
      <c r="AK1015" s="96"/>
    </row>
    <row r="1016" spans="1:37" x14ac:dyDescent="0.3">
      <c r="A1016" s="10" t="s">
        <v>142</v>
      </c>
      <c r="B1016" s="22" t="s">
        <v>127</v>
      </c>
      <c r="C1016" s="22" t="s">
        <v>133</v>
      </c>
      <c r="D1016" s="55">
        <v>43654</v>
      </c>
      <c r="E1016" s="55">
        <v>44750</v>
      </c>
      <c r="F1016" s="11" t="s">
        <v>15</v>
      </c>
      <c r="G1016" s="30">
        <v>66</v>
      </c>
      <c r="H1016" s="31">
        <v>0.7</v>
      </c>
      <c r="I1016" s="30">
        <v>46</v>
      </c>
      <c r="J1016" s="30">
        <v>89</v>
      </c>
      <c r="K1016" s="30">
        <v>368</v>
      </c>
      <c r="L1016" s="32">
        <v>1.93</v>
      </c>
      <c r="M1016" s="30">
        <v>707</v>
      </c>
      <c r="N1016" s="30">
        <v>32764</v>
      </c>
      <c r="O1016" s="33">
        <v>56</v>
      </c>
      <c r="P1016" s="34">
        <v>0.75</v>
      </c>
      <c r="Q1016" s="33">
        <v>42</v>
      </c>
      <c r="R1016" s="33">
        <v>67</v>
      </c>
      <c r="S1016" s="33">
        <v>526</v>
      </c>
      <c r="T1016" s="35">
        <v>1.6</v>
      </c>
      <c r="U1016" s="33">
        <v>840</v>
      </c>
      <c r="V1016" s="33">
        <v>35000</v>
      </c>
      <c r="W1016" s="20">
        <v>48</v>
      </c>
      <c r="X1016" s="19">
        <v>0.77083333333333337</v>
      </c>
      <c r="Y1016" s="20">
        <v>37</v>
      </c>
      <c r="Z1016" s="20">
        <v>50</v>
      </c>
      <c r="AA1016" s="16">
        <v>573.58000000000004</v>
      </c>
      <c r="AB1016" s="18">
        <v>1.3513513513513513</v>
      </c>
      <c r="AC1016" s="16">
        <v>775.10810810810813</v>
      </c>
      <c r="AD1016" s="20">
        <v>28679</v>
      </c>
      <c r="AE1016" s="14">
        <v>3742</v>
      </c>
      <c r="AF1016" s="14"/>
      <c r="AG1016" s="14"/>
      <c r="AH1016" s="21">
        <v>0.81940000000000002</v>
      </c>
      <c r="AI1016" s="21">
        <v>0.87532047369063604</v>
      </c>
      <c r="AJ1016" s="21">
        <v>-0.12467952630936394</v>
      </c>
      <c r="AK1016" s="96"/>
    </row>
    <row r="1017" spans="1:37" x14ac:dyDescent="0.3">
      <c r="A1017" s="10" t="s">
        <v>142</v>
      </c>
      <c r="B1017" s="22" t="s">
        <v>127</v>
      </c>
      <c r="C1017" s="22" t="s">
        <v>133</v>
      </c>
      <c r="D1017" s="55">
        <v>43655</v>
      </c>
      <c r="E1017" s="55">
        <v>44751</v>
      </c>
      <c r="F1017" s="11" t="s">
        <v>9</v>
      </c>
      <c r="G1017" s="30">
        <v>97</v>
      </c>
      <c r="H1017" s="31">
        <v>0.7</v>
      </c>
      <c r="I1017" s="30">
        <v>68</v>
      </c>
      <c r="J1017" s="30">
        <v>133</v>
      </c>
      <c r="K1017" s="30">
        <v>362</v>
      </c>
      <c r="L1017" s="32">
        <v>1.96</v>
      </c>
      <c r="M1017" s="30">
        <v>707</v>
      </c>
      <c r="N1017" s="30">
        <v>48209</v>
      </c>
      <c r="O1017" s="33">
        <v>56</v>
      </c>
      <c r="P1017" s="34">
        <v>0.75</v>
      </c>
      <c r="Q1017" s="33">
        <v>42</v>
      </c>
      <c r="R1017" s="33">
        <v>67</v>
      </c>
      <c r="S1017" s="33">
        <v>526</v>
      </c>
      <c r="T1017" s="35">
        <v>1.6</v>
      </c>
      <c r="U1017" s="33">
        <v>840</v>
      </c>
      <c r="V1017" s="33">
        <v>35000</v>
      </c>
      <c r="W1017" s="20">
        <v>43</v>
      </c>
      <c r="X1017" s="19">
        <v>0.76744186046511631</v>
      </c>
      <c r="Y1017" s="20">
        <v>33</v>
      </c>
      <c r="Z1017" s="20">
        <v>63</v>
      </c>
      <c r="AA1017" s="16">
        <v>458.85714285714283</v>
      </c>
      <c r="AB1017" s="18">
        <v>1.9090909090909092</v>
      </c>
      <c r="AC1017" s="16">
        <v>876</v>
      </c>
      <c r="AD1017" s="20">
        <v>28908</v>
      </c>
      <c r="AE1017" s="14">
        <v>521</v>
      </c>
      <c r="AF1017" s="14"/>
      <c r="AG1017" s="14">
        <v>2098</v>
      </c>
      <c r="AH1017" s="21">
        <v>0.82594285714285709</v>
      </c>
      <c r="AI1017" s="21">
        <v>0.59963907154265805</v>
      </c>
      <c r="AJ1017" s="21">
        <v>-0.400360928457342</v>
      </c>
      <c r="AK1017" s="96"/>
    </row>
    <row r="1018" spans="1:37" x14ac:dyDescent="0.3">
      <c r="A1018" s="10" t="s">
        <v>142</v>
      </c>
      <c r="B1018" s="22" t="s">
        <v>127</v>
      </c>
      <c r="C1018" s="22" t="s">
        <v>133</v>
      </c>
      <c r="D1018" s="55">
        <v>43656</v>
      </c>
      <c r="E1018" s="55">
        <v>44752</v>
      </c>
      <c r="F1018" s="11" t="s">
        <v>10</v>
      </c>
      <c r="G1018" s="30">
        <v>132</v>
      </c>
      <c r="H1018" s="31">
        <v>0.7</v>
      </c>
      <c r="I1018" s="30">
        <v>92</v>
      </c>
      <c r="J1018" s="30">
        <v>177</v>
      </c>
      <c r="K1018" s="30">
        <v>367</v>
      </c>
      <c r="L1018" s="32">
        <v>1.92</v>
      </c>
      <c r="M1018" s="30">
        <v>707</v>
      </c>
      <c r="N1018" s="30">
        <v>65046</v>
      </c>
      <c r="O1018" s="33">
        <v>64</v>
      </c>
      <c r="P1018" s="34">
        <v>0.75</v>
      </c>
      <c r="Q1018" s="33">
        <v>48</v>
      </c>
      <c r="R1018" s="33">
        <v>76</v>
      </c>
      <c r="S1018" s="33">
        <v>526</v>
      </c>
      <c r="T1018" s="35">
        <v>1.58</v>
      </c>
      <c r="U1018" s="33">
        <v>840</v>
      </c>
      <c r="V1018" s="33">
        <v>40000</v>
      </c>
      <c r="W1018" s="20">
        <v>63</v>
      </c>
      <c r="X1018" s="19">
        <v>0.79365079365079361</v>
      </c>
      <c r="Y1018" s="20">
        <v>50</v>
      </c>
      <c r="Z1018" s="20">
        <v>89</v>
      </c>
      <c r="AA1018" s="16">
        <v>494.23595505617976</v>
      </c>
      <c r="AB1018" s="18">
        <v>1.78</v>
      </c>
      <c r="AC1018" s="16">
        <v>879.74</v>
      </c>
      <c r="AD1018" s="20">
        <v>43987</v>
      </c>
      <c r="AE1018" s="14">
        <v>800</v>
      </c>
      <c r="AF1018" s="14"/>
      <c r="AG1018" s="14">
        <v>-999</v>
      </c>
      <c r="AH1018" s="21">
        <v>1.099675</v>
      </c>
      <c r="AI1018" s="21">
        <v>0.67624450388955504</v>
      </c>
      <c r="AJ1018" s="21">
        <v>-0.32375549611044491</v>
      </c>
      <c r="AK1018" s="96"/>
    </row>
    <row r="1019" spans="1:37" x14ac:dyDescent="0.3">
      <c r="A1019" s="10" t="s">
        <v>142</v>
      </c>
      <c r="B1019" s="22" t="s">
        <v>127</v>
      </c>
      <c r="C1019" s="22" t="s">
        <v>133</v>
      </c>
      <c r="D1019" s="55">
        <v>43657</v>
      </c>
      <c r="E1019" s="55">
        <v>44753</v>
      </c>
      <c r="F1019" s="11" t="s">
        <v>11</v>
      </c>
      <c r="G1019" s="30">
        <v>60</v>
      </c>
      <c r="H1019" s="31">
        <v>0.7</v>
      </c>
      <c r="I1019" s="30">
        <v>42</v>
      </c>
      <c r="J1019" s="30">
        <v>78</v>
      </c>
      <c r="K1019" s="30">
        <v>379</v>
      </c>
      <c r="L1019" s="32">
        <v>1.86</v>
      </c>
      <c r="M1019" s="30">
        <v>707</v>
      </c>
      <c r="N1019" s="30">
        <v>29580</v>
      </c>
      <c r="O1019" s="33">
        <v>48</v>
      </c>
      <c r="P1019" s="34">
        <v>0.75</v>
      </c>
      <c r="Q1019" s="33">
        <v>36</v>
      </c>
      <c r="R1019" s="33">
        <v>57</v>
      </c>
      <c r="S1019" s="33">
        <v>526</v>
      </c>
      <c r="T1019" s="35">
        <v>1.58</v>
      </c>
      <c r="U1019" s="33">
        <v>840</v>
      </c>
      <c r="V1019" s="33">
        <v>30000</v>
      </c>
      <c r="W1019" s="20">
        <v>60</v>
      </c>
      <c r="X1019" s="19">
        <v>0.73333333333333328</v>
      </c>
      <c r="Y1019" s="20">
        <v>44</v>
      </c>
      <c r="Z1019" s="20">
        <v>87</v>
      </c>
      <c r="AA1019" s="16">
        <v>465.9655172413793</v>
      </c>
      <c r="AB1019" s="18">
        <v>1.9772727272727273</v>
      </c>
      <c r="AC1019" s="16">
        <v>921.34090909090912</v>
      </c>
      <c r="AD1019" s="20">
        <v>40539</v>
      </c>
      <c r="AE1019" s="14">
        <v>1008</v>
      </c>
      <c r="AF1019" s="14"/>
      <c r="AG1019" s="14"/>
      <c r="AH1019" s="21">
        <v>1.3512999999999999</v>
      </c>
      <c r="AI1019" s="21">
        <v>1.3704868154158214</v>
      </c>
      <c r="AJ1019" s="21">
        <v>0.37048681541582151</v>
      </c>
      <c r="AK1019" s="96"/>
    </row>
    <row r="1020" spans="1:37" x14ac:dyDescent="0.3">
      <c r="A1020" s="10" t="s">
        <v>142</v>
      </c>
      <c r="B1020" s="22" t="s">
        <v>127</v>
      </c>
      <c r="C1020" s="22" t="s">
        <v>133</v>
      </c>
      <c r="D1020" s="55">
        <v>43658</v>
      </c>
      <c r="E1020" s="55">
        <v>44754</v>
      </c>
      <c r="F1020" s="11" t="s">
        <v>12</v>
      </c>
      <c r="G1020" s="30">
        <v>53</v>
      </c>
      <c r="H1020" s="31">
        <v>0.7</v>
      </c>
      <c r="I1020" s="30">
        <v>37</v>
      </c>
      <c r="J1020" s="30">
        <v>65</v>
      </c>
      <c r="K1020" s="30">
        <v>405</v>
      </c>
      <c r="L1020" s="32">
        <v>1.76</v>
      </c>
      <c r="M1020" s="30">
        <v>707</v>
      </c>
      <c r="N1020" s="30">
        <v>26334</v>
      </c>
      <c r="O1020" s="33">
        <v>36</v>
      </c>
      <c r="P1020" s="34">
        <v>0.75</v>
      </c>
      <c r="Q1020" s="33">
        <v>27</v>
      </c>
      <c r="R1020" s="33">
        <v>44</v>
      </c>
      <c r="S1020" s="33">
        <v>526</v>
      </c>
      <c r="T1020" s="35">
        <v>1.63</v>
      </c>
      <c r="U1020" s="33">
        <v>840</v>
      </c>
      <c r="V1020" s="33">
        <v>23000</v>
      </c>
      <c r="W1020" s="20">
        <v>50</v>
      </c>
      <c r="X1020" s="19">
        <v>0.74</v>
      </c>
      <c r="Y1020" s="20">
        <v>37</v>
      </c>
      <c r="Z1020" s="20">
        <v>54</v>
      </c>
      <c r="AA1020" s="16">
        <v>546.77777777777783</v>
      </c>
      <c r="AB1020" s="18">
        <v>1.4594594594594594</v>
      </c>
      <c r="AC1020" s="16">
        <v>798</v>
      </c>
      <c r="AD1020" s="20">
        <v>29526</v>
      </c>
      <c r="AE1020" s="14">
        <v>3074</v>
      </c>
      <c r="AF1020" s="14"/>
      <c r="AG1020" s="14"/>
      <c r="AH1020" s="21">
        <v>1.2837391304347827</v>
      </c>
      <c r="AI1020" s="21">
        <v>1.1212121212121211</v>
      </c>
      <c r="AJ1020" s="21">
        <v>0.12121212121212122</v>
      </c>
      <c r="AK1020" s="96"/>
    </row>
    <row r="1021" spans="1:37" x14ac:dyDescent="0.3">
      <c r="A1021" s="10" t="s">
        <v>142</v>
      </c>
      <c r="B1021" s="22" t="s">
        <v>127</v>
      </c>
      <c r="C1021" s="22" t="s">
        <v>133</v>
      </c>
      <c r="D1021" s="55">
        <v>43659</v>
      </c>
      <c r="E1021" s="55">
        <v>44755</v>
      </c>
      <c r="F1021" s="11" t="s">
        <v>13</v>
      </c>
      <c r="G1021" s="30">
        <v>53</v>
      </c>
      <c r="H1021" s="31">
        <v>0.7</v>
      </c>
      <c r="I1021" s="30">
        <v>37</v>
      </c>
      <c r="J1021" s="30">
        <v>63</v>
      </c>
      <c r="K1021" s="30">
        <v>412</v>
      </c>
      <c r="L1021" s="32">
        <v>1.7</v>
      </c>
      <c r="M1021" s="30">
        <v>707</v>
      </c>
      <c r="N1021" s="30">
        <v>25958</v>
      </c>
      <c r="O1021" s="33">
        <v>48</v>
      </c>
      <c r="P1021" s="34">
        <v>0.75</v>
      </c>
      <c r="Q1021" s="33">
        <v>36</v>
      </c>
      <c r="R1021" s="33">
        <v>57</v>
      </c>
      <c r="S1021" s="33">
        <v>526</v>
      </c>
      <c r="T1021" s="35">
        <v>1.58</v>
      </c>
      <c r="U1021" s="33">
        <v>840</v>
      </c>
      <c r="V1021" s="33">
        <v>30000</v>
      </c>
      <c r="W1021" s="20">
        <v>50</v>
      </c>
      <c r="X1021" s="19">
        <v>0.68</v>
      </c>
      <c r="Y1021" s="20">
        <v>34</v>
      </c>
      <c r="Z1021" s="20">
        <v>50</v>
      </c>
      <c r="AA1021" s="16">
        <v>523.46</v>
      </c>
      <c r="AB1021" s="18">
        <v>1.4705882352941178</v>
      </c>
      <c r="AC1021" s="16">
        <v>769.79411764705878</v>
      </c>
      <c r="AD1021" s="20">
        <v>26173</v>
      </c>
      <c r="AE1021" s="14">
        <v>3164</v>
      </c>
      <c r="AF1021" s="14"/>
      <c r="AG1021" s="14"/>
      <c r="AH1021" s="21">
        <v>0.87243333333333328</v>
      </c>
      <c r="AI1021" s="21">
        <v>1.0082826103705986</v>
      </c>
      <c r="AJ1021" s="21">
        <v>8.2826103705986587E-3</v>
      </c>
      <c r="AK1021" s="96"/>
    </row>
    <row r="1022" spans="1:37" x14ac:dyDescent="0.3">
      <c r="A1022" s="10" t="s">
        <v>142</v>
      </c>
      <c r="B1022" s="22" t="s">
        <v>127</v>
      </c>
      <c r="C1022" s="22" t="s">
        <v>133</v>
      </c>
      <c r="D1022" s="55">
        <v>43660</v>
      </c>
      <c r="E1022" s="55">
        <v>44756</v>
      </c>
      <c r="F1022" s="11" t="s">
        <v>14</v>
      </c>
      <c r="G1022" s="30">
        <v>59</v>
      </c>
      <c r="H1022" s="31">
        <v>0.7</v>
      </c>
      <c r="I1022" s="30">
        <v>41</v>
      </c>
      <c r="J1022" s="30">
        <v>66</v>
      </c>
      <c r="K1022" s="30">
        <v>435</v>
      </c>
      <c r="L1022" s="32">
        <v>1.61</v>
      </c>
      <c r="M1022" s="30">
        <v>707</v>
      </c>
      <c r="N1022" s="30">
        <v>28741</v>
      </c>
      <c r="O1022" s="33">
        <v>48</v>
      </c>
      <c r="P1022" s="34">
        <v>0.75</v>
      </c>
      <c r="Q1022" s="33">
        <v>36</v>
      </c>
      <c r="R1022" s="33">
        <v>57</v>
      </c>
      <c r="S1022" s="33">
        <v>526</v>
      </c>
      <c r="T1022" s="35">
        <v>1.58</v>
      </c>
      <c r="U1022" s="33">
        <v>840</v>
      </c>
      <c r="V1022" s="33">
        <v>30000</v>
      </c>
      <c r="W1022" s="20">
        <v>34</v>
      </c>
      <c r="X1022" s="19">
        <v>0.67647058823529416</v>
      </c>
      <c r="Y1022" s="20">
        <v>23</v>
      </c>
      <c r="Z1022" s="20">
        <v>42</v>
      </c>
      <c r="AA1022" s="16">
        <v>626.16666666666663</v>
      </c>
      <c r="AB1022" s="18">
        <v>1.826086956521739</v>
      </c>
      <c r="AC1022" s="16">
        <v>1143.4347826086957</v>
      </c>
      <c r="AD1022" s="20">
        <v>26299</v>
      </c>
      <c r="AE1022" s="14">
        <v>2918</v>
      </c>
      <c r="AF1022" s="14"/>
      <c r="AG1022" s="14"/>
      <c r="AH1022" s="21">
        <v>0.87663333333333338</v>
      </c>
      <c r="AI1022" s="21">
        <v>0.9150342715980655</v>
      </c>
      <c r="AJ1022" s="21">
        <v>-8.4965728401934518E-2</v>
      </c>
      <c r="AK1022" s="96"/>
    </row>
    <row r="1023" spans="1:37" x14ac:dyDescent="0.3">
      <c r="A1023" s="10" t="s">
        <v>142</v>
      </c>
      <c r="B1023" s="22" t="s">
        <v>127</v>
      </c>
      <c r="C1023" s="22" t="s">
        <v>133</v>
      </c>
      <c r="D1023" s="55">
        <v>43661</v>
      </c>
      <c r="E1023" s="55">
        <v>44757</v>
      </c>
      <c r="F1023" s="11" t="s">
        <v>15</v>
      </c>
      <c r="G1023" s="30">
        <v>39</v>
      </c>
      <c r="H1023" s="31">
        <v>0.7</v>
      </c>
      <c r="I1023" s="30">
        <v>27</v>
      </c>
      <c r="J1023" s="30">
        <v>52</v>
      </c>
      <c r="K1023" s="30">
        <v>365</v>
      </c>
      <c r="L1023" s="32">
        <v>1.93</v>
      </c>
      <c r="M1023" s="30">
        <v>707</v>
      </c>
      <c r="N1023" s="30">
        <v>18976</v>
      </c>
      <c r="O1023" s="33">
        <v>48</v>
      </c>
      <c r="P1023" s="34">
        <v>0.75</v>
      </c>
      <c r="Q1023" s="33">
        <v>36</v>
      </c>
      <c r="R1023" s="33">
        <v>57</v>
      </c>
      <c r="S1023" s="33">
        <v>526</v>
      </c>
      <c r="T1023" s="35">
        <v>1.58</v>
      </c>
      <c r="U1023" s="33">
        <v>840</v>
      </c>
      <c r="V1023" s="33">
        <v>30000</v>
      </c>
      <c r="W1023" s="20">
        <v>32</v>
      </c>
      <c r="X1023" s="19">
        <v>0.78125</v>
      </c>
      <c r="Y1023" s="20">
        <v>25</v>
      </c>
      <c r="Z1023" s="20">
        <v>51</v>
      </c>
      <c r="AA1023" s="16">
        <v>423.88235294117646</v>
      </c>
      <c r="AB1023" s="18">
        <v>2.04</v>
      </c>
      <c r="AC1023" s="16">
        <v>864.72</v>
      </c>
      <c r="AD1023" s="20">
        <v>21618</v>
      </c>
      <c r="AE1023" s="14">
        <v>448</v>
      </c>
      <c r="AF1023" s="14"/>
      <c r="AG1023" s="14"/>
      <c r="AH1023" s="21">
        <v>0.72060000000000002</v>
      </c>
      <c r="AI1023" s="21">
        <v>1.1392284991568298</v>
      </c>
      <c r="AJ1023" s="21">
        <v>0.13922849915682967</v>
      </c>
      <c r="AK1023" s="96"/>
    </row>
    <row r="1024" spans="1:37" x14ac:dyDescent="0.3">
      <c r="A1024" s="10" t="s">
        <v>142</v>
      </c>
      <c r="B1024" s="22" t="s">
        <v>127</v>
      </c>
      <c r="C1024" s="22" t="s">
        <v>133</v>
      </c>
      <c r="D1024" s="55">
        <v>43662</v>
      </c>
      <c r="E1024" s="55">
        <v>44758</v>
      </c>
      <c r="F1024" s="11" t="s">
        <v>9</v>
      </c>
      <c r="G1024" s="30">
        <v>43</v>
      </c>
      <c r="H1024" s="31">
        <v>0.7</v>
      </c>
      <c r="I1024" s="30">
        <v>30</v>
      </c>
      <c r="J1024" s="30">
        <v>50</v>
      </c>
      <c r="K1024" s="30">
        <v>418</v>
      </c>
      <c r="L1024" s="32">
        <v>1.67</v>
      </c>
      <c r="M1024" s="30">
        <v>707</v>
      </c>
      <c r="N1024" s="30">
        <v>20884</v>
      </c>
      <c r="O1024" s="33">
        <v>56</v>
      </c>
      <c r="P1024" s="34">
        <v>0.75</v>
      </c>
      <c r="Q1024" s="33">
        <v>42</v>
      </c>
      <c r="R1024" s="33">
        <v>67</v>
      </c>
      <c r="S1024" s="33">
        <v>526</v>
      </c>
      <c r="T1024" s="35">
        <v>1.6</v>
      </c>
      <c r="U1024" s="33">
        <v>840</v>
      </c>
      <c r="V1024" s="33">
        <v>35000</v>
      </c>
      <c r="W1024" s="20">
        <v>38</v>
      </c>
      <c r="X1024" s="19">
        <v>0.76315789473684215</v>
      </c>
      <c r="Y1024" s="20">
        <v>29</v>
      </c>
      <c r="Z1024" s="20">
        <v>47</v>
      </c>
      <c r="AA1024" s="16">
        <v>572.10638297872345</v>
      </c>
      <c r="AB1024" s="18">
        <v>1.6206896551724137</v>
      </c>
      <c r="AC1024" s="16">
        <v>927.20689655172418</v>
      </c>
      <c r="AD1024" s="20">
        <v>26889</v>
      </c>
      <c r="AE1024" s="14">
        <v>3024</v>
      </c>
      <c r="AF1024" s="14"/>
      <c r="AG1024" s="14">
        <v>649</v>
      </c>
      <c r="AH1024" s="21">
        <v>0.76825714285714286</v>
      </c>
      <c r="AI1024" s="21">
        <v>1.2875407010151312</v>
      </c>
      <c r="AJ1024" s="21">
        <v>0.28754070101513118</v>
      </c>
      <c r="AK1024" s="96"/>
    </row>
    <row r="1025" spans="1:37" x14ac:dyDescent="0.3">
      <c r="A1025" s="10" t="s">
        <v>142</v>
      </c>
      <c r="B1025" s="22" t="s">
        <v>127</v>
      </c>
      <c r="C1025" s="22" t="s">
        <v>133</v>
      </c>
      <c r="D1025" s="55">
        <v>43663</v>
      </c>
      <c r="E1025" s="55">
        <v>44759</v>
      </c>
      <c r="F1025" s="11" t="s">
        <v>10</v>
      </c>
      <c r="G1025" s="30">
        <v>139</v>
      </c>
      <c r="H1025" s="31">
        <v>0.7</v>
      </c>
      <c r="I1025" s="30">
        <v>97</v>
      </c>
      <c r="J1025" s="30">
        <v>158</v>
      </c>
      <c r="K1025" s="30">
        <v>432</v>
      </c>
      <c r="L1025" s="32">
        <v>1.63</v>
      </c>
      <c r="M1025" s="30">
        <v>707</v>
      </c>
      <c r="N1025" s="30">
        <v>68285</v>
      </c>
      <c r="O1025" s="33">
        <v>64</v>
      </c>
      <c r="P1025" s="34">
        <v>0.75</v>
      </c>
      <c r="Q1025" s="33">
        <v>48</v>
      </c>
      <c r="R1025" s="33">
        <v>76</v>
      </c>
      <c r="S1025" s="33">
        <v>526</v>
      </c>
      <c r="T1025" s="35">
        <v>1.58</v>
      </c>
      <c r="U1025" s="33">
        <v>840</v>
      </c>
      <c r="V1025" s="33">
        <v>40000</v>
      </c>
      <c r="W1025" s="20">
        <v>64</v>
      </c>
      <c r="X1025" s="19">
        <v>0.765625</v>
      </c>
      <c r="Y1025" s="20">
        <v>49</v>
      </c>
      <c r="Z1025" s="20">
        <v>94</v>
      </c>
      <c r="AA1025" s="16">
        <v>542.97872340425533</v>
      </c>
      <c r="AB1025" s="18">
        <v>1.9183673469387754</v>
      </c>
      <c r="AC1025" s="16">
        <v>1041.6326530612246</v>
      </c>
      <c r="AD1025" s="20">
        <v>51040</v>
      </c>
      <c r="AE1025" s="14">
        <v>-649</v>
      </c>
      <c r="AF1025" s="14"/>
      <c r="AG1025" s="14">
        <v>-1627</v>
      </c>
      <c r="AH1025" s="21">
        <v>1.276</v>
      </c>
      <c r="AI1025" s="21">
        <v>0.74745551731712678</v>
      </c>
      <c r="AJ1025" s="21">
        <v>-0.25254448268287327</v>
      </c>
      <c r="AK1025" s="96"/>
    </row>
    <row r="1026" spans="1:37" x14ac:dyDescent="0.3">
      <c r="A1026" s="10" t="s">
        <v>142</v>
      </c>
      <c r="B1026" s="22" t="s">
        <v>127</v>
      </c>
      <c r="C1026" s="22" t="s">
        <v>133</v>
      </c>
      <c r="D1026" s="55">
        <v>43664</v>
      </c>
      <c r="E1026" s="55">
        <v>44760</v>
      </c>
      <c r="F1026" s="11" t="s">
        <v>11</v>
      </c>
      <c r="G1026" s="30">
        <v>62</v>
      </c>
      <c r="H1026" s="31">
        <v>0.7</v>
      </c>
      <c r="I1026" s="30">
        <v>43</v>
      </c>
      <c r="J1026" s="30">
        <v>59</v>
      </c>
      <c r="K1026" s="30">
        <v>512</v>
      </c>
      <c r="L1026" s="32">
        <v>1.37</v>
      </c>
      <c r="M1026" s="30">
        <v>707</v>
      </c>
      <c r="N1026" s="30">
        <v>30228</v>
      </c>
      <c r="O1026" s="33">
        <v>40</v>
      </c>
      <c r="P1026" s="34">
        <v>0.75</v>
      </c>
      <c r="Q1026" s="33">
        <v>30</v>
      </c>
      <c r="R1026" s="33">
        <v>48</v>
      </c>
      <c r="S1026" s="33">
        <v>526</v>
      </c>
      <c r="T1026" s="35">
        <v>1.6</v>
      </c>
      <c r="U1026" s="33">
        <v>840</v>
      </c>
      <c r="V1026" s="33">
        <v>25000</v>
      </c>
      <c r="W1026" s="20">
        <v>36</v>
      </c>
      <c r="X1026" s="19">
        <v>0.75</v>
      </c>
      <c r="Y1026" s="20">
        <v>27</v>
      </c>
      <c r="Z1026" s="20">
        <v>44</v>
      </c>
      <c r="AA1026" s="16">
        <v>534.34090909090912</v>
      </c>
      <c r="AB1026" s="18">
        <v>1.6296296296296295</v>
      </c>
      <c r="AC1026" s="16">
        <v>870.77777777777783</v>
      </c>
      <c r="AD1026" s="20">
        <v>23511</v>
      </c>
      <c r="AE1026" s="14">
        <v>643</v>
      </c>
      <c r="AF1026" s="14">
        <v>599</v>
      </c>
      <c r="AG1026" s="14"/>
      <c r="AH1026" s="21">
        <v>0.94044000000000005</v>
      </c>
      <c r="AI1026" s="21">
        <v>0.77778880508138148</v>
      </c>
      <c r="AJ1026" s="21">
        <v>-0.22221119491861849</v>
      </c>
      <c r="AK1026" s="96"/>
    </row>
    <row r="1027" spans="1:37" x14ac:dyDescent="0.3">
      <c r="A1027" s="10" t="s">
        <v>142</v>
      </c>
      <c r="B1027" s="22" t="s">
        <v>127</v>
      </c>
      <c r="C1027" s="22" t="s">
        <v>133</v>
      </c>
      <c r="D1027" s="55">
        <v>43665</v>
      </c>
      <c r="E1027" s="55">
        <v>44761</v>
      </c>
      <c r="F1027" s="11" t="s">
        <v>12</v>
      </c>
      <c r="G1027" s="30">
        <v>44</v>
      </c>
      <c r="H1027" s="31">
        <v>0.7</v>
      </c>
      <c r="I1027" s="30">
        <v>31</v>
      </c>
      <c r="J1027" s="30">
        <v>50</v>
      </c>
      <c r="K1027" s="30">
        <v>441</v>
      </c>
      <c r="L1027" s="32">
        <v>1.61</v>
      </c>
      <c r="M1027" s="30">
        <v>707</v>
      </c>
      <c r="N1027" s="30">
        <v>22030</v>
      </c>
      <c r="O1027" s="33">
        <v>36</v>
      </c>
      <c r="P1027" s="34">
        <v>0.75</v>
      </c>
      <c r="Q1027" s="33">
        <v>27</v>
      </c>
      <c r="R1027" s="33">
        <v>44</v>
      </c>
      <c r="S1027" s="33">
        <v>526</v>
      </c>
      <c r="T1027" s="35">
        <v>1.63</v>
      </c>
      <c r="U1027" s="33">
        <v>840</v>
      </c>
      <c r="V1027" s="33">
        <v>23000</v>
      </c>
      <c r="W1027" s="20">
        <v>31</v>
      </c>
      <c r="X1027" s="19">
        <v>0.74193548387096775</v>
      </c>
      <c r="Y1027" s="20">
        <v>23</v>
      </c>
      <c r="Z1027" s="20">
        <v>35</v>
      </c>
      <c r="AA1027" s="16">
        <v>693.68571428571431</v>
      </c>
      <c r="AB1027" s="18">
        <v>1.5217391304347827</v>
      </c>
      <c r="AC1027" s="16">
        <v>1055.608695652174</v>
      </c>
      <c r="AD1027" s="20">
        <v>24279</v>
      </c>
      <c r="AE1027" s="14">
        <v>970</v>
      </c>
      <c r="AF1027" s="14"/>
      <c r="AG1027" s="14">
        <v>2249</v>
      </c>
      <c r="AH1027" s="21">
        <v>1.055608695652174</v>
      </c>
      <c r="AI1027" s="21">
        <v>1.1020880617339992</v>
      </c>
      <c r="AJ1027" s="21">
        <v>0.10208806173399909</v>
      </c>
      <c r="AK1027" s="96"/>
    </row>
    <row r="1028" spans="1:37" x14ac:dyDescent="0.3">
      <c r="A1028" s="10" t="s">
        <v>142</v>
      </c>
      <c r="B1028" s="22" t="s">
        <v>127</v>
      </c>
      <c r="C1028" s="22" t="s">
        <v>133</v>
      </c>
      <c r="D1028" s="55">
        <v>43666</v>
      </c>
      <c r="E1028" s="55">
        <v>44762</v>
      </c>
      <c r="F1028" s="11" t="s">
        <v>13</v>
      </c>
      <c r="G1028" s="30">
        <v>40</v>
      </c>
      <c r="H1028" s="31">
        <v>0.7</v>
      </c>
      <c r="I1028" s="30">
        <v>28</v>
      </c>
      <c r="J1028" s="30">
        <v>51</v>
      </c>
      <c r="K1028" s="30">
        <v>393</v>
      </c>
      <c r="L1028" s="32">
        <v>1.82</v>
      </c>
      <c r="M1028" s="30">
        <v>707</v>
      </c>
      <c r="N1028" s="30">
        <v>20057</v>
      </c>
      <c r="O1028" s="33">
        <v>40</v>
      </c>
      <c r="P1028" s="34">
        <v>0.75</v>
      </c>
      <c r="Q1028" s="33">
        <v>30</v>
      </c>
      <c r="R1028" s="33">
        <v>48</v>
      </c>
      <c r="S1028" s="33">
        <v>526</v>
      </c>
      <c r="T1028" s="35">
        <v>1.6</v>
      </c>
      <c r="U1028" s="33">
        <v>840</v>
      </c>
      <c r="V1028" s="33">
        <v>25000</v>
      </c>
      <c r="W1028" s="20">
        <v>45</v>
      </c>
      <c r="X1028" s="19">
        <v>0.75555555555555554</v>
      </c>
      <c r="Y1028" s="20">
        <v>34</v>
      </c>
      <c r="Z1028" s="20">
        <v>68</v>
      </c>
      <c r="AA1028" s="16">
        <v>556.75</v>
      </c>
      <c r="AB1028" s="18">
        <v>2</v>
      </c>
      <c r="AC1028" s="16">
        <v>1113.5</v>
      </c>
      <c r="AD1028" s="20">
        <v>37859</v>
      </c>
      <c r="AE1028" s="14">
        <v>728</v>
      </c>
      <c r="AF1028" s="14">
        <v>-1133</v>
      </c>
      <c r="AG1028" s="14"/>
      <c r="AH1028" s="21">
        <v>1.5143599999999999</v>
      </c>
      <c r="AI1028" s="21">
        <v>1.8875704242907714</v>
      </c>
      <c r="AJ1028" s="21">
        <v>0.88757042429077126</v>
      </c>
      <c r="AK1028" s="96"/>
    </row>
    <row r="1029" spans="1:37" x14ac:dyDescent="0.3">
      <c r="A1029" s="10" t="s">
        <v>142</v>
      </c>
      <c r="B1029" s="22" t="s">
        <v>127</v>
      </c>
      <c r="C1029" s="22" t="s">
        <v>133</v>
      </c>
      <c r="D1029" s="55">
        <v>43667</v>
      </c>
      <c r="E1029" s="55">
        <v>44763</v>
      </c>
      <c r="F1029" s="11" t="s">
        <v>14</v>
      </c>
      <c r="G1029" s="30">
        <v>39</v>
      </c>
      <c r="H1029" s="31">
        <v>0.7</v>
      </c>
      <c r="I1029" s="30">
        <v>27</v>
      </c>
      <c r="J1029" s="30">
        <v>50</v>
      </c>
      <c r="K1029" s="30">
        <v>379</v>
      </c>
      <c r="L1029" s="32">
        <v>1.85</v>
      </c>
      <c r="M1029" s="30">
        <v>707</v>
      </c>
      <c r="N1029" s="30">
        <v>18928</v>
      </c>
      <c r="O1029" s="33">
        <v>40</v>
      </c>
      <c r="P1029" s="34">
        <v>0.75</v>
      </c>
      <c r="Q1029" s="33">
        <v>30</v>
      </c>
      <c r="R1029" s="33">
        <v>48</v>
      </c>
      <c r="S1029" s="33">
        <v>526</v>
      </c>
      <c r="T1029" s="35">
        <v>1.6</v>
      </c>
      <c r="U1029" s="33">
        <v>840</v>
      </c>
      <c r="V1029" s="33">
        <v>25000</v>
      </c>
      <c r="W1029" s="20">
        <v>39</v>
      </c>
      <c r="X1029" s="19">
        <v>0.74358974358974361</v>
      </c>
      <c r="Y1029" s="20">
        <v>29</v>
      </c>
      <c r="Z1029" s="20">
        <v>51</v>
      </c>
      <c r="AA1029" s="16">
        <v>445.13725490196077</v>
      </c>
      <c r="AB1029" s="18">
        <v>1.7586206896551724</v>
      </c>
      <c r="AC1029" s="16">
        <v>782.82758620689651</v>
      </c>
      <c r="AD1029" s="20">
        <v>22702</v>
      </c>
      <c r="AE1029" s="14">
        <v>479</v>
      </c>
      <c r="AF1029" s="14"/>
      <c r="AG1029" s="14">
        <v>1599</v>
      </c>
      <c r="AH1029" s="21">
        <v>0.90808</v>
      </c>
      <c r="AI1029" s="21">
        <v>1.1993871513102283</v>
      </c>
      <c r="AJ1029" s="21">
        <v>0.19938715131022824</v>
      </c>
      <c r="AK1029" s="96"/>
    </row>
    <row r="1030" spans="1:37" x14ac:dyDescent="0.3">
      <c r="A1030" s="10" t="s">
        <v>142</v>
      </c>
      <c r="B1030" s="22" t="s">
        <v>127</v>
      </c>
      <c r="C1030" s="22" t="s">
        <v>133</v>
      </c>
      <c r="D1030" s="55">
        <v>43668</v>
      </c>
      <c r="E1030" s="55">
        <v>44764</v>
      </c>
      <c r="F1030" s="11" t="s">
        <v>15</v>
      </c>
      <c r="G1030" s="30">
        <v>57</v>
      </c>
      <c r="H1030" s="31">
        <v>0.7</v>
      </c>
      <c r="I1030" s="30">
        <v>40</v>
      </c>
      <c r="J1030" s="30">
        <v>69</v>
      </c>
      <c r="K1030" s="30">
        <v>406</v>
      </c>
      <c r="L1030" s="32">
        <v>1.73</v>
      </c>
      <c r="M1030" s="30">
        <v>707</v>
      </c>
      <c r="N1030" s="30">
        <v>28014</v>
      </c>
      <c r="O1030" s="33">
        <v>40</v>
      </c>
      <c r="P1030" s="34">
        <v>0.75</v>
      </c>
      <c r="Q1030" s="33">
        <v>30</v>
      </c>
      <c r="R1030" s="33">
        <v>48</v>
      </c>
      <c r="S1030" s="33">
        <v>526</v>
      </c>
      <c r="T1030" s="35">
        <v>1.6</v>
      </c>
      <c r="U1030" s="33">
        <v>840</v>
      </c>
      <c r="V1030" s="33">
        <v>25000</v>
      </c>
      <c r="W1030" s="20">
        <v>22</v>
      </c>
      <c r="X1030" s="19">
        <v>0.77272727272727271</v>
      </c>
      <c r="Y1030" s="20">
        <v>17</v>
      </c>
      <c r="Z1030" s="20">
        <v>27</v>
      </c>
      <c r="AA1030" s="16">
        <v>512.51851851851848</v>
      </c>
      <c r="AB1030" s="18">
        <v>1.588235294117647</v>
      </c>
      <c r="AC1030" s="16">
        <v>814</v>
      </c>
      <c r="AD1030" s="20">
        <v>13838</v>
      </c>
      <c r="AE1030" s="14">
        <v>595</v>
      </c>
      <c r="AF1030" s="14"/>
      <c r="AG1030" s="14"/>
      <c r="AH1030" s="21">
        <v>0.55352000000000001</v>
      </c>
      <c r="AI1030" s="21">
        <v>0.49396730206325407</v>
      </c>
      <c r="AJ1030" s="21">
        <v>-0.50603269793674588</v>
      </c>
      <c r="AK1030" s="96"/>
    </row>
    <row r="1031" spans="1:37" x14ac:dyDescent="0.3">
      <c r="A1031" s="10" t="s">
        <v>142</v>
      </c>
      <c r="B1031" s="22" t="s">
        <v>127</v>
      </c>
      <c r="C1031" s="22" t="s">
        <v>133</v>
      </c>
      <c r="D1031" s="55">
        <v>43669</v>
      </c>
      <c r="E1031" s="55">
        <v>44765</v>
      </c>
      <c r="F1031" s="11" t="s">
        <v>9</v>
      </c>
      <c r="G1031" s="30">
        <v>40</v>
      </c>
      <c r="H1031" s="31">
        <v>0.7</v>
      </c>
      <c r="I1031" s="30">
        <v>28</v>
      </c>
      <c r="J1031" s="30">
        <v>56</v>
      </c>
      <c r="K1031" s="30">
        <v>349</v>
      </c>
      <c r="L1031" s="32">
        <v>2</v>
      </c>
      <c r="M1031" s="30">
        <v>707</v>
      </c>
      <c r="N1031" s="30">
        <v>19553</v>
      </c>
      <c r="O1031" s="33">
        <v>56</v>
      </c>
      <c r="P1031" s="34">
        <v>0.75</v>
      </c>
      <c r="Q1031" s="33">
        <v>42</v>
      </c>
      <c r="R1031" s="33">
        <v>67</v>
      </c>
      <c r="S1031" s="33">
        <v>526</v>
      </c>
      <c r="T1031" s="35">
        <v>1.6</v>
      </c>
      <c r="U1031" s="33">
        <v>840</v>
      </c>
      <c r="V1031" s="33">
        <v>35000</v>
      </c>
      <c r="W1031" s="20">
        <v>38</v>
      </c>
      <c r="X1031" s="19">
        <v>0.76315789473684215</v>
      </c>
      <c r="Y1031" s="20">
        <v>29</v>
      </c>
      <c r="Z1031" s="20">
        <v>41</v>
      </c>
      <c r="AA1031" s="16">
        <v>518.73170731707319</v>
      </c>
      <c r="AB1031" s="18">
        <v>1.4137931034482758</v>
      </c>
      <c r="AC1031" s="16">
        <v>733.37931034482756</v>
      </c>
      <c r="AD1031" s="20">
        <v>21268</v>
      </c>
      <c r="AE1031" s="14">
        <v>1159</v>
      </c>
      <c r="AF1031" s="14"/>
      <c r="AG1031" s="14"/>
      <c r="AH1031" s="21">
        <v>0.6076571428571429</v>
      </c>
      <c r="AI1031" s="21">
        <v>1.08771032578121</v>
      </c>
      <c r="AJ1031" s="21">
        <v>8.7710325781210047E-2</v>
      </c>
      <c r="AK1031" s="96"/>
    </row>
    <row r="1032" spans="1:37" x14ac:dyDescent="0.3">
      <c r="A1032" s="10" t="s">
        <v>142</v>
      </c>
      <c r="B1032" s="22" t="s">
        <v>127</v>
      </c>
      <c r="C1032" s="22" t="s">
        <v>133</v>
      </c>
      <c r="D1032" s="55">
        <v>43670</v>
      </c>
      <c r="E1032" s="55">
        <v>44766</v>
      </c>
      <c r="F1032" s="11" t="s">
        <v>10</v>
      </c>
      <c r="G1032" s="30">
        <v>119</v>
      </c>
      <c r="H1032" s="31">
        <v>0.7</v>
      </c>
      <c r="I1032" s="30">
        <v>83</v>
      </c>
      <c r="J1032" s="30">
        <v>143</v>
      </c>
      <c r="K1032" s="30">
        <v>412</v>
      </c>
      <c r="L1032" s="32">
        <v>1.72</v>
      </c>
      <c r="M1032" s="30">
        <v>707</v>
      </c>
      <c r="N1032" s="30">
        <v>58985</v>
      </c>
      <c r="O1032" s="33">
        <v>64</v>
      </c>
      <c r="P1032" s="34">
        <v>0.75</v>
      </c>
      <c r="Q1032" s="33">
        <v>48</v>
      </c>
      <c r="R1032" s="33">
        <v>76</v>
      </c>
      <c r="S1032" s="33">
        <v>526</v>
      </c>
      <c r="T1032" s="35">
        <v>1.58</v>
      </c>
      <c r="U1032" s="33">
        <v>840</v>
      </c>
      <c r="V1032" s="33">
        <v>40000</v>
      </c>
      <c r="W1032" s="20">
        <v>60</v>
      </c>
      <c r="X1032" s="19">
        <v>0.76666666666666672</v>
      </c>
      <c r="Y1032" s="20">
        <v>46</v>
      </c>
      <c r="Z1032" s="20">
        <v>88</v>
      </c>
      <c r="AA1032" s="16">
        <v>529.72727272727275</v>
      </c>
      <c r="AB1032" s="18">
        <v>1.9130434782608696</v>
      </c>
      <c r="AC1032" s="16">
        <v>1013.3913043478261</v>
      </c>
      <c r="AD1032" s="20">
        <v>46616</v>
      </c>
      <c r="AE1032" s="14">
        <v>-1600</v>
      </c>
      <c r="AF1032" s="14"/>
      <c r="AG1032" s="14"/>
      <c r="AH1032" s="21">
        <v>1.1654</v>
      </c>
      <c r="AI1032" s="21">
        <v>0.79030261930999401</v>
      </c>
      <c r="AJ1032" s="21">
        <v>-0.20969738069000593</v>
      </c>
      <c r="AK1032" s="96"/>
    </row>
    <row r="1033" spans="1:37" x14ac:dyDescent="0.3">
      <c r="A1033" s="10" t="s">
        <v>142</v>
      </c>
      <c r="B1033" s="22" t="s">
        <v>127</v>
      </c>
      <c r="C1033" s="22" t="s">
        <v>133</v>
      </c>
      <c r="D1033" s="55">
        <v>43671</v>
      </c>
      <c r="E1033" s="55">
        <v>44767</v>
      </c>
      <c r="F1033" s="11" t="s">
        <v>11</v>
      </c>
      <c r="G1033" s="30">
        <v>44</v>
      </c>
      <c r="H1033" s="31">
        <v>0.7</v>
      </c>
      <c r="I1033" s="30">
        <v>31</v>
      </c>
      <c r="J1033" s="30">
        <v>60</v>
      </c>
      <c r="K1033" s="30">
        <v>369</v>
      </c>
      <c r="L1033" s="32">
        <v>1.94</v>
      </c>
      <c r="M1033" s="30">
        <v>707</v>
      </c>
      <c r="N1033" s="30">
        <v>22165</v>
      </c>
      <c r="O1033" s="33">
        <v>40</v>
      </c>
      <c r="P1033" s="34">
        <v>0.75</v>
      </c>
      <c r="Q1033" s="33">
        <v>30</v>
      </c>
      <c r="R1033" s="33">
        <v>48</v>
      </c>
      <c r="S1033" s="33">
        <v>526</v>
      </c>
      <c r="T1033" s="35">
        <v>1.6</v>
      </c>
      <c r="U1033" s="33">
        <v>840</v>
      </c>
      <c r="V1033" s="33">
        <v>25000</v>
      </c>
      <c r="W1033" s="20">
        <v>26</v>
      </c>
      <c r="X1033" s="19">
        <v>0.73076923076923073</v>
      </c>
      <c r="Y1033" s="20">
        <v>19</v>
      </c>
      <c r="Z1033" s="20">
        <v>31</v>
      </c>
      <c r="AA1033" s="16">
        <v>488.83870967741933</v>
      </c>
      <c r="AB1033" s="18">
        <v>1.631578947368421</v>
      </c>
      <c r="AC1033" s="16">
        <v>797.57894736842104</v>
      </c>
      <c r="AD1033" s="20">
        <v>15154</v>
      </c>
      <c r="AE1033" s="14"/>
      <c r="AF1033" s="14"/>
      <c r="AG1033" s="14"/>
      <c r="AH1033" s="21">
        <v>0.60616000000000003</v>
      </c>
      <c r="AI1033" s="21">
        <v>0.68369050304534174</v>
      </c>
      <c r="AJ1033" s="21">
        <v>-0.31630949695465826</v>
      </c>
      <c r="AK1033" s="96"/>
    </row>
    <row r="1034" spans="1:37" x14ac:dyDescent="0.3">
      <c r="A1034" s="10" t="s">
        <v>142</v>
      </c>
      <c r="B1034" s="22" t="s">
        <v>127</v>
      </c>
      <c r="C1034" s="22" t="s">
        <v>133</v>
      </c>
      <c r="D1034" s="55">
        <v>43672</v>
      </c>
      <c r="E1034" s="55">
        <v>44768</v>
      </c>
      <c r="F1034" s="11" t="s">
        <v>12</v>
      </c>
      <c r="G1034" s="30">
        <v>14</v>
      </c>
      <c r="H1034" s="31">
        <v>0.7</v>
      </c>
      <c r="I1034" s="30">
        <v>10</v>
      </c>
      <c r="J1034" s="30">
        <v>19</v>
      </c>
      <c r="K1034" s="30">
        <v>372</v>
      </c>
      <c r="L1034" s="32">
        <v>1.9</v>
      </c>
      <c r="M1034" s="30">
        <v>707</v>
      </c>
      <c r="N1034" s="30">
        <v>7077</v>
      </c>
      <c r="O1034" s="33">
        <v>38</v>
      </c>
      <c r="P1034" s="34">
        <v>0.75</v>
      </c>
      <c r="Q1034" s="33">
        <v>29</v>
      </c>
      <c r="R1034" s="33">
        <v>46</v>
      </c>
      <c r="S1034" s="33">
        <v>526</v>
      </c>
      <c r="T1034" s="35">
        <v>1.59</v>
      </c>
      <c r="U1034" s="33">
        <v>840</v>
      </c>
      <c r="V1034" s="33">
        <v>24000</v>
      </c>
      <c r="W1034" s="20">
        <v>30</v>
      </c>
      <c r="X1034" s="19">
        <v>0.76666666666666672</v>
      </c>
      <c r="Y1034" s="20">
        <v>23</v>
      </c>
      <c r="Z1034" s="20">
        <v>46</v>
      </c>
      <c r="AA1034" s="16">
        <v>612.08695652173913</v>
      </c>
      <c r="AB1034" s="18">
        <v>2</v>
      </c>
      <c r="AC1034" s="16">
        <v>1224.1739130434783</v>
      </c>
      <c r="AD1034" s="20">
        <v>28156</v>
      </c>
      <c r="AE1034" s="14">
        <v>784</v>
      </c>
      <c r="AF1034" s="14"/>
      <c r="AG1034" s="14"/>
      <c r="AH1034" s="21">
        <v>1.1731666666666667</v>
      </c>
      <c r="AI1034" s="21">
        <v>3.9785219725872545</v>
      </c>
      <c r="AJ1034" s="21">
        <v>2.9785219725872545</v>
      </c>
      <c r="AK1034" s="96"/>
    </row>
    <row r="1035" spans="1:37" x14ac:dyDescent="0.3">
      <c r="A1035" s="10" t="s">
        <v>142</v>
      </c>
      <c r="B1035" s="22" t="s">
        <v>127</v>
      </c>
      <c r="C1035" s="22" t="s">
        <v>133</v>
      </c>
      <c r="D1035" s="55">
        <v>43673</v>
      </c>
      <c r="E1035" s="55">
        <v>44769</v>
      </c>
      <c r="F1035" s="11" t="s">
        <v>13</v>
      </c>
      <c r="G1035" s="30">
        <v>52</v>
      </c>
      <c r="H1035" s="31">
        <v>0.7</v>
      </c>
      <c r="I1035" s="30">
        <v>36</v>
      </c>
      <c r="J1035" s="30">
        <v>63</v>
      </c>
      <c r="K1035" s="30">
        <v>400</v>
      </c>
      <c r="L1035" s="32">
        <v>1.75</v>
      </c>
      <c r="M1035" s="30">
        <v>707</v>
      </c>
      <c r="N1035" s="30">
        <v>25186</v>
      </c>
      <c r="O1035" s="33">
        <v>40</v>
      </c>
      <c r="P1035" s="34">
        <v>0.75</v>
      </c>
      <c r="Q1035" s="33">
        <v>30</v>
      </c>
      <c r="R1035" s="33">
        <v>48</v>
      </c>
      <c r="S1035" s="33">
        <v>526</v>
      </c>
      <c r="T1035" s="35">
        <v>1.6</v>
      </c>
      <c r="U1035" s="33">
        <v>840</v>
      </c>
      <c r="V1035" s="33">
        <v>25000</v>
      </c>
      <c r="W1035" s="20">
        <v>41</v>
      </c>
      <c r="X1035" s="19">
        <v>0.82926829268292679</v>
      </c>
      <c r="Y1035" s="20">
        <v>34</v>
      </c>
      <c r="Z1035" s="20">
        <v>49</v>
      </c>
      <c r="AA1035" s="16">
        <v>514.83673469387759</v>
      </c>
      <c r="AB1035" s="18">
        <v>1.4411764705882353</v>
      </c>
      <c r="AC1035" s="16">
        <v>741.97058823529414</v>
      </c>
      <c r="AD1035" s="20">
        <v>25227</v>
      </c>
      <c r="AE1035" s="14">
        <v>448</v>
      </c>
      <c r="AF1035" s="14"/>
      <c r="AG1035" s="14"/>
      <c r="AH1035" s="21">
        <v>1.00908</v>
      </c>
      <c r="AI1035" s="21">
        <v>1.0016278885094894</v>
      </c>
      <c r="AJ1035" s="21">
        <v>1.6278885094893989E-3</v>
      </c>
      <c r="AK1035" s="96"/>
    </row>
    <row r="1036" spans="1:37" x14ac:dyDescent="0.3">
      <c r="A1036" s="10" t="s">
        <v>142</v>
      </c>
      <c r="B1036" s="22" t="s">
        <v>127</v>
      </c>
      <c r="C1036" s="22" t="s">
        <v>133</v>
      </c>
      <c r="D1036" s="55">
        <v>43674</v>
      </c>
      <c r="E1036" s="55">
        <v>44770</v>
      </c>
      <c r="F1036" s="11" t="s">
        <v>14</v>
      </c>
      <c r="G1036" s="30">
        <v>50</v>
      </c>
      <c r="H1036" s="31">
        <v>0.7</v>
      </c>
      <c r="I1036" s="30">
        <v>35</v>
      </c>
      <c r="J1036" s="30">
        <v>61</v>
      </c>
      <c r="K1036" s="30">
        <v>405</v>
      </c>
      <c r="L1036" s="32">
        <v>1.74</v>
      </c>
      <c r="M1036" s="30">
        <v>707</v>
      </c>
      <c r="N1036" s="30">
        <v>24700</v>
      </c>
      <c r="O1036" s="33">
        <v>40</v>
      </c>
      <c r="P1036" s="34">
        <v>0.75</v>
      </c>
      <c r="Q1036" s="33">
        <v>30</v>
      </c>
      <c r="R1036" s="33">
        <v>48</v>
      </c>
      <c r="S1036" s="33">
        <v>526</v>
      </c>
      <c r="T1036" s="35">
        <v>1.6</v>
      </c>
      <c r="U1036" s="33">
        <v>840</v>
      </c>
      <c r="V1036" s="33">
        <v>25000</v>
      </c>
      <c r="W1036" s="20">
        <v>29</v>
      </c>
      <c r="X1036" s="19">
        <v>0.75862068965517238</v>
      </c>
      <c r="Y1036" s="20">
        <v>22</v>
      </c>
      <c r="Z1036" s="20">
        <v>40</v>
      </c>
      <c r="AA1036" s="16">
        <v>519.20000000000005</v>
      </c>
      <c r="AB1036" s="18">
        <v>1.8181818181818181</v>
      </c>
      <c r="AC1036" s="16">
        <v>944</v>
      </c>
      <c r="AD1036" s="20">
        <v>20768</v>
      </c>
      <c r="AE1036" s="14">
        <v>1680</v>
      </c>
      <c r="AF1036" s="14"/>
      <c r="AG1036" s="14"/>
      <c r="AH1036" s="21">
        <v>0.83072000000000001</v>
      </c>
      <c r="AI1036" s="21">
        <v>0.84080971659919024</v>
      </c>
      <c r="AJ1036" s="21">
        <v>-0.15919028340080971</v>
      </c>
      <c r="AK1036" s="96"/>
    </row>
    <row r="1037" spans="1:37" x14ac:dyDescent="0.3">
      <c r="A1037" s="10" t="s">
        <v>142</v>
      </c>
      <c r="B1037" s="22" t="s">
        <v>127</v>
      </c>
      <c r="C1037" s="22" t="s">
        <v>133</v>
      </c>
      <c r="D1037" s="55">
        <v>43675</v>
      </c>
      <c r="E1037" s="55">
        <v>44771</v>
      </c>
      <c r="F1037" s="11" t="s">
        <v>15</v>
      </c>
      <c r="G1037" s="30">
        <v>77</v>
      </c>
      <c r="H1037" s="31">
        <v>0.7</v>
      </c>
      <c r="I1037" s="30">
        <v>54</v>
      </c>
      <c r="J1037" s="30">
        <v>96</v>
      </c>
      <c r="K1037" s="30">
        <v>397</v>
      </c>
      <c r="L1037" s="32">
        <v>1.78</v>
      </c>
      <c r="M1037" s="30">
        <v>707</v>
      </c>
      <c r="N1037" s="30">
        <v>38068</v>
      </c>
      <c r="O1037" s="33">
        <v>40</v>
      </c>
      <c r="P1037" s="34">
        <v>0.75</v>
      </c>
      <c r="Q1037" s="33">
        <v>30</v>
      </c>
      <c r="R1037" s="33">
        <v>48</v>
      </c>
      <c r="S1037" s="33">
        <v>526</v>
      </c>
      <c r="T1037" s="35">
        <v>1.6</v>
      </c>
      <c r="U1037" s="33">
        <v>840</v>
      </c>
      <c r="V1037" s="33">
        <v>25000</v>
      </c>
      <c r="W1037" s="20">
        <v>42</v>
      </c>
      <c r="X1037" s="19">
        <v>0.76190476190476186</v>
      </c>
      <c r="Y1037" s="20">
        <v>32</v>
      </c>
      <c r="Z1037" s="20">
        <v>53</v>
      </c>
      <c r="AA1037" s="16">
        <v>629.18867924528297</v>
      </c>
      <c r="AB1037" s="18">
        <v>1.65625</v>
      </c>
      <c r="AC1037" s="16">
        <v>1042.09375</v>
      </c>
      <c r="AD1037" s="20">
        <v>33347</v>
      </c>
      <c r="AE1037" s="14">
        <v>504</v>
      </c>
      <c r="AF1037" s="14"/>
      <c r="AG1037" s="14">
        <v>999</v>
      </c>
      <c r="AH1037" s="21">
        <v>1.33388</v>
      </c>
      <c r="AI1037" s="21">
        <v>0.87598507933172221</v>
      </c>
      <c r="AJ1037" s="21">
        <v>-0.12401492066827782</v>
      </c>
      <c r="AK1037" s="96"/>
    </row>
    <row r="1038" spans="1:37" x14ac:dyDescent="0.3">
      <c r="A1038" s="10" t="s">
        <v>142</v>
      </c>
      <c r="B1038" s="22" t="s">
        <v>127</v>
      </c>
      <c r="C1038" s="22" t="s">
        <v>133</v>
      </c>
      <c r="D1038" s="55">
        <v>43676</v>
      </c>
      <c r="E1038" s="55">
        <v>44772</v>
      </c>
      <c r="F1038" s="11" t="s">
        <v>9</v>
      </c>
      <c r="G1038" s="30">
        <v>39</v>
      </c>
      <c r="H1038" s="31">
        <v>0.7</v>
      </c>
      <c r="I1038" s="30">
        <v>27</v>
      </c>
      <c r="J1038" s="30">
        <v>49</v>
      </c>
      <c r="K1038" s="30">
        <v>384</v>
      </c>
      <c r="L1038" s="32">
        <v>1.81</v>
      </c>
      <c r="M1038" s="30">
        <v>707</v>
      </c>
      <c r="N1038" s="30">
        <v>18807</v>
      </c>
      <c r="O1038" s="33">
        <v>50</v>
      </c>
      <c r="P1038" s="34">
        <v>0.75</v>
      </c>
      <c r="Q1038" s="33">
        <v>38</v>
      </c>
      <c r="R1038" s="33">
        <v>61</v>
      </c>
      <c r="S1038" s="33">
        <v>526</v>
      </c>
      <c r="T1038" s="35">
        <v>1.61</v>
      </c>
      <c r="U1038" s="33">
        <v>840</v>
      </c>
      <c r="V1038" s="33">
        <v>32000</v>
      </c>
      <c r="W1038" s="20">
        <v>35</v>
      </c>
      <c r="X1038" s="19">
        <v>0.74285714285714288</v>
      </c>
      <c r="Y1038" s="20">
        <v>26</v>
      </c>
      <c r="Z1038" s="20">
        <v>50</v>
      </c>
      <c r="AA1038" s="16">
        <v>535.17999999999995</v>
      </c>
      <c r="AB1038" s="18">
        <v>1.9230769230769231</v>
      </c>
      <c r="AC1038" s="16">
        <v>1029.1923076923076</v>
      </c>
      <c r="AD1038" s="20">
        <v>26759</v>
      </c>
      <c r="AE1038" s="14">
        <v>549</v>
      </c>
      <c r="AF1038" s="14"/>
      <c r="AG1038" s="14">
        <v>549</v>
      </c>
      <c r="AH1038" s="21">
        <v>0.83621875000000001</v>
      </c>
      <c r="AI1038" s="21">
        <v>1.422821289945233</v>
      </c>
      <c r="AJ1038" s="21">
        <v>0.42282128994523316</v>
      </c>
      <c r="AK1038" s="96"/>
    </row>
    <row r="1039" spans="1:37" x14ac:dyDescent="0.3">
      <c r="A1039" s="10" t="s">
        <v>142</v>
      </c>
      <c r="B1039" s="22" t="s">
        <v>127</v>
      </c>
      <c r="C1039" s="22" t="s">
        <v>133</v>
      </c>
      <c r="D1039" s="55">
        <v>43677</v>
      </c>
      <c r="E1039" s="55">
        <v>44773</v>
      </c>
      <c r="F1039" s="11" t="s">
        <v>10</v>
      </c>
      <c r="G1039" s="30">
        <v>106</v>
      </c>
      <c r="H1039" s="31">
        <v>0.7</v>
      </c>
      <c r="I1039" s="30">
        <v>74</v>
      </c>
      <c r="J1039" s="30">
        <v>129</v>
      </c>
      <c r="K1039" s="30">
        <v>406</v>
      </c>
      <c r="L1039" s="32">
        <v>1.74</v>
      </c>
      <c r="M1039" s="30">
        <v>707</v>
      </c>
      <c r="N1039" s="30">
        <v>52328</v>
      </c>
      <c r="O1039" s="33">
        <v>56</v>
      </c>
      <c r="P1039" s="34">
        <v>0.75</v>
      </c>
      <c r="Q1039" s="33">
        <v>42</v>
      </c>
      <c r="R1039" s="33">
        <v>67</v>
      </c>
      <c r="S1039" s="33">
        <v>526</v>
      </c>
      <c r="T1039" s="35">
        <v>1.6</v>
      </c>
      <c r="U1039" s="33">
        <v>840</v>
      </c>
      <c r="V1039" s="33">
        <v>35000</v>
      </c>
      <c r="W1039" s="20">
        <v>67</v>
      </c>
      <c r="X1039" s="19">
        <v>0.76119402985074625</v>
      </c>
      <c r="Y1039" s="20">
        <v>51</v>
      </c>
      <c r="Z1039" s="20">
        <v>104</v>
      </c>
      <c r="AA1039" s="16">
        <v>565.98076923076928</v>
      </c>
      <c r="AB1039" s="18">
        <v>2.0392156862745097</v>
      </c>
      <c r="AC1039" s="16">
        <v>1154.1568627450981</v>
      </c>
      <c r="AD1039" s="20">
        <v>58862</v>
      </c>
      <c r="AE1039" s="14">
        <v>-478</v>
      </c>
      <c r="AF1039" s="14"/>
      <c r="AG1039" s="14"/>
      <c r="AH1039" s="21">
        <v>1.6817714285714285</v>
      </c>
      <c r="AI1039" s="21">
        <v>1.1248662284054427</v>
      </c>
      <c r="AJ1039" s="21">
        <v>0.12486622840544259</v>
      </c>
      <c r="AK1039" s="96"/>
    </row>
    <row r="1040" spans="1:37" x14ac:dyDescent="0.3">
      <c r="A1040" s="10" t="s">
        <v>142</v>
      </c>
      <c r="B1040" s="36" t="s">
        <v>127</v>
      </c>
      <c r="C1040" s="36" t="s">
        <v>133</v>
      </c>
      <c r="D1040" s="59">
        <v>43678</v>
      </c>
      <c r="E1040" s="59">
        <v>44774</v>
      </c>
      <c r="F1040" s="11" t="s">
        <v>11</v>
      </c>
      <c r="G1040" s="37">
        <v>56</v>
      </c>
      <c r="H1040" s="38">
        <v>0.71</v>
      </c>
      <c r="I1040" s="37">
        <v>40</v>
      </c>
      <c r="J1040" s="37">
        <v>64</v>
      </c>
      <c r="K1040" s="37">
        <v>391</v>
      </c>
      <c r="L1040" s="39">
        <v>1.6</v>
      </c>
      <c r="M1040" s="37">
        <v>639</v>
      </c>
      <c r="N1040" s="37">
        <v>25010</v>
      </c>
      <c r="O1040" s="37">
        <v>42</v>
      </c>
      <c r="P1040" s="38">
        <v>0.69</v>
      </c>
      <c r="Q1040" s="37">
        <v>29</v>
      </c>
      <c r="R1040" s="37">
        <v>53</v>
      </c>
      <c r="S1040" s="37">
        <v>505</v>
      </c>
      <c r="T1040" s="39">
        <v>1.83</v>
      </c>
      <c r="U1040" s="37">
        <v>817</v>
      </c>
      <c r="V1040" s="37">
        <v>30000</v>
      </c>
      <c r="W1040" s="20">
        <v>34</v>
      </c>
      <c r="X1040" s="19">
        <v>0.73529411764705888</v>
      </c>
      <c r="Y1040" s="20">
        <v>25</v>
      </c>
      <c r="Z1040" s="20">
        <v>43</v>
      </c>
      <c r="AA1040" s="16">
        <v>535.67441860465112</v>
      </c>
      <c r="AB1040" s="18">
        <v>1.72</v>
      </c>
      <c r="AC1040" s="16">
        <v>921.36</v>
      </c>
      <c r="AD1040" s="20">
        <v>23034</v>
      </c>
      <c r="AE1040" s="14">
        <v>-994</v>
      </c>
      <c r="AF1040" s="14"/>
      <c r="AG1040" s="14">
        <v>-649</v>
      </c>
      <c r="AH1040" s="21">
        <v>0.76780000000000004</v>
      </c>
      <c r="AI1040" s="21">
        <v>0.92099160335865649</v>
      </c>
      <c r="AJ1040" s="21">
        <v>-7.9008396641343459E-2</v>
      </c>
      <c r="AK1040" s="97"/>
    </row>
    <row r="1041" spans="1:37" x14ac:dyDescent="0.3">
      <c r="A1041" s="10" t="s">
        <v>142</v>
      </c>
      <c r="B1041" s="36" t="s">
        <v>127</v>
      </c>
      <c r="C1041" s="36" t="s">
        <v>133</v>
      </c>
      <c r="D1041" s="59">
        <v>43679</v>
      </c>
      <c r="E1041" s="59">
        <v>44775</v>
      </c>
      <c r="F1041" s="11" t="s">
        <v>12</v>
      </c>
      <c r="G1041" s="37">
        <v>24</v>
      </c>
      <c r="H1041" s="38">
        <v>0.71</v>
      </c>
      <c r="I1041" s="37">
        <v>17</v>
      </c>
      <c r="J1041" s="37">
        <v>27</v>
      </c>
      <c r="K1041" s="37">
        <v>409</v>
      </c>
      <c r="L1041" s="39">
        <v>1.59</v>
      </c>
      <c r="M1041" s="37">
        <v>639</v>
      </c>
      <c r="N1041" s="37">
        <v>11037</v>
      </c>
      <c r="O1041" s="37">
        <v>40</v>
      </c>
      <c r="P1041" s="38">
        <v>0.77</v>
      </c>
      <c r="Q1041" s="37">
        <v>31</v>
      </c>
      <c r="R1041" s="37">
        <v>50</v>
      </c>
      <c r="S1041" s="37">
        <v>505</v>
      </c>
      <c r="T1041" s="39">
        <v>1.61</v>
      </c>
      <c r="U1041" s="37">
        <v>817</v>
      </c>
      <c r="V1041" s="37">
        <v>25000</v>
      </c>
      <c r="W1041" s="20">
        <v>37</v>
      </c>
      <c r="X1041" s="19">
        <v>0.72972972972972971</v>
      </c>
      <c r="Y1041" s="20">
        <v>27</v>
      </c>
      <c r="Z1041" s="20">
        <v>46</v>
      </c>
      <c r="AA1041" s="16">
        <v>629.58695652173913</v>
      </c>
      <c r="AB1041" s="18">
        <v>1.7037037037037037</v>
      </c>
      <c r="AC1041" s="16">
        <v>1072.6296296296296</v>
      </c>
      <c r="AD1041" s="20">
        <v>28961</v>
      </c>
      <c r="AE1041" s="14"/>
      <c r="AF1041" s="14"/>
      <c r="AG1041" s="14"/>
      <c r="AH1041" s="21">
        <v>1.1584399999999999</v>
      </c>
      <c r="AI1041" s="21">
        <v>2.6239920268188821</v>
      </c>
      <c r="AJ1041" s="21">
        <v>1.6239920268188819</v>
      </c>
      <c r="AK1041" s="97"/>
    </row>
    <row r="1042" spans="1:37" x14ac:dyDescent="0.3">
      <c r="A1042" s="10" t="s">
        <v>142</v>
      </c>
      <c r="B1042" s="36" t="s">
        <v>127</v>
      </c>
      <c r="C1042" s="36" t="s">
        <v>133</v>
      </c>
      <c r="D1042" s="59">
        <v>43680</v>
      </c>
      <c r="E1042" s="59">
        <v>44776</v>
      </c>
      <c r="F1042" s="11" t="s">
        <v>13</v>
      </c>
      <c r="G1042" s="37">
        <v>21</v>
      </c>
      <c r="H1042" s="38">
        <v>0.71</v>
      </c>
      <c r="I1042" s="37">
        <v>15</v>
      </c>
      <c r="J1042" s="37">
        <v>24</v>
      </c>
      <c r="K1042" s="37">
        <v>397</v>
      </c>
      <c r="L1042" s="39">
        <v>1.6</v>
      </c>
      <c r="M1042" s="37">
        <v>639</v>
      </c>
      <c r="N1042" s="37">
        <v>9534</v>
      </c>
      <c r="O1042" s="37">
        <v>48</v>
      </c>
      <c r="P1042" s="38">
        <v>0.77</v>
      </c>
      <c r="Q1042" s="37">
        <v>37</v>
      </c>
      <c r="R1042" s="37">
        <v>59</v>
      </c>
      <c r="S1042" s="37">
        <v>505</v>
      </c>
      <c r="T1042" s="39">
        <v>1.59</v>
      </c>
      <c r="U1042" s="37">
        <v>817</v>
      </c>
      <c r="V1042" s="37">
        <v>30000</v>
      </c>
      <c r="W1042" s="20">
        <v>44</v>
      </c>
      <c r="X1042" s="19">
        <v>0.75</v>
      </c>
      <c r="Y1042" s="20">
        <v>33</v>
      </c>
      <c r="Z1042" s="20">
        <v>55</v>
      </c>
      <c r="AA1042" s="16">
        <v>621.56363636363642</v>
      </c>
      <c r="AB1042" s="18">
        <v>1.6666666666666667</v>
      </c>
      <c r="AC1042" s="16">
        <v>1035.939393939394</v>
      </c>
      <c r="AD1042" s="20">
        <v>34186</v>
      </c>
      <c r="AE1042" s="14">
        <v>3479</v>
      </c>
      <c r="AF1042" s="14"/>
      <c r="AG1042" s="14"/>
      <c r="AH1042" s="21">
        <v>1.1395333333333333</v>
      </c>
      <c r="AI1042" s="21">
        <v>3.5856933081602684</v>
      </c>
      <c r="AJ1042" s="21">
        <v>2.5856933081602684</v>
      </c>
      <c r="AK1042" s="97"/>
    </row>
    <row r="1043" spans="1:37" x14ac:dyDescent="0.3">
      <c r="A1043" s="10" t="s">
        <v>142</v>
      </c>
      <c r="B1043" s="36" t="s">
        <v>127</v>
      </c>
      <c r="C1043" s="36" t="s">
        <v>133</v>
      </c>
      <c r="D1043" s="59">
        <v>43681</v>
      </c>
      <c r="E1043" s="59">
        <v>44777</v>
      </c>
      <c r="F1043" s="11" t="s">
        <v>14</v>
      </c>
      <c r="G1043" s="37">
        <v>39</v>
      </c>
      <c r="H1043" s="38">
        <v>0.71</v>
      </c>
      <c r="I1043" s="37">
        <v>28</v>
      </c>
      <c r="J1043" s="37">
        <v>45</v>
      </c>
      <c r="K1043" s="37">
        <v>401</v>
      </c>
      <c r="L1043" s="39">
        <v>1.61</v>
      </c>
      <c r="M1043" s="37">
        <v>639</v>
      </c>
      <c r="N1043" s="37">
        <v>18033</v>
      </c>
      <c r="O1043" s="37">
        <v>48</v>
      </c>
      <c r="P1043" s="38">
        <v>0.77</v>
      </c>
      <c r="Q1043" s="37">
        <v>37</v>
      </c>
      <c r="R1043" s="37">
        <v>59</v>
      </c>
      <c r="S1043" s="37">
        <v>505</v>
      </c>
      <c r="T1043" s="39">
        <v>1.59</v>
      </c>
      <c r="U1043" s="37">
        <v>817</v>
      </c>
      <c r="V1043" s="37">
        <v>30000</v>
      </c>
      <c r="W1043" s="20">
        <v>28</v>
      </c>
      <c r="X1043" s="19">
        <v>0.7857142857142857</v>
      </c>
      <c r="Y1043" s="20">
        <v>22</v>
      </c>
      <c r="Z1043" s="20">
        <v>31</v>
      </c>
      <c r="AA1043" s="16">
        <v>451.67741935483872</v>
      </c>
      <c r="AB1043" s="18">
        <v>1.4090909090909092</v>
      </c>
      <c r="AC1043" s="16">
        <v>636.4545454545455</v>
      </c>
      <c r="AD1043" s="20">
        <v>14002</v>
      </c>
      <c r="AE1043" s="14">
        <v>728</v>
      </c>
      <c r="AF1043" s="14"/>
      <c r="AG1043" s="14"/>
      <c r="AH1043" s="21">
        <v>0.46673333333333333</v>
      </c>
      <c r="AI1043" s="21">
        <v>0.77646536904563856</v>
      </c>
      <c r="AJ1043" s="21">
        <v>-0.22353463095436144</v>
      </c>
      <c r="AK1043" s="97"/>
    </row>
    <row r="1044" spans="1:37" x14ac:dyDescent="0.3">
      <c r="A1044" s="10" t="s">
        <v>142</v>
      </c>
      <c r="B1044" s="36" t="s">
        <v>127</v>
      </c>
      <c r="C1044" s="36" t="s">
        <v>133</v>
      </c>
      <c r="D1044" s="59">
        <v>43682</v>
      </c>
      <c r="E1044" s="59">
        <v>44778</v>
      </c>
      <c r="F1044" s="11" t="s">
        <v>15</v>
      </c>
      <c r="G1044" s="37">
        <v>60</v>
      </c>
      <c r="H1044" s="38">
        <v>0.71</v>
      </c>
      <c r="I1044" s="37">
        <v>43</v>
      </c>
      <c r="J1044" s="37">
        <v>83</v>
      </c>
      <c r="K1044" s="37">
        <v>335</v>
      </c>
      <c r="L1044" s="39">
        <v>1.93</v>
      </c>
      <c r="M1044" s="37">
        <v>639</v>
      </c>
      <c r="N1044" s="37">
        <v>27783</v>
      </c>
      <c r="O1044" s="37">
        <v>48</v>
      </c>
      <c r="P1044" s="38">
        <v>0.77</v>
      </c>
      <c r="Q1044" s="37">
        <v>37</v>
      </c>
      <c r="R1044" s="37">
        <v>59</v>
      </c>
      <c r="S1044" s="37">
        <v>505</v>
      </c>
      <c r="T1044" s="39">
        <v>1.59</v>
      </c>
      <c r="U1044" s="37">
        <v>817</v>
      </c>
      <c r="V1044" s="37">
        <v>30000</v>
      </c>
      <c r="W1044" s="20">
        <v>41</v>
      </c>
      <c r="X1044" s="19">
        <v>0.78048780487804881</v>
      </c>
      <c r="Y1044" s="20">
        <v>32</v>
      </c>
      <c r="Z1044" s="20">
        <v>61</v>
      </c>
      <c r="AA1044" s="16">
        <v>579.36065573770497</v>
      </c>
      <c r="AB1044" s="18">
        <v>1.90625</v>
      </c>
      <c r="AC1044" s="16">
        <v>1104.40625</v>
      </c>
      <c r="AD1044" s="20">
        <v>35341</v>
      </c>
      <c r="AE1044" s="14">
        <v>532</v>
      </c>
      <c r="AF1044" s="14"/>
      <c r="AG1044" s="14"/>
      <c r="AH1044" s="21">
        <v>1.1780333333333333</v>
      </c>
      <c r="AI1044" s="21">
        <v>1.2720368570708707</v>
      </c>
      <c r="AJ1044" s="21">
        <v>0.27203685707087066</v>
      </c>
      <c r="AK1044" s="97"/>
    </row>
    <row r="1045" spans="1:37" x14ac:dyDescent="0.3">
      <c r="A1045" s="10" t="s">
        <v>142</v>
      </c>
      <c r="B1045" s="36" t="s">
        <v>127</v>
      </c>
      <c r="C1045" s="36" t="s">
        <v>133</v>
      </c>
      <c r="D1045" s="59">
        <v>43683</v>
      </c>
      <c r="E1045" s="59">
        <v>44779</v>
      </c>
      <c r="F1045" s="11" t="s">
        <v>9</v>
      </c>
      <c r="G1045" s="37">
        <v>105</v>
      </c>
      <c r="H1045" s="38">
        <v>0.71</v>
      </c>
      <c r="I1045" s="37">
        <v>75</v>
      </c>
      <c r="J1045" s="37">
        <v>117</v>
      </c>
      <c r="K1045" s="37">
        <v>408</v>
      </c>
      <c r="L1045" s="39">
        <v>1.56</v>
      </c>
      <c r="M1045" s="37">
        <v>639</v>
      </c>
      <c r="N1045" s="37">
        <v>47694</v>
      </c>
      <c r="O1045" s="37">
        <v>56</v>
      </c>
      <c r="P1045" s="38">
        <v>0.77</v>
      </c>
      <c r="Q1045" s="37">
        <v>43</v>
      </c>
      <c r="R1045" s="37">
        <v>69</v>
      </c>
      <c r="S1045" s="37">
        <v>505</v>
      </c>
      <c r="T1045" s="39">
        <v>1.6</v>
      </c>
      <c r="U1045" s="37">
        <v>817</v>
      </c>
      <c r="V1045" s="37">
        <v>35000</v>
      </c>
      <c r="W1045" s="20">
        <v>30</v>
      </c>
      <c r="X1045" s="19">
        <v>0.76666666666666672</v>
      </c>
      <c r="Y1045" s="20">
        <v>23</v>
      </c>
      <c r="Z1045" s="20">
        <v>57</v>
      </c>
      <c r="AA1045" s="16">
        <v>555.38596491228066</v>
      </c>
      <c r="AB1045" s="18">
        <v>2.4782608695652173</v>
      </c>
      <c r="AC1045" s="16">
        <v>1376.391304347826</v>
      </c>
      <c r="AD1045" s="20">
        <v>31657</v>
      </c>
      <c r="AE1045" s="14">
        <v>-112</v>
      </c>
      <c r="AF1045" s="14"/>
      <c r="AG1045" s="14"/>
      <c r="AH1045" s="21">
        <v>0.90448571428571434</v>
      </c>
      <c r="AI1045" s="21">
        <v>0.6637522539522791</v>
      </c>
      <c r="AJ1045" s="21">
        <v>-0.3362477460477209</v>
      </c>
      <c r="AK1045" s="97"/>
    </row>
    <row r="1046" spans="1:37" x14ac:dyDescent="0.3">
      <c r="A1046" s="10" t="s">
        <v>142</v>
      </c>
      <c r="B1046" s="36" t="s">
        <v>127</v>
      </c>
      <c r="C1046" s="36" t="s">
        <v>133</v>
      </c>
      <c r="D1046" s="59">
        <v>43684</v>
      </c>
      <c r="E1046" s="59">
        <v>44780</v>
      </c>
      <c r="F1046" s="11" t="s">
        <v>10</v>
      </c>
      <c r="G1046" s="37">
        <v>158</v>
      </c>
      <c r="H1046" s="38">
        <v>0.71</v>
      </c>
      <c r="I1046" s="37">
        <v>113</v>
      </c>
      <c r="J1046" s="37">
        <v>186</v>
      </c>
      <c r="K1046" s="37">
        <v>387</v>
      </c>
      <c r="L1046" s="39">
        <v>1.65</v>
      </c>
      <c r="M1046" s="37">
        <v>639</v>
      </c>
      <c r="N1046" s="37">
        <v>72029</v>
      </c>
      <c r="O1046" s="37">
        <v>79</v>
      </c>
      <c r="P1046" s="38">
        <v>0.77</v>
      </c>
      <c r="Q1046" s="37">
        <v>61</v>
      </c>
      <c r="R1046" s="37">
        <v>99</v>
      </c>
      <c r="S1046" s="37">
        <v>505</v>
      </c>
      <c r="T1046" s="39">
        <v>1.62</v>
      </c>
      <c r="U1046" s="37">
        <v>817</v>
      </c>
      <c r="V1046" s="37">
        <v>50000</v>
      </c>
      <c r="W1046" s="20">
        <v>88</v>
      </c>
      <c r="X1046" s="19">
        <v>0.78409090909090906</v>
      </c>
      <c r="Y1046" s="20">
        <v>69</v>
      </c>
      <c r="Z1046" s="20">
        <v>144</v>
      </c>
      <c r="AA1046" s="16">
        <v>545.39583333333337</v>
      </c>
      <c r="AB1046" s="18">
        <v>2.0869565217391304</v>
      </c>
      <c r="AC1046" s="16">
        <v>1138.2173913043478</v>
      </c>
      <c r="AD1046" s="20">
        <v>78537</v>
      </c>
      <c r="AE1046" s="14"/>
      <c r="AF1046" s="14"/>
      <c r="AG1046" s="14"/>
      <c r="AH1046" s="21">
        <v>1.57074</v>
      </c>
      <c r="AI1046" s="21">
        <v>1.0903524969109664</v>
      </c>
      <c r="AJ1046" s="21">
        <v>9.0352496910966418E-2</v>
      </c>
      <c r="AK1046" s="97"/>
    </row>
    <row r="1047" spans="1:37" x14ac:dyDescent="0.3">
      <c r="A1047" s="10" t="s">
        <v>142</v>
      </c>
      <c r="B1047" s="36" t="s">
        <v>127</v>
      </c>
      <c r="C1047" s="36" t="s">
        <v>133</v>
      </c>
      <c r="D1047" s="59">
        <v>43685</v>
      </c>
      <c r="E1047" s="59">
        <v>44781</v>
      </c>
      <c r="F1047" s="11" t="s">
        <v>11</v>
      </c>
      <c r="G1047" s="37">
        <v>85</v>
      </c>
      <c r="H1047" s="38">
        <v>0.71</v>
      </c>
      <c r="I1047" s="37">
        <v>61</v>
      </c>
      <c r="J1047" s="37">
        <v>95</v>
      </c>
      <c r="K1047" s="37">
        <v>408</v>
      </c>
      <c r="L1047" s="39">
        <v>1.56</v>
      </c>
      <c r="M1047" s="37">
        <v>639</v>
      </c>
      <c r="N1047" s="37">
        <v>38793</v>
      </c>
      <c r="O1047" s="37">
        <v>40</v>
      </c>
      <c r="P1047" s="38">
        <v>0.77</v>
      </c>
      <c r="Q1047" s="37">
        <v>31</v>
      </c>
      <c r="R1047" s="37">
        <v>50</v>
      </c>
      <c r="S1047" s="37">
        <v>505</v>
      </c>
      <c r="T1047" s="39">
        <v>1.61</v>
      </c>
      <c r="U1047" s="37">
        <v>817</v>
      </c>
      <c r="V1047" s="37">
        <v>25000</v>
      </c>
      <c r="W1047" s="20">
        <v>31</v>
      </c>
      <c r="X1047" s="19">
        <v>0.74193548387096775</v>
      </c>
      <c r="Y1047" s="20">
        <v>23</v>
      </c>
      <c r="Z1047" s="20">
        <v>40</v>
      </c>
      <c r="AA1047" s="16">
        <v>629.95000000000005</v>
      </c>
      <c r="AB1047" s="18">
        <v>1.7391304347826086</v>
      </c>
      <c r="AC1047" s="16">
        <v>1095.5652173913043</v>
      </c>
      <c r="AD1047" s="20">
        <v>25198</v>
      </c>
      <c r="AE1047" s="14"/>
      <c r="AF1047" s="14"/>
      <c r="AG1047" s="14"/>
      <c r="AH1047" s="21">
        <v>1.0079199999999999</v>
      </c>
      <c r="AI1047" s="21">
        <v>0.64955017657824865</v>
      </c>
      <c r="AJ1047" s="21">
        <v>-0.35044982342175135</v>
      </c>
      <c r="AK1047" s="97"/>
    </row>
    <row r="1048" spans="1:37" x14ac:dyDescent="0.3">
      <c r="A1048" s="10" t="s">
        <v>142</v>
      </c>
      <c r="B1048" s="36" t="s">
        <v>127</v>
      </c>
      <c r="C1048" s="36" t="s">
        <v>133</v>
      </c>
      <c r="D1048" s="59">
        <v>43686</v>
      </c>
      <c r="E1048" s="59">
        <v>44782</v>
      </c>
      <c r="F1048" s="11" t="s">
        <v>12</v>
      </c>
      <c r="G1048" s="37">
        <v>48</v>
      </c>
      <c r="H1048" s="38">
        <v>0.71</v>
      </c>
      <c r="I1048" s="37">
        <v>34</v>
      </c>
      <c r="J1048" s="37">
        <v>48</v>
      </c>
      <c r="K1048" s="37">
        <v>446</v>
      </c>
      <c r="L1048" s="39">
        <v>1.41</v>
      </c>
      <c r="M1048" s="37">
        <v>639</v>
      </c>
      <c r="N1048" s="37">
        <v>21425</v>
      </c>
      <c r="O1048" s="37">
        <v>40</v>
      </c>
      <c r="P1048" s="38">
        <v>0.77</v>
      </c>
      <c r="Q1048" s="37">
        <v>31</v>
      </c>
      <c r="R1048" s="37">
        <v>50</v>
      </c>
      <c r="S1048" s="37">
        <v>505</v>
      </c>
      <c r="T1048" s="39">
        <v>1.61</v>
      </c>
      <c r="U1048" s="37">
        <v>817</v>
      </c>
      <c r="V1048" s="37">
        <v>25000</v>
      </c>
      <c r="W1048" s="20">
        <v>33</v>
      </c>
      <c r="X1048" s="19">
        <v>0.75757575757575757</v>
      </c>
      <c r="Y1048" s="20">
        <v>25</v>
      </c>
      <c r="Z1048" s="20">
        <v>53</v>
      </c>
      <c r="AA1048" s="16">
        <v>435.05660377358492</v>
      </c>
      <c r="AB1048" s="18">
        <v>2.12</v>
      </c>
      <c r="AC1048" s="16">
        <v>922.32</v>
      </c>
      <c r="AD1048" s="20">
        <v>23058</v>
      </c>
      <c r="AE1048" s="14">
        <v>-560</v>
      </c>
      <c r="AF1048" s="14"/>
      <c r="AG1048" s="14">
        <v>649</v>
      </c>
      <c r="AH1048" s="21">
        <v>0.92232000000000003</v>
      </c>
      <c r="AI1048" s="21">
        <v>1.0762193698949825</v>
      </c>
      <c r="AJ1048" s="21">
        <v>7.62193698949825E-2</v>
      </c>
      <c r="AK1048" s="97"/>
    </row>
    <row r="1049" spans="1:37" x14ac:dyDescent="0.3">
      <c r="A1049" s="10" t="s">
        <v>142</v>
      </c>
      <c r="B1049" s="36" t="s">
        <v>127</v>
      </c>
      <c r="C1049" s="36" t="s">
        <v>133</v>
      </c>
      <c r="D1049" s="59">
        <v>43687</v>
      </c>
      <c r="E1049" s="59">
        <v>44783</v>
      </c>
      <c r="F1049" s="11" t="s">
        <v>13</v>
      </c>
      <c r="G1049" s="37">
        <v>83</v>
      </c>
      <c r="H1049" s="38">
        <v>0.71</v>
      </c>
      <c r="I1049" s="37">
        <v>59</v>
      </c>
      <c r="J1049" s="37">
        <v>99</v>
      </c>
      <c r="K1049" s="37">
        <v>383</v>
      </c>
      <c r="L1049" s="39">
        <v>1.68</v>
      </c>
      <c r="M1049" s="37">
        <v>639</v>
      </c>
      <c r="N1049" s="37">
        <v>37870</v>
      </c>
      <c r="O1049" s="37">
        <v>40</v>
      </c>
      <c r="P1049" s="38">
        <v>0.77</v>
      </c>
      <c r="Q1049" s="37">
        <v>31</v>
      </c>
      <c r="R1049" s="37">
        <v>50</v>
      </c>
      <c r="S1049" s="37">
        <v>505</v>
      </c>
      <c r="T1049" s="39">
        <v>1.61</v>
      </c>
      <c r="U1049" s="37">
        <v>817</v>
      </c>
      <c r="V1049" s="37">
        <v>25000</v>
      </c>
      <c r="W1049" s="20">
        <v>36</v>
      </c>
      <c r="X1049" s="19">
        <v>0.75</v>
      </c>
      <c r="Y1049" s="20">
        <v>27</v>
      </c>
      <c r="Z1049" s="20">
        <v>53</v>
      </c>
      <c r="AA1049" s="16">
        <v>381.41509433962267</v>
      </c>
      <c r="AB1049" s="18">
        <v>1.962962962962963</v>
      </c>
      <c r="AC1049" s="16">
        <v>748.7037037037037</v>
      </c>
      <c r="AD1049" s="20">
        <v>20215</v>
      </c>
      <c r="AE1049" s="14"/>
      <c r="AF1049" s="14"/>
      <c r="AG1049" s="14">
        <v>1199</v>
      </c>
      <c r="AH1049" s="21">
        <v>0.80859999999999999</v>
      </c>
      <c r="AI1049" s="21">
        <v>0.53379984156324267</v>
      </c>
      <c r="AJ1049" s="21">
        <v>-0.46620015843675733</v>
      </c>
      <c r="AK1049" s="97"/>
    </row>
    <row r="1050" spans="1:37" x14ac:dyDescent="0.3">
      <c r="A1050" s="10" t="s">
        <v>142</v>
      </c>
      <c r="B1050" s="36" t="s">
        <v>127</v>
      </c>
      <c r="C1050" s="36" t="s">
        <v>133</v>
      </c>
      <c r="D1050" s="59">
        <v>43688</v>
      </c>
      <c r="E1050" s="59">
        <v>44784</v>
      </c>
      <c r="F1050" s="11" t="s">
        <v>14</v>
      </c>
      <c r="G1050" s="37">
        <v>69</v>
      </c>
      <c r="H1050" s="38">
        <v>0.71</v>
      </c>
      <c r="I1050" s="37">
        <v>49</v>
      </c>
      <c r="J1050" s="37">
        <v>72</v>
      </c>
      <c r="K1050" s="37">
        <v>437</v>
      </c>
      <c r="L1050" s="39">
        <v>1.47</v>
      </c>
      <c r="M1050" s="37">
        <v>639</v>
      </c>
      <c r="N1050" s="37">
        <v>31434</v>
      </c>
      <c r="O1050" s="37">
        <v>40</v>
      </c>
      <c r="P1050" s="38">
        <v>0.77</v>
      </c>
      <c r="Q1050" s="37">
        <v>31</v>
      </c>
      <c r="R1050" s="37">
        <v>50</v>
      </c>
      <c r="S1050" s="37">
        <v>505</v>
      </c>
      <c r="T1050" s="39">
        <v>1.61</v>
      </c>
      <c r="U1050" s="37">
        <v>817</v>
      </c>
      <c r="V1050" s="37">
        <v>25000</v>
      </c>
      <c r="W1050" s="20">
        <v>58</v>
      </c>
      <c r="X1050" s="19">
        <v>0.75862068965517238</v>
      </c>
      <c r="Y1050" s="20">
        <v>44</v>
      </c>
      <c r="Z1050" s="20">
        <v>78</v>
      </c>
      <c r="AA1050" s="16">
        <v>517.15384615384619</v>
      </c>
      <c r="AB1050" s="18">
        <v>1.7727272727272727</v>
      </c>
      <c r="AC1050" s="16">
        <v>916.77272727272725</v>
      </c>
      <c r="AD1050" s="20">
        <v>40338</v>
      </c>
      <c r="AE1050" s="14">
        <v>1958</v>
      </c>
      <c r="AF1050" s="14"/>
      <c r="AG1050" s="14">
        <v>350</v>
      </c>
      <c r="AH1050" s="21">
        <v>1.6135200000000001</v>
      </c>
      <c r="AI1050" s="21">
        <v>1.2832601641534644</v>
      </c>
      <c r="AJ1050" s="21">
        <v>0.28326016415346439</v>
      </c>
      <c r="AK1050" s="97"/>
    </row>
    <row r="1051" spans="1:37" x14ac:dyDescent="0.3">
      <c r="A1051" s="10" t="s">
        <v>142</v>
      </c>
      <c r="B1051" s="36" t="s">
        <v>127</v>
      </c>
      <c r="C1051" s="36" t="s">
        <v>133</v>
      </c>
      <c r="D1051" s="59">
        <v>43689</v>
      </c>
      <c r="E1051" s="59">
        <v>44785</v>
      </c>
      <c r="F1051" s="11" t="s">
        <v>15</v>
      </c>
      <c r="G1051" s="37">
        <v>83</v>
      </c>
      <c r="H1051" s="38">
        <v>0.71</v>
      </c>
      <c r="I1051" s="37">
        <v>59</v>
      </c>
      <c r="J1051" s="37">
        <v>88</v>
      </c>
      <c r="K1051" s="37">
        <v>427</v>
      </c>
      <c r="L1051" s="39">
        <v>1.49</v>
      </c>
      <c r="M1051" s="37">
        <v>639</v>
      </c>
      <c r="N1051" s="37">
        <v>37547</v>
      </c>
      <c r="O1051" s="37">
        <v>40</v>
      </c>
      <c r="P1051" s="38">
        <v>0.77</v>
      </c>
      <c r="Q1051" s="37">
        <v>31</v>
      </c>
      <c r="R1051" s="37">
        <v>50</v>
      </c>
      <c r="S1051" s="37">
        <v>505</v>
      </c>
      <c r="T1051" s="39">
        <v>1.61</v>
      </c>
      <c r="U1051" s="37">
        <v>817</v>
      </c>
      <c r="V1051" s="37">
        <v>25000</v>
      </c>
      <c r="W1051" s="20">
        <v>52</v>
      </c>
      <c r="X1051" s="19">
        <v>0.75</v>
      </c>
      <c r="Y1051" s="20">
        <v>39</v>
      </c>
      <c r="Z1051" s="20">
        <v>68</v>
      </c>
      <c r="AA1051" s="16">
        <v>543.44117647058829</v>
      </c>
      <c r="AB1051" s="18">
        <v>1.7435897435897436</v>
      </c>
      <c r="AC1051" s="16">
        <v>947.53846153846155</v>
      </c>
      <c r="AD1051" s="20">
        <v>36954</v>
      </c>
      <c r="AE1051" s="14"/>
      <c r="AF1051" s="14"/>
      <c r="AG1051" s="14"/>
      <c r="AH1051" s="21">
        <v>1.4781599999999999</v>
      </c>
      <c r="AI1051" s="21">
        <v>0.98420646123525179</v>
      </c>
      <c r="AJ1051" s="21">
        <v>-1.5793538764748181E-2</v>
      </c>
      <c r="AK1051" s="97"/>
    </row>
    <row r="1052" spans="1:37" x14ac:dyDescent="0.3">
      <c r="A1052" s="10" t="s">
        <v>142</v>
      </c>
      <c r="B1052" s="36" t="s">
        <v>127</v>
      </c>
      <c r="C1052" s="36" t="s">
        <v>133</v>
      </c>
      <c r="D1052" s="59">
        <v>43690</v>
      </c>
      <c r="E1052" s="59">
        <v>44786</v>
      </c>
      <c r="F1052" s="11" t="s">
        <v>9</v>
      </c>
      <c r="G1052" s="37">
        <v>85</v>
      </c>
      <c r="H1052" s="38">
        <v>0.71</v>
      </c>
      <c r="I1052" s="37">
        <v>61</v>
      </c>
      <c r="J1052" s="37">
        <v>92</v>
      </c>
      <c r="K1052" s="37">
        <v>426</v>
      </c>
      <c r="L1052" s="39">
        <v>1.51</v>
      </c>
      <c r="M1052" s="37">
        <v>639</v>
      </c>
      <c r="N1052" s="37">
        <v>39207</v>
      </c>
      <c r="O1052" s="37">
        <v>64</v>
      </c>
      <c r="P1052" s="38">
        <v>0.77</v>
      </c>
      <c r="Q1052" s="37">
        <v>49</v>
      </c>
      <c r="R1052" s="37">
        <v>79</v>
      </c>
      <c r="S1052" s="37">
        <v>505</v>
      </c>
      <c r="T1052" s="39">
        <v>1.61</v>
      </c>
      <c r="U1052" s="37">
        <v>817</v>
      </c>
      <c r="V1052" s="37">
        <v>40000</v>
      </c>
      <c r="W1052" s="20">
        <v>48</v>
      </c>
      <c r="X1052" s="19">
        <v>0.75</v>
      </c>
      <c r="Y1052" s="20">
        <v>36</v>
      </c>
      <c r="Z1052" s="20">
        <v>57</v>
      </c>
      <c r="AA1052" s="16">
        <v>544.40350877192986</v>
      </c>
      <c r="AB1052" s="18">
        <v>1.5833333333333333</v>
      </c>
      <c r="AC1052" s="16">
        <v>861.97222222222217</v>
      </c>
      <c r="AD1052" s="20">
        <v>31031</v>
      </c>
      <c r="AE1052" s="14">
        <v>3423</v>
      </c>
      <c r="AF1052" s="14"/>
      <c r="AG1052" s="14">
        <v>2425</v>
      </c>
      <c r="AH1052" s="21">
        <v>0.77577499999999999</v>
      </c>
      <c r="AI1052" s="21">
        <v>0.79146580967684343</v>
      </c>
      <c r="AJ1052" s="21">
        <v>-0.20853419032315659</v>
      </c>
      <c r="AK1052" s="97"/>
    </row>
    <row r="1053" spans="1:37" x14ac:dyDescent="0.3">
      <c r="A1053" s="10" t="s">
        <v>142</v>
      </c>
      <c r="B1053" s="36" t="s">
        <v>127</v>
      </c>
      <c r="C1053" s="36" t="s">
        <v>133</v>
      </c>
      <c r="D1053" s="59">
        <v>43691</v>
      </c>
      <c r="E1053" s="59">
        <v>44787</v>
      </c>
      <c r="F1053" s="11" t="s">
        <v>10</v>
      </c>
      <c r="G1053" s="37">
        <v>106</v>
      </c>
      <c r="H1053" s="38">
        <v>0.71</v>
      </c>
      <c r="I1053" s="37">
        <v>76</v>
      </c>
      <c r="J1053" s="37">
        <v>113</v>
      </c>
      <c r="K1053" s="37">
        <v>429</v>
      </c>
      <c r="L1053" s="39">
        <v>1.49</v>
      </c>
      <c r="M1053" s="37">
        <v>639</v>
      </c>
      <c r="N1053" s="37">
        <v>48525</v>
      </c>
      <c r="O1053" s="37">
        <v>95</v>
      </c>
      <c r="P1053" s="38">
        <v>0.77</v>
      </c>
      <c r="Q1053" s="37">
        <v>73</v>
      </c>
      <c r="R1053" s="37">
        <v>119</v>
      </c>
      <c r="S1053" s="37">
        <v>505</v>
      </c>
      <c r="T1053" s="39">
        <v>1.63</v>
      </c>
      <c r="U1053" s="37">
        <v>817</v>
      </c>
      <c r="V1053" s="37">
        <v>60000</v>
      </c>
      <c r="W1053" s="20">
        <v>80</v>
      </c>
      <c r="X1053" s="19">
        <v>0.78749999999999998</v>
      </c>
      <c r="Y1053" s="20">
        <v>63</v>
      </c>
      <c r="Z1053" s="20">
        <v>111</v>
      </c>
      <c r="AA1053" s="16">
        <v>588.34234234234236</v>
      </c>
      <c r="AB1053" s="18">
        <v>1.7619047619047619</v>
      </c>
      <c r="AC1053" s="16">
        <v>1036.6031746031747</v>
      </c>
      <c r="AD1053" s="20">
        <v>65306</v>
      </c>
      <c r="AE1053" s="14">
        <v>4474</v>
      </c>
      <c r="AF1053" s="14"/>
      <c r="AG1053" s="14"/>
      <c r="AH1053" s="21">
        <v>1.0884333333333334</v>
      </c>
      <c r="AI1053" s="21">
        <v>1.3458217413704276</v>
      </c>
      <c r="AJ1053" s="21">
        <v>0.34582174137042759</v>
      </c>
      <c r="AK1053" s="97"/>
    </row>
    <row r="1054" spans="1:37" x14ac:dyDescent="0.3">
      <c r="A1054" s="10" t="s">
        <v>142</v>
      </c>
      <c r="B1054" s="36" t="s">
        <v>127</v>
      </c>
      <c r="C1054" s="36" t="s">
        <v>133</v>
      </c>
      <c r="D1054" s="59">
        <v>43692</v>
      </c>
      <c r="E1054" s="59">
        <v>44788</v>
      </c>
      <c r="F1054" s="11" t="s">
        <v>11</v>
      </c>
      <c r="G1054" s="37">
        <v>27</v>
      </c>
      <c r="H1054" s="38">
        <v>0.71</v>
      </c>
      <c r="I1054" s="37">
        <v>19</v>
      </c>
      <c r="J1054" s="37">
        <v>27</v>
      </c>
      <c r="K1054" s="37">
        <v>448</v>
      </c>
      <c r="L1054" s="39">
        <v>1.42</v>
      </c>
      <c r="M1054" s="37">
        <v>639</v>
      </c>
      <c r="N1054" s="37">
        <v>12097</v>
      </c>
      <c r="O1054" s="37">
        <v>48</v>
      </c>
      <c r="P1054" s="38">
        <v>0.77</v>
      </c>
      <c r="Q1054" s="37">
        <v>37</v>
      </c>
      <c r="R1054" s="37">
        <v>59</v>
      </c>
      <c r="S1054" s="37">
        <v>505</v>
      </c>
      <c r="T1054" s="39">
        <v>1.59</v>
      </c>
      <c r="U1054" s="37">
        <v>817</v>
      </c>
      <c r="V1054" s="37">
        <v>30000</v>
      </c>
      <c r="W1054" s="20">
        <v>36</v>
      </c>
      <c r="X1054" s="19">
        <v>0.72222222222222221</v>
      </c>
      <c r="Y1054" s="20">
        <v>26</v>
      </c>
      <c r="Z1054" s="20">
        <v>70</v>
      </c>
      <c r="AA1054" s="16">
        <v>544.05714285714282</v>
      </c>
      <c r="AB1054" s="18">
        <v>2.6923076923076925</v>
      </c>
      <c r="AC1054" s="16">
        <v>1464.7692307692307</v>
      </c>
      <c r="AD1054" s="20">
        <v>38084</v>
      </c>
      <c r="AE1054" s="14"/>
      <c r="AF1054" s="14"/>
      <c r="AG1054" s="14"/>
      <c r="AH1054" s="21">
        <v>1.2694666666666667</v>
      </c>
      <c r="AI1054" s="21">
        <v>3.148218566586757</v>
      </c>
      <c r="AJ1054" s="21">
        <v>2.148218566586757</v>
      </c>
      <c r="AK1054" s="97"/>
    </row>
    <row r="1055" spans="1:37" x14ac:dyDescent="0.3">
      <c r="A1055" s="10" t="s">
        <v>142</v>
      </c>
      <c r="B1055" s="36" t="s">
        <v>127</v>
      </c>
      <c r="C1055" s="36" t="s">
        <v>133</v>
      </c>
      <c r="D1055" s="59">
        <v>43693</v>
      </c>
      <c r="E1055" s="59">
        <v>44789</v>
      </c>
      <c r="F1055" s="11" t="s">
        <v>12</v>
      </c>
      <c r="G1055" s="37">
        <v>41</v>
      </c>
      <c r="H1055" s="38">
        <v>0.71</v>
      </c>
      <c r="I1055" s="37">
        <v>29</v>
      </c>
      <c r="J1055" s="37">
        <v>39</v>
      </c>
      <c r="K1055" s="37">
        <v>481</v>
      </c>
      <c r="L1055" s="39">
        <v>1.34</v>
      </c>
      <c r="M1055" s="37">
        <v>639</v>
      </c>
      <c r="N1055" s="37">
        <v>18751</v>
      </c>
      <c r="O1055" s="37">
        <v>40</v>
      </c>
      <c r="P1055" s="38">
        <v>0.77</v>
      </c>
      <c r="Q1055" s="37">
        <v>31</v>
      </c>
      <c r="R1055" s="37">
        <v>50</v>
      </c>
      <c r="S1055" s="37">
        <v>505</v>
      </c>
      <c r="T1055" s="39">
        <v>1.61</v>
      </c>
      <c r="U1055" s="37">
        <v>817</v>
      </c>
      <c r="V1055" s="37">
        <v>25000</v>
      </c>
      <c r="W1055" s="20">
        <v>25</v>
      </c>
      <c r="X1055" s="19">
        <v>0.72</v>
      </c>
      <c r="Y1055" s="20">
        <v>18</v>
      </c>
      <c r="Z1055" s="20">
        <v>31</v>
      </c>
      <c r="AA1055" s="16">
        <v>654.58064516129036</v>
      </c>
      <c r="AB1055" s="18">
        <v>1.7222222222222223</v>
      </c>
      <c r="AC1055" s="16">
        <v>1127.3333333333333</v>
      </c>
      <c r="AD1055" s="20">
        <v>20292</v>
      </c>
      <c r="AE1055" s="14">
        <v>503</v>
      </c>
      <c r="AF1055" s="14">
        <v>-599</v>
      </c>
      <c r="AG1055" s="14"/>
      <c r="AH1055" s="21">
        <v>0.81167999999999996</v>
      </c>
      <c r="AI1055" s="21">
        <v>1.0821822836115407</v>
      </c>
      <c r="AJ1055" s="21">
        <v>8.2182283611540716E-2</v>
      </c>
      <c r="AK1055" s="97"/>
    </row>
    <row r="1056" spans="1:37" x14ac:dyDescent="0.3">
      <c r="A1056" s="10" t="s">
        <v>142</v>
      </c>
      <c r="B1056" s="36" t="s">
        <v>127</v>
      </c>
      <c r="C1056" s="36" t="s">
        <v>133</v>
      </c>
      <c r="D1056" s="59">
        <v>43694</v>
      </c>
      <c r="E1056" s="59">
        <v>44790</v>
      </c>
      <c r="F1056" s="11" t="s">
        <v>13</v>
      </c>
      <c r="G1056" s="37">
        <v>39</v>
      </c>
      <c r="H1056" s="38">
        <v>0.71</v>
      </c>
      <c r="I1056" s="37">
        <v>28</v>
      </c>
      <c r="J1056" s="37">
        <v>32</v>
      </c>
      <c r="K1056" s="37">
        <v>553</v>
      </c>
      <c r="L1056" s="39">
        <v>1.1399999999999999</v>
      </c>
      <c r="M1056" s="37">
        <v>639</v>
      </c>
      <c r="N1056" s="37">
        <v>17686</v>
      </c>
      <c r="O1056" s="37">
        <v>40</v>
      </c>
      <c r="P1056" s="38">
        <v>0.77</v>
      </c>
      <c r="Q1056" s="37">
        <v>31</v>
      </c>
      <c r="R1056" s="37">
        <v>50</v>
      </c>
      <c r="S1056" s="37">
        <v>505</v>
      </c>
      <c r="T1056" s="39">
        <v>1.61</v>
      </c>
      <c r="U1056" s="37">
        <v>817</v>
      </c>
      <c r="V1056" s="37">
        <v>25000</v>
      </c>
      <c r="W1056" s="20">
        <v>37</v>
      </c>
      <c r="X1056" s="19">
        <v>0.70270270270270274</v>
      </c>
      <c r="Y1056" s="20">
        <v>26</v>
      </c>
      <c r="Z1056" s="20">
        <v>50</v>
      </c>
      <c r="AA1056" s="16">
        <v>653.76</v>
      </c>
      <c r="AB1056" s="18">
        <v>1.9230769230769231</v>
      </c>
      <c r="AC1056" s="16">
        <v>1257.2307692307693</v>
      </c>
      <c r="AD1056" s="20">
        <v>32688</v>
      </c>
      <c r="AE1056" s="14">
        <v>-369</v>
      </c>
      <c r="AF1056" s="14"/>
      <c r="AG1056" s="14">
        <v>3689</v>
      </c>
      <c r="AH1056" s="21">
        <v>1.30752</v>
      </c>
      <c r="AI1056" s="21">
        <v>1.8482415469863169</v>
      </c>
      <c r="AJ1056" s="21">
        <v>0.84824154698631682</v>
      </c>
      <c r="AK1056" s="97"/>
    </row>
    <row r="1057" spans="1:37" x14ac:dyDescent="0.3">
      <c r="A1057" s="10" t="s">
        <v>142</v>
      </c>
      <c r="B1057" s="36" t="s">
        <v>127</v>
      </c>
      <c r="C1057" s="36" t="s">
        <v>133</v>
      </c>
      <c r="D1057" s="59">
        <v>43695</v>
      </c>
      <c r="E1057" s="59">
        <v>44791</v>
      </c>
      <c r="F1057" s="11" t="s">
        <v>14</v>
      </c>
      <c r="G1057" s="37">
        <v>28</v>
      </c>
      <c r="H1057" s="38">
        <v>0.71</v>
      </c>
      <c r="I1057" s="37">
        <v>20</v>
      </c>
      <c r="J1057" s="37">
        <v>26</v>
      </c>
      <c r="K1057" s="37">
        <v>492</v>
      </c>
      <c r="L1057" s="39">
        <v>1.3</v>
      </c>
      <c r="M1057" s="37">
        <v>639</v>
      </c>
      <c r="N1057" s="37">
        <v>12790</v>
      </c>
      <c r="O1057" s="37">
        <v>40</v>
      </c>
      <c r="P1057" s="38">
        <v>0.77</v>
      </c>
      <c r="Q1057" s="37">
        <v>31</v>
      </c>
      <c r="R1057" s="37">
        <v>50</v>
      </c>
      <c r="S1057" s="37">
        <v>505</v>
      </c>
      <c r="T1057" s="39">
        <v>1.61</v>
      </c>
      <c r="U1057" s="37">
        <v>817</v>
      </c>
      <c r="V1057" s="37">
        <v>25000</v>
      </c>
      <c r="W1057" s="20">
        <v>24</v>
      </c>
      <c r="X1057" s="19">
        <v>0.75</v>
      </c>
      <c r="Y1057" s="20">
        <v>18</v>
      </c>
      <c r="Z1057" s="20">
        <v>37</v>
      </c>
      <c r="AA1057" s="16">
        <v>712.83783783783781</v>
      </c>
      <c r="AB1057" s="18">
        <v>2.0555555555555554</v>
      </c>
      <c r="AC1057" s="16">
        <v>1465.2777777777778</v>
      </c>
      <c r="AD1057" s="20">
        <v>26375</v>
      </c>
      <c r="AE1057" s="14">
        <v>1448</v>
      </c>
      <c r="AF1057" s="14"/>
      <c r="AG1057" s="14"/>
      <c r="AH1057" s="21">
        <v>1.0549999999999999</v>
      </c>
      <c r="AI1057" s="21">
        <v>2.062157935887412</v>
      </c>
      <c r="AJ1057" s="21">
        <v>1.062157935887412</v>
      </c>
      <c r="AK1057" s="97"/>
    </row>
    <row r="1058" spans="1:37" x14ac:dyDescent="0.3">
      <c r="A1058" s="10" t="s">
        <v>142</v>
      </c>
      <c r="B1058" s="36" t="s">
        <v>127</v>
      </c>
      <c r="C1058" s="36" t="s">
        <v>133</v>
      </c>
      <c r="D1058" s="59">
        <v>43696</v>
      </c>
      <c r="E1058" s="59">
        <v>44792</v>
      </c>
      <c r="F1058" s="11" t="s">
        <v>15</v>
      </c>
      <c r="G1058" s="37">
        <v>27</v>
      </c>
      <c r="H1058" s="38">
        <v>0.71</v>
      </c>
      <c r="I1058" s="37">
        <v>19</v>
      </c>
      <c r="J1058" s="37">
        <v>28</v>
      </c>
      <c r="K1058" s="37">
        <v>432</v>
      </c>
      <c r="L1058" s="39">
        <v>1.47</v>
      </c>
      <c r="M1058" s="37">
        <v>639</v>
      </c>
      <c r="N1058" s="37">
        <v>12084</v>
      </c>
      <c r="O1058" s="37">
        <v>40</v>
      </c>
      <c r="P1058" s="38">
        <v>0.77</v>
      </c>
      <c r="Q1058" s="37">
        <v>31</v>
      </c>
      <c r="R1058" s="37">
        <v>50</v>
      </c>
      <c r="S1058" s="37">
        <v>505</v>
      </c>
      <c r="T1058" s="39">
        <v>1.61</v>
      </c>
      <c r="U1058" s="37">
        <v>817</v>
      </c>
      <c r="V1058" s="37">
        <v>25000</v>
      </c>
      <c r="W1058" s="20">
        <v>31</v>
      </c>
      <c r="X1058" s="19">
        <v>0.74193548387096775</v>
      </c>
      <c r="Y1058" s="20">
        <v>23</v>
      </c>
      <c r="Z1058" s="20">
        <v>34</v>
      </c>
      <c r="AA1058" s="16">
        <v>872.11764705882354</v>
      </c>
      <c r="AB1058" s="18">
        <v>1.4782608695652173</v>
      </c>
      <c r="AC1058" s="16">
        <v>1289.2173913043478</v>
      </c>
      <c r="AD1058" s="20">
        <v>29652</v>
      </c>
      <c r="AE1058" s="14"/>
      <c r="AF1058" s="14"/>
      <c r="AG1058" s="14"/>
      <c r="AH1058" s="21">
        <v>1.18608</v>
      </c>
      <c r="AI1058" s="21">
        <v>2.4538232373386295</v>
      </c>
      <c r="AJ1058" s="21">
        <v>1.4538232373386295</v>
      </c>
      <c r="AK1058" s="97"/>
    </row>
    <row r="1059" spans="1:37" x14ac:dyDescent="0.3">
      <c r="A1059" s="10" t="s">
        <v>142</v>
      </c>
      <c r="B1059" s="36" t="s">
        <v>127</v>
      </c>
      <c r="C1059" s="36" t="s">
        <v>133</v>
      </c>
      <c r="D1059" s="59">
        <v>43697</v>
      </c>
      <c r="E1059" s="59">
        <v>44793</v>
      </c>
      <c r="F1059" s="11" t="s">
        <v>9</v>
      </c>
      <c r="G1059" s="37">
        <v>34</v>
      </c>
      <c r="H1059" s="38">
        <v>0.71</v>
      </c>
      <c r="I1059" s="37">
        <v>24</v>
      </c>
      <c r="J1059" s="37">
        <v>36</v>
      </c>
      <c r="K1059" s="37">
        <v>431</v>
      </c>
      <c r="L1059" s="39">
        <v>1.5</v>
      </c>
      <c r="M1059" s="37">
        <v>639</v>
      </c>
      <c r="N1059" s="37">
        <v>15530</v>
      </c>
      <c r="O1059" s="37">
        <v>64</v>
      </c>
      <c r="P1059" s="38">
        <v>0.77</v>
      </c>
      <c r="Q1059" s="37">
        <v>49</v>
      </c>
      <c r="R1059" s="37">
        <v>79</v>
      </c>
      <c r="S1059" s="37">
        <v>505</v>
      </c>
      <c r="T1059" s="39">
        <v>1.61</v>
      </c>
      <c r="U1059" s="37">
        <v>817</v>
      </c>
      <c r="V1059" s="37">
        <v>40000</v>
      </c>
      <c r="W1059" s="20">
        <v>19</v>
      </c>
      <c r="X1059" s="19">
        <v>0.73684210526315785</v>
      </c>
      <c r="Y1059" s="20">
        <v>14</v>
      </c>
      <c r="Z1059" s="20">
        <v>23</v>
      </c>
      <c r="AA1059" s="16">
        <v>660.47826086956525</v>
      </c>
      <c r="AB1059" s="18">
        <v>1.6428571428571428</v>
      </c>
      <c r="AC1059" s="16">
        <v>1085.0714285714287</v>
      </c>
      <c r="AD1059" s="20">
        <v>15191</v>
      </c>
      <c r="AE1059" s="14">
        <v>1248</v>
      </c>
      <c r="AF1059" s="14"/>
      <c r="AG1059" s="14"/>
      <c r="AH1059" s="21">
        <v>0.37977499999999997</v>
      </c>
      <c r="AI1059" s="21">
        <v>0.97817128139085641</v>
      </c>
      <c r="AJ1059" s="21">
        <v>-2.1828718609143594E-2</v>
      </c>
      <c r="AK1059" s="97"/>
    </row>
    <row r="1060" spans="1:37" x14ac:dyDescent="0.3">
      <c r="A1060" s="10" t="s">
        <v>142</v>
      </c>
      <c r="B1060" s="36" t="s">
        <v>127</v>
      </c>
      <c r="C1060" s="36" t="s">
        <v>133</v>
      </c>
      <c r="D1060" s="59">
        <v>43698</v>
      </c>
      <c r="E1060" s="59">
        <v>44794</v>
      </c>
      <c r="F1060" s="11" t="s">
        <v>10</v>
      </c>
      <c r="G1060" s="37">
        <v>59</v>
      </c>
      <c r="H1060" s="38">
        <v>0.71</v>
      </c>
      <c r="I1060" s="37">
        <v>42</v>
      </c>
      <c r="J1060" s="37">
        <v>66</v>
      </c>
      <c r="K1060" s="37">
        <v>410</v>
      </c>
      <c r="L1060" s="39">
        <v>1.57</v>
      </c>
      <c r="M1060" s="37">
        <v>639</v>
      </c>
      <c r="N1060" s="37">
        <v>27083</v>
      </c>
      <c r="O1060" s="37">
        <v>79</v>
      </c>
      <c r="P1060" s="38">
        <v>0.77</v>
      </c>
      <c r="Q1060" s="37">
        <v>61</v>
      </c>
      <c r="R1060" s="37">
        <v>99</v>
      </c>
      <c r="S1060" s="37">
        <v>505</v>
      </c>
      <c r="T1060" s="39">
        <v>1.62</v>
      </c>
      <c r="U1060" s="37">
        <v>817</v>
      </c>
      <c r="V1060" s="37">
        <v>50000</v>
      </c>
      <c r="W1060" s="20">
        <v>30</v>
      </c>
      <c r="X1060" s="19">
        <v>0.73333333333333328</v>
      </c>
      <c r="Y1060" s="20">
        <v>22</v>
      </c>
      <c r="Z1060" s="20">
        <v>41</v>
      </c>
      <c r="AA1060" s="16">
        <v>494.90243902439022</v>
      </c>
      <c r="AB1060" s="18">
        <v>1.8636363636363635</v>
      </c>
      <c r="AC1060" s="16">
        <v>922.31818181818187</v>
      </c>
      <c r="AD1060" s="20">
        <v>20291</v>
      </c>
      <c r="AE1060" s="14"/>
      <c r="AF1060" s="14"/>
      <c r="AG1060" s="14"/>
      <c r="AH1060" s="21">
        <v>0.40582000000000001</v>
      </c>
      <c r="AI1060" s="21">
        <v>0.74921537495846102</v>
      </c>
      <c r="AJ1060" s="21">
        <v>-0.25078462504153898</v>
      </c>
      <c r="AK1060" s="97"/>
    </row>
    <row r="1061" spans="1:37" x14ac:dyDescent="0.3">
      <c r="A1061" s="10" t="s">
        <v>142</v>
      </c>
      <c r="B1061" s="36" t="s">
        <v>127</v>
      </c>
      <c r="C1061" s="36" t="s">
        <v>133</v>
      </c>
      <c r="D1061" s="59">
        <v>43699</v>
      </c>
      <c r="E1061" s="59">
        <v>44795</v>
      </c>
      <c r="F1061" s="11" t="s">
        <v>11</v>
      </c>
      <c r="G1061" s="37">
        <v>39</v>
      </c>
      <c r="H1061" s="38">
        <v>0.71</v>
      </c>
      <c r="I1061" s="37">
        <v>28</v>
      </c>
      <c r="J1061" s="37">
        <v>35</v>
      </c>
      <c r="K1061" s="37">
        <v>513</v>
      </c>
      <c r="L1061" s="39">
        <v>1.25</v>
      </c>
      <c r="M1061" s="37">
        <v>639</v>
      </c>
      <c r="N1061" s="37">
        <v>17952</v>
      </c>
      <c r="O1061" s="37">
        <v>40</v>
      </c>
      <c r="P1061" s="38">
        <v>0.77</v>
      </c>
      <c r="Q1061" s="37">
        <v>31</v>
      </c>
      <c r="R1061" s="37">
        <v>50</v>
      </c>
      <c r="S1061" s="37">
        <v>505</v>
      </c>
      <c r="T1061" s="39">
        <v>1.61</v>
      </c>
      <c r="U1061" s="37">
        <v>817</v>
      </c>
      <c r="V1061" s="37">
        <v>25000</v>
      </c>
      <c r="W1061" s="20">
        <v>11</v>
      </c>
      <c r="X1061" s="19">
        <v>0.72727272727272729</v>
      </c>
      <c r="Y1061" s="20">
        <v>8</v>
      </c>
      <c r="Z1061" s="20">
        <v>18</v>
      </c>
      <c r="AA1061" s="16">
        <v>557.44444444444446</v>
      </c>
      <c r="AB1061" s="18">
        <v>2.25</v>
      </c>
      <c r="AC1061" s="16">
        <v>1254.25</v>
      </c>
      <c r="AD1061" s="20">
        <v>10034</v>
      </c>
      <c r="AE1061" s="14"/>
      <c r="AF1061" s="14"/>
      <c r="AG1061" s="14">
        <v>400</v>
      </c>
      <c r="AH1061" s="21">
        <v>0.40135999999999999</v>
      </c>
      <c r="AI1061" s="21">
        <v>0.55893493761140822</v>
      </c>
      <c r="AJ1061" s="21">
        <v>-0.44106506238859178</v>
      </c>
      <c r="AK1061" s="97"/>
    </row>
    <row r="1062" spans="1:37" x14ac:dyDescent="0.3">
      <c r="A1062" s="10" t="s">
        <v>142</v>
      </c>
      <c r="B1062" s="36" t="s">
        <v>127</v>
      </c>
      <c r="C1062" s="36" t="s">
        <v>133</v>
      </c>
      <c r="D1062" s="59">
        <v>43700</v>
      </c>
      <c r="E1062" s="59">
        <v>44796</v>
      </c>
      <c r="F1062" s="11" t="s">
        <v>12</v>
      </c>
      <c r="G1062" s="37">
        <v>41</v>
      </c>
      <c r="H1062" s="38">
        <v>0.71</v>
      </c>
      <c r="I1062" s="37">
        <v>29</v>
      </c>
      <c r="J1062" s="37">
        <v>35</v>
      </c>
      <c r="K1062" s="37">
        <v>535</v>
      </c>
      <c r="L1062" s="39">
        <v>1.21</v>
      </c>
      <c r="M1062" s="37">
        <v>639</v>
      </c>
      <c r="N1062" s="37">
        <v>18741</v>
      </c>
      <c r="O1062" s="37">
        <v>40</v>
      </c>
      <c r="P1062" s="38">
        <v>0.77</v>
      </c>
      <c r="Q1062" s="37">
        <v>31</v>
      </c>
      <c r="R1062" s="37">
        <v>50</v>
      </c>
      <c r="S1062" s="37">
        <v>505</v>
      </c>
      <c r="T1062" s="39">
        <v>1.61</v>
      </c>
      <c r="U1062" s="37">
        <v>817</v>
      </c>
      <c r="V1062" s="37">
        <v>25000</v>
      </c>
      <c r="W1062" s="20">
        <v>28</v>
      </c>
      <c r="X1062" s="19">
        <v>0.75</v>
      </c>
      <c r="Y1062" s="20">
        <v>21</v>
      </c>
      <c r="Z1062" s="20">
        <v>33</v>
      </c>
      <c r="AA1062" s="16">
        <v>688.78787878787875</v>
      </c>
      <c r="AB1062" s="18">
        <v>1.5714285714285714</v>
      </c>
      <c r="AC1062" s="16">
        <v>1082.3809523809523</v>
      </c>
      <c r="AD1062" s="20">
        <v>22730</v>
      </c>
      <c r="AE1062" s="14"/>
      <c r="AF1062" s="14"/>
      <c r="AG1062" s="14"/>
      <c r="AH1062" s="21">
        <v>0.90920000000000001</v>
      </c>
      <c r="AI1062" s="21">
        <v>1.212848834107038</v>
      </c>
      <c r="AJ1062" s="21">
        <v>0.21284883410703803</v>
      </c>
      <c r="AK1062" s="97"/>
    </row>
    <row r="1063" spans="1:37" x14ac:dyDescent="0.3">
      <c r="A1063" s="10" t="s">
        <v>142</v>
      </c>
      <c r="B1063" s="36" t="s">
        <v>127</v>
      </c>
      <c r="C1063" s="36" t="s">
        <v>133</v>
      </c>
      <c r="D1063" s="59">
        <v>43701</v>
      </c>
      <c r="E1063" s="59">
        <v>44797</v>
      </c>
      <c r="F1063" s="11" t="s">
        <v>13</v>
      </c>
      <c r="G1063" s="37">
        <v>64</v>
      </c>
      <c r="H1063" s="38">
        <v>0.71</v>
      </c>
      <c r="I1063" s="37">
        <v>46</v>
      </c>
      <c r="J1063" s="37">
        <v>65</v>
      </c>
      <c r="K1063" s="37">
        <v>450</v>
      </c>
      <c r="L1063" s="39">
        <v>1.41</v>
      </c>
      <c r="M1063" s="37">
        <v>639</v>
      </c>
      <c r="N1063" s="37">
        <v>29248</v>
      </c>
      <c r="O1063" s="37">
        <v>40</v>
      </c>
      <c r="P1063" s="38">
        <v>0.77</v>
      </c>
      <c r="Q1063" s="37">
        <v>31</v>
      </c>
      <c r="R1063" s="37">
        <v>50</v>
      </c>
      <c r="S1063" s="37">
        <v>505</v>
      </c>
      <c r="T1063" s="39">
        <v>1.61</v>
      </c>
      <c r="U1063" s="37">
        <v>817</v>
      </c>
      <c r="V1063" s="37">
        <v>25000</v>
      </c>
      <c r="W1063" s="20">
        <v>36</v>
      </c>
      <c r="X1063" s="19">
        <v>0.69444444444444442</v>
      </c>
      <c r="Y1063" s="20">
        <v>25</v>
      </c>
      <c r="Z1063" s="20">
        <v>59</v>
      </c>
      <c r="AA1063" s="16">
        <v>436.77966101694915</v>
      </c>
      <c r="AB1063" s="18">
        <v>2.36</v>
      </c>
      <c r="AC1063" s="16">
        <v>1030.8</v>
      </c>
      <c r="AD1063" s="20">
        <v>25770</v>
      </c>
      <c r="AE1063" s="14"/>
      <c r="AF1063" s="14"/>
      <c r="AG1063" s="14">
        <v>400</v>
      </c>
      <c r="AH1063" s="21">
        <v>1.0307999999999999</v>
      </c>
      <c r="AI1063" s="21">
        <v>0.88108588621444206</v>
      </c>
      <c r="AJ1063" s="21">
        <v>-0.11891411378555798</v>
      </c>
      <c r="AK1063" s="97"/>
    </row>
    <row r="1064" spans="1:37" x14ac:dyDescent="0.3">
      <c r="A1064" s="10" t="s">
        <v>142</v>
      </c>
      <c r="B1064" s="36" t="s">
        <v>127</v>
      </c>
      <c r="C1064" s="36" t="s">
        <v>133</v>
      </c>
      <c r="D1064" s="59">
        <v>43702</v>
      </c>
      <c r="E1064" s="59">
        <v>44798</v>
      </c>
      <c r="F1064" s="11" t="s">
        <v>14</v>
      </c>
      <c r="G1064" s="37">
        <v>36</v>
      </c>
      <c r="H1064" s="38">
        <v>0.71</v>
      </c>
      <c r="I1064" s="37">
        <v>26</v>
      </c>
      <c r="J1064" s="37">
        <v>37</v>
      </c>
      <c r="K1064" s="37">
        <v>454</v>
      </c>
      <c r="L1064" s="39">
        <v>1.42</v>
      </c>
      <c r="M1064" s="37">
        <v>639</v>
      </c>
      <c r="N1064" s="37">
        <v>16784</v>
      </c>
      <c r="O1064" s="37">
        <v>40</v>
      </c>
      <c r="P1064" s="38">
        <v>0.77</v>
      </c>
      <c r="Q1064" s="37">
        <v>31</v>
      </c>
      <c r="R1064" s="37">
        <v>50</v>
      </c>
      <c r="S1064" s="37">
        <v>505</v>
      </c>
      <c r="T1064" s="39">
        <v>1.61</v>
      </c>
      <c r="U1064" s="37">
        <v>817</v>
      </c>
      <c r="V1064" s="37">
        <v>25000</v>
      </c>
      <c r="W1064" s="20">
        <v>55</v>
      </c>
      <c r="X1064" s="19">
        <v>0.78181818181818186</v>
      </c>
      <c r="Y1064" s="20">
        <v>43</v>
      </c>
      <c r="Z1064" s="20">
        <v>83</v>
      </c>
      <c r="AA1064" s="16">
        <v>482.50602409638554</v>
      </c>
      <c r="AB1064" s="18">
        <v>1.930232558139535</v>
      </c>
      <c r="AC1064" s="16">
        <v>931.34883720930236</v>
      </c>
      <c r="AD1064" s="20">
        <v>40048</v>
      </c>
      <c r="AE1064" s="14"/>
      <c r="AF1064" s="14"/>
      <c r="AG1064" s="14">
        <v>999</v>
      </c>
      <c r="AH1064" s="21">
        <v>1.60192</v>
      </c>
      <c r="AI1064" s="21">
        <v>2.3860819828408006</v>
      </c>
      <c r="AJ1064" s="21">
        <v>1.3860819828408009</v>
      </c>
      <c r="AK1064" s="97"/>
    </row>
    <row r="1065" spans="1:37" x14ac:dyDescent="0.3">
      <c r="A1065" s="10" t="s">
        <v>142</v>
      </c>
      <c r="B1065" s="36" t="s">
        <v>127</v>
      </c>
      <c r="C1065" s="36" t="s">
        <v>133</v>
      </c>
      <c r="D1065" s="59">
        <v>43703</v>
      </c>
      <c r="E1065" s="59">
        <v>44799</v>
      </c>
      <c r="F1065" s="11" t="s">
        <v>15</v>
      </c>
      <c r="G1065" s="37">
        <v>55</v>
      </c>
      <c r="H1065" s="38">
        <v>0.71</v>
      </c>
      <c r="I1065" s="37">
        <v>39</v>
      </c>
      <c r="J1065" s="37">
        <v>59</v>
      </c>
      <c r="K1065" s="37">
        <v>424</v>
      </c>
      <c r="L1065" s="39">
        <v>1.51</v>
      </c>
      <c r="M1065" s="37">
        <v>639</v>
      </c>
      <c r="N1065" s="37">
        <v>24995</v>
      </c>
      <c r="O1065" s="37">
        <v>40</v>
      </c>
      <c r="P1065" s="38">
        <v>0.77</v>
      </c>
      <c r="Q1065" s="37">
        <v>31</v>
      </c>
      <c r="R1065" s="37">
        <v>50</v>
      </c>
      <c r="S1065" s="37">
        <v>505</v>
      </c>
      <c r="T1065" s="39">
        <v>1.61</v>
      </c>
      <c r="U1065" s="37">
        <v>817</v>
      </c>
      <c r="V1065" s="37">
        <v>25000</v>
      </c>
      <c r="W1065" s="20">
        <v>41</v>
      </c>
      <c r="X1065" s="19">
        <v>0.75609756097560976</v>
      </c>
      <c r="Y1065" s="20">
        <v>31</v>
      </c>
      <c r="Z1065" s="20">
        <v>59</v>
      </c>
      <c r="AA1065" s="16">
        <v>529.72881355932202</v>
      </c>
      <c r="AB1065" s="18">
        <v>1.903225806451613</v>
      </c>
      <c r="AC1065" s="16">
        <v>1008.1935483870968</v>
      </c>
      <c r="AD1065" s="20">
        <v>31254</v>
      </c>
      <c r="AE1065" s="14"/>
      <c r="AF1065" s="14"/>
      <c r="AG1065" s="14">
        <v>-952</v>
      </c>
      <c r="AH1065" s="21">
        <v>1.2501599999999999</v>
      </c>
      <c r="AI1065" s="21">
        <v>1.2504100820164032</v>
      </c>
      <c r="AJ1065" s="21">
        <v>0.2504100820164033</v>
      </c>
      <c r="AK1065" s="97"/>
    </row>
    <row r="1066" spans="1:37" x14ac:dyDescent="0.3">
      <c r="A1066" s="10" t="s">
        <v>142</v>
      </c>
      <c r="B1066" s="36" t="s">
        <v>127</v>
      </c>
      <c r="C1066" s="36" t="s">
        <v>133</v>
      </c>
      <c r="D1066" s="59">
        <v>43704</v>
      </c>
      <c r="E1066" s="59">
        <v>44800</v>
      </c>
      <c r="F1066" s="11" t="s">
        <v>9</v>
      </c>
      <c r="G1066" s="37">
        <v>42</v>
      </c>
      <c r="H1066" s="38">
        <v>0.71</v>
      </c>
      <c r="I1066" s="37">
        <v>30</v>
      </c>
      <c r="J1066" s="37">
        <v>46</v>
      </c>
      <c r="K1066" s="37">
        <v>413</v>
      </c>
      <c r="L1066" s="39">
        <v>1.53</v>
      </c>
      <c r="M1066" s="37">
        <v>639</v>
      </c>
      <c r="N1066" s="37">
        <v>19002</v>
      </c>
      <c r="O1066" s="37">
        <v>56</v>
      </c>
      <c r="P1066" s="38">
        <v>0.77</v>
      </c>
      <c r="Q1066" s="37">
        <v>43</v>
      </c>
      <c r="R1066" s="37">
        <v>69</v>
      </c>
      <c r="S1066" s="37">
        <v>505</v>
      </c>
      <c r="T1066" s="39">
        <v>1.6</v>
      </c>
      <c r="U1066" s="37">
        <v>817</v>
      </c>
      <c r="V1066" s="37">
        <v>35000</v>
      </c>
      <c r="W1066" s="20">
        <v>28</v>
      </c>
      <c r="X1066" s="19">
        <v>0.75</v>
      </c>
      <c r="Y1066" s="20">
        <v>21</v>
      </c>
      <c r="Z1066" s="20">
        <v>51</v>
      </c>
      <c r="AA1066" s="16">
        <v>442</v>
      </c>
      <c r="AB1066" s="18">
        <v>2.4285714285714284</v>
      </c>
      <c r="AC1066" s="16">
        <v>1073.4285714285713</v>
      </c>
      <c r="AD1066" s="20">
        <v>22542</v>
      </c>
      <c r="AE1066" s="14"/>
      <c r="AF1066" s="14"/>
      <c r="AG1066" s="14"/>
      <c r="AH1066" s="21">
        <v>0.64405714285714288</v>
      </c>
      <c r="AI1066" s="21">
        <v>1.1862961793495421</v>
      </c>
      <c r="AJ1066" s="21">
        <v>0.18629617934954215</v>
      </c>
      <c r="AK1066" s="97"/>
    </row>
    <row r="1067" spans="1:37" x14ac:dyDescent="0.3">
      <c r="A1067" s="10" t="s">
        <v>142</v>
      </c>
      <c r="B1067" s="36" t="s">
        <v>127</v>
      </c>
      <c r="C1067" s="36" t="s">
        <v>133</v>
      </c>
      <c r="D1067" s="59">
        <v>43705</v>
      </c>
      <c r="E1067" s="59">
        <v>44801</v>
      </c>
      <c r="F1067" s="11" t="s">
        <v>10</v>
      </c>
      <c r="G1067" s="37">
        <v>85</v>
      </c>
      <c r="H1067" s="38">
        <v>0.71</v>
      </c>
      <c r="I1067" s="37">
        <v>61</v>
      </c>
      <c r="J1067" s="37">
        <v>89</v>
      </c>
      <c r="K1067" s="37">
        <v>435</v>
      </c>
      <c r="L1067" s="39">
        <v>1.46</v>
      </c>
      <c r="M1067" s="37">
        <v>639</v>
      </c>
      <c r="N1067" s="37">
        <v>38713</v>
      </c>
      <c r="O1067" s="37">
        <v>79</v>
      </c>
      <c r="P1067" s="38">
        <v>0.77</v>
      </c>
      <c r="Q1067" s="37">
        <v>61</v>
      </c>
      <c r="R1067" s="37">
        <v>99</v>
      </c>
      <c r="S1067" s="37">
        <v>505</v>
      </c>
      <c r="T1067" s="39">
        <v>1.62</v>
      </c>
      <c r="U1067" s="37">
        <v>817</v>
      </c>
      <c r="V1067" s="37">
        <v>50000</v>
      </c>
      <c r="W1067" s="20">
        <v>68</v>
      </c>
      <c r="X1067" s="19">
        <v>0.76470588235294112</v>
      </c>
      <c r="Y1067" s="20">
        <v>52</v>
      </c>
      <c r="Z1067" s="20">
        <v>125</v>
      </c>
      <c r="AA1067" s="16">
        <v>497.64800000000002</v>
      </c>
      <c r="AB1067" s="18">
        <v>2.4038461538461537</v>
      </c>
      <c r="AC1067" s="16">
        <v>1196.2692307692307</v>
      </c>
      <c r="AD1067" s="20">
        <v>62206</v>
      </c>
      <c r="AE1067" s="14"/>
      <c r="AF1067" s="14"/>
      <c r="AG1067" s="14"/>
      <c r="AH1067" s="21">
        <v>1.2441199999999999</v>
      </c>
      <c r="AI1067" s="21">
        <v>1.6068504120063027</v>
      </c>
      <c r="AJ1067" s="21">
        <v>0.60685041200630274</v>
      </c>
      <c r="AK1067" s="97"/>
    </row>
    <row r="1068" spans="1:37" x14ac:dyDescent="0.3">
      <c r="A1068" s="10" t="s">
        <v>142</v>
      </c>
      <c r="B1068" s="36" t="s">
        <v>127</v>
      </c>
      <c r="C1068" s="36" t="s">
        <v>133</v>
      </c>
      <c r="D1068" s="59">
        <v>43706</v>
      </c>
      <c r="E1068" s="59">
        <v>44802</v>
      </c>
      <c r="F1068" s="11" t="s">
        <v>11</v>
      </c>
      <c r="G1068" s="37">
        <v>60</v>
      </c>
      <c r="H1068" s="38">
        <v>0.71</v>
      </c>
      <c r="I1068" s="37">
        <v>43</v>
      </c>
      <c r="J1068" s="37">
        <v>60</v>
      </c>
      <c r="K1068" s="37">
        <v>461</v>
      </c>
      <c r="L1068" s="39">
        <v>1.4</v>
      </c>
      <c r="M1068" s="37">
        <v>639</v>
      </c>
      <c r="N1068" s="37">
        <v>27653</v>
      </c>
      <c r="O1068" s="37">
        <v>40</v>
      </c>
      <c r="P1068" s="38">
        <v>0.77</v>
      </c>
      <c r="Q1068" s="37">
        <v>31</v>
      </c>
      <c r="R1068" s="37">
        <v>50</v>
      </c>
      <c r="S1068" s="37">
        <v>505</v>
      </c>
      <c r="T1068" s="39">
        <v>1.61</v>
      </c>
      <c r="U1068" s="37">
        <v>817</v>
      </c>
      <c r="V1068" s="37">
        <v>25000</v>
      </c>
      <c r="W1068" s="20">
        <v>33</v>
      </c>
      <c r="X1068" s="19">
        <v>0.78787878787878785</v>
      </c>
      <c r="Y1068" s="20">
        <v>26</v>
      </c>
      <c r="Z1068" s="20">
        <v>36</v>
      </c>
      <c r="AA1068" s="16">
        <v>579.86111111111109</v>
      </c>
      <c r="AB1068" s="18">
        <v>1.3846153846153846</v>
      </c>
      <c r="AC1068" s="16">
        <v>802.88461538461536</v>
      </c>
      <c r="AD1068" s="20">
        <v>20875</v>
      </c>
      <c r="AE1068" s="14">
        <v>1199</v>
      </c>
      <c r="AF1068" s="14"/>
      <c r="AG1068" s="14"/>
      <c r="AH1068" s="21">
        <v>0.83499999999999996</v>
      </c>
      <c r="AI1068" s="21">
        <v>0.75489097023831053</v>
      </c>
      <c r="AJ1068" s="21">
        <v>-0.24510902976168952</v>
      </c>
      <c r="AK1068" s="97"/>
    </row>
    <row r="1069" spans="1:37" x14ac:dyDescent="0.3">
      <c r="A1069" s="10" t="s">
        <v>142</v>
      </c>
      <c r="B1069" s="36" t="s">
        <v>127</v>
      </c>
      <c r="C1069" s="36" t="s">
        <v>133</v>
      </c>
      <c r="D1069" s="59">
        <v>43707</v>
      </c>
      <c r="E1069" s="59">
        <v>44803</v>
      </c>
      <c r="F1069" s="11" t="s">
        <v>12</v>
      </c>
      <c r="G1069" s="37">
        <v>50</v>
      </c>
      <c r="H1069" s="38">
        <v>0.71</v>
      </c>
      <c r="I1069" s="37">
        <v>36</v>
      </c>
      <c r="J1069" s="37">
        <v>45</v>
      </c>
      <c r="K1069" s="37">
        <v>504</v>
      </c>
      <c r="L1069" s="39">
        <v>1.25</v>
      </c>
      <c r="M1069" s="37">
        <v>639</v>
      </c>
      <c r="N1069" s="37">
        <v>22702</v>
      </c>
      <c r="O1069" s="37">
        <v>40</v>
      </c>
      <c r="P1069" s="38">
        <v>0.77</v>
      </c>
      <c r="Q1069" s="37">
        <v>31</v>
      </c>
      <c r="R1069" s="37">
        <v>50</v>
      </c>
      <c r="S1069" s="37">
        <v>505</v>
      </c>
      <c r="T1069" s="39">
        <v>1.61</v>
      </c>
      <c r="U1069" s="37">
        <v>817</v>
      </c>
      <c r="V1069" s="37">
        <v>25000</v>
      </c>
      <c r="W1069" s="20">
        <v>32</v>
      </c>
      <c r="X1069" s="19">
        <v>0.78125</v>
      </c>
      <c r="Y1069" s="20">
        <v>25</v>
      </c>
      <c r="Z1069" s="20">
        <v>51</v>
      </c>
      <c r="AA1069" s="16">
        <v>540.01960784313724</v>
      </c>
      <c r="AB1069" s="18">
        <v>2.04</v>
      </c>
      <c r="AC1069" s="16">
        <v>1101.6400000000001</v>
      </c>
      <c r="AD1069" s="20">
        <v>27541</v>
      </c>
      <c r="AE1069" s="14">
        <v>7197</v>
      </c>
      <c r="AF1069" s="14"/>
      <c r="AG1069" s="14">
        <v>899</v>
      </c>
      <c r="AH1069" s="21">
        <v>1.10164</v>
      </c>
      <c r="AI1069" s="21">
        <v>1.2131530261650956</v>
      </c>
      <c r="AJ1069" s="21">
        <v>0.2131530261650956</v>
      </c>
      <c r="AK1069" s="97"/>
    </row>
    <row r="1070" spans="1:37" x14ac:dyDescent="0.3">
      <c r="A1070" s="10" t="s">
        <v>142</v>
      </c>
      <c r="B1070" s="36" t="s">
        <v>127</v>
      </c>
      <c r="C1070" s="36" t="s">
        <v>133</v>
      </c>
      <c r="D1070" s="59">
        <v>43708</v>
      </c>
      <c r="E1070" s="59">
        <v>44804</v>
      </c>
      <c r="F1070" s="11" t="s">
        <v>13</v>
      </c>
      <c r="G1070" s="37">
        <v>25</v>
      </c>
      <c r="H1070" s="38">
        <v>0.71</v>
      </c>
      <c r="I1070" s="37">
        <v>18</v>
      </c>
      <c r="J1070" s="37">
        <v>23</v>
      </c>
      <c r="K1070" s="37">
        <v>496</v>
      </c>
      <c r="L1070" s="39">
        <v>1.28</v>
      </c>
      <c r="M1070" s="37">
        <v>639</v>
      </c>
      <c r="N1070" s="37">
        <v>11399</v>
      </c>
      <c r="O1070" s="37">
        <v>40</v>
      </c>
      <c r="P1070" s="38">
        <v>0.77</v>
      </c>
      <c r="Q1070" s="37">
        <v>31</v>
      </c>
      <c r="R1070" s="37">
        <v>50</v>
      </c>
      <c r="S1070" s="37">
        <v>505</v>
      </c>
      <c r="T1070" s="39">
        <v>1.61</v>
      </c>
      <c r="U1070" s="37">
        <v>817</v>
      </c>
      <c r="V1070" s="37">
        <v>25000</v>
      </c>
      <c r="W1070" s="20">
        <v>32</v>
      </c>
      <c r="X1070" s="19">
        <v>0.78125</v>
      </c>
      <c r="Y1070" s="20">
        <v>25</v>
      </c>
      <c r="Z1070" s="20">
        <v>53</v>
      </c>
      <c r="AA1070" s="16">
        <v>696.05660377358492</v>
      </c>
      <c r="AB1070" s="18">
        <v>2.12</v>
      </c>
      <c r="AC1070" s="16">
        <v>1475.64</v>
      </c>
      <c r="AD1070" s="20">
        <v>36891</v>
      </c>
      <c r="AE1070" s="14">
        <v>-3299</v>
      </c>
      <c r="AF1070" s="14"/>
      <c r="AG1070" s="14"/>
      <c r="AH1070" s="21">
        <v>1.4756400000000001</v>
      </c>
      <c r="AI1070" s="21">
        <v>3.2363365207474342</v>
      </c>
      <c r="AJ1070" s="21">
        <v>2.2363365207474342</v>
      </c>
      <c r="AK1070" s="97"/>
    </row>
    <row r="1071" spans="1:37" x14ac:dyDescent="0.3">
      <c r="A1071" s="10" t="s">
        <v>142</v>
      </c>
      <c r="B1071" s="40" t="s">
        <v>127</v>
      </c>
      <c r="C1071" s="40" t="s">
        <v>133</v>
      </c>
      <c r="D1071" s="57">
        <v>43709</v>
      </c>
      <c r="E1071" s="57">
        <v>44805</v>
      </c>
      <c r="F1071" s="11" t="s">
        <v>14</v>
      </c>
      <c r="G1071" s="5">
        <v>59</v>
      </c>
      <c r="H1071" s="41">
        <v>0.69608540925266904</v>
      </c>
      <c r="I1071" s="4">
        <v>41</v>
      </c>
      <c r="J1071" s="5">
        <v>59</v>
      </c>
      <c r="K1071" s="5">
        <v>488</v>
      </c>
      <c r="L1071" s="42">
        <v>1.4390243902439024</v>
      </c>
      <c r="M1071" s="5">
        <v>723</v>
      </c>
      <c r="N1071" s="5">
        <v>28813</v>
      </c>
      <c r="O1071" s="2">
        <v>36</v>
      </c>
      <c r="P1071" s="43">
        <v>0.74411530249110314</v>
      </c>
      <c r="Q1071" s="2">
        <v>33</v>
      </c>
      <c r="R1071" s="2">
        <v>52</v>
      </c>
      <c r="S1071" s="2">
        <v>559.9744724919093</v>
      </c>
      <c r="T1071" s="3">
        <v>1.5757575757575757</v>
      </c>
      <c r="U1071" s="2">
        <v>890.81460523517353</v>
      </c>
      <c r="V1071" s="44">
        <v>28000</v>
      </c>
      <c r="W1071" s="20">
        <v>30</v>
      </c>
      <c r="X1071" s="19">
        <v>0.8</v>
      </c>
      <c r="Y1071" s="20">
        <v>24</v>
      </c>
      <c r="Z1071" s="20">
        <v>54</v>
      </c>
      <c r="AA1071" s="16">
        <v>503.01851851851853</v>
      </c>
      <c r="AB1071" s="18">
        <v>2.25</v>
      </c>
      <c r="AC1071" s="16">
        <v>1131.7916666666667</v>
      </c>
      <c r="AD1071" s="20">
        <v>27163</v>
      </c>
      <c r="AE1071" s="14"/>
      <c r="AF1071" s="14"/>
      <c r="AG1071" s="14"/>
      <c r="AH1071" s="21">
        <v>0.97010714285714283</v>
      </c>
      <c r="AI1071" s="21">
        <v>0.94273418248707186</v>
      </c>
      <c r="AJ1071" s="21">
        <v>-5.726581751292819E-2</v>
      </c>
      <c r="AK1071" s="97"/>
    </row>
    <row r="1072" spans="1:37" x14ac:dyDescent="0.3">
      <c r="A1072" s="10" t="s">
        <v>142</v>
      </c>
      <c r="B1072" s="40" t="s">
        <v>127</v>
      </c>
      <c r="C1072" s="40" t="s">
        <v>133</v>
      </c>
      <c r="D1072" s="57">
        <v>43710</v>
      </c>
      <c r="E1072" s="57">
        <v>44806</v>
      </c>
      <c r="F1072" s="11" t="s">
        <v>15</v>
      </c>
      <c r="G1072" s="5">
        <v>39</v>
      </c>
      <c r="H1072" s="41">
        <v>0.69608540925266904</v>
      </c>
      <c r="I1072" s="5">
        <v>27</v>
      </c>
      <c r="J1072" s="5">
        <v>42</v>
      </c>
      <c r="K1072" s="5">
        <v>458</v>
      </c>
      <c r="L1072" s="42">
        <v>1.5555555555555556</v>
      </c>
      <c r="M1072" s="5">
        <v>723</v>
      </c>
      <c r="N1072" s="5">
        <v>19250</v>
      </c>
      <c r="O1072" s="44">
        <v>42</v>
      </c>
      <c r="P1072" s="43">
        <v>0.74411530249110314</v>
      </c>
      <c r="Q1072" s="44">
        <v>31</v>
      </c>
      <c r="R1072" s="44">
        <v>50</v>
      </c>
      <c r="S1072" s="2">
        <v>559.9744724919093</v>
      </c>
      <c r="T1072" s="3">
        <v>1.6129032258064515</v>
      </c>
      <c r="U1072" s="2">
        <v>890.81460523517353</v>
      </c>
      <c r="V1072" s="44">
        <v>28000</v>
      </c>
      <c r="W1072" s="20">
        <v>30</v>
      </c>
      <c r="X1072" s="19">
        <v>0.76666666666666672</v>
      </c>
      <c r="Y1072" s="20">
        <v>23</v>
      </c>
      <c r="Z1072" s="20">
        <v>41</v>
      </c>
      <c r="AA1072" s="16">
        <v>568</v>
      </c>
      <c r="AB1072" s="18">
        <v>1.7826086956521738</v>
      </c>
      <c r="AC1072" s="16">
        <v>1012.5217391304348</v>
      </c>
      <c r="AD1072" s="20">
        <v>23288</v>
      </c>
      <c r="AE1072" s="14">
        <v>649</v>
      </c>
      <c r="AF1072" s="14"/>
      <c r="AG1072" s="14"/>
      <c r="AH1072" s="21">
        <v>0.83171428571428574</v>
      </c>
      <c r="AI1072" s="21">
        <v>1.2097662337662338</v>
      </c>
      <c r="AJ1072" s="21">
        <v>0.20976623376623377</v>
      </c>
      <c r="AK1072" s="97"/>
    </row>
    <row r="1073" spans="1:37" x14ac:dyDescent="0.3">
      <c r="A1073" s="10" t="s">
        <v>142</v>
      </c>
      <c r="B1073" s="40" t="s">
        <v>127</v>
      </c>
      <c r="C1073" s="40" t="s">
        <v>133</v>
      </c>
      <c r="D1073" s="57">
        <v>43711</v>
      </c>
      <c r="E1073" s="57">
        <v>44807</v>
      </c>
      <c r="F1073" s="11" t="s">
        <v>9</v>
      </c>
      <c r="G1073" s="5">
        <v>56</v>
      </c>
      <c r="H1073" s="41">
        <v>0.69608540925266904</v>
      </c>
      <c r="I1073" s="5">
        <v>39</v>
      </c>
      <c r="J1073" s="5">
        <v>71</v>
      </c>
      <c r="K1073" s="5">
        <v>398</v>
      </c>
      <c r="L1073" s="42">
        <v>1.8205128205128205</v>
      </c>
      <c r="M1073" s="5">
        <v>723</v>
      </c>
      <c r="N1073" s="5">
        <v>28236</v>
      </c>
      <c r="O1073" s="44">
        <v>52</v>
      </c>
      <c r="P1073" s="43">
        <v>0.74411530249110314</v>
      </c>
      <c r="Q1073" s="44">
        <v>39</v>
      </c>
      <c r="R1073" s="44">
        <v>63</v>
      </c>
      <c r="S1073" s="2">
        <v>559.9744724919093</v>
      </c>
      <c r="T1073" s="3">
        <v>1.6153846153846154</v>
      </c>
      <c r="U1073" s="2">
        <v>890.81460523517353</v>
      </c>
      <c r="V1073" s="44">
        <v>35000</v>
      </c>
      <c r="W1073" s="20">
        <v>31</v>
      </c>
      <c r="X1073" s="19">
        <v>0.74193548387096775</v>
      </c>
      <c r="Y1073" s="20">
        <v>23</v>
      </c>
      <c r="Z1073" s="20">
        <v>45</v>
      </c>
      <c r="AA1073" s="16">
        <v>455.28888888888889</v>
      </c>
      <c r="AB1073" s="18">
        <v>1.9565217391304348</v>
      </c>
      <c r="AC1073" s="16">
        <v>890.78260869565213</v>
      </c>
      <c r="AD1073" s="20">
        <v>20488</v>
      </c>
      <c r="AE1073" s="14"/>
      <c r="AF1073" s="14"/>
      <c r="AG1073" s="14">
        <v>599</v>
      </c>
      <c r="AH1073" s="21">
        <v>0.58537142857142854</v>
      </c>
      <c r="AI1073" s="21">
        <v>0.72559852670349911</v>
      </c>
      <c r="AJ1073" s="21">
        <v>-0.27440147329650094</v>
      </c>
      <c r="AK1073" s="97"/>
    </row>
    <row r="1074" spans="1:37" x14ac:dyDescent="0.3">
      <c r="A1074" s="10" t="s">
        <v>142</v>
      </c>
      <c r="B1074" s="40" t="s">
        <v>127</v>
      </c>
      <c r="C1074" s="40" t="s">
        <v>133</v>
      </c>
      <c r="D1074" s="57">
        <v>43712</v>
      </c>
      <c r="E1074" s="57">
        <v>44808</v>
      </c>
      <c r="F1074" s="11" t="s">
        <v>10</v>
      </c>
      <c r="G1074" s="5">
        <v>75</v>
      </c>
      <c r="H1074" s="41">
        <v>0.69608540925266904</v>
      </c>
      <c r="I1074" s="5">
        <v>52</v>
      </c>
      <c r="J1074" s="5">
        <v>87</v>
      </c>
      <c r="K1074" s="5">
        <v>431</v>
      </c>
      <c r="L1074" s="42">
        <v>1.6730769230769231</v>
      </c>
      <c r="M1074" s="5">
        <v>723</v>
      </c>
      <c r="N1074" s="5">
        <v>37479</v>
      </c>
      <c r="O1074" s="44">
        <v>75</v>
      </c>
      <c r="P1074" s="43">
        <v>0.74411530249110314</v>
      </c>
      <c r="Q1074" s="44">
        <v>56</v>
      </c>
      <c r="R1074" s="44">
        <v>89</v>
      </c>
      <c r="S1074" s="2">
        <v>559.9744724919093</v>
      </c>
      <c r="T1074" s="3">
        <v>1.5892857142857142</v>
      </c>
      <c r="U1074" s="2">
        <v>890.81460523517353</v>
      </c>
      <c r="V1074" s="44">
        <v>50000</v>
      </c>
      <c r="W1074" s="20">
        <v>70</v>
      </c>
      <c r="X1074" s="19">
        <v>0.7857142857142857</v>
      </c>
      <c r="Y1074" s="20">
        <v>55</v>
      </c>
      <c r="Z1074" s="20">
        <v>127</v>
      </c>
      <c r="AA1074" s="16">
        <v>507.40944881889766</v>
      </c>
      <c r="AB1074" s="18">
        <v>2.3090909090909091</v>
      </c>
      <c r="AC1074" s="16">
        <v>1171.6545454545455</v>
      </c>
      <c r="AD1074" s="20">
        <v>64441</v>
      </c>
      <c r="AE1074" s="14"/>
      <c r="AF1074" s="14"/>
      <c r="AG1074" s="14"/>
      <c r="AH1074" s="21">
        <v>1.2888200000000001</v>
      </c>
      <c r="AI1074" s="21">
        <v>1.7193895248005551</v>
      </c>
      <c r="AJ1074" s="21">
        <v>0.71938952480055496</v>
      </c>
      <c r="AK1074" s="97"/>
    </row>
    <row r="1075" spans="1:37" x14ac:dyDescent="0.3">
      <c r="A1075" s="10" t="s">
        <v>142</v>
      </c>
      <c r="B1075" s="40" t="s">
        <v>127</v>
      </c>
      <c r="C1075" s="40" t="s">
        <v>133</v>
      </c>
      <c r="D1075" s="57">
        <v>43713</v>
      </c>
      <c r="E1075" s="57">
        <v>44809</v>
      </c>
      <c r="F1075" s="11" t="s">
        <v>11</v>
      </c>
      <c r="G1075" s="5">
        <v>50</v>
      </c>
      <c r="H1075" s="41">
        <v>0.69608540925266904</v>
      </c>
      <c r="I1075" s="5">
        <v>35</v>
      </c>
      <c r="J1075" s="5">
        <v>54</v>
      </c>
      <c r="K1075" s="5">
        <v>469</v>
      </c>
      <c r="L1075" s="42">
        <v>1.5428571428571429</v>
      </c>
      <c r="M1075" s="5">
        <v>723</v>
      </c>
      <c r="N1075" s="5">
        <v>25318</v>
      </c>
      <c r="O1075" s="44">
        <v>42</v>
      </c>
      <c r="P1075" s="43">
        <v>0.74411530249110314</v>
      </c>
      <c r="Q1075" s="44">
        <v>31</v>
      </c>
      <c r="R1075" s="44">
        <v>50</v>
      </c>
      <c r="S1075" s="2">
        <v>559.9744724919093</v>
      </c>
      <c r="T1075" s="3">
        <v>1.6129032258064515</v>
      </c>
      <c r="U1075" s="2">
        <v>890.81460523517353</v>
      </c>
      <c r="V1075" s="44">
        <v>28000</v>
      </c>
      <c r="W1075" s="20">
        <v>39</v>
      </c>
      <c r="X1075" s="19">
        <v>0.69230769230769229</v>
      </c>
      <c r="Y1075" s="20">
        <v>27</v>
      </c>
      <c r="Z1075" s="20">
        <v>45</v>
      </c>
      <c r="AA1075" s="16">
        <v>581.08888888888885</v>
      </c>
      <c r="AB1075" s="18">
        <v>1.6666666666666667</v>
      </c>
      <c r="AC1075" s="16">
        <v>968.48148148148152</v>
      </c>
      <c r="AD1075" s="20">
        <v>26149</v>
      </c>
      <c r="AE1075" s="14">
        <v>1718</v>
      </c>
      <c r="AF1075" s="14"/>
      <c r="AG1075" s="14"/>
      <c r="AH1075" s="21">
        <v>0.93389285714285719</v>
      </c>
      <c r="AI1075" s="21">
        <v>1.0328224978276326</v>
      </c>
      <c r="AJ1075" s="21">
        <v>3.2822497827632517E-2</v>
      </c>
      <c r="AK1075" s="97"/>
    </row>
    <row r="1076" spans="1:37" x14ac:dyDescent="0.3">
      <c r="A1076" s="10" t="s">
        <v>142</v>
      </c>
      <c r="B1076" s="40" t="s">
        <v>127</v>
      </c>
      <c r="C1076" s="40" t="s">
        <v>133</v>
      </c>
      <c r="D1076" s="57">
        <v>43714</v>
      </c>
      <c r="E1076" s="57">
        <v>44810</v>
      </c>
      <c r="F1076" s="11" t="s">
        <v>12</v>
      </c>
      <c r="G1076" s="5">
        <v>20</v>
      </c>
      <c r="H1076" s="41">
        <v>0.69608540925266904</v>
      </c>
      <c r="I1076" s="5">
        <v>14</v>
      </c>
      <c r="J1076" s="5">
        <v>28</v>
      </c>
      <c r="K1076" s="5">
        <v>373</v>
      </c>
      <c r="L1076" s="42">
        <v>2</v>
      </c>
      <c r="M1076" s="5">
        <v>723</v>
      </c>
      <c r="N1076" s="5">
        <v>10456</v>
      </c>
      <c r="O1076" s="44">
        <v>38</v>
      </c>
      <c r="P1076" s="43">
        <v>0.74411530249110314</v>
      </c>
      <c r="Q1076" s="44">
        <v>28</v>
      </c>
      <c r="R1076" s="44">
        <v>45</v>
      </c>
      <c r="S1076" s="2">
        <v>559.9744724919093</v>
      </c>
      <c r="T1076" s="3">
        <v>1.6071428571428572</v>
      </c>
      <c r="U1076" s="2">
        <v>890.81460523517353</v>
      </c>
      <c r="V1076" s="44">
        <v>25000</v>
      </c>
      <c r="W1076" s="20">
        <v>39</v>
      </c>
      <c r="X1076" s="19">
        <v>0.76923076923076927</v>
      </c>
      <c r="Y1076" s="20">
        <v>30</v>
      </c>
      <c r="Z1076" s="20">
        <v>54</v>
      </c>
      <c r="AA1076" s="16">
        <v>481.72222222222223</v>
      </c>
      <c r="AB1076" s="18">
        <v>1.8</v>
      </c>
      <c r="AC1076" s="16">
        <v>867.1</v>
      </c>
      <c r="AD1076" s="20">
        <v>26013</v>
      </c>
      <c r="AE1076" s="14"/>
      <c r="AF1076" s="14">
        <v>599</v>
      </c>
      <c r="AG1076" s="14"/>
      <c r="AH1076" s="21">
        <v>1.0405199999999999</v>
      </c>
      <c r="AI1076" s="21">
        <v>2.4878538638102525</v>
      </c>
      <c r="AJ1076" s="21">
        <v>1.4878538638102525</v>
      </c>
      <c r="AK1076" s="97"/>
    </row>
    <row r="1077" spans="1:37" x14ac:dyDescent="0.3">
      <c r="A1077" s="10" t="s">
        <v>142</v>
      </c>
      <c r="B1077" s="40" t="s">
        <v>127</v>
      </c>
      <c r="C1077" s="40" t="s">
        <v>133</v>
      </c>
      <c r="D1077" s="57">
        <v>43715</v>
      </c>
      <c r="E1077" s="57">
        <v>44811</v>
      </c>
      <c r="F1077" s="11" t="s">
        <v>13</v>
      </c>
      <c r="G1077" s="5">
        <v>42</v>
      </c>
      <c r="H1077" s="41">
        <v>0.69608540925266904</v>
      </c>
      <c r="I1077" s="5">
        <v>29</v>
      </c>
      <c r="J1077" s="5">
        <v>51</v>
      </c>
      <c r="K1077" s="5">
        <v>417</v>
      </c>
      <c r="L1077" s="42">
        <v>1.7586206896551724</v>
      </c>
      <c r="M1077" s="5">
        <v>723</v>
      </c>
      <c r="N1077" s="5">
        <v>21277</v>
      </c>
      <c r="O1077" s="44">
        <v>42</v>
      </c>
      <c r="P1077" s="43">
        <v>0.74411530249110314</v>
      </c>
      <c r="Q1077" s="44">
        <v>31</v>
      </c>
      <c r="R1077" s="44">
        <v>50</v>
      </c>
      <c r="S1077" s="2">
        <v>559.9744724919093</v>
      </c>
      <c r="T1077" s="3">
        <v>1.6129032258064515</v>
      </c>
      <c r="U1077" s="2">
        <v>890.81460523517353</v>
      </c>
      <c r="V1077" s="44">
        <v>28000</v>
      </c>
      <c r="W1077" s="20">
        <v>35</v>
      </c>
      <c r="X1077" s="19">
        <v>0.74285714285714288</v>
      </c>
      <c r="Y1077" s="20">
        <v>26</v>
      </c>
      <c r="Z1077" s="20">
        <v>43</v>
      </c>
      <c r="AA1077" s="16">
        <v>517.46511627906978</v>
      </c>
      <c r="AB1077" s="18">
        <v>1.6538461538461537</v>
      </c>
      <c r="AC1077" s="16">
        <v>855.80769230769226</v>
      </c>
      <c r="AD1077" s="20">
        <v>22251</v>
      </c>
      <c r="AE1077" s="14"/>
      <c r="AF1077" s="14"/>
      <c r="AG1077" s="14"/>
      <c r="AH1077" s="21">
        <v>0.79467857142857146</v>
      </c>
      <c r="AI1077" s="21">
        <v>1.0457771302345256</v>
      </c>
      <c r="AJ1077" s="21">
        <v>4.5777130234525544E-2</v>
      </c>
      <c r="AK1077" s="97"/>
    </row>
    <row r="1078" spans="1:37" x14ac:dyDescent="0.3">
      <c r="A1078" s="10" t="s">
        <v>142</v>
      </c>
      <c r="B1078" s="40" t="s">
        <v>127</v>
      </c>
      <c r="C1078" s="40" t="s">
        <v>133</v>
      </c>
      <c r="D1078" s="57">
        <v>43716</v>
      </c>
      <c r="E1078" s="57">
        <v>44812</v>
      </c>
      <c r="F1078" s="11" t="s">
        <v>14</v>
      </c>
      <c r="G1078" s="5">
        <v>40</v>
      </c>
      <c r="H1078" s="41">
        <v>0.69608540925266904</v>
      </c>
      <c r="I1078" s="5">
        <v>28</v>
      </c>
      <c r="J1078" s="5">
        <v>42</v>
      </c>
      <c r="K1078" s="5">
        <v>484</v>
      </c>
      <c r="L1078" s="42">
        <v>1.5</v>
      </c>
      <c r="M1078" s="5">
        <v>723</v>
      </c>
      <c r="N1078" s="5">
        <v>20321</v>
      </c>
      <c r="O1078" s="44">
        <v>42</v>
      </c>
      <c r="P1078" s="43">
        <v>0.74411530249110314</v>
      </c>
      <c r="Q1078" s="44">
        <v>31</v>
      </c>
      <c r="R1078" s="44">
        <v>50</v>
      </c>
      <c r="S1078" s="2">
        <v>559.9744724919093</v>
      </c>
      <c r="T1078" s="3">
        <v>1.6129032258064515</v>
      </c>
      <c r="U1078" s="2">
        <v>890.81460523517353</v>
      </c>
      <c r="V1078" s="44">
        <v>28000</v>
      </c>
      <c r="W1078" s="20">
        <v>33</v>
      </c>
      <c r="X1078" s="19">
        <v>0.75757575757575757</v>
      </c>
      <c r="Y1078" s="20">
        <v>25</v>
      </c>
      <c r="Z1078" s="20">
        <v>54</v>
      </c>
      <c r="AA1078" s="16">
        <v>552.66666666666663</v>
      </c>
      <c r="AB1078" s="18">
        <v>2.16</v>
      </c>
      <c r="AC1078" s="16">
        <v>1193.76</v>
      </c>
      <c r="AD1078" s="20">
        <v>29844</v>
      </c>
      <c r="AE1078" s="14"/>
      <c r="AF1078" s="14"/>
      <c r="AG1078" s="14"/>
      <c r="AH1078" s="21">
        <v>1.0658571428571428</v>
      </c>
      <c r="AI1078" s="21">
        <v>1.4686285123763594</v>
      </c>
      <c r="AJ1078" s="21">
        <v>0.46862851237635944</v>
      </c>
      <c r="AK1078" s="97"/>
    </row>
    <row r="1079" spans="1:37" x14ac:dyDescent="0.3">
      <c r="A1079" s="10" t="s">
        <v>142</v>
      </c>
      <c r="B1079" s="40" t="s">
        <v>127</v>
      </c>
      <c r="C1079" s="40" t="s">
        <v>133</v>
      </c>
      <c r="D1079" s="57">
        <v>43717</v>
      </c>
      <c r="E1079" s="57">
        <v>44813</v>
      </c>
      <c r="F1079" s="11" t="s">
        <v>15</v>
      </c>
      <c r="G1079" s="5">
        <v>34</v>
      </c>
      <c r="H1079" s="41">
        <v>0.69608540925266904</v>
      </c>
      <c r="I1079" s="5">
        <v>24</v>
      </c>
      <c r="J1079" s="5">
        <v>44</v>
      </c>
      <c r="K1079" s="5">
        <v>397</v>
      </c>
      <c r="L1079" s="42">
        <v>1.8333333333333333</v>
      </c>
      <c r="M1079" s="5">
        <v>723</v>
      </c>
      <c r="N1079" s="5">
        <v>17484</v>
      </c>
      <c r="O1079" s="44">
        <v>42</v>
      </c>
      <c r="P1079" s="43">
        <v>0.74411530249110314</v>
      </c>
      <c r="Q1079" s="44">
        <v>31</v>
      </c>
      <c r="R1079" s="44">
        <v>50</v>
      </c>
      <c r="S1079" s="2">
        <v>559.9744724919093</v>
      </c>
      <c r="T1079" s="3">
        <v>1.6129032258064515</v>
      </c>
      <c r="U1079" s="2">
        <v>890.81460523517353</v>
      </c>
      <c r="V1079" s="44">
        <v>28000</v>
      </c>
      <c r="W1079" s="20">
        <v>30</v>
      </c>
      <c r="X1079" s="19">
        <v>0.73333333333333328</v>
      </c>
      <c r="Y1079" s="20">
        <v>22</v>
      </c>
      <c r="Z1079" s="20">
        <v>35</v>
      </c>
      <c r="AA1079" s="16">
        <v>690.91428571428571</v>
      </c>
      <c r="AB1079" s="18">
        <v>1.5909090909090908</v>
      </c>
      <c r="AC1079" s="16">
        <v>1099.1818181818182</v>
      </c>
      <c r="AD1079" s="20">
        <v>24182</v>
      </c>
      <c r="AE1079" s="14">
        <v>649</v>
      </c>
      <c r="AF1079" s="14">
        <v>999</v>
      </c>
      <c r="AG1079" s="14">
        <v>821</v>
      </c>
      <c r="AH1079" s="21">
        <v>0.86364285714285716</v>
      </c>
      <c r="AI1079" s="21">
        <v>1.3830931137039579</v>
      </c>
      <c r="AJ1079" s="21">
        <v>0.38309311370395788</v>
      </c>
      <c r="AK1079" s="97"/>
    </row>
    <row r="1080" spans="1:37" x14ac:dyDescent="0.3">
      <c r="A1080" s="10" t="s">
        <v>142</v>
      </c>
      <c r="B1080" s="40" t="s">
        <v>127</v>
      </c>
      <c r="C1080" s="40" t="s">
        <v>133</v>
      </c>
      <c r="D1080" s="57">
        <v>43718</v>
      </c>
      <c r="E1080" s="57">
        <v>44814</v>
      </c>
      <c r="F1080" s="11" t="s">
        <v>9</v>
      </c>
      <c r="G1080" s="5">
        <v>43</v>
      </c>
      <c r="H1080" s="41">
        <v>0.69608540925266904</v>
      </c>
      <c r="I1080" s="5">
        <v>30</v>
      </c>
      <c r="J1080" s="5">
        <v>60</v>
      </c>
      <c r="K1080" s="5">
        <v>358</v>
      </c>
      <c r="L1080" s="42">
        <v>2</v>
      </c>
      <c r="M1080" s="5">
        <v>723</v>
      </c>
      <c r="N1080" s="5">
        <v>21478</v>
      </c>
      <c r="O1080" s="44">
        <v>46</v>
      </c>
      <c r="P1080" s="43">
        <v>0.74411530249110314</v>
      </c>
      <c r="Q1080" s="44">
        <v>34</v>
      </c>
      <c r="R1080" s="44">
        <v>54</v>
      </c>
      <c r="S1080" s="2">
        <v>559.9744724919093</v>
      </c>
      <c r="T1080" s="3">
        <v>1.588235294117647</v>
      </c>
      <c r="U1080" s="2">
        <v>890.81460523517353</v>
      </c>
      <c r="V1080" s="44">
        <v>30000</v>
      </c>
      <c r="W1080" s="20">
        <v>32</v>
      </c>
      <c r="X1080" s="19">
        <v>0.78125</v>
      </c>
      <c r="Y1080" s="20">
        <v>25</v>
      </c>
      <c r="Z1080" s="20">
        <v>44</v>
      </c>
      <c r="AA1080" s="16">
        <v>490.09090909090907</v>
      </c>
      <c r="AB1080" s="18">
        <v>1.76</v>
      </c>
      <c r="AC1080" s="16">
        <v>862.56</v>
      </c>
      <c r="AD1080" s="20">
        <v>21564</v>
      </c>
      <c r="AE1080" s="14">
        <v>-1299</v>
      </c>
      <c r="AF1080" s="14"/>
      <c r="AG1080" s="14"/>
      <c r="AH1080" s="21">
        <v>0.71879999999999999</v>
      </c>
      <c r="AI1080" s="21">
        <v>1.0040040972157556</v>
      </c>
      <c r="AJ1080" s="21">
        <v>4.0040972157556571E-3</v>
      </c>
      <c r="AK1080" s="97"/>
    </row>
    <row r="1081" spans="1:37" x14ac:dyDescent="0.3">
      <c r="A1081" s="10" t="s">
        <v>142</v>
      </c>
      <c r="B1081" s="40" t="s">
        <v>127</v>
      </c>
      <c r="C1081" s="40" t="s">
        <v>133</v>
      </c>
      <c r="D1081" s="57">
        <v>43719</v>
      </c>
      <c r="E1081" s="57">
        <v>44815</v>
      </c>
      <c r="F1081" s="11" t="s">
        <v>10</v>
      </c>
      <c r="G1081" s="5">
        <v>89</v>
      </c>
      <c r="H1081" s="41">
        <v>0.69608540925266904</v>
      </c>
      <c r="I1081" s="5">
        <v>62</v>
      </c>
      <c r="J1081" s="5">
        <v>99</v>
      </c>
      <c r="K1081" s="5">
        <v>455</v>
      </c>
      <c r="L1081" s="42">
        <v>1.596774193548387</v>
      </c>
      <c r="M1081" s="5">
        <v>723</v>
      </c>
      <c r="N1081" s="5">
        <v>45028</v>
      </c>
      <c r="O1081" s="44">
        <v>60</v>
      </c>
      <c r="P1081" s="43">
        <v>0.74411530249110314</v>
      </c>
      <c r="Q1081" s="44">
        <v>45</v>
      </c>
      <c r="R1081" s="44">
        <v>71</v>
      </c>
      <c r="S1081" s="2">
        <v>559.9744724919093</v>
      </c>
      <c r="T1081" s="3">
        <v>1.5777777777777777</v>
      </c>
      <c r="U1081" s="2">
        <v>890.81460523517353</v>
      </c>
      <c r="V1081" s="44">
        <v>40000</v>
      </c>
      <c r="W1081" s="20">
        <v>39</v>
      </c>
      <c r="X1081" s="19">
        <v>0.71794871794871795</v>
      </c>
      <c r="Y1081" s="20">
        <v>28</v>
      </c>
      <c r="Z1081" s="20">
        <v>60</v>
      </c>
      <c r="AA1081" s="16">
        <v>667.3</v>
      </c>
      <c r="AB1081" s="18">
        <v>2.1428571428571428</v>
      </c>
      <c r="AC1081" s="16">
        <v>1429.9285714285713</v>
      </c>
      <c r="AD1081" s="20">
        <v>40038</v>
      </c>
      <c r="AE1081" s="14">
        <v>-549</v>
      </c>
      <c r="AF1081" s="14"/>
      <c r="AG1081" s="14"/>
      <c r="AH1081" s="21">
        <v>1.00095</v>
      </c>
      <c r="AI1081" s="21">
        <v>0.8891800657368748</v>
      </c>
      <c r="AJ1081" s="21">
        <v>-0.11081993426312517</v>
      </c>
      <c r="AK1081" s="97"/>
    </row>
    <row r="1082" spans="1:37" x14ac:dyDescent="0.3">
      <c r="A1082" s="10" t="s">
        <v>142</v>
      </c>
      <c r="B1082" s="40" t="s">
        <v>127</v>
      </c>
      <c r="C1082" s="40" t="s">
        <v>133</v>
      </c>
      <c r="D1082" s="57">
        <v>43720</v>
      </c>
      <c r="E1082" s="57">
        <v>44816</v>
      </c>
      <c r="F1082" s="11" t="s">
        <v>11</v>
      </c>
      <c r="G1082" s="5">
        <v>17</v>
      </c>
      <c r="H1082" s="41">
        <v>0.69608540925266904</v>
      </c>
      <c r="I1082" s="5">
        <v>12</v>
      </c>
      <c r="J1082" s="5">
        <v>29</v>
      </c>
      <c r="K1082" s="5">
        <v>311</v>
      </c>
      <c r="L1082" s="42">
        <v>2.4166666666666665</v>
      </c>
      <c r="M1082" s="5">
        <v>723</v>
      </c>
      <c r="N1082" s="5">
        <v>9019</v>
      </c>
      <c r="O1082" s="44">
        <v>34</v>
      </c>
      <c r="P1082" s="43">
        <v>0.74411530249110314</v>
      </c>
      <c r="Q1082" s="44">
        <v>25</v>
      </c>
      <c r="R1082" s="44">
        <v>39</v>
      </c>
      <c r="S1082" s="2">
        <v>559.9744724919093</v>
      </c>
      <c r="T1082" s="3">
        <v>1.56</v>
      </c>
      <c r="U1082" s="2">
        <v>890.81460523517353</v>
      </c>
      <c r="V1082" s="44">
        <v>22000</v>
      </c>
      <c r="W1082" s="20">
        <v>18</v>
      </c>
      <c r="X1082" s="19">
        <v>0.72222222222222221</v>
      </c>
      <c r="Y1082" s="20">
        <v>13</v>
      </c>
      <c r="Z1082" s="20">
        <v>21</v>
      </c>
      <c r="AA1082" s="16">
        <v>508.47619047619048</v>
      </c>
      <c r="AB1082" s="18">
        <v>1.6153846153846154</v>
      </c>
      <c r="AC1082" s="16">
        <v>821.38461538461536</v>
      </c>
      <c r="AD1082" s="20">
        <v>10678</v>
      </c>
      <c r="AE1082" s="14"/>
      <c r="AF1082" s="14"/>
      <c r="AG1082" s="14"/>
      <c r="AH1082" s="21">
        <v>0.48536363636363639</v>
      </c>
      <c r="AI1082" s="21">
        <v>1.1839450049894666</v>
      </c>
      <c r="AJ1082" s="21">
        <v>0.18394500498946667</v>
      </c>
      <c r="AK1082" s="97"/>
    </row>
    <row r="1083" spans="1:37" x14ac:dyDescent="0.3">
      <c r="A1083" s="10" t="s">
        <v>142</v>
      </c>
      <c r="B1083" s="40" t="s">
        <v>127</v>
      </c>
      <c r="C1083" s="40" t="s">
        <v>133</v>
      </c>
      <c r="D1083" s="57">
        <v>43721</v>
      </c>
      <c r="E1083" s="57">
        <v>44817</v>
      </c>
      <c r="F1083" s="11" t="s">
        <v>12</v>
      </c>
      <c r="G1083" s="5">
        <v>34</v>
      </c>
      <c r="H1083" s="41">
        <v>0.69608540925266904</v>
      </c>
      <c r="I1083" s="5">
        <v>24</v>
      </c>
      <c r="J1083" s="5">
        <v>43</v>
      </c>
      <c r="K1083" s="5">
        <v>406</v>
      </c>
      <c r="L1083" s="42">
        <v>1.7916666666666667</v>
      </c>
      <c r="M1083" s="5">
        <v>723</v>
      </c>
      <c r="N1083" s="5">
        <v>17446</v>
      </c>
      <c r="O1083" s="44">
        <v>34</v>
      </c>
      <c r="P1083" s="43">
        <v>0.74411530249110314</v>
      </c>
      <c r="Q1083" s="44">
        <v>25</v>
      </c>
      <c r="R1083" s="44">
        <v>39</v>
      </c>
      <c r="S1083" s="2">
        <v>559.9744724919093</v>
      </c>
      <c r="T1083" s="3">
        <v>1.56</v>
      </c>
      <c r="U1083" s="2">
        <v>890.81460523517353</v>
      </c>
      <c r="V1083" s="44">
        <v>22000</v>
      </c>
      <c r="W1083" s="20">
        <v>29</v>
      </c>
      <c r="X1083" s="19">
        <v>0.72413793103448276</v>
      </c>
      <c r="Y1083" s="20">
        <v>21</v>
      </c>
      <c r="Z1083" s="20">
        <v>43</v>
      </c>
      <c r="AA1083" s="16">
        <v>578.09302325581393</v>
      </c>
      <c r="AB1083" s="18">
        <v>2.0476190476190474</v>
      </c>
      <c r="AC1083" s="16">
        <v>1183.7142857142858</v>
      </c>
      <c r="AD1083" s="20">
        <v>24858</v>
      </c>
      <c r="AE1083" s="14"/>
      <c r="AF1083" s="14"/>
      <c r="AG1083" s="14"/>
      <c r="AH1083" s="21">
        <v>1.129909090909091</v>
      </c>
      <c r="AI1083" s="21">
        <v>1.4248538346899002</v>
      </c>
      <c r="AJ1083" s="21">
        <v>0.42485383468990029</v>
      </c>
      <c r="AK1083" s="97"/>
    </row>
    <row r="1084" spans="1:37" x14ac:dyDescent="0.3">
      <c r="A1084" s="10" t="s">
        <v>142</v>
      </c>
      <c r="B1084" s="40" t="s">
        <v>127</v>
      </c>
      <c r="C1084" s="40" t="s">
        <v>133</v>
      </c>
      <c r="D1084" s="57">
        <v>43722</v>
      </c>
      <c r="E1084" s="57">
        <v>44818</v>
      </c>
      <c r="F1084" s="11" t="s">
        <v>13</v>
      </c>
      <c r="G1084" s="5">
        <v>43</v>
      </c>
      <c r="H1084" s="41">
        <v>0.69608540925266904</v>
      </c>
      <c r="I1084" s="5">
        <v>30</v>
      </c>
      <c r="J1084" s="5">
        <v>47</v>
      </c>
      <c r="K1084" s="5">
        <v>468</v>
      </c>
      <c r="L1084" s="42">
        <v>1.5666666666666667</v>
      </c>
      <c r="M1084" s="5">
        <v>723</v>
      </c>
      <c r="N1084" s="5">
        <v>22014</v>
      </c>
      <c r="O1084" s="44">
        <v>34</v>
      </c>
      <c r="P1084" s="43">
        <v>0.74411530249110314</v>
      </c>
      <c r="Q1084" s="44">
        <v>25</v>
      </c>
      <c r="R1084" s="44">
        <v>39</v>
      </c>
      <c r="S1084" s="2">
        <v>559.9744724919093</v>
      </c>
      <c r="T1084" s="3">
        <v>1.56</v>
      </c>
      <c r="U1084" s="2">
        <v>890.81460523517353</v>
      </c>
      <c r="V1084" s="44">
        <v>22000</v>
      </c>
      <c r="W1084" s="20">
        <v>28</v>
      </c>
      <c r="X1084" s="19">
        <v>0.75</v>
      </c>
      <c r="Y1084" s="20">
        <v>21</v>
      </c>
      <c r="Z1084" s="20">
        <v>37</v>
      </c>
      <c r="AA1084" s="16">
        <v>594.59459459459458</v>
      </c>
      <c r="AB1084" s="18">
        <v>1.7619047619047619</v>
      </c>
      <c r="AC1084" s="16">
        <v>1047.6190476190477</v>
      </c>
      <c r="AD1084" s="20">
        <v>22000</v>
      </c>
      <c r="AE1084" s="14"/>
      <c r="AF1084" s="14"/>
      <c r="AG1084" s="14"/>
      <c r="AH1084" s="21">
        <v>1</v>
      </c>
      <c r="AI1084" s="21">
        <v>0.99936404106477694</v>
      </c>
      <c r="AJ1084" s="21">
        <v>-6.3595893522303991E-4</v>
      </c>
      <c r="AK1084" s="97"/>
    </row>
    <row r="1085" spans="1:37" x14ac:dyDescent="0.3">
      <c r="A1085" s="10" t="s">
        <v>142</v>
      </c>
      <c r="B1085" s="40" t="s">
        <v>127</v>
      </c>
      <c r="C1085" s="40" t="s">
        <v>133</v>
      </c>
      <c r="D1085" s="57">
        <v>43723</v>
      </c>
      <c r="E1085" s="57">
        <v>44819</v>
      </c>
      <c r="F1085" s="11" t="s">
        <v>14</v>
      </c>
      <c r="G1085" s="5">
        <v>47</v>
      </c>
      <c r="H1085" s="41">
        <v>0.69608540925266904</v>
      </c>
      <c r="I1085" s="5">
        <v>33</v>
      </c>
      <c r="J1085" s="5">
        <v>47</v>
      </c>
      <c r="K1085" s="5">
        <v>501</v>
      </c>
      <c r="L1085" s="42">
        <v>1.4242424242424243</v>
      </c>
      <c r="M1085" s="5">
        <v>723</v>
      </c>
      <c r="N1085" s="5">
        <v>23543</v>
      </c>
      <c r="O1085" s="44">
        <v>34</v>
      </c>
      <c r="P1085" s="43">
        <v>0.74411530249110314</v>
      </c>
      <c r="Q1085" s="44">
        <v>25</v>
      </c>
      <c r="R1085" s="44">
        <v>39</v>
      </c>
      <c r="S1085" s="2">
        <v>559.9744724919093</v>
      </c>
      <c r="T1085" s="3">
        <v>1.56</v>
      </c>
      <c r="U1085" s="2">
        <v>890.81460523517353</v>
      </c>
      <c r="V1085" s="44">
        <v>22000</v>
      </c>
      <c r="W1085" s="20">
        <v>15</v>
      </c>
      <c r="X1085" s="19">
        <v>0.66666666666666663</v>
      </c>
      <c r="Y1085" s="20">
        <v>10</v>
      </c>
      <c r="Z1085" s="20">
        <v>16</v>
      </c>
      <c r="AA1085" s="16">
        <v>483.3125</v>
      </c>
      <c r="AB1085" s="18">
        <v>1.6</v>
      </c>
      <c r="AC1085" s="16">
        <v>773.3</v>
      </c>
      <c r="AD1085" s="20">
        <v>7733</v>
      </c>
      <c r="AE1085" s="14"/>
      <c r="AF1085" s="14"/>
      <c r="AG1085" s="14"/>
      <c r="AH1085" s="21">
        <v>0.35149999999999998</v>
      </c>
      <c r="AI1085" s="21">
        <v>0.32846281272565092</v>
      </c>
      <c r="AJ1085" s="21">
        <v>-0.67153718727434908</v>
      </c>
      <c r="AK1085" s="97"/>
    </row>
    <row r="1086" spans="1:37" x14ac:dyDescent="0.3">
      <c r="A1086" s="10" t="s">
        <v>142</v>
      </c>
      <c r="B1086" s="40" t="s">
        <v>127</v>
      </c>
      <c r="C1086" s="40" t="s">
        <v>133</v>
      </c>
      <c r="D1086" s="57">
        <v>43724</v>
      </c>
      <c r="E1086" s="57">
        <v>44820</v>
      </c>
      <c r="F1086" s="11" t="s">
        <v>15</v>
      </c>
      <c r="G1086" s="5">
        <v>50</v>
      </c>
      <c r="H1086" s="41">
        <v>0.69608540925266904</v>
      </c>
      <c r="I1086" s="5">
        <v>35</v>
      </c>
      <c r="J1086" s="5">
        <v>57</v>
      </c>
      <c r="K1086" s="5">
        <v>446</v>
      </c>
      <c r="L1086" s="42">
        <v>1.6285714285714286</v>
      </c>
      <c r="M1086" s="5">
        <v>723</v>
      </c>
      <c r="N1086" s="5">
        <v>25424</v>
      </c>
      <c r="O1086" s="44">
        <v>34</v>
      </c>
      <c r="P1086" s="43">
        <v>0.74411530249110314</v>
      </c>
      <c r="Q1086" s="44">
        <v>25</v>
      </c>
      <c r="R1086" s="44">
        <v>39</v>
      </c>
      <c r="S1086" s="2">
        <v>559.9744724919093</v>
      </c>
      <c r="T1086" s="3">
        <v>1.56</v>
      </c>
      <c r="U1086" s="2">
        <v>890.81460523517353</v>
      </c>
      <c r="V1086" s="44">
        <v>22000</v>
      </c>
      <c r="W1086" s="20">
        <v>29</v>
      </c>
      <c r="X1086" s="19">
        <v>0.75862068965517238</v>
      </c>
      <c r="Y1086" s="20">
        <v>22</v>
      </c>
      <c r="Z1086" s="20">
        <v>31</v>
      </c>
      <c r="AA1086" s="16">
        <v>727.90322580645159</v>
      </c>
      <c r="AB1086" s="18">
        <v>1.4090909090909092</v>
      </c>
      <c r="AC1086" s="16">
        <v>1025.6818181818182</v>
      </c>
      <c r="AD1086" s="20">
        <v>22565</v>
      </c>
      <c r="AE1086" s="14">
        <v>1210</v>
      </c>
      <c r="AF1086" s="14"/>
      <c r="AG1086" s="14"/>
      <c r="AH1086" s="21">
        <v>1.0256818181818181</v>
      </c>
      <c r="AI1086" s="21">
        <v>0.88754719949653871</v>
      </c>
      <c r="AJ1086" s="21">
        <v>-0.11245280050346129</v>
      </c>
      <c r="AK1086" s="97"/>
    </row>
    <row r="1087" spans="1:37" x14ac:dyDescent="0.3">
      <c r="A1087" s="10" t="s">
        <v>142</v>
      </c>
      <c r="B1087" s="40" t="s">
        <v>127</v>
      </c>
      <c r="C1087" s="40" t="s">
        <v>133</v>
      </c>
      <c r="D1087" s="57">
        <v>43725</v>
      </c>
      <c r="E1087" s="57">
        <v>44821</v>
      </c>
      <c r="F1087" s="11" t="s">
        <v>9</v>
      </c>
      <c r="G1087" s="5">
        <v>59</v>
      </c>
      <c r="H1087" s="41">
        <v>0.69608540925266904</v>
      </c>
      <c r="I1087" s="5">
        <v>41</v>
      </c>
      <c r="J1087" s="5">
        <v>53</v>
      </c>
      <c r="K1087" s="5">
        <v>554</v>
      </c>
      <c r="L1087" s="42">
        <v>1.2926829268292683</v>
      </c>
      <c r="M1087" s="5">
        <v>723</v>
      </c>
      <c r="N1087" s="5">
        <v>29352</v>
      </c>
      <c r="O1087" s="44">
        <v>42</v>
      </c>
      <c r="P1087" s="43">
        <v>0.74411530249110314</v>
      </c>
      <c r="Q1087" s="44">
        <v>31</v>
      </c>
      <c r="R1087" s="44">
        <v>50</v>
      </c>
      <c r="S1087" s="2">
        <v>559.9744724919093</v>
      </c>
      <c r="T1087" s="3">
        <v>1.6129032258064515</v>
      </c>
      <c r="U1087" s="2">
        <v>890.81460523517353</v>
      </c>
      <c r="V1087" s="44">
        <v>28000</v>
      </c>
      <c r="W1087" s="20">
        <v>34</v>
      </c>
      <c r="X1087" s="19">
        <v>0.76470588235294112</v>
      </c>
      <c r="Y1087" s="20">
        <v>26</v>
      </c>
      <c r="Z1087" s="20">
        <v>59</v>
      </c>
      <c r="AA1087" s="16">
        <v>483.79661016949154</v>
      </c>
      <c r="AB1087" s="18">
        <v>2.2692307692307692</v>
      </c>
      <c r="AC1087" s="16">
        <v>1097.8461538461538</v>
      </c>
      <c r="AD1087" s="20">
        <v>28544</v>
      </c>
      <c r="AE1087" s="14"/>
      <c r="AF1087" s="14"/>
      <c r="AG1087" s="14"/>
      <c r="AH1087" s="21">
        <v>1.0194285714285714</v>
      </c>
      <c r="AI1087" s="21">
        <v>0.97247206323248847</v>
      </c>
      <c r="AJ1087" s="21">
        <v>-2.7527936767511585E-2</v>
      </c>
      <c r="AK1087" s="97"/>
    </row>
    <row r="1088" spans="1:37" x14ac:dyDescent="0.3">
      <c r="A1088" s="10" t="s">
        <v>142</v>
      </c>
      <c r="B1088" s="40" t="s">
        <v>127</v>
      </c>
      <c r="C1088" s="40" t="s">
        <v>133</v>
      </c>
      <c r="D1088" s="57">
        <v>43726</v>
      </c>
      <c r="E1088" s="57">
        <v>44822</v>
      </c>
      <c r="F1088" s="11" t="s">
        <v>10</v>
      </c>
      <c r="G1088" s="5">
        <v>92</v>
      </c>
      <c r="H1088" s="41">
        <v>0.69608540925266904</v>
      </c>
      <c r="I1088" s="5">
        <v>64</v>
      </c>
      <c r="J1088" s="5">
        <v>101</v>
      </c>
      <c r="K1088" s="5">
        <v>461</v>
      </c>
      <c r="L1088" s="42">
        <v>1.578125</v>
      </c>
      <c r="M1088" s="5">
        <v>723</v>
      </c>
      <c r="N1088" s="5">
        <v>46550</v>
      </c>
      <c r="O1088" s="44">
        <v>58</v>
      </c>
      <c r="P1088" s="43">
        <v>0.74411530249110314</v>
      </c>
      <c r="Q1088" s="44">
        <v>43</v>
      </c>
      <c r="R1088" s="44">
        <v>68</v>
      </c>
      <c r="S1088" s="2">
        <v>559.9744724919093</v>
      </c>
      <c r="T1088" s="3">
        <v>1.5813953488372092</v>
      </c>
      <c r="U1088" s="2">
        <v>890.81460523517353</v>
      </c>
      <c r="V1088" s="44">
        <v>38000</v>
      </c>
      <c r="W1088" s="20">
        <v>48</v>
      </c>
      <c r="X1088" s="19">
        <v>0.72916666666666663</v>
      </c>
      <c r="Y1088" s="20">
        <v>35</v>
      </c>
      <c r="Z1088" s="20">
        <v>82</v>
      </c>
      <c r="AA1088" s="16">
        <v>632.26829268292681</v>
      </c>
      <c r="AB1088" s="18">
        <v>2.342857142857143</v>
      </c>
      <c r="AC1088" s="16">
        <v>1481.3142857142857</v>
      </c>
      <c r="AD1088" s="20">
        <v>51846</v>
      </c>
      <c r="AE1088" s="14">
        <v>749</v>
      </c>
      <c r="AF1088" s="14"/>
      <c r="AG1088" s="14"/>
      <c r="AH1088" s="21">
        <v>1.3643684210526317</v>
      </c>
      <c r="AI1088" s="21">
        <v>1.1137701396348012</v>
      </c>
      <c r="AJ1088" s="21">
        <v>0.11377013963480129</v>
      </c>
      <c r="AK1088" s="97"/>
    </row>
    <row r="1089" spans="1:37" x14ac:dyDescent="0.3">
      <c r="A1089" s="10" t="s">
        <v>142</v>
      </c>
      <c r="B1089" s="40" t="s">
        <v>127</v>
      </c>
      <c r="C1089" s="40" t="s">
        <v>133</v>
      </c>
      <c r="D1089" s="57">
        <v>43727</v>
      </c>
      <c r="E1089" s="57">
        <v>44823</v>
      </c>
      <c r="F1089" s="11" t="s">
        <v>11</v>
      </c>
      <c r="G1089" s="5">
        <v>37</v>
      </c>
      <c r="H1089" s="41">
        <v>0.69608540925266904</v>
      </c>
      <c r="I1089" s="5">
        <v>26</v>
      </c>
      <c r="J1089" s="5">
        <v>38</v>
      </c>
      <c r="K1089" s="5">
        <v>490</v>
      </c>
      <c r="L1089" s="42">
        <v>1.4615384615384615</v>
      </c>
      <c r="M1089" s="5">
        <v>723</v>
      </c>
      <c r="N1089" s="5">
        <v>18603</v>
      </c>
      <c r="O1089" s="44">
        <v>34</v>
      </c>
      <c r="P1089" s="43">
        <v>0.74411530249110314</v>
      </c>
      <c r="Q1089" s="44">
        <v>25</v>
      </c>
      <c r="R1089" s="44">
        <v>39</v>
      </c>
      <c r="S1089" s="2">
        <v>559.9744724919093</v>
      </c>
      <c r="T1089" s="3">
        <v>1.56</v>
      </c>
      <c r="U1089" s="2">
        <v>890.81460523517353</v>
      </c>
      <c r="V1089" s="44">
        <v>22000</v>
      </c>
      <c r="W1089" s="20">
        <v>35</v>
      </c>
      <c r="X1089" s="19">
        <v>0.74285714285714288</v>
      </c>
      <c r="Y1089" s="20">
        <v>26</v>
      </c>
      <c r="Z1089" s="20">
        <v>54</v>
      </c>
      <c r="AA1089" s="16">
        <v>528.05555555555554</v>
      </c>
      <c r="AB1089" s="18">
        <v>2.0769230769230771</v>
      </c>
      <c r="AC1089" s="16">
        <v>1096.7307692307693</v>
      </c>
      <c r="AD1089" s="20">
        <v>28515</v>
      </c>
      <c r="AE1089" s="14">
        <v>1699</v>
      </c>
      <c r="AF1089" s="14"/>
      <c r="AG1089" s="14"/>
      <c r="AH1089" s="21">
        <v>1.2961363636363636</v>
      </c>
      <c r="AI1089" s="21">
        <v>1.5328172875342687</v>
      </c>
      <c r="AJ1089" s="21">
        <v>0.53281728753426871</v>
      </c>
      <c r="AK1089" s="97"/>
    </row>
    <row r="1090" spans="1:37" x14ac:dyDescent="0.3">
      <c r="A1090" s="10" t="s">
        <v>142</v>
      </c>
      <c r="B1090" s="40" t="s">
        <v>127</v>
      </c>
      <c r="C1090" s="40" t="s">
        <v>133</v>
      </c>
      <c r="D1090" s="57">
        <v>43728</v>
      </c>
      <c r="E1090" s="57">
        <v>44824</v>
      </c>
      <c r="F1090" s="11" t="s">
        <v>12</v>
      </c>
      <c r="G1090" s="5">
        <v>46</v>
      </c>
      <c r="H1090" s="41">
        <v>0.69608540925266904</v>
      </c>
      <c r="I1090" s="5">
        <v>32</v>
      </c>
      <c r="J1090" s="5">
        <v>45</v>
      </c>
      <c r="K1090" s="5">
        <v>513</v>
      </c>
      <c r="L1090" s="42">
        <v>1.40625</v>
      </c>
      <c r="M1090" s="5">
        <v>723</v>
      </c>
      <c r="N1090" s="5">
        <v>23067</v>
      </c>
      <c r="O1090" s="44">
        <v>34</v>
      </c>
      <c r="P1090" s="43">
        <v>0.74411530249110314</v>
      </c>
      <c r="Q1090" s="44">
        <v>25</v>
      </c>
      <c r="R1090" s="44">
        <v>39</v>
      </c>
      <c r="S1090" s="2">
        <v>559.9744724919093</v>
      </c>
      <c r="T1090" s="3">
        <v>1.56</v>
      </c>
      <c r="U1090" s="2">
        <v>890.81460523517353</v>
      </c>
      <c r="V1090" s="44">
        <v>22000</v>
      </c>
      <c r="W1090" s="20">
        <v>24</v>
      </c>
      <c r="X1090" s="19">
        <v>0.75</v>
      </c>
      <c r="Y1090" s="20">
        <v>18</v>
      </c>
      <c r="Z1090" s="20">
        <v>39</v>
      </c>
      <c r="AA1090" s="16">
        <v>472.82051282051282</v>
      </c>
      <c r="AB1090" s="18">
        <v>2.1666666666666665</v>
      </c>
      <c r="AC1090" s="16">
        <v>1024.4444444444443</v>
      </c>
      <c r="AD1090" s="20">
        <v>18440</v>
      </c>
      <c r="AE1090" s="14">
        <v>1499</v>
      </c>
      <c r="AF1090" s="14"/>
      <c r="AG1090" s="14"/>
      <c r="AH1090" s="21">
        <v>0.83818181818181814</v>
      </c>
      <c r="AI1090" s="21">
        <v>0.79941041314431871</v>
      </c>
      <c r="AJ1090" s="21">
        <v>-0.20058958685568129</v>
      </c>
      <c r="AK1090" s="97"/>
    </row>
    <row r="1091" spans="1:37" x14ac:dyDescent="0.3">
      <c r="A1091" s="10" t="s">
        <v>142</v>
      </c>
      <c r="B1091" s="40" t="s">
        <v>127</v>
      </c>
      <c r="C1091" s="40" t="s">
        <v>133</v>
      </c>
      <c r="D1091" s="57">
        <v>43729</v>
      </c>
      <c r="E1091" s="57">
        <v>44825</v>
      </c>
      <c r="F1091" s="11" t="s">
        <v>13</v>
      </c>
      <c r="G1091" s="5">
        <v>27</v>
      </c>
      <c r="H1091" s="41">
        <v>0.69608540925266904</v>
      </c>
      <c r="I1091" s="5">
        <v>19</v>
      </c>
      <c r="J1091" s="5">
        <v>29</v>
      </c>
      <c r="K1091" s="5">
        <v>468</v>
      </c>
      <c r="L1091" s="42">
        <v>1.5263157894736843</v>
      </c>
      <c r="M1091" s="5">
        <v>723</v>
      </c>
      <c r="N1091" s="5">
        <v>13577</v>
      </c>
      <c r="O1091" s="44">
        <v>34</v>
      </c>
      <c r="P1091" s="43">
        <v>0.74411530249110314</v>
      </c>
      <c r="Q1091" s="44">
        <v>25</v>
      </c>
      <c r="R1091" s="44">
        <v>39</v>
      </c>
      <c r="S1091" s="2">
        <v>559.9744724919093</v>
      </c>
      <c r="T1091" s="3">
        <v>1.56</v>
      </c>
      <c r="U1091" s="2">
        <v>890.81460523517353</v>
      </c>
      <c r="V1091" s="44">
        <v>22000</v>
      </c>
      <c r="W1091" s="20">
        <v>29</v>
      </c>
      <c r="X1091" s="19">
        <v>0.75862068965517238</v>
      </c>
      <c r="Y1091" s="20">
        <v>22</v>
      </c>
      <c r="Z1091" s="20">
        <v>42</v>
      </c>
      <c r="AA1091" s="16">
        <v>551.85714285714289</v>
      </c>
      <c r="AB1091" s="18">
        <v>1.9090909090909092</v>
      </c>
      <c r="AC1091" s="16">
        <v>1053.5454545454545</v>
      </c>
      <c r="AD1091" s="20">
        <v>23178</v>
      </c>
      <c r="AE1091" s="14">
        <v>1559</v>
      </c>
      <c r="AF1091" s="14"/>
      <c r="AG1091" s="14">
        <v>599</v>
      </c>
      <c r="AH1091" s="21">
        <v>1.0535454545454546</v>
      </c>
      <c r="AI1091" s="21">
        <v>1.7071518008396553</v>
      </c>
      <c r="AJ1091" s="21">
        <v>0.70715180083965534</v>
      </c>
      <c r="AK1091" s="97"/>
    </row>
    <row r="1092" spans="1:37" x14ac:dyDescent="0.3">
      <c r="A1092" s="10" t="s">
        <v>142</v>
      </c>
      <c r="B1092" s="40" t="s">
        <v>127</v>
      </c>
      <c r="C1092" s="40" t="s">
        <v>133</v>
      </c>
      <c r="D1092" s="57">
        <v>43730</v>
      </c>
      <c r="E1092" s="57">
        <v>44826</v>
      </c>
      <c r="F1092" s="11" t="s">
        <v>14</v>
      </c>
      <c r="G1092" s="5">
        <v>33</v>
      </c>
      <c r="H1092" s="41">
        <v>0.69608540925266904</v>
      </c>
      <c r="I1092" s="5">
        <v>23</v>
      </c>
      <c r="J1092" s="5">
        <v>30</v>
      </c>
      <c r="K1092" s="5">
        <v>558</v>
      </c>
      <c r="L1092" s="42">
        <v>1.3043478260869565</v>
      </c>
      <c r="M1092" s="5">
        <v>723</v>
      </c>
      <c r="N1092" s="5">
        <v>16736</v>
      </c>
      <c r="O1092" s="44">
        <v>34</v>
      </c>
      <c r="P1092" s="43">
        <v>0.74411530249110314</v>
      </c>
      <c r="Q1092" s="44">
        <v>25</v>
      </c>
      <c r="R1092" s="44">
        <v>39</v>
      </c>
      <c r="S1092" s="2">
        <v>559.9744724919093</v>
      </c>
      <c r="T1092" s="3">
        <v>1.56</v>
      </c>
      <c r="U1092" s="2">
        <v>890.81460523517353</v>
      </c>
      <c r="V1092" s="44">
        <v>22000</v>
      </c>
      <c r="W1092" s="20">
        <v>27</v>
      </c>
      <c r="X1092" s="19">
        <v>0.7407407407407407</v>
      </c>
      <c r="Y1092" s="20">
        <v>20</v>
      </c>
      <c r="Z1092" s="20">
        <v>36</v>
      </c>
      <c r="AA1092" s="16">
        <v>634.86111111111109</v>
      </c>
      <c r="AB1092" s="18">
        <v>1.8</v>
      </c>
      <c r="AC1092" s="16">
        <v>1142.75</v>
      </c>
      <c r="AD1092" s="20">
        <v>22855</v>
      </c>
      <c r="AE1092" s="14">
        <v>1199</v>
      </c>
      <c r="AF1092" s="14"/>
      <c r="AG1092" s="14"/>
      <c r="AH1092" s="21">
        <v>1.0388636363636363</v>
      </c>
      <c r="AI1092" s="21">
        <v>1.3656190248565965</v>
      </c>
      <c r="AJ1092" s="21">
        <v>0.36561902485659653</v>
      </c>
      <c r="AK1092" s="97"/>
    </row>
    <row r="1093" spans="1:37" x14ac:dyDescent="0.3">
      <c r="A1093" s="10" t="s">
        <v>142</v>
      </c>
      <c r="B1093" s="40" t="s">
        <v>127</v>
      </c>
      <c r="C1093" s="40" t="s">
        <v>133</v>
      </c>
      <c r="D1093" s="57">
        <v>43731</v>
      </c>
      <c r="E1093" s="57">
        <v>44827</v>
      </c>
      <c r="F1093" s="11" t="s">
        <v>15</v>
      </c>
      <c r="G1093" s="5">
        <v>24</v>
      </c>
      <c r="H1093" s="41">
        <v>0.69608540925266904</v>
      </c>
      <c r="I1093" s="5">
        <v>17</v>
      </c>
      <c r="J1093" s="5">
        <v>30</v>
      </c>
      <c r="K1093" s="5">
        <v>401</v>
      </c>
      <c r="L1093" s="42">
        <v>1.7647058823529411</v>
      </c>
      <c r="M1093" s="5">
        <v>723</v>
      </c>
      <c r="N1093" s="5">
        <v>12018</v>
      </c>
      <c r="O1093" s="44">
        <v>34</v>
      </c>
      <c r="P1093" s="43">
        <v>0.74411530249110314</v>
      </c>
      <c r="Q1093" s="44">
        <v>25</v>
      </c>
      <c r="R1093" s="44">
        <v>39</v>
      </c>
      <c r="S1093" s="2">
        <v>559.9744724919093</v>
      </c>
      <c r="T1093" s="3">
        <v>1.56</v>
      </c>
      <c r="U1093" s="2">
        <v>890.81460523517353</v>
      </c>
      <c r="V1093" s="44">
        <v>22000</v>
      </c>
      <c r="W1093" s="20">
        <v>38</v>
      </c>
      <c r="X1093" s="19">
        <v>0.60526315789473684</v>
      </c>
      <c r="Y1093" s="20">
        <v>23</v>
      </c>
      <c r="Z1093" s="20">
        <v>42</v>
      </c>
      <c r="AA1093" s="16">
        <v>774.54761904761904</v>
      </c>
      <c r="AB1093" s="18">
        <v>1.826086956521739</v>
      </c>
      <c r="AC1093" s="16">
        <v>1414.391304347826</v>
      </c>
      <c r="AD1093" s="20">
        <v>32531</v>
      </c>
      <c r="AE1093" s="14"/>
      <c r="AF1093" s="14"/>
      <c r="AG1093" s="14"/>
      <c r="AH1093" s="21">
        <v>1.4786818181818182</v>
      </c>
      <c r="AI1093" s="21">
        <v>2.7068563820935263</v>
      </c>
      <c r="AJ1093" s="21">
        <v>1.7068563820935263</v>
      </c>
      <c r="AK1093" s="97"/>
    </row>
    <row r="1094" spans="1:37" x14ac:dyDescent="0.3">
      <c r="A1094" s="10" t="s">
        <v>142</v>
      </c>
      <c r="B1094" s="40" t="s">
        <v>127</v>
      </c>
      <c r="C1094" s="40" t="s">
        <v>133</v>
      </c>
      <c r="D1094" s="57">
        <v>43732</v>
      </c>
      <c r="E1094" s="57">
        <v>44828</v>
      </c>
      <c r="F1094" s="11" t="s">
        <v>9</v>
      </c>
      <c r="G1094" s="5">
        <v>33</v>
      </c>
      <c r="H1094" s="41">
        <v>0.69608540925266904</v>
      </c>
      <c r="I1094" s="5">
        <v>23</v>
      </c>
      <c r="J1094" s="5">
        <v>36</v>
      </c>
      <c r="K1094" s="5">
        <v>459</v>
      </c>
      <c r="L1094" s="42">
        <v>1.5652173913043479</v>
      </c>
      <c r="M1094" s="5">
        <v>723</v>
      </c>
      <c r="N1094" s="5">
        <v>16526</v>
      </c>
      <c r="O1094" s="44">
        <v>42</v>
      </c>
      <c r="P1094" s="43">
        <v>0.74411530249110314</v>
      </c>
      <c r="Q1094" s="44">
        <v>31</v>
      </c>
      <c r="R1094" s="44">
        <v>50</v>
      </c>
      <c r="S1094" s="2">
        <v>559.9744724919093</v>
      </c>
      <c r="T1094" s="3">
        <v>1.6129032258064515</v>
      </c>
      <c r="U1094" s="2">
        <v>890.81460523517353</v>
      </c>
      <c r="V1094" s="44">
        <v>28000</v>
      </c>
      <c r="W1094" s="20">
        <v>39</v>
      </c>
      <c r="X1094" s="19">
        <v>0.71794871794871795</v>
      </c>
      <c r="Y1094" s="20">
        <v>28</v>
      </c>
      <c r="Z1094" s="20">
        <v>42</v>
      </c>
      <c r="AA1094" s="16">
        <v>581.04761904761904</v>
      </c>
      <c r="AB1094" s="18">
        <v>1.5</v>
      </c>
      <c r="AC1094" s="16">
        <v>871.57142857142856</v>
      </c>
      <c r="AD1094" s="20">
        <v>24404</v>
      </c>
      <c r="AE1094" s="14"/>
      <c r="AF1094" s="14"/>
      <c r="AG1094" s="14"/>
      <c r="AH1094" s="21">
        <v>0.87157142857142855</v>
      </c>
      <c r="AI1094" s="21">
        <v>1.4767033764976401</v>
      </c>
      <c r="AJ1094" s="21">
        <v>0.47670337649764011</v>
      </c>
      <c r="AK1094" s="97"/>
    </row>
    <row r="1095" spans="1:37" x14ac:dyDescent="0.3">
      <c r="A1095" s="10" t="s">
        <v>142</v>
      </c>
      <c r="B1095" s="40" t="s">
        <v>127</v>
      </c>
      <c r="C1095" s="40" t="s">
        <v>133</v>
      </c>
      <c r="D1095" s="57">
        <v>43733</v>
      </c>
      <c r="E1095" s="57">
        <v>44829</v>
      </c>
      <c r="F1095" s="11" t="s">
        <v>10</v>
      </c>
      <c r="G1095" s="5">
        <v>76</v>
      </c>
      <c r="H1095" s="41">
        <v>0.69608540925266904</v>
      </c>
      <c r="I1095" s="5">
        <v>53</v>
      </c>
      <c r="J1095" s="5">
        <v>65</v>
      </c>
      <c r="K1095" s="5">
        <v>594</v>
      </c>
      <c r="L1095" s="42">
        <v>1.2264150943396226</v>
      </c>
      <c r="M1095" s="5">
        <v>723</v>
      </c>
      <c r="N1095" s="5">
        <v>38625</v>
      </c>
      <c r="O1095" s="44">
        <v>58</v>
      </c>
      <c r="P1095" s="43">
        <v>0.74411530249110314</v>
      </c>
      <c r="Q1095" s="44">
        <v>43</v>
      </c>
      <c r="R1095" s="44">
        <v>68</v>
      </c>
      <c r="S1095" s="2">
        <v>559.9744724919093</v>
      </c>
      <c r="T1095" s="3">
        <v>1.5813953488372092</v>
      </c>
      <c r="U1095" s="2">
        <v>890.81460523517353</v>
      </c>
      <c r="V1095" s="44">
        <v>38000</v>
      </c>
      <c r="W1095" s="20">
        <v>63</v>
      </c>
      <c r="X1095" s="19">
        <v>0.77777777777777779</v>
      </c>
      <c r="Y1095" s="20">
        <v>49</v>
      </c>
      <c r="Z1095" s="20">
        <v>77</v>
      </c>
      <c r="AA1095" s="16">
        <v>685.5454545454545</v>
      </c>
      <c r="AB1095" s="18">
        <v>1.5714285714285714</v>
      </c>
      <c r="AC1095" s="16">
        <v>1077.2857142857142</v>
      </c>
      <c r="AD1095" s="20">
        <v>52787</v>
      </c>
      <c r="AE1095" s="14">
        <v>599</v>
      </c>
      <c r="AF1095" s="14"/>
      <c r="AG1095" s="14"/>
      <c r="AH1095" s="21">
        <v>1.3891315789473684</v>
      </c>
      <c r="AI1095" s="21">
        <v>1.3666537216828478</v>
      </c>
      <c r="AJ1095" s="21">
        <v>0.36665372168284788</v>
      </c>
      <c r="AK1095" s="97"/>
    </row>
    <row r="1096" spans="1:37" x14ac:dyDescent="0.3">
      <c r="A1096" s="10" t="s">
        <v>142</v>
      </c>
      <c r="B1096" s="40" t="s">
        <v>127</v>
      </c>
      <c r="C1096" s="40" t="s">
        <v>133</v>
      </c>
      <c r="D1096" s="57">
        <v>43734</v>
      </c>
      <c r="E1096" s="57">
        <v>44830</v>
      </c>
      <c r="F1096" s="11" t="s">
        <v>11</v>
      </c>
      <c r="G1096" s="5">
        <v>42</v>
      </c>
      <c r="H1096" s="41">
        <v>0.69608540925266904</v>
      </c>
      <c r="I1096" s="5">
        <v>29</v>
      </c>
      <c r="J1096" s="5">
        <v>41</v>
      </c>
      <c r="K1096" s="5">
        <v>513</v>
      </c>
      <c r="L1096" s="42">
        <v>1.4137931034482758</v>
      </c>
      <c r="M1096" s="5">
        <v>723</v>
      </c>
      <c r="N1096" s="5">
        <v>21041</v>
      </c>
      <c r="O1096" s="44">
        <v>42</v>
      </c>
      <c r="P1096" s="43">
        <v>0.74411530249110314</v>
      </c>
      <c r="Q1096" s="44">
        <v>31</v>
      </c>
      <c r="R1096" s="44">
        <v>50</v>
      </c>
      <c r="S1096" s="2">
        <v>559.9744724919093</v>
      </c>
      <c r="T1096" s="3">
        <v>1.6129032258064515</v>
      </c>
      <c r="U1096" s="2">
        <v>890.81460523517353</v>
      </c>
      <c r="V1096" s="44">
        <v>28000</v>
      </c>
      <c r="W1096" s="20">
        <v>35</v>
      </c>
      <c r="X1096" s="19">
        <v>0.77142857142857146</v>
      </c>
      <c r="Y1096" s="20">
        <v>27</v>
      </c>
      <c r="Z1096" s="20">
        <v>49</v>
      </c>
      <c r="AA1096" s="16">
        <v>508.36734693877548</v>
      </c>
      <c r="AB1096" s="18">
        <v>1.8148148148148149</v>
      </c>
      <c r="AC1096" s="16">
        <v>922.59259259259261</v>
      </c>
      <c r="AD1096" s="20">
        <v>24910</v>
      </c>
      <c r="AE1096" s="14"/>
      <c r="AF1096" s="14"/>
      <c r="AG1096" s="14"/>
      <c r="AH1096" s="21">
        <v>0.88964285714285718</v>
      </c>
      <c r="AI1096" s="21">
        <v>1.1838790931989924</v>
      </c>
      <c r="AJ1096" s="21">
        <v>0.18387909319899245</v>
      </c>
      <c r="AK1096" s="97"/>
    </row>
    <row r="1097" spans="1:37" x14ac:dyDescent="0.3">
      <c r="A1097" s="10" t="s">
        <v>142</v>
      </c>
      <c r="B1097" s="40" t="s">
        <v>127</v>
      </c>
      <c r="C1097" s="40" t="s">
        <v>133</v>
      </c>
      <c r="D1097" s="57">
        <v>43735</v>
      </c>
      <c r="E1097" s="57">
        <v>44831</v>
      </c>
      <c r="F1097" s="11" t="s">
        <v>12</v>
      </c>
      <c r="G1097" s="5">
        <v>29</v>
      </c>
      <c r="H1097" s="41">
        <v>0.69608540925266904</v>
      </c>
      <c r="I1097" s="5">
        <v>20</v>
      </c>
      <c r="J1097" s="5">
        <v>29</v>
      </c>
      <c r="K1097" s="5">
        <v>489</v>
      </c>
      <c r="L1097" s="42">
        <v>1.45</v>
      </c>
      <c r="M1097" s="5">
        <v>723</v>
      </c>
      <c r="N1097" s="5">
        <v>14180</v>
      </c>
      <c r="O1097" s="44">
        <v>42</v>
      </c>
      <c r="P1097" s="43">
        <v>0.74411530249110314</v>
      </c>
      <c r="Q1097" s="44">
        <v>31</v>
      </c>
      <c r="R1097" s="44">
        <v>50</v>
      </c>
      <c r="S1097" s="2">
        <v>559.9744724919093</v>
      </c>
      <c r="T1097" s="3">
        <v>1.6129032258064515</v>
      </c>
      <c r="U1097" s="2">
        <v>890.81460523517353</v>
      </c>
      <c r="V1097" s="44">
        <v>28000</v>
      </c>
      <c r="W1097" s="20">
        <v>40</v>
      </c>
      <c r="X1097" s="19">
        <v>0.75</v>
      </c>
      <c r="Y1097" s="20">
        <v>30</v>
      </c>
      <c r="Z1097" s="20">
        <v>49</v>
      </c>
      <c r="AA1097" s="16">
        <v>554.81632653061229</v>
      </c>
      <c r="AB1097" s="18">
        <v>1.6333333333333333</v>
      </c>
      <c r="AC1097" s="16">
        <v>906.2</v>
      </c>
      <c r="AD1097" s="20">
        <v>27186</v>
      </c>
      <c r="AE1097" s="14"/>
      <c r="AF1097" s="14"/>
      <c r="AG1097" s="14"/>
      <c r="AH1097" s="21">
        <v>0.97092857142857147</v>
      </c>
      <c r="AI1097" s="21">
        <v>1.9172073342736249</v>
      </c>
      <c r="AJ1097" s="21">
        <v>0.91720733427362477</v>
      </c>
      <c r="AK1097" s="97"/>
    </row>
    <row r="1098" spans="1:37" x14ac:dyDescent="0.3">
      <c r="A1098" s="10" t="s">
        <v>142</v>
      </c>
      <c r="B1098" s="40" t="s">
        <v>127</v>
      </c>
      <c r="C1098" s="40" t="s">
        <v>133</v>
      </c>
      <c r="D1098" s="57">
        <v>43736</v>
      </c>
      <c r="E1098" s="57">
        <v>44832</v>
      </c>
      <c r="F1098" s="11" t="s">
        <v>13</v>
      </c>
      <c r="G1098" s="5">
        <v>75</v>
      </c>
      <c r="H1098" s="41">
        <v>0.69608540925266904</v>
      </c>
      <c r="I1098" s="5">
        <v>52</v>
      </c>
      <c r="J1098" s="5">
        <v>83</v>
      </c>
      <c r="K1098" s="5">
        <v>454</v>
      </c>
      <c r="L1098" s="42">
        <v>1.5961538461538463</v>
      </c>
      <c r="M1098" s="5">
        <v>723</v>
      </c>
      <c r="N1098" s="5">
        <v>37712</v>
      </c>
      <c r="O1098" s="44">
        <v>42</v>
      </c>
      <c r="P1098" s="43">
        <v>0.74411530249110314</v>
      </c>
      <c r="Q1098" s="44">
        <v>31</v>
      </c>
      <c r="R1098" s="44">
        <v>50</v>
      </c>
      <c r="S1098" s="2">
        <v>559.9744724919093</v>
      </c>
      <c r="T1098" s="3">
        <v>1.6129032258064515</v>
      </c>
      <c r="U1098" s="2">
        <v>890.81460523517353</v>
      </c>
      <c r="V1098" s="44">
        <v>28000</v>
      </c>
      <c r="W1098" s="20">
        <v>29</v>
      </c>
      <c r="X1098" s="19">
        <v>0.75862068965517238</v>
      </c>
      <c r="Y1098" s="20">
        <v>22</v>
      </c>
      <c r="Z1098" s="20">
        <v>40</v>
      </c>
      <c r="AA1098" s="16">
        <v>739.875</v>
      </c>
      <c r="AB1098" s="18">
        <v>1.8181818181818181</v>
      </c>
      <c r="AC1098" s="16">
        <v>1345.2272727272727</v>
      </c>
      <c r="AD1098" s="20">
        <v>29595</v>
      </c>
      <c r="AE1098" s="14">
        <v>6509</v>
      </c>
      <c r="AF1098" s="14"/>
      <c r="AG1098" s="14">
        <v>1999</v>
      </c>
      <c r="AH1098" s="21">
        <v>1.0569642857142858</v>
      </c>
      <c r="AI1098" s="21">
        <v>0.78476347051336448</v>
      </c>
      <c r="AJ1098" s="21">
        <v>-0.21523652948663555</v>
      </c>
      <c r="AK1098" s="97"/>
    </row>
    <row r="1099" spans="1:37" x14ac:dyDescent="0.3">
      <c r="A1099" s="10" t="s">
        <v>142</v>
      </c>
      <c r="B1099" s="40" t="s">
        <v>127</v>
      </c>
      <c r="C1099" s="40" t="s">
        <v>133</v>
      </c>
      <c r="D1099" s="57">
        <v>43737</v>
      </c>
      <c r="E1099" s="57">
        <v>44833</v>
      </c>
      <c r="F1099" s="11" t="s">
        <v>14</v>
      </c>
      <c r="G1099" s="5">
        <v>34</v>
      </c>
      <c r="H1099" s="41">
        <v>0.69608540925266904</v>
      </c>
      <c r="I1099" s="5">
        <v>24</v>
      </c>
      <c r="J1099" s="5">
        <v>37</v>
      </c>
      <c r="K1099" s="5">
        <v>470</v>
      </c>
      <c r="L1099" s="42">
        <v>1.5416666666666667</v>
      </c>
      <c r="M1099" s="5">
        <v>723</v>
      </c>
      <c r="N1099" s="5">
        <v>17397</v>
      </c>
      <c r="O1099" s="44">
        <v>42</v>
      </c>
      <c r="P1099" s="43">
        <v>0.74411530249110314</v>
      </c>
      <c r="Q1099" s="44">
        <v>31</v>
      </c>
      <c r="R1099" s="44">
        <v>50</v>
      </c>
      <c r="S1099" s="2">
        <v>559.9744724919093</v>
      </c>
      <c r="T1099" s="3">
        <v>1.6129032258064515</v>
      </c>
      <c r="U1099" s="2">
        <v>890.81460523517353</v>
      </c>
      <c r="V1099" s="44">
        <v>28000</v>
      </c>
      <c r="W1099" s="20">
        <v>45</v>
      </c>
      <c r="X1099" s="19">
        <v>0.75555555555555554</v>
      </c>
      <c r="Y1099" s="20">
        <v>34</v>
      </c>
      <c r="Z1099" s="20">
        <v>53</v>
      </c>
      <c r="AA1099" s="16">
        <v>647.90566037735846</v>
      </c>
      <c r="AB1099" s="18">
        <v>1.5588235294117647</v>
      </c>
      <c r="AC1099" s="16">
        <v>1009.9705882352941</v>
      </c>
      <c r="AD1099" s="20">
        <v>34339</v>
      </c>
      <c r="AE1099" s="14">
        <v>1614</v>
      </c>
      <c r="AF1099" s="14"/>
      <c r="AG1099" s="14"/>
      <c r="AH1099" s="21">
        <v>1.2263928571428571</v>
      </c>
      <c r="AI1099" s="21">
        <v>1.973846065413577</v>
      </c>
      <c r="AJ1099" s="21">
        <v>0.9738460654135771</v>
      </c>
      <c r="AK1099" s="97"/>
    </row>
    <row r="1100" spans="1:37" x14ac:dyDescent="0.3">
      <c r="A1100" s="10" t="s">
        <v>142</v>
      </c>
      <c r="B1100" s="40" t="s">
        <v>127</v>
      </c>
      <c r="C1100" s="40" t="s">
        <v>133</v>
      </c>
      <c r="D1100" s="57">
        <v>43738</v>
      </c>
      <c r="E1100" s="57">
        <v>44834</v>
      </c>
      <c r="F1100" s="11" t="s">
        <v>15</v>
      </c>
      <c r="G1100" s="5">
        <v>57</v>
      </c>
      <c r="H1100" s="41">
        <v>0.69608540925266904</v>
      </c>
      <c r="I1100" s="5">
        <v>40</v>
      </c>
      <c r="J1100" s="5">
        <v>48</v>
      </c>
      <c r="K1100" s="5">
        <v>598</v>
      </c>
      <c r="L1100" s="42">
        <v>1.2</v>
      </c>
      <c r="M1100" s="5">
        <v>723</v>
      </c>
      <c r="N1100" s="5">
        <v>28719</v>
      </c>
      <c r="O1100" s="44">
        <v>42</v>
      </c>
      <c r="P1100" s="43">
        <v>0.74411530249110314</v>
      </c>
      <c r="Q1100" s="44">
        <v>31</v>
      </c>
      <c r="R1100" s="44">
        <v>50</v>
      </c>
      <c r="S1100" s="2">
        <v>559.9744724919093</v>
      </c>
      <c r="T1100" s="3">
        <v>1.6129032258064515</v>
      </c>
      <c r="U1100" s="2">
        <v>890.81460523517353</v>
      </c>
      <c r="V1100" s="44">
        <v>28000</v>
      </c>
      <c r="W1100" s="20">
        <v>41</v>
      </c>
      <c r="X1100" s="19">
        <v>0.78048780487804881</v>
      </c>
      <c r="Y1100" s="20">
        <v>32</v>
      </c>
      <c r="Z1100" s="20">
        <v>54</v>
      </c>
      <c r="AA1100" s="16">
        <v>624.81481481481478</v>
      </c>
      <c r="AB1100" s="18">
        <v>1.6875</v>
      </c>
      <c r="AC1100" s="16">
        <v>1054.375</v>
      </c>
      <c r="AD1100" s="20">
        <v>33740</v>
      </c>
      <c r="AE1100" s="14">
        <v>-2409</v>
      </c>
      <c r="AF1100" s="14"/>
      <c r="AG1100" s="14"/>
      <c r="AH1100" s="21">
        <v>1.2050000000000001</v>
      </c>
      <c r="AI1100" s="21">
        <v>1.174831992757408</v>
      </c>
      <c r="AJ1100" s="21">
        <v>0.17483199275740799</v>
      </c>
      <c r="AK1100" s="97"/>
    </row>
    <row r="1101" spans="1:37" x14ac:dyDescent="0.3">
      <c r="A1101" s="10" t="s">
        <v>143</v>
      </c>
      <c r="B1101" s="11" t="s">
        <v>127</v>
      </c>
      <c r="C1101" s="11" t="s">
        <v>134</v>
      </c>
      <c r="D1101" s="54">
        <v>43556</v>
      </c>
      <c r="E1101" s="54">
        <v>44652</v>
      </c>
      <c r="F1101" s="11" t="s">
        <v>15</v>
      </c>
      <c r="G1101" s="12">
        <v>56.85328185328126</v>
      </c>
      <c r="H1101" s="13">
        <v>0.67719298245614035</v>
      </c>
      <c r="I1101" s="12">
        <v>38.500643500643264</v>
      </c>
      <c r="J1101" s="14">
        <v>62</v>
      </c>
      <c r="K1101" s="12">
        <v>460.5</v>
      </c>
      <c r="L1101" s="15">
        <v>1.610362694300528</v>
      </c>
      <c r="M1101" s="12">
        <v>741.57202072539314</v>
      </c>
      <c r="N1101" s="14">
        <v>28551</v>
      </c>
      <c r="O1101" s="16">
        <v>37</v>
      </c>
      <c r="P1101" s="17">
        <v>0.73136842105263167</v>
      </c>
      <c r="Q1101" s="16">
        <v>27</v>
      </c>
      <c r="R1101" s="16">
        <v>48</v>
      </c>
      <c r="S1101" s="16">
        <v>640.30922800718133</v>
      </c>
      <c r="T1101" s="18">
        <v>1.7777777777777777</v>
      </c>
      <c r="U1101" s="16">
        <v>1132.2692253512957</v>
      </c>
      <c r="V1101" s="16">
        <v>31000</v>
      </c>
      <c r="W1101" s="16">
        <v>41</v>
      </c>
      <c r="X1101" s="19">
        <v>0.78048780487804881</v>
      </c>
      <c r="Y1101" s="20">
        <v>32</v>
      </c>
      <c r="Z1101" s="20">
        <v>45</v>
      </c>
      <c r="AA1101" s="16">
        <v>775.8</v>
      </c>
      <c r="AB1101" s="18">
        <v>1.40625</v>
      </c>
      <c r="AC1101" s="16">
        <v>1090.96875</v>
      </c>
      <c r="AD1101" s="20">
        <v>34911</v>
      </c>
      <c r="AE1101" s="14">
        <v>896</v>
      </c>
      <c r="AF1101" s="14">
        <v>-155</v>
      </c>
      <c r="AG1101" s="14">
        <v>-1104</v>
      </c>
      <c r="AH1101" s="21">
        <v>1.1261612903225806</v>
      </c>
      <c r="AI1101" s="21">
        <v>1.2227592728801093</v>
      </c>
      <c r="AJ1101" s="21">
        <v>0.22275927288010927</v>
      </c>
      <c r="AK1101" s="96"/>
    </row>
    <row r="1102" spans="1:37" x14ac:dyDescent="0.3">
      <c r="A1102" s="10" t="s">
        <v>143</v>
      </c>
      <c r="B1102" s="11" t="s">
        <v>127</v>
      </c>
      <c r="C1102" s="11" t="s">
        <v>134</v>
      </c>
      <c r="D1102" s="54">
        <v>43557</v>
      </c>
      <c r="E1102" s="54">
        <v>44653</v>
      </c>
      <c r="F1102" s="11" t="s">
        <v>9</v>
      </c>
      <c r="G1102" s="12">
        <v>60.521235521235518</v>
      </c>
      <c r="H1102" s="13">
        <v>0.67719298245614035</v>
      </c>
      <c r="I1102" s="12">
        <v>40.984555984555982</v>
      </c>
      <c r="J1102" s="14">
        <v>66</v>
      </c>
      <c r="K1102" s="12">
        <v>607.9848484848485</v>
      </c>
      <c r="L1102" s="15">
        <v>1.6103626943005183</v>
      </c>
      <c r="M1102" s="12">
        <v>979.07611869995299</v>
      </c>
      <c r="N1102" s="14">
        <v>40127</v>
      </c>
      <c r="O1102" s="16">
        <v>52</v>
      </c>
      <c r="P1102" s="17">
        <v>0.73136842105263167</v>
      </c>
      <c r="Q1102" s="16">
        <v>38</v>
      </c>
      <c r="R1102" s="16">
        <v>67</v>
      </c>
      <c r="S1102" s="16">
        <v>640.30922800718133</v>
      </c>
      <c r="T1102" s="18">
        <v>1.763157894736842</v>
      </c>
      <c r="U1102" s="16">
        <v>1132.2692253512957</v>
      </c>
      <c r="V1102" s="16">
        <v>43000</v>
      </c>
      <c r="W1102" s="16">
        <v>52</v>
      </c>
      <c r="X1102" s="19">
        <v>0.76923076923076927</v>
      </c>
      <c r="Y1102" s="20">
        <v>40</v>
      </c>
      <c r="Z1102" s="20">
        <v>76</v>
      </c>
      <c r="AA1102" s="16">
        <v>560.02631578947364</v>
      </c>
      <c r="AB1102" s="18">
        <v>1.9</v>
      </c>
      <c r="AC1102" s="16">
        <v>1064.05</v>
      </c>
      <c r="AD1102" s="20">
        <v>42562</v>
      </c>
      <c r="AE1102" s="14"/>
      <c r="AF1102" s="14">
        <v>4671</v>
      </c>
      <c r="AG1102" s="14"/>
      <c r="AH1102" s="21">
        <v>0.98981395348837209</v>
      </c>
      <c r="AI1102" s="21">
        <v>1.0606823335908491</v>
      </c>
      <c r="AJ1102" s="21">
        <v>6.0682333590849055E-2</v>
      </c>
      <c r="AK1102" s="96"/>
    </row>
    <row r="1103" spans="1:37" x14ac:dyDescent="0.3">
      <c r="A1103" s="10" t="s">
        <v>143</v>
      </c>
      <c r="B1103" s="11" t="s">
        <v>127</v>
      </c>
      <c r="C1103" s="11" t="s">
        <v>134</v>
      </c>
      <c r="D1103" s="54">
        <v>43558</v>
      </c>
      <c r="E1103" s="54">
        <v>44654</v>
      </c>
      <c r="F1103" s="11" t="s">
        <v>10</v>
      </c>
      <c r="G1103" s="12">
        <v>141.21621621621622</v>
      </c>
      <c r="H1103" s="13">
        <v>0.67719298245614035</v>
      </c>
      <c r="I1103" s="12">
        <v>95.630630630630634</v>
      </c>
      <c r="J1103" s="14">
        <v>154</v>
      </c>
      <c r="K1103" s="12">
        <v>495.53896103896102</v>
      </c>
      <c r="L1103" s="15">
        <v>1.610362694300518</v>
      </c>
      <c r="M1103" s="12">
        <v>797.99745642958078</v>
      </c>
      <c r="N1103" s="14">
        <v>76313</v>
      </c>
      <c r="O1103" s="16">
        <v>81</v>
      </c>
      <c r="P1103" s="17">
        <v>0.73136842105263167</v>
      </c>
      <c r="Q1103" s="16">
        <v>59</v>
      </c>
      <c r="R1103" s="16">
        <v>105</v>
      </c>
      <c r="S1103" s="16">
        <v>640.30922800718133</v>
      </c>
      <c r="T1103" s="18">
        <v>1.7796610169491525</v>
      </c>
      <c r="U1103" s="16">
        <v>1132.2692253512957</v>
      </c>
      <c r="V1103" s="16">
        <v>67000</v>
      </c>
      <c r="W1103" s="16">
        <v>78</v>
      </c>
      <c r="X1103" s="19">
        <v>0.76923076923076927</v>
      </c>
      <c r="Y1103" s="20">
        <v>60</v>
      </c>
      <c r="Z1103" s="20">
        <v>121</v>
      </c>
      <c r="AA1103" s="16">
        <v>461.44628099173553</v>
      </c>
      <c r="AB1103" s="18">
        <v>2.0166666666666666</v>
      </c>
      <c r="AC1103" s="16">
        <v>930.58333333333337</v>
      </c>
      <c r="AD1103" s="20">
        <v>55835</v>
      </c>
      <c r="AE1103" s="14"/>
      <c r="AF1103" s="14"/>
      <c r="AG1103" s="14"/>
      <c r="AH1103" s="21">
        <v>0.83335820895522383</v>
      </c>
      <c r="AI1103" s="21">
        <v>0.73165777783601749</v>
      </c>
      <c r="AJ1103" s="21">
        <v>-0.26834222216398257</v>
      </c>
      <c r="AK1103" s="96"/>
    </row>
    <row r="1104" spans="1:37" x14ac:dyDescent="0.3">
      <c r="A1104" s="10" t="s">
        <v>143</v>
      </c>
      <c r="B1104" s="11" t="s">
        <v>127</v>
      </c>
      <c r="C1104" s="11" t="s">
        <v>134</v>
      </c>
      <c r="D1104" s="54">
        <v>43559</v>
      </c>
      <c r="E1104" s="54">
        <v>44655</v>
      </c>
      <c r="F1104" s="11" t="s">
        <v>11</v>
      </c>
      <c r="G1104" s="12">
        <v>46.766409266409262</v>
      </c>
      <c r="H1104" s="13">
        <v>0.67719298245614035</v>
      </c>
      <c r="I1104" s="12">
        <v>31.669884169884167</v>
      </c>
      <c r="J1104" s="14">
        <v>51</v>
      </c>
      <c r="K1104" s="12">
        <v>434.05882352941177</v>
      </c>
      <c r="L1104" s="15">
        <v>1.6103626943005183</v>
      </c>
      <c r="M1104" s="12">
        <v>698.99213654373671</v>
      </c>
      <c r="N1104" s="14">
        <v>22137</v>
      </c>
      <c r="O1104" s="16">
        <v>33</v>
      </c>
      <c r="P1104" s="17">
        <v>0.73136842105263167</v>
      </c>
      <c r="Q1104" s="16">
        <v>24</v>
      </c>
      <c r="R1104" s="16">
        <v>42</v>
      </c>
      <c r="S1104" s="16">
        <v>640.30922800718133</v>
      </c>
      <c r="T1104" s="18">
        <v>1.75</v>
      </c>
      <c r="U1104" s="16">
        <v>1132.2692253512957</v>
      </c>
      <c r="V1104" s="16">
        <v>27000</v>
      </c>
      <c r="W1104" s="16">
        <v>36</v>
      </c>
      <c r="X1104" s="19">
        <v>0.77777777777777779</v>
      </c>
      <c r="Y1104" s="20">
        <v>28</v>
      </c>
      <c r="Z1104" s="20">
        <v>50</v>
      </c>
      <c r="AA1104" s="16">
        <v>543.44000000000005</v>
      </c>
      <c r="AB1104" s="18">
        <v>1.7857142857142858</v>
      </c>
      <c r="AC1104" s="16">
        <v>970.42857142857144</v>
      </c>
      <c r="AD1104" s="20">
        <v>27172</v>
      </c>
      <c r="AE1104" s="14">
        <v>521</v>
      </c>
      <c r="AF1104" s="14">
        <v>1262</v>
      </c>
      <c r="AG1104" s="14">
        <v>999</v>
      </c>
      <c r="AH1104" s="21">
        <v>1.0063703703703704</v>
      </c>
      <c r="AI1104" s="21">
        <v>1.227447260243032</v>
      </c>
      <c r="AJ1104" s="21">
        <v>0.22744726024303202</v>
      </c>
      <c r="AK1104" s="96"/>
    </row>
    <row r="1105" spans="1:37" x14ac:dyDescent="0.3">
      <c r="A1105" s="10" t="s">
        <v>143</v>
      </c>
      <c r="B1105" s="11" t="s">
        <v>127</v>
      </c>
      <c r="C1105" s="11" t="s">
        <v>134</v>
      </c>
      <c r="D1105" s="54">
        <v>43560</v>
      </c>
      <c r="E1105" s="54">
        <v>44656</v>
      </c>
      <c r="F1105" s="11" t="s">
        <v>12</v>
      </c>
      <c r="G1105" s="12">
        <v>52.268339768339771</v>
      </c>
      <c r="H1105" s="13">
        <v>0.67719298245614035</v>
      </c>
      <c r="I1105" s="12">
        <v>35.395752895752899</v>
      </c>
      <c r="J1105" s="14">
        <v>57</v>
      </c>
      <c r="K1105" s="12">
        <v>473.31578947368422</v>
      </c>
      <c r="L1105" s="15">
        <v>1.610362694300518</v>
      </c>
      <c r="M1105" s="12">
        <v>762.2100899918189</v>
      </c>
      <c r="N1105" s="14">
        <v>26979</v>
      </c>
      <c r="O1105" s="16">
        <v>33</v>
      </c>
      <c r="P1105" s="17">
        <v>0.73136842105263167</v>
      </c>
      <c r="Q1105" s="16">
        <v>24</v>
      </c>
      <c r="R1105" s="16">
        <v>42</v>
      </c>
      <c r="S1105" s="16">
        <v>640.30922800718133</v>
      </c>
      <c r="T1105" s="18">
        <v>1.75</v>
      </c>
      <c r="U1105" s="16">
        <v>1132.2692253512957</v>
      </c>
      <c r="V1105" s="16">
        <v>27000</v>
      </c>
      <c r="W1105" s="16">
        <v>24</v>
      </c>
      <c r="X1105" s="19">
        <v>0.75</v>
      </c>
      <c r="Y1105" s="20">
        <v>18</v>
      </c>
      <c r="Z1105" s="20">
        <v>35</v>
      </c>
      <c r="AA1105" s="16">
        <v>704.65714285714284</v>
      </c>
      <c r="AB1105" s="18">
        <v>1.9444444444444444</v>
      </c>
      <c r="AC1105" s="16">
        <v>1370.1666666666667</v>
      </c>
      <c r="AD1105" s="20">
        <v>24663</v>
      </c>
      <c r="AE1105" s="14">
        <v>1348</v>
      </c>
      <c r="AF1105" s="14">
        <v>3207</v>
      </c>
      <c r="AG1105" s="14"/>
      <c r="AH1105" s="21">
        <v>0.91344444444444439</v>
      </c>
      <c r="AI1105" s="21">
        <v>0.91415545424218836</v>
      </c>
      <c r="AJ1105" s="21">
        <v>-8.5844545757811627E-2</v>
      </c>
      <c r="AK1105" s="96"/>
    </row>
    <row r="1106" spans="1:37" x14ac:dyDescent="0.3">
      <c r="A1106" s="10" t="s">
        <v>143</v>
      </c>
      <c r="B1106" s="11" t="s">
        <v>127</v>
      </c>
      <c r="C1106" s="11" t="s">
        <v>134</v>
      </c>
      <c r="D1106" s="54">
        <v>43561</v>
      </c>
      <c r="E1106" s="54">
        <v>44657</v>
      </c>
      <c r="F1106" s="11" t="s">
        <v>13</v>
      </c>
      <c r="G1106" s="12">
        <v>40.34749034749035</v>
      </c>
      <c r="H1106" s="13">
        <v>0.67719298245614035</v>
      </c>
      <c r="I1106" s="12">
        <v>27.323037323037322</v>
      </c>
      <c r="J1106" s="14">
        <v>44</v>
      </c>
      <c r="K1106" s="12">
        <v>418.18181818181819</v>
      </c>
      <c r="L1106" s="15">
        <v>1.6103626943005183</v>
      </c>
      <c r="M1106" s="12">
        <v>673.42439943476211</v>
      </c>
      <c r="N1106" s="14">
        <v>18400</v>
      </c>
      <c r="O1106" s="16">
        <v>31</v>
      </c>
      <c r="P1106" s="17">
        <v>0.73136842105263167</v>
      </c>
      <c r="Q1106" s="16">
        <v>23</v>
      </c>
      <c r="R1106" s="16">
        <v>41</v>
      </c>
      <c r="S1106" s="16">
        <v>640.30922800718133</v>
      </c>
      <c r="T1106" s="18">
        <v>1.7826086956521738</v>
      </c>
      <c r="U1106" s="16">
        <v>1132.2692253512957</v>
      </c>
      <c r="V1106" s="16">
        <v>26000</v>
      </c>
      <c r="W1106" s="16">
        <v>33</v>
      </c>
      <c r="X1106" s="19">
        <v>0.75757575757575757</v>
      </c>
      <c r="Y1106" s="20">
        <v>25</v>
      </c>
      <c r="Z1106" s="20">
        <v>44</v>
      </c>
      <c r="AA1106" s="16">
        <v>613.06818181818187</v>
      </c>
      <c r="AB1106" s="18">
        <v>1.76</v>
      </c>
      <c r="AC1106" s="16">
        <v>1079</v>
      </c>
      <c r="AD1106" s="20">
        <v>26975</v>
      </c>
      <c r="AE1106" s="14">
        <v>699</v>
      </c>
      <c r="AF1106" s="14">
        <v>1663</v>
      </c>
      <c r="AG1106" s="14">
        <v>719</v>
      </c>
      <c r="AH1106" s="21">
        <v>1.0375000000000001</v>
      </c>
      <c r="AI1106" s="21">
        <v>1.4660326086956521</v>
      </c>
      <c r="AJ1106" s="21">
        <v>0.46603260869565216</v>
      </c>
      <c r="AK1106" s="96"/>
    </row>
    <row r="1107" spans="1:37" x14ac:dyDescent="0.3">
      <c r="A1107" s="10" t="s">
        <v>143</v>
      </c>
      <c r="B1107" s="11" t="s">
        <v>127</v>
      </c>
      <c r="C1107" s="11" t="s">
        <v>134</v>
      </c>
      <c r="D1107" s="54">
        <v>43562</v>
      </c>
      <c r="E1107" s="54">
        <v>44658</v>
      </c>
      <c r="F1107" s="11" t="s">
        <v>14</v>
      </c>
      <c r="G1107" s="12">
        <v>41.264478764478767</v>
      </c>
      <c r="H1107" s="13">
        <v>0.67719298245614035</v>
      </c>
      <c r="I1107" s="12">
        <v>27.944015444015445</v>
      </c>
      <c r="J1107" s="14">
        <v>45</v>
      </c>
      <c r="K1107" s="12">
        <v>419.51111111111112</v>
      </c>
      <c r="L1107" s="15">
        <v>1.610362694300518</v>
      </c>
      <c r="M1107" s="12">
        <v>675.5650431778929</v>
      </c>
      <c r="N1107" s="14">
        <v>18878</v>
      </c>
      <c r="O1107" s="16">
        <v>31</v>
      </c>
      <c r="P1107" s="17">
        <v>0.73136842105263167</v>
      </c>
      <c r="Q1107" s="16">
        <v>23</v>
      </c>
      <c r="R1107" s="16">
        <v>41</v>
      </c>
      <c r="S1107" s="16">
        <v>640.30922800718133</v>
      </c>
      <c r="T1107" s="18">
        <v>1.7826086956521738</v>
      </c>
      <c r="U1107" s="16">
        <v>1132.2692253512957</v>
      </c>
      <c r="V1107" s="16">
        <v>26000</v>
      </c>
      <c r="W1107" s="16">
        <v>29</v>
      </c>
      <c r="X1107" s="19">
        <v>0.75862068965517238</v>
      </c>
      <c r="Y1107" s="20">
        <v>22</v>
      </c>
      <c r="Z1107" s="20">
        <v>40</v>
      </c>
      <c r="AA1107" s="16">
        <v>507.4</v>
      </c>
      <c r="AB1107" s="18">
        <v>1.8181818181818181</v>
      </c>
      <c r="AC1107" s="16">
        <v>922.5454545454545</v>
      </c>
      <c r="AD1107" s="20">
        <v>20296</v>
      </c>
      <c r="AE1107" s="14"/>
      <c r="AF1107" s="14"/>
      <c r="AG1107" s="14"/>
      <c r="AH1107" s="21">
        <v>0.7806153846153846</v>
      </c>
      <c r="AI1107" s="21">
        <v>1.0751138891831762</v>
      </c>
      <c r="AJ1107" s="21">
        <v>7.5113889183176186E-2</v>
      </c>
      <c r="AK1107" s="96"/>
    </row>
    <row r="1108" spans="1:37" x14ac:dyDescent="0.3">
      <c r="A1108" s="10" t="s">
        <v>143</v>
      </c>
      <c r="B1108" s="11" t="s">
        <v>127</v>
      </c>
      <c r="C1108" s="11" t="s">
        <v>134</v>
      </c>
      <c r="D1108" s="54">
        <v>43563</v>
      </c>
      <c r="E1108" s="54">
        <v>44659</v>
      </c>
      <c r="F1108" s="11" t="s">
        <v>15</v>
      </c>
      <c r="G1108" s="12">
        <v>66.023166023166027</v>
      </c>
      <c r="H1108" s="13">
        <v>0.67719298245614035</v>
      </c>
      <c r="I1108" s="12">
        <v>44.710424710424711</v>
      </c>
      <c r="J1108" s="14">
        <v>72</v>
      </c>
      <c r="K1108" s="12">
        <v>500.43055555555554</v>
      </c>
      <c r="L1108" s="15">
        <v>1.610362694300518</v>
      </c>
      <c r="M1108" s="12">
        <v>805.8746977547496</v>
      </c>
      <c r="N1108" s="14">
        <v>36031</v>
      </c>
      <c r="O1108" s="16">
        <v>30</v>
      </c>
      <c r="P1108" s="17">
        <v>0.73136842105263167</v>
      </c>
      <c r="Q1108" s="16">
        <v>22</v>
      </c>
      <c r="R1108" s="16">
        <v>39</v>
      </c>
      <c r="S1108" s="16">
        <v>640.30922800718133</v>
      </c>
      <c r="T1108" s="18">
        <v>1.7727272727272727</v>
      </c>
      <c r="U1108" s="16">
        <v>1132.2692253512957</v>
      </c>
      <c r="V1108" s="16">
        <v>25000</v>
      </c>
      <c r="W1108" s="16">
        <v>36</v>
      </c>
      <c r="X1108" s="19">
        <v>0.75</v>
      </c>
      <c r="Y1108" s="20">
        <v>27</v>
      </c>
      <c r="Z1108" s="20">
        <v>35</v>
      </c>
      <c r="AA1108" s="16">
        <v>721.48571428571427</v>
      </c>
      <c r="AB1108" s="18">
        <v>1.2962962962962963</v>
      </c>
      <c r="AC1108" s="16">
        <v>935.25925925925924</v>
      </c>
      <c r="AD1108" s="20">
        <v>25252</v>
      </c>
      <c r="AE1108" s="14"/>
      <c r="AF1108" s="14">
        <v>2349</v>
      </c>
      <c r="AG1108" s="14"/>
      <c r="AH1108" s="21">
        <v>1.0100800000000001</v>
      </c>
      <c r="AI1108" s="21">
        <v>0.70084094252171736</v>
      </c>
      <c r="AJ1108" s="21">
        <v>-0.29915905747828259</v>
      </c>
      <c r="AK1108" s="96"/>
    </row>
    <row r="1109" spans="1:37" x14ac:dyDescent="0.3">
      <c r="A1109" s="10" t="s">
        <v>143</v>
      </c>
      <c r="B1109" s="11" t="s">
        <v>127</v>
      </c>
      <c r="C1109" s="11" t="s">
        <v>134</v>
      </c>
      <c r="D1109" s="54">
        <v>43564</v>
      </c>
      <c r="E1109" s="54">
        <v>44660</v>
      </c>
      <c r="F1109" s="11" t="s">
        <v>9</v>
      </c>
      <c r="G1109" s="12">
        <v>100.86872586872587</v>
      </c>
      <c r="H1109" s="13">
        <v>0.67719298245614035</v>
      </c>
      <c r="I1109" s="12">
        <v>68.307593307593308</v>
      </c>
      <c r="J1109" s="14">
        <v>110</v>
      </c>
      <c r="K1109" s="12">
        <v>464.0272727272727</v>
      </c>
      <c r="L1109" s="15">
        <v>1.610362694300518</v>
      </c>
      <c r="M1109" s="12">
        <v>747.25220913801229</v>
      </c>
      <c r="N1109" s="14">
        <v>51043</v>
      </c>
      <c r="O1109" s="16">
        <v>48</v>
      </c>
      <c r="P1109" s="17">
        <v>0.73136842105263167</v>
      </c>
      <c r="Q1109" s="16">
        <v>35</v>
      </c>
      <c r="R1109" s="16">
        <v>62</v>
      </c>
      <c r="S1109" s="16">
        <v>640.30922800718133</v>
      </c>
      <c r="T1109" s="18">
        <v>1.7714285714285714</v>
      </c>
      <c r="U1109" s="16">
        <v>1132.2692253512957</v>
      </c>
      <c r="V1109" s="16">
        <v>40000</v>
      </c>
      <c r="W1109" s="16">
        <v>48</v>
      </c>
      <c r="X1109" s="19">
        <v>0.72916666666666663</v>
      </c>
      <c r="Y1109" s="20">
        <v>35</v>
      </c>
      <c r="Z1109" s="20">
        <v>56</v>
      </c>
      <c r="AA1109" s="16">
        <v>651.39285714285711</v>
      </c>
      <c r="AB1109" s="18">
        <v>1.6</v>
      </c>
      <c r="AC1109" s="16">
        <v>1042.2285714285715</v>
      </c>
      <c r="AD1109" s="20">
        <v>36478</v>
      </c>
      <c r="AE1109" s="14">
        <v>2244</v>
      </c>
      <c r="AF1109" s="14">
        <v>3269</v>
      </c>
      <c r="AG1109" s="14">
        <v>1210</v>
      </c>
      <c r="AH1109" s="21">
        <v>0.91195000000000004</v>
      </c>
      <c r="AI1109" s="21">
        <v>0.71465235193856158</v>
      </c>
      <c r="AJ1109" s="21">
        <v>-0.28534764806143842</v>
      </c>
      <c r="AK1109" s="96"/>
    </row>
    <row r="1110" spans="1:37" x14ac:dyDescent="0.3">
      <c r="A1110" s="10" t="s">
        <v>143</v>
      </c>
      <c r="B1110" s="11" t="s">
        <v>127</v>
      </c>
      <c r="C1110" s="11" t="s">
        <v>134</v>
      </c>
      <c r="D1110" s="54">
        <v>43565</v>
      </c>
      <c r="E1110" s="54">
        <v>44661</v>
      </c>
      <c r="F1110" s="11" t="s">
        <v>10</v>
      </c>
      <c r="G1110" s="12">
        <v>151.3030888030888</v>
      </c>
      <c r="H1110" s="13">
        <v>0.67719298245614035</v>
      </c>
      <c r="I1110" s="12">
        <v>102.46138996138995</v>
      </c>
      <c r="J1110" s="14">
        <v>165</v>
      </c>
      <c r="K1110" s="12">
        <v>461.04242424242426</v>
      </c>
      <c r="L1110" s="15">
        <v>1.6103626943005183</v>
      </c>
      <c r="M1110" s="12">
        <v>742.44552048987282</v>
      </c>
      <c r="N1110" s="14">
        <v>76072</v>
      </c>
      <c r="O1110" s="16">
        <v>78</v>
      </c>
      <c r="P1110" s="17">
        <v>0.73136842105263167</v>
      </c>
      <c r="Q1110" s="16">
        <v>57</v>
      </c>
      <c r="R1110" s="16">
        <v>100</v>
      </c>
      <c r="S1110" s="16">
        <v>640.30922800718133</v>
      </c>
      <c r="T1110" s="18">
        <v>1.7543859649122806</v>
      </c>
      <c r="U1110" s="16">
        <v>1132.2692253512957</v>
      </c>
      <c r="V1110" s="16">
        <v>64000</v>
      </c>
      <c r="W1110" s="16">
        <v>60</v>
      </c>
      <c r="X1110" s="19">
        <v>0.71666666666666667</v>
      </c>
      <c r="Y1110" s="20">
        <v>43</v>
      </c>
      <c r="Z1110" s="20">
        <v>97</v>
      </c>
      <c r="AA1110" s="16">
        <v>515.09278350515467</v>
      </c>
      <c r="AB1110" s="18">
        <v>2.2558139534883721</v>
      </c>
      <c r="AC1110" s="16">
        <v>1161.953488372093</v>
      </c>
      <c r="AD1110" s="20">
        <v>49964</v>
      </c>
      <c r="AE1110" s="14"/>
      <c r="AF1110" s="14"/>
      <c r="AG1110" s="14"/>
      <c r="AH1110" s="21">
        <v>0.78068749999999998</v>
      </c>
      <c r="AI1110" s="21">
        <v>0.65679882216847196</v>
      </c>
      <c r="AJ1110" s="21">
        <v>-0.34320117783152804</v>
      </c>
      <c r="AK1110" s="96"/>
    </row>
    <row r="1111" spans="1:37" x14ac:dyDescent="0.3">
      <c r="A1111" s="10" t="s">
        <v>143</v>
      </c>
      <c r="B1111" s="11" t="s">
        <v>127</v>
      </c>
      <c r="C1111" s="11" t="s">
        <v>134</v>
      </c>
      <c r="D1111" s="54">
        <v>43566</v>
      </c>
      <c r="E1111" s="54">
        <v>44662</v>
      </c>
      <c r="F1111" s="11" t="s">
        <v>11</v>
      </c>
      <c r="G1111" s="12">
        <v>68.774131274131278</v>
      </c>
      <c r="H1111" s="13">
        <v>0.67719298245614035</v>
      </c>
      <c r="I1111" s="12">
        <v>46.573359073359072</v>
      </c>
      <c r="J1111" s="14">
        <v>75</v>
      </c>
      <c r="K1111" s="12">
        <v>539.38666666666666</v>
      </c>
      <c r="L1111" s="15">
        <v>1.6103626943005183</v>
      </c>
      <c r="M1111" s="12">
        <v>868.60816580310882</v>
      </c>
      <c r="N1111" s="14">
        <v>40454</v>
      </c>
      <c r="O1111" s="16">
        <v>31</v>
      </c>
      <c r="P1111" s="17">
        <v>0.73136842105263167</v>
      </c>
      <c r="Q1111" s="16">
        <v>23</v>
      </c>
      <c r="R1111" s="16">
        <v>41</v>
      </c>
      <c r="S1111" s="16">
        <v>640.30922800718133</v>
      </c>
      <c r="T1111" s="18">
        <v>1.7826086956521738</v>
      </c>
      <c r="U1111" s="16">
        <v>1132.2692253512957</v>
      </c>
      <c r="V1111" s="16">
        <v>26000</v>
      </c>
      <c r="W1111" s="16">
        <v>26</v>
      </c>
      <c r="X1111" s="19">
        <v>0.73076923076923073</v>
      </c>
      <c r="Y1111" s="20">
        <v>19</v>
      </c>
      <c r="Z1111" s="20">
        <v>40</v>
      </c>
      <c r="AA1111" s="16">
        <v>642.15</v>
      </c>
      <c r="AB1111" s="18">
        <v>2.1052631578947367</v>
      </c>
      <c r="AC1111" s="16">
        <v>1351.8947368421052</v>
      </c>
      <c r="AD1111" s="20">
        <v>25686</v>
      </c>
      <c r="AE1111" s="14"/>
      <c r="AF1111" s="14">
        <v>5554</v>
      </c>
      <c r="AG1111" s="14">
        <v>599</v>
      </c>
      <c r="AH1111" s="21">
        <v>0.9879230769230769</v>
      </c>
      <c r="AI1111" s="21">
        <v>0.63494339249517973</v>
      </c>
      <c r="AJ1111" s="21">
        <v>-0.36505660750482027</v>
      </c>
      <c r="AK1111" s="96"/>
    </row>
    <row r="1112" spans="1:37" x14ac:dyDescent="0.3">
      <c r="A1112" s="10" t="s">
        <v>143</v>
      </c>
      <c r="B1112" s="11" t="s">
        <v>127</v>
      </c>
      <c r="C1112" s="11" t="s">
        <v>134</v>
      </c>
      <c r="D1112" s="54">
        <v>43567</v>
      </c>
      <c r="E1112" s="54">
        <v>44663</v>
      </c>
      <c r="F1112" s="11" t="s">
        <v>12</v>
      </c>
      <c r="G1112" s="12">
        <v>18.339768339768341</v>
      </c>
      <c r="H1112" s="13">
        <v>0.67719298245614035</v>
      </c>
      <c r="I1112" s="12">
        <v>12.419562419562419</v>
      </c>
      <c r="J1112" s="14">
        <v>20</v>
      </c>
      <c r="K1112" s="12">
        <v>562.29999999999995</v>
      </c>
      <c r="L1112" s="15">
        <v>1.610362694300518</v>
      </c>
      <c r="M1112" s="12">
        <v>905.50694300518137</v>
      </c>
      <c r="N1112" s="14">
        <v>11246</v>
      </c>
      <c r="O1112" s="16">
        <v>29</v>
      </c>
      <c r="P1112" s="17">
        <v>0.73136842105263167</v>
      </c>
      <c r="Q1112" s="16">
        <v>21</v>
      </c>
      <c r="R1112" s="16">
        <v>37</v>
      </c>
      <c r="S1112" s="16">
        <v>640.30922800718133</v>
      </c>
      <c r="T1112" s="18">
        <v>1.7619047619047619</v>
      </c>
      <c r="U1112" s="16">
        <v>1132.2692253512957</v>
      </c>
      <c r="V1112" s="16">
        <v>24000</v>
      </c>
      <c r="W1112" s="16">
        <v>45</v>
      </c>
      <c r="X1112" s="19">
        <v>0.77777777777777779</v>
      </c>
      <c r="Y1112" s="20">
        <v>35</v>
      </c>
      <c r="Z1112" s="20">
        <v>62</v>
      </c>
      <c r="AA1112" s="16">
        <v>540.12903225806451</v>
      </c>
      <c r="AB1112" s="18">
        <v>1.7714285714285714</v>
      </c>
      <c r="AC1112" s="16">
        <v>956.8</v>
      </c>
      <c r="AD1112" s="20">
        <v>33488</v>
      </c>
      <c r="AE1112" s="14"/>
      <c r="AF1112" s="14">
        <v>-3325</v>
      </c>
      <c r="AG1112" s="14"/>
      <c r="AH1112" s="21">
        <v>1.3953333333333333</v>
      </c>
      <c r="AI1112" s="21">
        <v>2.9777698737328828</v>
      </c>
      <c r="AJ1112" s="21">
        <v>1.9777698737328828</v>
      </c>
      <c r="AK1112" s="96"/>
    </row>
    <row r="1113" spans="1:37" x14ac:dyDescent="0.3">
      <c r="A1113" s="10" t="s">
        <v>143</v>
      </c>
      <c r="B1113" s="11" t="s">
        <v>127</v>
      </c>
      <c r="C1113" s="11" t="s">
        <v>134</v>
      </c>
      <c r="D1113" s="54">
        <v>43568</v>
      </c>
      <c r="E1113" s="54">
        <v>44664</v>
      </c>
      <c r="F1113" s="11" t="s">
        <v>13</v>
      </c>
      <c r="G1113" s="12">
        <v>52.268339768339771</v>
      </c>
      <c r="H1113" s="13">
        <v>0.67719298245614035</v>
      </c>
      <c r="I1113" s="12">
        <v>35.395752895752899</v>
      </c>
      <c r="J1113" s="14">
        <v>57</v>
      </c>
      <c r="K1113" s="12">
        <v>682.61403508771934</v>
      </c>
      <c r="L1113" s="15">
        <v>1.610362694300518</v>
      </c>
      <c r="M1113" s="12">
        <v>1099.2561767112079</v>
      </c>
      <c r="N1113" s="14">
        <v>38909</v>
      </c>
      <c r="O1113" s="16">
        <v>33</v>
      </c>
      <c r="P1113" s="17">
        <v>0.73136842105263167</v>
      </c>
      <c r="Q1113" s="16">
        <v>24</v>
      </c>
      <c r="R1113" s="16">
        <v>42</v>
      </c>
      <c r="S1113" s="16">
        <v>640.30922800718133</v>
      </c>
      <c r="T1113" s="18">
        <v>1.75</v>
      </c>
      <c r="U1113" s="16">
        <v>1132.2692253512957</v>
      </c>
      <c r="V1113" s="16">
        <v>27000</v>
      </c>
      <c r="W1113" s="16">
        <v>48</v>
      </c>
      <c r="X1113" s="19">
        <v>0.75</v>
      </c>
      <c r="Y1113" s="20">
        <v>36</v>
      </c>
      <c r="Z1113" s="20">
        <v>53</v>
      </c>
      <c r="AA1113" s="16">
        <v>619.41509433962267</v>
      </c>
      <c r="AB1113" s="18">
        <v>1.4722222222222223</v>
      </c>
      <c r="AC1113" s="16">
        <v>911.91666666666663</v>
      </c>
      <c r="AD1113" s="20">
        <v>32829</v>
      </c>
      <c r="AE1113" s="14">
        <v>458</v>
      </c>
      <c r="AF1113" s="14">
        <v>-6370</v>
      </c>
      <c r="AG1113" s="14">
        <v>610</v>
      </c>
      <c r="AH1113" s="21">
        <v>1.2158888888888888</v>
      </c>
      <c r="AI1113" s="21">
        <v>0.84373795265876794</v>
      </c>
      <c r="AJ1113" s="21">
        <v>-0.15626204734123211</v>
      </c>
      <c r="AK1113" s="96"/>
    </row>
    <row r="1114" spans="1:37" x14ac:dyDescent="0.3">
      <c r="A1114" s="10" t="s">
        <v>143</v>
      </c>
      <c r="B1114" s="11" t="s">
        <v>127</v>
      </c>
      <c r="C1114" s="11" t="s">
        <v>134</v>
      </c>
      <c r="D1114" s="54">
        <v>43569</v>
      </c>
      <c r="E1114" s="54">
        <v>44665</v>
      </c>
      <c r="F1114" s="11" t="s">
        <v>14</v>
      </c>
      <c r="G1114" s="12">
        <v>28.426640926640925</v>
      </c>
      <c r="H1114" s="13">
        <v>0.67719298245614035</v>
      </c>
      <c r="I1114" s="12">
        <v>19.250321750321749</v>
      </c>
      <c r="J1114" s="14">
        <v>31</v>
      </c>
      <c r="K1114" s="12">
        <v>592.22580645161293</v>
      </c>
      <c r="L1114" s="15">
        <v>1.6103626943005183</v>
      </c>
      <c r="M1114" s="12">
        <v>953.69834531171659</v>
      </c>
      <c r="N1114" s="14">
        <v>18359</v>
      </c>
      <c r="O1114" s="16">
        <v>29</v>
      </c>
      <c r="P1114" s="17">
        <v>0.73136842105263167</v>
      </c>
      <c r="Q1114" s="16">
        <v>21</v>
      </c>
      <c r="R1114" s="16">
        <v>37</v>
      </c>
      <c r="S1114" s="16">
        <v>640.30922800718133</v>
      </c>
      <c r="T1114" s="18">
        <v>1.7619047619047619</v>
      </c>
      <c r="U1114" s="16">
        <v>1132.2692253512957</v>
      </c>
      <c r="V1114" s="16">
        <v>24000</v>
      </c>
      <c r="W1114" s="16">
        <v>41</v>
      </c>
      <c r="X1114" s="19">
        <v>0.75609756097560976</v>
      </c>
      <c r="Y1114" s="20">
        <v>31</v>
      </c>
      <c r="Z1114" s="20">
        <v>36</v>
      </c>
      <c r="AA1114" s="16">
        <v>975.5</v>
      </c>
      <c r="AB1114" s="18">
        <v>1.1612903225806452</v>
      </c>
      <c r="AC1114" s="16">
        <v>1132.8387096774193</v>
      </c>
      <c r="AD1114" s="20">
        <v>35118</v>
      </c>
      <c r="AE1114" s="14">
        <v>2352</v>
      </c>
      <c r="AF1114" s="14">
        <v>-12118</v>
      </c>
      <c r="AG1114" s="14"/>
      <c r="AH1114" s="21">
        <v>1.4632499999999999</v>
      </c>
      <c r="AI1114" s="21">
        <v>1.9128492837300506</v>
      </c>
      <c r="AJ1114" s="21">
        <v>0.9128492837300507</v>
      </c>
      <c r="AK1114" s="96"/>
    </row>
    <row r="1115" spans="1:37" x14ac:dyDescent="0.3">
      <c r="A1115" s="10" t="s">
        <v>143</v>
      </c>
      <c r="B1115" s="11" t="s">
        <v>127</v>
      </c>
      <c r="C1115" s="11" t="s">
        <v>134</v>
      </c>
      <c r="D1115" s="54">
        <v>43570</v>
      </c>
      <c r="E1115" s="54">
        <v>44666</v>
      </c>
      <c r="F1115" s="11" t="s">
        <v>15</v>
      </c>
      <c r="G1115" s="12">
        <v>25.675675675675677</v>
      </c>
      <c r="H1115" s="13">
        <v>0.67719298245614035</v>
      </c>
      <c r="I1115" s="12">
        <v>17.387387387387388</v>
      </c>
      <c r="J1115" s="14">
        <v>28</v>
      </c>
      <c r="K1115" s="12">
        <v>570.67857142857144</v>
      </c>
      <c r="L1115" s="15">
        <v>1.610362694300518</v>
      </c>
      <c r="M1115" s="12">
        <v>918.99948186528491</v>
      </c>
      <c r="N1115" s="14">
        <v>15979</v>
      </c>
      <c r="O1115" s="16">
        <v>48</v>
      </c>
      <c r="P1115" s="17">
        <v>0.73136842105263167</v>
      </c>
      <c r="Q1115" s="16">
        <v>35</v>
      </c>
      <c r="R1115" s="16">
        <v>62</v>
      </c>
      <c r="S1115" s="16">
        <v>640.30922800718133</v>
      </c>
      <c r="T1115" s="18">
        <v>1.7714285714285714</v>
      </c>
      <c r="U1115" s="16">
        <v>1132.2692253512957</v>
      </c>
      <c r="V1115" s="16">
        <v>40000</v>
      </c>
      <c r="W1115" s="16">
        <v>50</v>
      </c>
      <c r="X1115" s="19">
        <v>0.78</v>
      </c>
      <c r="Y1115" s="20">
        <v>39</v>
      </c>
      <c r="Z1115" s="20">
        <v>79</v>
      </c>
      <c r="AA1115" s="16">
        <v>716.81012658227849</v>
      </c>
      <c r="AB1115" s="18">
        <v>2.0256410256410255</v>
      </c>
      <c r="AC1115" s="16">
        <v>1452</v>
      </c>
      <c r="AD1115" s="20">
        <v>56628</v>
      </c>
      <c r="AE1115" s="14"/>
      <c r="AF1115" s="14"/>
      <c r="AG1115" s="14"/>
      <c r="AH1115" s="21">
        <v>1.4157</v>
      </c>
      <c r="AI1115" s="21">
        <v>3.5439013705488454</v>
      </c>
      <c r="AJ1115" s="21">
        <v>2.5439013705488454</v>
      </c>
      <c r="AK1115" s="96"/>
    </row>
    <row r="1116" spans="1:37" x14ac:dyDescent="0.3">
      <c r="A1116" s="10" t="s">
        <v>143</v>
      </c>
      <c r="B1116" s="11" t="s">
        <v>127</v>
      </c>
      <c r="C1116" s="11" t="s">
        <v>134</v>
      </c>
      <c r="D1116" s="54">
        <v>43571</v>
      </c>
      <c r="E1116" s="54">
        <v>44667</v>
      </c>
      <c r="F1116" s="11" t="s">
        <v>9</v>
      </c>
      <c r="G1116" s="12">
        <v>22.924710424710423</v>
      </c>
      <c r="H1116" s="13">
        <v>0.67719298245614035</v>
      </c>
      <c r="I1116" s="12">
        <v>15.524453024453024</v>
      </c>
      <c r="J1116" s="14">
        <v>25</v>
      </c>
      <c r="K1116" s="12">
        <v>672.8</v>
      </c>
      <c r="L1116" s="15">
        <v>1.6103626943005183</v>
      </c>
      <c r="M1116" s="12">
        <v>1083.4520207253886</v>
      </c>
      <c r="N1116" s="14">
        <v>16820</v>
      </c>
      <c r="O1116" s="16">
        <v>60</v>
      </c>
      <c r="P1116" s="17">
        <v>0.73136842105263167</v>
      </c>
      <c r="Q1116" s="16">
        <v>44</v>
      </c>
      <c r="R1116" s="16">
        <v>78</v>
      </c>
      <c r="S1116" s="16">
        <v>640.30922800718133</v>
      </c>
      <c r="T1116" s="18">
        <v>1.7727272727272727</v>
      </c>
      <c r="U1116" s="16">
        <v>1132.2692253512957</v>
      </c>
      <c r="V1116" s="16">
        <v>50000</v>
      </c>
      <c r="W1116" s="16">
        <v>44</v>
      </c>
      <c r="X1116" s="19">
        <v>0.75</v>
      </c>
      <c r="Y1116" s="20">
        <v>33</v>
      </c>
      <c r="Z1116" s="20">
        <v>56</v>
      </c>
      <c r="AA1116" s="16">
        <v>611.94642857142856</v>
      </c>
      <c r="AB1116" s="18">
        <v>1.696969696969697</v>
      </c>
      <c r="AC1116" s="16">
        <v>1038.4545454545455</v>
      </c>
      <c r="AD1116" s="20">
        <v>34269</v>
      </c>
      <c r="AE1116" s="14"/>
      <c r="AF1116" s="14">
        <v>1271</v>
      </c>
      <c r="AG1116" s="14">
        <v>2383</v>
      </c>
      <c r="AH1116" s="21">
        <v>0.68537999999999999</v>
      </c>
      <c r="AI1116" s="21">
        <v>2.0373959571938167</v>
      </c>
      <c r="AJ1116" s="21">
        <v>1.0373959571938169</v>
      </c>
      <c r="AK1116" s="96"/>
    </row>
    <row r="1117" spans="1:37" x14ac:dyDescent="0.3">
      <c r="A1117" s="10" t="s">
        <v>143</v>
      </c>
      <c r="B1117" s="11" t="s">
        <v>127</v>
      </c>
      <c r="C1117" s="11" t="s">
        <v>134</v>
      </c>
      <c r="D1117" s="54">
        <v>43572</v>
      </c>
      <c r="E1117" s="54">
        <v>44668</v>
      </c>
      <c r="F1117" s="11" t="s">
        <v>10</v>
      </c>
      <c r="G1117" s="12">
        <v>75.193050193050198</v>
      </c>
      <c r="H1117" s="13">
        <v>0.67719298245614035</v>
      </c>
      <c r="I1117" s="12">
        <v>50.920205920205923</v>
      </c>
      <c r="J1117" s="14">
        <v>82</v>
      </c>
      <c r="K1117" s="12">
        <v>547.48780487804879</v>
      </c>
      <c r="L1117" s="15">
        <v>1.610362694300518</v>
      </c>
      <c r="M1117" s="12">
        <v>881.65393656009098</v>
      </c>
      <c r="N1117" s="14">
        <v>44894</v>
      </c>
      <c r="O1117" s="16">
        <v>67</v>
      </c>
      <c r="P1117" s="17">
        <v>0.73136842105263167</v>
      </c>
      <c r="Q1117" s="16">
        <v>49</v>
      </c>
      <c r="R1117" s="16">
        <v>87</v>
      </c>
      <c r="S1117" s="16">
        <v>640.30922800718133</v>
      </c>
      <c r="T1117" s="18">
        <v>1.7755102040816326</v>
      </c>
      <c r="U1117" s="16">
        <v>1132.2692253512957</v>
      </c>
      <c r="V1117" s="16">
        <v>56000</v>
      </c>
      <c r="W1117" s="16">
        <v>70</v>
      </c>
      <c r="X1117" s="19">
        <v>0.74285714285714288</v>
      </c>
      <c r="Y1117" s="20">
        <v>52</v>
      </c>
      <c r="Z1117" s="20">
        <v>107</v>
      </c>
      <c r="AA1117" s="16">
        <v>487.35514018691589</v>
      </c>
      <c r="AB1117" s="18">
        <v>2.0576923076923075</v>
      </c>
      <c r="AC1117" s="16">
        <v>1002.8269230769231</v>
      </c>
      <c r="AD1117" s="20">
        <v>52147</v>
      </c>
      <c r="AE1117" s="14"/>
      <c r="AF1117" s="14"/>
      <c r="AG1117" s="14"/>
      <c r="AH1117" s="21">
        <v>0.93119642857142859</v>
      </c>
      <c r="AI1117" s="21">
        <v>1.1615583374170269</v>
      </c>
      <c r="AJ1117" s="21">
        <v>0.16155833741702677</v>
      </c>
      <c r="AK1117" s="96"/>
    </row>
    <row r="1118" spans="1:37" x14ac:dyDescent="0.3">
      <c r="A1118" s="10" t="s">
        <v>143</v>
      </c>
      <c r="B1118" s="11" t="s">
        <v>127</v>
      </c>
      <c r="C1118" s="11" t="s">
        <v>134</v>
      </c>
      <c r="D1118" s="54">
        <v>43573</v>
      </c>
      <c r="E1118" s="54">
        <v>44669</v>
      </c>
      <c r="F1118" s="11" t="s">
        <v>11</v>
      </c>
      <c r="G1118" s="12">
        <v>17.422779922779924</v>
      </c>
      <c r="H1118" s="13">
        <v>0.67719298245614035</v>
      </c>
      <c r="I1118" s="12">
        <v>11.798584298584299</v>
      </c>
      <c r="J1118" s="14">
        <v>19</v>
      </c>
      <c r="K1118" s="12">
        <v>590.78947368421052</v>
      </c>
      <c r="L1118" s="15">
        <v>1.610362694300518</v>
      </c>
      <c r="M1118" s="12">
        <v>951.38532860649036</v>
      </c>
      <c r="N1118" s="14">
        <v>11225</v>
      </c>
      <c r="O1118" s="16">
        <v>26</v>
      </c>
      <c r="P1118" s="17">
        <v>0.73136842105263167</v>
      </c>
      <c r="Q1118" s="16">
        <v>19</v>
      </c>
      <c r="R1118" s="16">
        <v>34</v>
      </c>
      <c r="S1118" s="16">
        <v>640.30922800718133</v>
      </c>
      <c r="T1118" s="18">
        <v>1.7894736842105263</v>
      </c>
      <c r="U1118" s="16">
        <v>1132.2692253512957</v>
      </c>
      <c r="V1118" s="16">
        <v>22000</v>
      </c>
      <c r="W1118" s="16">
        <v>29</v>
      </c>
      <c r="X1118" s="19">
        <v>0.75862068965517238</v>
      </c>
      <c r="Y1118" s="20">
        <v>22</v>
      </c>
      <c r="Z1118" s="20">
        <v>51</v>
      </c>
      <c r="AA1118" s="16">
        <v>525.23529411764707</v>
      </c>
      <c r="AB1118" s="18">
        <v>2.3181818181818183</v>
      </c>
      <c r="AC1118" s="16">
        <v>1217.590909090909</v>
      </c>
      <c r="AD1118" s="20">
        <v>26787</v>
      </c>
      <c r="AE1118" s="14"/>
      <c r="AF1118" s="14">
        <v>1408</v>
      </c>
      <c r="AG1118" s="14">
        <v>-999</v>
      </c>
      <c r="AH1118" s="21">
        <v>1.2175909090909092</v>
      </c>
      <c r="AI1118" s="21">
        <v>2.3863697104677062</v>
      </c>
      <c r="AJ1118" s="21">
        <v>1.386369710467706</v>
      </c>
      <c r="AK1118" s="96"/>
    </row>
    <row r="1119" spans="1:37" x14ac:dyDescent="0.3">
      <c r="A1119" s="10" t="s">
        <v>143</v>
      </c>
      <c r="B1119" s="11" t="s">
        <v>127</v>
      </c>
      <c r="C1119" s="11" t="s">
        <v>134</v>
      </c>
      <c r="D1119" s="54">
        <v>43574</v>
      </c>
      <c r="E1119" s="54">
        <v>44670</v>
      </c>
      <c r="F1119" s="11" t="s">
        <v>12</v>
      </c>
      <c r="G1119" s="12">
        <v>17.422779922779924</v>
      </c>
      <c r="H1119" s="13">
        <v>0.67719298245614035</v>
      </c>
      <c r="I1119" s="12">
        <v>11.798584298584299</v>
      </c>
      <c r="J1119" s="14">
        <v>19</v>
      </c>
      <c r="K1119" s="12">
        <v>736.78947368421052</v>
      </c>
      <c r="L1119" s="15">
        <v>1.610362694300518</v>
      </c>
      <c r="M1119" s="12">
        <v>1186.4982819743659</v>
      </c>
      <c r="N1119" s="14">
        <v>13999</v>
      </c>
      <c r="O1119" s="16">
        <v>26</v>
      </c>
      <c r="P1119" s="17">
        <v>0.73136842105263167</v>
      </c>
      <c r="Q1119" s="16">
        <v>19</v>
      </c>
      <c r="R1119" s="16">
        <v>33</v>
      </c>
      <c r="S1119" s="16">
        <v>640.30922800718133</v>
      </c>
      <c r="T1119" s="18">
        <v>1.736842105263158</v>
      </c>
      <c r="U1119" s="16">
        <v>1132.2692253512957</v>
      </c>
      <c r="V1119" s="16">
        <v>21000</v>
      </c>
      <c r="W1119" s="16">
        <v>23</v>
      </c>
      <c r="X1119" s="19">
        <v>0.73913043478260865</v>
      </c>
      <c r="Y1119" s="20">
        <v>17</v>
      </c>
      <c r="Z1119" s="20">
        <v>26</v>
      </c>
      <c r="AA1119" s="16">
        <v>686.96153846153845</v>
      </c>
      <c r="AB1119" s="18">
        <v>1.5294117647058822</v>
      </c>
      <c r="AC1119" s="16">
        <v>1050.6470588235295</v>
      </c>
      <c r="AD1119" s="20">
        <v>17861</v>
      </c>
      <c r="AE1119" s="14">
        <v>1232</v>
      </c>
      <c r="AF1119" s="14">
        <v>-707</v>
      </c>
      <c r="AG1119" s="14"/>
      <c r="AH1119" s="21">
        <v>0.85052380952380957</v>
      </c>
      <c r="AI1119" s="21">
        <v>1.2758768483463105</v>
      </c>
      <c r="AJ1119" s="21">
        <v>0.27587684834631043</v>
      </c>
      <c r="AK1119" s="96"/>
    </row>
    <row r="1120" spans="1:37" x14ac:dyDescent="0.3">
      <c r="A1120" s="10" t="s">
        <v>143</v>
      </c>
      <c r="B1120" s="11" t="s">
        <v>127</v>
      </c>
      <c r="C1120" s="11" t="s">
        <v>134</v>
      </c>
      <c r="D1120" s="54">
        <v>43575</v>
      </c>
      <c r="E1120" s="54">
        <v>44671</v>
      </c>
      <c r="F1120" s="11" t="s">
        <v>13</v>
      </c>
      <c r="G1120" s="12">
        <v>20.173745173745175</v>
      </c>
      <c r="H1120" s="13">
        <v>0.67719298245614035</v>
      </c>
      <c r="I1120" s="12">
        <v>13.661518661518661</v>
      </c>
      <c r="J1120" s="14">
        <v>22</v>
      </c>
      <c r="K1120" s="12">
        <v>525.63636363636363</v>
      </c>
      <c r="L1120" s="15">
        <v>1.6103626943005183</v>
      </c>
      <c r="M1120" s="12">
        <v>846.46519076778145</v>
      </c>
      <c r="N1120" s="14">
        <v>11564</v>
      </c>
      <c r="O1120" s="16">
        <v>26</v>
      </c>
      <c r="P1120" s="17">
        <v>0.73136842105263167</v>
      </c>
      <c r="Q1120" s="16">
        <v>19</v>
      </c>
      <c r="R1120" s="16">
        <v>33</v>
      </c>
      <c r="S1120" s="16">
        <v>640.30922800718133</v>
      </c>
      <c r="T1120" s="18">
        <v>1.736842105263158</v>
      </c>
      <c r="U1120" s="16">
        <v>1132.2692253512957</v>
      </c>
      <c r="V1120" s="16">
        <v>21000</v>
      </c>
      <c r="W1120" s="16">
        <v>33</v>
      </c>
      <c r="X1120" s="19">
        <v>0.75757575757575757</v>
      </c>
      <c r="Y1120" s="20">
        <v>25</v>
      </c>
      <c r="Z1120" s="20">
        <v>52</v>
      </c>
      <c r="AA1120" s="16">
        <v>630.48076923076928</v>
      </c>
      <c r="AB1120" s="18">
        <v>2.08</v>
      </c>
      <c r="AC1120" s="16">
        <v>1311.4</v>
      </c>
      <c r="AD1120" s="20">
        <v>32785</v>
      </c>
      <c r="AE1120" s="14">
        <v>1699</v>
      </c>
      <c r="AF1120" s="14">
        <v>1798</v>
      </c>
      <c r="AG1120" s="14"/>
      <c r="AH1120" s="21">
        <v>1.5611904761904762</v>
      </c>
      <c r="AI1120" s="21">
        <v>2.8350916637841577</v>
      </c>
      <c r="AJ1120" s="21">
        <v>1.8350916637841577</v>
      </c>
      <c r="AK1120" s="96"/>
    </row>
    <row r="1121" spans="1:37" x14ac:dyDescent="0.3">
      <c r="A1121" s="10" t="s">
        <v>143</v>
      </c>
      <c r="B1121" s="11" t="s">
        <v>127</v>
      </c>
      <c r="C1121" s="11" t="s">
        <v>134</v>
      </c>
      <c r="D1121" s="54">
        <v>43576</v>
      </c>
      <c r="E1121" s="54">
        <v>44672</v>
      </c>
      <c r="F1121" s="11" t="s">
        <v>14</v>
      </c>
      <c r="G1121" s="12">
        <v>15.58880308880309</v>
      </c>
      <c r="H1121" s="13">
        <v>0.67719298245614035</v>
      </c>
      <c r="I1121" s="12">
        <v>10.556628056628057</v>
      </c>
      <c r="J1121" s="14">
        <v>17</v>
      </c>
      <c r="K1121" s="12">
        <v>626.29411764705878</v>
      </c>
      <c r="L1121" s="15">
        <v>1.610362694300518</v>
      </c>
      <c r="M1121" s="12">
        <v>1008.5606827186833</v>
      </c>
      <c r="N1121" s="14">
        <v>10647</v>
      </c>
      <c r="O1121" s="16">
        <v>26</v>
      </c>
      <c r="P1121" s="17">
        <v>0.73136842105263167</v>
      </c>
      <c r="Q1121" s="16">
        <v>19</v>
      </c>
      <c r="R1121" s="16">
        <v>33</v>
      </c>
      <c r="S1121" s="16">
        <v>640.30922800718133</v>
      </c>
      <c r="T1121" s="18">
        <v>1.736842105263158</v>
      </c>
      <c r="U1121" s="16">
        <v>1132.2692253512957</v>
      </c>
      <c r="V1121" s="16">
        <v>21000</v>
      </c>
      <c r="W1121" s="16">
        <v>27</v>
      </c>
      <c r="X1121" s="19">
        <v>0.7407407407407407</v>
      </c>
      <c r="Y1121" s="20">
        <v>20</v>
      </c>
      <c r="Z1121" s="20">
        <v>40</v>
      </c>
      <c r="AA1121" s="16">
        <v>627.1</v>
      </c>
      <c r="AB1121" s="18">
        <v>2</v>
      </c>
      <c r="AC1121" s="16">
        <v>1254.2</v>
      </c>
      <c r="AD1121" s="20">
        <v>25084</v>
      </c>
      <c r="AE1121" s="14"/>
      <c r="AF1121" s="14"/>
      <c r="AG1121" s="14"/>
      <c r="AH1121" s="21">
        <v>1.1944761904761905</v>
      </c>
      <c r="AI1121" s="21">
        <v>2.355968817507279</v>
      </c>
      <c r="AJ1121" s="21">
        <v>1.355968817507279</v>
      </c>
      <c r="AK1121" s="96"/>
    </row>
    <row r="1122" spans="1:37" x14ac:dyDescent="0.3">
      <c r="A1122" s="10" t="s">
        <v>143</v>
      </c>
      <c r="B1122" s="11" t="s">
        <v>127</v>
      </c>
      <c r="C1122" s="11" t="s">
        <v>134</v>
      </c>
      <c r="D1122" s="54">
        <v>43577</v>
      </c>
      <c r="E1122" s="54">
        <v>44673</v>
      </c>
      <c r="F1122" s="11" t="s">
        <v>15</v>
      </c>
      <c r="G1122" s="12">
        <v>25.675675675675677</v>
      </c>
      <c r="H1122" s="13">
        <v>0.67719298245614035</v>
      </c>
      <c r="I1122" s="12">
        <v>17.387387387387388</v>
      </c>
      <c r="J1122" s="14">
        <v>28</v>
      </c>
      <c r="K1122" s="12">
        <v>433.5</v>
      </c>
      <c r="L1122" s="15">
        <v>1.610362694300518</v>
      </c>
      <c r="M1122" s="12">
        <v>698.09222797927453</v>
      </c>
      <c r="N1122" s="14">
        <v>12138</v>
      </c>
      <c r="O1122" s="16">
        <v>26</v>
      </c>
      <c r="P1122" s="17">
        <v>0.73136842105263167</v>
      </c>
      <c r="Q1122" s="16">
        <v>19</v>
      </c>
      <c r="R1122" s="16">
        <v>33</v>
      </c>
      <c r="S1122" s="16">
        <v>640.30922800718133</v>
      </c>
      <c r="T1122" s="18">
        <v>1.736842105263158</v>
      </c>
      <c r="U1122" s="16">
        <v>1132.2692253512957</v>
      </c>
      <c r="V1122" s="16">
        <v>21000</v>
      </c>
      <c r="W1122" s="16">
        <v>33</v>
      </c>
      <c r="X1122" s="19">
        <v>0.75757575757575757</v>
      </c>
      <c r="Y1122" s="20">
        <v>25</v>
      </c>
      <c r="Z1122" s="20">
        <v>41</v>
      </c>
      <c r="AA1122" s="16">
        <v>597.2439024390244</v>
      </c>
      <c r="AB1122" s="18">
        <v>1.64</v>
      </c>
      <c r="AC1122" s="16">
        <v>979.48</v>
      </c>
      <c r="AD1122" s="20">
        <v>24487</v>
      </c>
      <c r="AE1122" s="14">
        <v>1418</v>
      </c>
      <c r="AF1122" s="14">
        <v>1947</v>
      </c>
      <c r="AG1122" s="14">
        <v>810</v>
      </c>
      <c r="AH1122" s="21">
        <v>1.166047619047619</v>
      </c>
      <c r="AI1122" s="21">
        <v>2.0173834239578183</v>
      </c>
      <c r="AJ1122" s="21">
        <v>1.0173834239578183</v>
      </c>
      <c r="AK1122" s="96"/>
    </row>
    <row r="1123" spans="1:37" x14ac:dyDescent="0.3">
      <c r="A1123" s="10" t="s">
        <v>143</v>
      </c>
      <c r="B1123" s="11" t="s">
        <v>127</v>
      </c>
      <c r="C1123" s="11" t="s">
        <v>134</v>
      </c>
      <c r="D1123" s="54">
        <v>43578</v>
      </c>
      <c r="E1123" s="54">
        <v>44674</v>
      </c>
      <c r="F1123" s="11" t="s">
        <v>9</v>
      </c>
      <c r="G1123" s="12">
        <v>27.509652509652511</v>
      </c>
      <c r="H1123" s="13">
        <v>0.67719298245614035</v>
      </c>
      <c r="I1123" s="12">
        <v>18.62934362934363</v>
      </c>
      <c r="J1123" s="14">
        <v>30</v>
      </c>
      <c r="K1123" s="12">
        <v>540.5333333333333</v>
      </c>
      <c r="L1123" s="15">
        <v>1.610362694300518</v>
      </c>
      <c r="M1123" s="12">
        <v>870.45471502590669</v>
      </c>
      <c r="N1123" s="14">
        <v>16216</v>
      </c>
      <c r="O1123" s="16">
        <v>46</v>
      </c>
      <c r="P1123" s="17">
        <v>0.73136842105263167</v>
      </c>
      <c r="Q1123" s="16">
        <v>34</v>
      </c>
      <c r="R1123" s="16">
        <v>59</v>
      </c>
      <c r="S1123" s="16">
        <v>640.30922800718133</v>
      </c>
      <c r="T1123" s="18">
        <v>1.7352941176470589</v>
      </c>
      <c r="U1123" s="16">
        <v>1132.2692253512957</v>
      </c>
      <c r="V1123" s="16">
        <v>38000</v>
      </c>
      <c r="W1123" s="16">
        <v>40</v>
      </c>
      <c r="X1123" s="19">
        <v>0.77500000000000002</v>
      </c>
      <c r="Y1123" s="20">
        <v>31</v>
      </c>
      <c r="Z1123" s="20">
        <v>51</v>
      </c>
      <c r="AA1123" s="16">
        <v>720.25490196078431</v>
      </c>
      <c r="AB1123" s="18">
        <v>1.6451612903225807</v>
      </c>
      <c r="AC1123" s="16">
        <v>1184.9354838709678</v>
      </c>
      <c r="AD1123" s="20">
        <v>36733</v>
      </c>
      <c r="AE1123" s="14">
        <v>-896</v>
      </c>
      <c r="AF1123" s="14">
        <v>2377</v>
      </c>
      <c r="AG1123" s="14">
        <v>-1210</v>
      </c>
      <c r="AH1123" s="21">
        <v>0.96665789473684216</v>
      </c>
      <c r="AI1123" s="21">
        <v>2.2652318697582636</v>
      </c>
      <c r="AJ1123" s="21">
        <v>1.2652318697582634</v>
      </c>
      <c r="AK1123" s="96"/>
    </row>
    <row r="1124" spans="1:37" x14ac:dyDescent="0.3">
      <c r="A1124" s="10" t="s">
        <v>143</v>
      </c>
      <c r="B1124" s="11" t="s">
        <v>127</v>
      </c>
      <c r="C1124" s="11" t="s">
        <v>134</v>
      </c>
      <c r="D1124" s="54">
        <v>43579</v>
      </c>
      <c r="E1124" s="54">
        <v>44675</v>
      </c>
      <c r="F1124" s="11" t="s">
        <v>10</v>
      </c>
      <c r="G1124" s="12">
        <v>70.608108108108112</v>
      </c>
      <c r="H1124" s="13">
        <v>0.67719298245614035</v>
      </c>
      <c r="I1124" s="12">
        <v>47.815315315315317</v>
      </c>
      <c r="J1124" s="14">
        <v>77</v>
      </c>
      <c r="K1124" s="12">
        <v>500.64935064935065</v>
      </c>
      <c r="L1124" s="15">
        <v>1.610362694300518</v>
      </c>
      <c r="M1124" s="12">
        <v>806.2270372114931</v>
      </c>
      <c r="N1124" s="14">
        <v>38550</v>
      </c>
      <c r="O1124" s="16">
        <v>68</v>
      </c>
      <c r="P1124" s="17">
        <v>0.73136842105263167</v>
      </c>
      <c r="Q1124" s="16">
        <v>50</v>
      </c>
      <c r="R1124" s="16">
        <v>89</v>
      </c>
      <c r="S1124" s="16">
        <v>640.30922800718133</v>
      </c>
      <c r="T1124" s="18">
        <v>1.78</v>
      </c>
      <c r="U1124" s="16">
        <v>1132.2692253512957</v>
      </c>
      <c r="V1124" s="16">
        <v>57000</v>
      </c>
      <c r="W1124" s="16">
        <v>74</v>
      </c>
      <c r="X1124" s="19">
        <v>0.78378378378378377</v>
      </c>
      <c r="Y1124" s="20">
        <v>58</v>
      </c>
      <c r="Z1124" s="20">
        <v>112</v>
      </c>
      <c r="AA1124" s="16">
        <v>757.25892857142856</v>
      </c>
      <c r="AB1124" s="18">
        <v>1.9310344827586208</v>
      </c>
      <c r="AC1124" s="16">
        <v>1462.2931034482758</v>
      </c>
      <c r="AD1124" s="20">
        <v>84813</v>
      </c>
      <c r="AE1124" s="14"/>
      <c r="AF1124" s="14"/>
      <c r="AG1124" s="14"/>
      <c r="AH1124" s="21">
        <v>1.4879473684210527</v>
      </c>
      <c r="AI1124" s="21">
        <v>2.2000778210116732</v>
      </c>
      <c r="AJ1124" s="21">
        <v>1.2000778210116732</v>
      </c>
      <c r="AK1124" s="96"/>
    </row>
    <row r="1125" spans="1:37" x14ac:dyDescent="0.3">
      <c r="A1125" s="10" t="s">
        <v>143</v>
      </c>
      <c r="B1125" s="11" t="s">
        <v>127</v>
      </c>
      <c r="C1125" s="11" t="s">
        <v>134</v>
      </c>
      <c r="D1125" s="54">
        <v>43580</v>
      </c>
      <c r="E1125" s="54">
        <v>44676</v>
      </c>
      <c r="F1125" s="11" t="s">
        <v>11</v>
      </c>
      <c r="G1125" s="12">
        <v>18.339768339768341</v>
      </c>
      <c r="H1125" s="13">
        <v>0.67719298245614035</v>
      </c>
      <c r="I1125" s="12">
        <v>12.419562419562419</v>
      </c>
      <c r="J1125" s="14">
        <v>20</v>
      </c>
      <c r="K1125" s="12">
        <v>572.29999999999995</v>
      </c>
      <c r="L1125" s="15">
        <v>1.610362694300518</v>
      </c>
      <c r="M1125" s="12">
        <v>921.61056994818648</v>
      </c>
      <c r="N1125" s="14">
        <v>11446</v>
      </c>
      <c r="O1125" s="16">
        <v>26</v>
      </c>
      <c r="P1125" s="17">
        <v>0.73136842105263167</v>
      </c>
      <c r="Q1125" s="16">
        <v>19</v>
      </c>
      <c r="R1125" s="16">
        <v>34</v>
      </c>
      <c r="S1125" s="16">
        <v>640.30922800718133</v>
      </c>
      <c r="T1125" s="18">
        <v>1.7894736842105263</v>
      </c>
      <c r="U1125" s="16">
        <v>1132.2692253512957</v>
      </c>
      <c r="V1125" s="16">
        <v>22000</v>
      </c>
      <c r="W1125" s="16">
        <v>45</v>
      </c>
      <c r="X1125" s="19">
        <v>0.77777777777777779</v>
      </c>
      <c r="Y1125" s="20">
        <v>35</v>
      </c>
      <c r="Z1125" s="20">
        <v>53</v>
      </c>
      <c r="AA1125" s="16">
        <v>688.79245283018872</v>
      </c>
      <c r="AB1125" s="18">
        <v>1.5142857142857142</v>
      </c>
      <c r="AC1125" s="16">
        <v>1043.0285714285715</v>
      </c>
      <c r="AD1125" s="20">
        <v>36506</v>
      </c>
      <c r="AE1125" s="14">
        <v>1210</v>
      </c>
      <c r="AF1125" s="14">
        <v>-658</v>
      </c>
      <c r="AG1125" s="14">
        <v>1438</v>
      </c>
      <c r="AH1125" s="21">
        <v>1.6593636363636364</v>
      </c>
      <c r="AI1125" s="21">
        <v>3.189411147999301</v>
      </c>
      <c r="AJ1125" s="21">
        <v>2.189411147999301</v>
      </c>
      <c r="AK1125" s="96"/>
    </row>
    <row r="1126" spans="1:37" x14ac:dyDescent="0.3">
      <c r="A1126" s="10" t="s">
        <v>143</v>
      </c>
      <c r="B1126" s="11" t="s">
        <v>127</v>
      </c>
      <c r="C1126" s="11" t="s">
        <v>134</v>
      </c>
      <c r="D1126" s="54">
        <v>43581</v>
      </c>
      <c r="E1126" s="54">
        <v>44677</v>
      </c>
      <c r="F1126" s="11" t="s">
        <v>12</v>
      </c>
      <c r="G1126" s="12">
        <v>23.841698841698843</v>
      </c>
      <c r="H1126" s="13">
        <v>0.67719298245614035</v>
      </c>
      <c r="I1126" s="12">
        <v>16.145431145431147</v>
      </c>
      <c r="J1126" s="14">
        <v>26</v>
      </c>
      <c r="K1126" s="12">
        <v>615.57692307692309</v>
      </c>
      <c r="L1126" s="15">
        <v>1.610362694300518</v>
      </c>
      <c r="M1126" s="12">
        <v>991.30211239537653</v>
      </c>
      <c r="N1126" s="14">
        <v>16005</v>
      </c>
      <c r="O1126" s="16">
        <v>26</v>
      </c>
      <c r="P1126" s="17">
        <v>0.73136842105263167</v>
      </c>
      <c r="Q1126" s="16">
        <v>19</v>
      </c>
      <c r="R1126" s="16">
        <v>33</v>
      </c>
      <c r="S1126" s="16">
        <v>640.30922800718133</v>
      </c>
      <c r="T1126" s="18">
        <v>1.736842105263158</v>
      </c>
      <c r="U1126" s="16">
        <v>1132.2692253512957</v>
      </c>
      <c r="V1126" s="16">
        <v>21000</v>
      </c>
      <c r="W1126" s="16">
        <v>25</v>
      </c>
      <c r="X1126" s="19">
        <v>0.76</v>
      </c>
      <c r="Y1126" s="20">
        <v>19</v>
      </c>
      <c r="Z1126" s="20">
        <v>32</v>
      </c>
      <c r="AA1126" s="16">
        <v>740</v>
      </c>
      <c r="AB1126" s="18">
        <v>1.6842105263157894</v>
      </c>
      <c r="AC1126" s="16">
        <v>1246.3157894736842</v>
      </c>
      <c r="AD1126" s="20">
        <v>23680</v>
      </c>
      <c r="AE1126" s="14"/>
      <c r="AF1126" s="14">
        <v>-764</v>
      </c>
      <c r="AG1126" s="14">
        <v>1698</v>
      </c>
      <c r="AH1126" s="21">
        <v>1.1276190476190475</v>
      </c>
      <c r="AI1126" s="21">
        <v>1.4795376444860981</v>
      </c>
      <c r="AJ1126" s="21">
        <v>0.47953764448609809</v>
      </c>
      <c r="AK1126" s="96"/>
    </row>
    <row r="1127" spans="1:37" x14ac:dyDescent="0.3">
      <c r="A1127" s="10" t="s">
        <v>143</v>
      </c>
      <c r="B1127" s="11" t="s">
        <v>127</v>
      </c>
      <c r="C1127" s="11" t="s">
        <v>134</v>
      </c>
      <c r="D1127" s="54">
        <v>43582</v>
      </c>
      <c r="E1127" s="54">
        <v>44678</v>
      </c>
      <c r="F1127" s="11" t="s">
        <v>13</v>
      </c>
      <c r="G1127" s="12">
        <v>29.343629343629345</v>
      </c>
      <c r="H1127" s="13">
        <v>0.67719298245614035</v>
      </c>
      <c r="I1127" s="12">
        <v>19.871299871299872</v>
      </c>
      <c r="J1127" s="14">
        <v>32</v>
      </c>
      <c r="K1127" s="12">
        <v>590.1875</v>
      </c>
      <c r="L1127" s="15">
        <v>1.610362694300518</v>
      </c>
      <c r="M1127" s="12">
        <v>950.41593264248706</v>
      </c>
      <c r="N1127" s="14">
        <v>18886</v>
      </c>
      <c r="O1127" s="16">
        <v>26</v>
      </c>
      <c r="P1127" s="17">
        <v>0.73136842105263167</v>
      </c>
      <c r="Q1127" s="16">
        <v>19</v>
      </c>
      <c r="R1127" s="16">
        <v>33</v>
      </c>
      <c r="S1127" s="16">
        <v>640.30922800718133</v>
      </c>
      <c r="T1127" s="18">
        <v>1.736842105263158</v>
      </c>
      <c r="U1127" s="16">
        <v>1132.2692253512957</v>
      </c>
      <c r="V1127" s="16">
        <v>21000</v>
      </c>
      <c r="W1127" s="16">
        <v>30</v>
      </c>
      <c r="X1127" s="19">
        <v>0.76666666666666672</v>
      </c>
      <c r="Y1127" s="20">
        <v>23</v>
      </c>
      <c r="Z1127" s="20">
        <v>35</v>
      </c>
      <c r="AA1127" s="16">
        <v>642</v>
      </c>
      <c r="AB1127" s="18">
        <v>1.5217391304347827</v>
      </c>
      <c r="AC1127" s="16">
        <v>976.95652173913038</v>
      </c>
      <c r="AD1127" s="20">
        <v>22470</v>
      </c>
      <c r="AE1127" s="14">
        <v>1210</v>
      </c>
      <c r="AF1127" s="14">
        <v>474</v>
      </c>
      <c r="AG1127" s="14"/>
      <c r="AH1127" s="21">
        <v>1.07</v>
      </c>
      <c r="AI1127" s="21">
        <v>1.189770200148258</v>
      </c>
      <c r="AJ1127" s="21">
        <v>0.18977020014825796</v>
      </c>
      <c r="AK1127" s="96"/>
    </row>
    <row r="1128" spans="1:37" x14ac:dyDescent="0.3">
      <c r="A1128" s="10" t="s">
        <v>143</v>
      </c>
      <c r="B1128" s="11" t="s">
        <v>127</v>
      </c>
      <c r="C1128" s="11" t="s">
        <v>134</v>
      </c>
      <c r="D1128" s="54">
        <v>43583</v>
      </c>
      <c r="E1128" s="54">
        <v>44679</v>
      </c>
      <c r="F1128" s="11" t="s">
        <v>14</v>
      </c>
      <c r="G1128" s="12">
        <v>37.596525096525099</v>
      </c>
      <c r="H1128" s="13">
        <v>0.67719298245614035</v>
      </c>
      <c r="I1128" s="12">
        <v>25.460102960102962</v>
      </c>
      <c r="J1128" s="14">
        <v>41</v>
      </c>
      <c r="K1128" s="12">
        <v>627.07317073170736</v>
      </c>
      <c r="L1128" s="15">
        <v>1.610362694300518</v>
      </c>
      <c r="M1128" s="12">
        <v>1009.8152407430809</v>
      </c>
      <c r="N1128" s="14">
        <v>25710</v>
      </c>
      <c r="O1128" s="16">
        <v>26</v>
      </c>
      <c r="P1128" s="17">
        <v>0.73136842105263167</v>
      </c>
      <c r="Q1128" s="16">
        <v>19</v>
      </c>
      <c r="R1128" s="16">
        <v>33</v>
      </c>
      <c r="S1128" s="16">
        <v>640.30922800718133</v>
      </c>
      <c r="T1128" s="18">
        <v>1.736842105263158</v>
      </c>
      <c r="U1128" s="16">
        <v>1132.2692253512957</v>
      </c>
      <c r="V1128" s="16">
        <v>21000</v>
      </c>
      <c r="W1128" s="16">
        <v>30</v>
      </c>
      <c r="X1128" s="19">
        <v>0.73333333333333328</v>
      </c>
      <c r="Y1128" s="20">
        <v>22</v>
      </c>
      <c r="Z1128" s="20">
        <v>30</v>
      </c>
      <c r="AA1128" s="16">
        <v>630.16666666666663</v>
      </c>
      <c r="AB1128" s="18">
        <v>1.3636363636363635</v>
      </c>
      <c r="AC1128" s="16">
        <v>859.31818181818187</v>
      </c>
      <c r="AD1128" s="20">
        <v>18905</v>
      </c>
      <c r="AE1128" s="14">
        <v>779</v>
      </c>
      <c r="AF1128" s="14"/>
      <c r="AG1128" s="14"/>
      <c r="AH1128" s="21">
        <v>0.90023809523809528</v>
      </c>
      <c r="AI1128" s="21">
        <v>0.73531699727732402</v>
      </c>
      <c r="AJ1128" s="21">
        <v>-0.26468300272267598</v>
      </c>
      <c r="AK1128" s="96"/>
    </row>
    <row r="1129" spans="1:37" x14ac:dyDescent="0.3">
      <c r="A1129" s="10" t="s">
        <v>143</v>
      </c>
      <c r="B1129" s="11" t="s">
        <v>127</v>
      </c>
      <c r="C1129" s="11" t="s">
        <v>134</v>
      </c>
      <c r="D1129" s="54">
        <v>43584</v>
      </c>
      <c r="E1129" s="54">
        <v>44680</v>
      </c>
      <c r="F1129" s="11" t="s">
        <v>15</v>
      </c>
      <c r="G1129" s="12">
        <v>39.430501930501933</v>
      </c>
      <c r="H1129" s="13">
        <v>0.67719298245614035</v>
      </c>
      <c r="I1129" s="12">
        <v>26.702059202059203</v>
      </c>
      <c r="J1129" s="14">
        <v>43</v>
      </c>
      <c r="K1129" s="12">
        <v>512.55813953488371</v>
      </c>
      <c r="L1129" s="15">
        <v>1.610362694300518</v>
      </c>
      <c r="M1129" s="12">
        <v>825.40450656705627</v>
      </c>
      <c r="N1129" s="14">
        <v>22040</v>
      </c>
      <c r="O1129" s="16">
        <v>25</v>
      </c>
      <c r="P1129" s="17">
        <v>0.73136842105263167</v>
      </c>
      <c r="Q1129" s="16">
        <v>18</v>
      </c>
      <c r="R1129" s="16">
        <v>31</v>
      </c>
      <c r="S1129" s="16">
        <v>640.30922800718133</v>
      </c>
      <c r="T1129" s="18">
        <v>1.7222222222222223</v>
      </c>
      <c r="U1129" s="16">
        <v>1132.2692253512957</v>
      </c>
      <c r="V1129" s="16">
        <v>20000</v>
      </c>
      <c r="W1129" s="16">
        <v>33</v>
      </c>
      <c r="X1129" s="19">
        <v>0.75757575757575757</v>
      </c>
      <c r="Y1129" s="20">
        <v>25</v>
      </c>
      <c r="Z1129" s="20">
        <v>55</v>
      </c>
      <c r="AA1129" s="16">
        <v>659.4545454545455</v>
      </c>
      <c r="AB1129" s="18">
        <v>2.2000000000000002</v>
      </c>
      <c r="AC1129" s="16">
        <v>1450.8</v>
      </c>
      <c r="AD1129" s="20">
        <v>36270</v>
      </c>
      <c r="AE1129" s="14">
        <v>799</v>
      </c>
      <c r="AF1129" s="14">
        <v>164</v>
      </c>
      <c r="AG1129" s="14"/>
      <c r="AH1129" s="21">
        <v>1.8134999999999999</v>
      </c>
      <c r="AI1129" s="21">
        <v>1.6456442831215972</v>
      </c>
      <c r="AJ1129" s="21">
        <v>0.64564428312159705</v>
      </c>
      <c r="AK1129" s="96"/>
    </row>
    <row r="1130" spans="1:37" x14ac:dyDescent="0.3">
      <c r="A1130" s="10" t="s">
        <v>143</v>
      </c>
      <c r="B1130" s="11" t="s">
        <v>127</v>
      </c>
      <c r="C1130" s="11" t="s">
        <v>134</v>
      </c>
      <c r="D1130" s="54">
        <v>43585</v>
      </c>
      <c r="E1130" s="54">
        <v>44681</v>
      </c>
      <c r="F1130" s="11" t="s">
        <v>9</v>
      </c>
      <c r="G1130" s="12">
        <v>33.011583011583014</v>
      </c>
      <c r="H1130" s="13">
        <v>0.67719298245614035</v>
      </c>
      <c r="I1130" s="12">
        <v>22.355212355212355</v>
      </c>
      <c r="J1130" s="14">
        <v>36</v>
      </c>
      <c r="K1130" s="12">
        <v>652.02777777777783</v>
      </c>
      <c r="L1130" s="15">
        <v>1.610362694300518</v>
      </c>
      <c r="M1130" s="12">
        <v>1050.0012089810018</v>
      </c>
      <c r="N1130" s="14">
        <v>23473</v>
      </c>
      <c r="O1130" s="16">
        <v>48</v>
      </c>
      <c r="P1130" s="17">
        <v>0.73136842105263167</v>
      </c>
      <c r="Q1130" s="16">
        <v>35</v>
      </c>
      <c r="R1130" s="16">
        <v>62</v>
      </c>
      <c r="S1130" s="16">
        <v>640.30922800718133</v>
      </c>
      <c r="T1130" s="18">
        <v>1.7714285714285714</v>
      </c>
      <c r="U1130" s="16">
        <v>1132.2692253512957</v>
      </c>
      <c r="V1130" s="16">
        <v>40000</v>
      </c>
      <c r="W1130" s="16">
        <v>38</v>
      </c>
      <c r="X1130" s="19">
        <v>0.76315789473684215</v>
      </c>
      <c r="Y1130" s="20">
        <v>29</v>
      </c>
      <c r="Z1130" s="20">
        <v>49</v>
      </c>
      <c r="AA1130" s="16">
        <v>696.9387755102041</v>
      </c>
      <c r="AB1130" s="18">
        <v>1.6896551724137931</v>
      </c>
      <c r="AC1130" s="16">
        <v>1177.5862068965516</v>
      </c>
      <c r="AD1130" s="20">
        <v>34150</v>
      </c>
      <c r="AE1130" s="14">
        <v>699</v>
      </c>
      <c r="AF1130" s="14"/>
      <c r="AG1130" s="14"/>
      <c r="AH1130" s="21">
        <v>0.85375000000000001</v>
      </c>
      <c r="AI1130" s="21">
        <v>1.4548630341243129</v>
      </c>
      <c r="AJ1130" s="21">
        <v>0.45486303412431306</v>
      </c>
      <c r="AK1130" s="96"/>
    </row>
    <row r="1131" spans="1:37" x14ac:dyDescent="0.3">
      <c r="A1131" s="10" t="s">
        <v>143</v>
      </c>
      <c r="B1131" s="10" t="s">
        <v>127</v>
      </c>
      <c r="C1131" s="10" t="s">
        <v>134</v>
      </c>
      <c r="D1131" s="54">
        <v>43586</v>
      </c>
      <c r="E1131" s="54">
        <v>44682</v>
      </c>
      <c r="F1131" s="11" t="s">
        <v>10</v>
      </c>
      <c r="G1131" s="12">
        <v>36.727272727272776</v>
      </c>
      <c r="H1131" s="13">
        <v>0.71737173717371738</v>
      </c>
      <c r="I1131" s="12">
        <v>26.347107438016565</v>
      </c>
      <c r="J1131" s="14">
        <v>44</v>
      </c>
      <c r="K1131" s="12">
        <v>657.97727272727275</v>
      </c>
      <c r="L1131" s="15">
        <v>1.6700125470514406</v>
      </c>
      <c r="M1131" s="12">
        <v>1098.8303011292332</v>
      </c>
      <c r="N1131" s="14">
        <v>28951</v>
      </c>
      <c r="O1131" s="16">
        <v>75.844315933037336</v>
      </c>
      <c r="P1131" s="17">
        <v>0.77189198919891999</v>
      </c>
      <c r="Q1131" s="16">
        <v>58.543619894983536</v>
      </c>
      <c r="R1131" s="16">
        <v>90.466199743542148</v>
      </c>
      <c r="S1131" s="16">
        <v>663.23113129644923</v>
      </c>
      <c r="T1131" s="18">
        <v>1.5452785445420327</v>
      </c>
      <c r="U1131" s="16">
        <v>1024.8768372647428</v>
      </c>
      <c r="V1131" s="16">
        <v>60000</v>
      </c>
      <c r="W1131" s="20">
        <v>70</v>
      </c>
      <c r="X1131" s="19">
        <v>0.74285714285714288</v>
      </c>
      <c r="Y1131" s="20">
        <v>52</v>
      </c>
      <c r="Z1131" s="20">
        <v>94</v>
      </c>
      <c r="AA1131" s="16">
        <v>798.24468085106378</v>
      </c>
      <c r="AB1131" s="18">
        <v>1.8076923076923077</v>
      </c>
      <c r="AC1131" s="16">
        <v>1442.9807692307693</v>
      </c>
      <c r="AD1131" s="20">
        <v>75035</v>
      </c>
      <c r="AE1131" s="14"/>
      <c r="AF1131" s="14"/>
      <c r="AG1131" s="14"/>
      <c r="AH1131" s="21">
        <v>1.2505833333333334</v>
      </c>
      <c r="AI1131" s="21">
        <v>2.5917930296017411</v>
      </c>
      <c r="AJ1131" s="21">
        <v>1.5917930296017408</v>
      </c>
      <c r="AK1131" s="96"/>
    </row>
    <row r="1132" spans="1:37" x14ac:dyDescent="0.3">
      <c r="A1132" s="10" t="s">
        <v>143</v>
      </c>
      <c r="B1132" s="10" t="s">
        <v>127</v>
      </c>
      <c r="C1132" s="10" t="s">
        <v>134</v>
      </c>
      <c r="D1132" s="54">
        <v>43587</v>
      </c>
      <c r="E1132" s="54">
        <v>44683</v>
      </c>
      <c r="F1132" s="11" t="s">
        <v>11</v>
      </c>
      <c r="G1132" s="12">
        <v>19.198347107438014</v>
      </c>
      <c r="H1132" s="13">
        <v>0.71737173717371738</v>
      </c>
      <c r="I1132" s="12">
        <v>13.772351615326821</v>
      </c>
      <c r="J1132" s="14">
        <v>23</v>
      </c>
      <c r="K1132" s="12">
        <v>573.26086956521738</v>
      </c>
      <c r="L1132" s="15">
        <v>1.6700125470514431</v>
      </c>
      <c r="M1132" s="12">
        <v>957.35284490753372</v>
      </c>
      <c r="N1132" s="14">
        <v>13185</v>
      </c>
      <c r="O1132" s="16">
        <v>34.129942169866808</v>
      </c>
      <c r="P1132" s="17">
        <v>0.77189198919891999</v>
      </c>
      <c r="Q1132" s="16">
        <v>26.344628952742593</v>
      </c>
      <c r="R1132" s="16">
        <v>40.709789884593967</v>
      </c>
      <c r="S1132" s="16">
        <v>663.23113129644923</v>
      </c>
      <c r="T1132" s="18">
        <v>1.5452785445420327</v>
      </c>
      <c r="U1132" s="16">
        <v>1024.8768372647428</v>
      </c>
      <c r="V1132" s="16">
        <v>27000</v>
      </c>
      <c r="W1132" s="20">
        <v>50</v>
      </c>
      <c r="X1132" s="19">
        <v>0.74</v>
      </c>
      <c r="Y1132" s="20">
        <v>37</v>
      </c>
      <c r="Z1132" s="20">
        <v>76</v>
      </c>
      <c r="AA1132" s="16">
        <v>634.65789473684208</v>
      </c>
      <c r="AB1132" s="18">
        <v>2.0540540540540539</v>
      </c>
      <c r="AC1132" s="16">
        <v>1303.6216216216217</v>
      </c>
      <c r="AD1132" s="20">
        <v>48234</v>
      </c>
      <c r="AE1132" s="14">
        <v>-2260</v>
      </c>
      <c r="AF1132" s="14">
        <v>2071</v>
      </c>
      <c r="AG1132" s="14">
        <v>649</v>
      </c>
      <c r="AH1132" s="21">
        <v>1.7864444444444445</v>
      </c>
      <c r="AI1132" s="21">
        <v>3.6582480091012513</v>
      </c>
      <c r="AJ1132" s="21">
        <v>2.6582480091012513</v>
      </c>
      <c r="AK1132" s="96"/>
    </row>
    <row r="1133" spans="1:37" x14ac:dyDescent="0.3">
      <c r="A1133" s="10" t="s">
        <v>143</v>
      </c>
      <c r="B1133" s="10" t="s">
        <v>127</v>
      </c>
      <c r="C1133" s="10" t="s">
        <v>134</v>
      </c>
      <c r="D1133" s="54">
        <v>43588</v>
      </c>
      <c r="E1133" s="54">
        <v>44684</v>
      </c>
      <c r="F1133" s="11" t="s">
        <v>12</v>
      </c>
      <c r="G1133" s="12">
        <v>21.702479338842977</v>
      </c>
      <c r="H1133" s="13">
        <v>0.71737173717371738</v>
      </c>
      <c r="I1133" s="12">
        <v>15.568745304282496</v>
      </c>
      <c r="J1133" s="14">
        <v>26</v>
      </c>
      <c r="K1133" s="12">
        <v>617.88461538461536</v>
      </c>
      <c r="L1133" s="15">
        <v>1.6700125470514426</v>
      </c>
      <c r="M1133" s="12">
        <v>1031.8750603223625</v>
      </c>
      <c r="N1133" s="14">
        <v>16065</v>
      </c>
      <c r="O1133" s="16">
        <v>31.601798305432226</v>
      </c>
      <c r="P1133" s="17">
        <v>0.77189198919891999</v>
      </c>
      <c r="Q1133" s="16">
        <v>24.39317495624314</v>
      </c>
      <c r="R1133" s="16">
        <v>37.694249893142562</v>
      </c>
      <c r="S1133" s="16">
        <v>663.23113129644923</v>
      </c>
      <c r="T1133" s="18">
        <v>1.5452785445420327</v>
      </c>
      <c r="U1133" s="16">
        <v>1024.8768372647428</v>
      </c>
      <c r="V1133" s="16">
        <v>25000</v>
      </c>
      <c r="W1133" s="20">
        <v>45</v>
      </c>
      <c r="X1133" s="19">
        <v>0.73333333333333328</v>
      </c>
      <c r="Y1133" s="20">
        <v>33</v>
      </c>
      <c r="Z1133" s="20">
        <v>53</v>
      </c>
      <c r="AA1133" s="16">
        <v>712</v>
      </c>
      <c r="AB1133" s="18">
        <v>1.606060606060606</v>
      </c>
      <c r="AC1133" s="16">
        <v>1143.5151515151515</v>
      </c>
      <c r="AD1133" s="20">
        <v>37736</v>
      </c>
      <c r="AE1133" s="14"/>
      <c r="AF1133" s="14"/>
      <c r="AG1133" s="14"/>
      <c r="AH1133" s="21">
        <v>1.5094399999999999</v>
      </c>
      <c r="AI1133" s="21">
        <v>2.3489573607220664</v>
      </c>
      <c r="AJ1133" s="21">
        <v>1.3489573607220666</v>
      </c>
      <c r="AK1133" s="96"/>
    </row>
    <row r="1134" spans="1:37" x14ac:dyDescent="0.3">
      <c r="A1134" s="10" t="s">
        <v>143</v>
      </c>
      <c r="B1134" s="10" t="s">
        <v>127</v>
      </c>
      <c r="C1134" s="10" t="s">
        <v>134</v>
      </c>
      <c r="D1134" s="54">
        <v>43589</v>
      </c>
      <c r="E1134" s="54">
        <v>44685</v>
      </c>
      <c r="F1134" s="11" t="s">
        <v>13</v>
      </c>
      <c r="G1134" s="12">
        <v>18.363636363636363</v>
      </c>
      <c r="H1134" s="13">
        <v>0.71737173717371738</v>
      </c>
      <c r="I1134" s="12">
        <v>13.173553719008265</v>
      </c>
      <c r="J1134" s="14">
        <v>22</v>
      </c>
      <c r="K1134" s="12">
        <v>577.27272727272725</v>
      </c>
      <c r="L1134" s="15">
        <v>1.6700125470514429</v>
      </c>
      <c r="M1134" s="12">
        <v>964.05269761606019</v>
      </c>
      <c r="N1134" s="14">
        <v>12700</v>
      </c>
      <c r="O1134" s="16">
        <v>31.601798305432226</v>
      </c>
      <c r="P1134" s="17">
        <v>0.77189198919891999</v>
      </c>
      <c r="Q1134" s="16">
        <v>24.39317495624314</v>
      </c>
      <c r="R1134" s="16">
        <v>37.694249893142562</v>
      </c>
      <c r="S1134" s="16">
        <v>663.23113129644923</v>
      </c>
      <c r="T1134" s="18">
        <v>1.5452785445420327</v>
      </c>
      <c r="U1134" s="16">
        <v>1024.8768372647428</v>
      </c>
      <c r="V1134" s="16">
        <v>25000</v>
      </c>
      <c r="W1134" s="20">
        <v>27</v>
      </c>
      <c r="X1134" s="19">
        <v>0.77777777777777779</v>
      </c>
      <c r="Y1134" s="20">
        <v>21</v>
      </c>
      <c r="Z1134" s="20">
        <v>21</v>
      </c>
      <c r="AA1134" s="16">
        <v>1215.0952380952381</v>
      </c>
      <c r="AB1134" s="18">
        <v>1</v>
      </c>
      <c r="AC1134" s="16">
        <v>1215.0952380952381</v>
      </c>
      <c r="AD1134" s="20">
        <v>25517</v>
      </c>
      <c r="AE1134" s="14">
        <v>1599</v>
      </c>
      <c r="AF1134" s="14">
        <v>2508</v>
      </c>
      <c r="AG1134" s="14"/>
      <c r="AH1134" s="21">
        <v>1.02068</v>
      </c>
      <c r="AI1134" s="21">
        <v>2.0092125984251967</v>
      </c>
      <c r="AJ1134" s="21">
        <v>1.0092125984251969</v>
      </c>
      <c r="AK1134" s="96"/>
    </row>
    <row r="1135" spans="1:37" x14ac:dyDescent="0.3">
      <c r="A1135" s="10" t="s">
        <v>143</v>
      </c>
      <c r="B1135" s="10" t="s">
        <v>127</v>
      </c>
      <c r="C1135" s="10" t="s">
        <v>134</v>
      </c>
      <c r="D1135" s="54">
        <v>43590</v>
      </c>
      <c r="E1135" s="54">
        <v>44686</v>
      </c>
      <c r="F1135" s="11" t="s">
        <v>14</v>
      </c>
      <c r="G1135" s="12">
        <v>18.363636363636363</v>
      </c>
      <c r="H1135" s="13">
        <v>0.71737173717371738</v>
      </c>
      <c r="I1135" s="12">
        <v>13.173553719008265</v>
      </c>
      <c r="J1135" s="14">
        <v>22</v>
      </c>
      <c r="K1135" s="12">
        <v>554.77272727272725</v>
      </c>
      <c r="L1135" s="15">
        <v>1.6700125470514429</v>
      </c>
      <c r="M1135" s="12">
        <v>926.47741530740279</v>
      </c>
      <c r="N1135" s="14">
        <v>12205</v>
      </c>
      <c r="O1135" s="16">
        <v>31.601798305432226</v>
      </c>
      <c r="P1135" s="17">
        <v>0.77189198919891999</v>
      </c>
      <c r="Q1135" s="16">
        <v>24.39317495624314</v>
      </c>
      <c r="R1135" s="16">
        <v>37.694249893142562</v>
      </c>
      <c r="S1135" s="16">
        <v>663.23113129644923</v>
      </c>
      <c r="T1135" s="18">
        <v>1.5452785445420327</v>
      </c>
      <c r="U1135" s="16">
        <v>1024.8768372647428</v>
      </c>
      <c r="V1135" s="16">
        <v>25000</v>
      </c>
      <c r="W1135" s="20">
        <v>23</v>
      </c>
      <c r="X1135" s="19">
        <v>0.73913043478260865</v>
      </c>
      <c r="Y1135" s="20">
        <v>17</v>
      </c>
      <c r="Z1135" s="20">
        <v>31</v>
      </c>
      <c r="AA1135" s="16">
        <v>764.32258064516134</v>
      </c>
      <c r="AB1135" s="18">
        <v>1.8235294117647058</v>
      </c>
      <c r="AC1135" s="16">
        <v>1393.7647058823529</v>
      </c>
      <c r="AD1135" s="20">
        <v>23694</v>
      </c>
      <c r="AE1135" s="14">
        <v>-779</v>
      </c>
      <c r="AF1135" s="14">
        <v>3996</v>
      </c>
      <c r="AG1135" s="14"/>
      <c r="AH1135" s="21">
        <v>0.94776000000000005</v>
      </c>
      <c r="AI1135" s="21">
        <v>1.9413355182302334</v>
      </c>
      <c r="AJ1135" s="21">
        <v>0.94133551823023354</v>
      </c>
      <c r="AK1135" s="96"/>
    </row>
    <row r="1136" spans="1:37" x14ac:dyDescent="0.3">
      <c r="A1136" s="10" t="s">
        <v>143</v>
      </c>
      <c r="B1136" s="10" t="s">
        <v>127</v>
      </c>
      <c r="C1136" s="10" t="s">
        <v>134</v>
      </c>
      <c r="D1136" s="54">
        <v>43591</v>
      </c>
      <c r="E1136" s="54">
        <v>44687</v>
      </c>
      <c r="F1136" s="11" t="s">
        <v>15</v>
      </c>
      <c r="G1136" s="12">
        <v>40.900826446280988</v>
      </c>
      <c r="H1136" s="13">
        <v>0.71737173717371738</v>
      </c>
      <c r="I1136" s="12">
        <v>29.341096919609313</v>
      </c>
      <c r="J1136" s="14">
        <v>49</v>
      </c>
      <c r="K1136" s="12">
        <v>587.0204081632653</v>
      </c>
      <c r="L1136" s="15">
        <v>1.6700125470514431</v>
      </c>
      <c r="M1136" s="12">
        <v>980.3314470079124</v>
      </c>
      <c r="N1136" s="14">
        <v>28764</v>
      </c>
      <c r="O1136" s="16">
        <v>31.601798305432226</v>
      </c>
      <c r="P1136" s="17">
        <v>0.77189198919891999</v>
      </c>
      <c r="Q1136" s="16">
        <v>24.39317495624314</v>
      </c>
      <c r="R1136" s="16">
        <v>37.694249893142562</v>
      </c>
      <c r="S1136" s="16">
        <v>663.23113129644923</v>
      </c>
      <c r="T1136" s="18">
        <v>1.5452785445420327</v>
      </c>
      <c r="U1136" s="16">
        <v>1024.8768372647428</v>
      </c>
      <c r="V1136" s="16">
        <v>25000</v>
      </c>
      <c r="W1136" s="20">
        <v>23</v>
      </c>
      <c r="X1136" s="19">
        <v>0.73913043478260865</v>
      </c>
      <c r="Y1136" s="20">
        <v>17</v>
      </c>
      <c r="Z1136" s="20">
        <v>31</v>
      </c>
      <c r="AA1136" s="16">
        <v>660.80645161290317</v>
      </c>
      <c r="AB1136" s="18">
        <v>1.8235294117647058</v>
      </c>
      <c r="AC1136" s="16">
        <v>1205</v>
      </c>
      <c r="AD1136" s="20">
        <v>20485</v>
      </c>
      <c r="AE1136" s="14">
        <v>1249</v>
      </c>
      <c r="AF1136" s="14"/>
      <c r="AG1136" s="14">
        <v>999</v>
      </c>
      <c r="AH1136" s="21">
        <v>0.81940000000000002</v>
      </c>
      <c r="AI1136" s="21">
        <v>0.7121749408983451</v>
      </c>
      <c r="AJ1136" s="21">
        <v>-0.28782505910165485</v>
      </c>
      <c r="AK1136" s="96"/>
    </row>
    <row r="1137" spans="1:37" x14ac:dyDescent="0.3">
      <c r="A1137" s="10" t="s">
        <v>143</v>
      </c>
      <c r="B1137" s="10" t="s">
        <v>127</v>
      </c>
      <c r="C1137" s="10" t="s">
        <v>134</v>
      </c>
      <c r="D1137" s="54">
        <v>43592</v>
      </c>
      <c r="E1137" s="54">
        <v>44688</v>
      </c>
      <c r="F1137" s="11" t="s">
        <v>9</v>
      </c>
      <c r="G1137" s="12">
        <v>43.404958677685954</v>
      </c>
      <c r="H1137" s="13">
        <v>0.71737173717371738</v>
      </c>
      <c r="I1137" s="12">
        <v>31.137490608564992</v>
      </c>
      <c r="J1137" s="14">
        <v>52</v>
      </c>
      <c r="K1137" s="12">
        <v>529.88461538461536</v>
      </c>
      <c r="L1137" s="15">
        <v>1.6700125470514426</v>
      </c>
      <c r="M1137" s="12">
        <v>884.9139561818356</v>
      </c>
      <c r="N1137" s="14">
        <v>27554</v>
      </c>
      <c r="O1137" s="16">
        <v>37.922157966518668</v>
      </c>
      <c r="P1137" s="17">
        <v>0.77189198919891999</v>
      </c>
      <c r="Q1137" s="16">
        <v>29.271809947491768</v>
      </c>
      <c r="R1137" s="16">
        <v>45.233099871771074</v>
      </c>
      <c r="S1137" s="16">
        <v>663.23113129644923</v>
      </c>
      <c r="T1137" s="18">
        <v>1.5452785445420327</v>
      </c>
      <c r="U1137" s="16">
        <v>1024.8768372647428</v>
      </c>
      <c r="V1137" s="16">
        <v>30000</v>
      </c>
      <c r="W1137" s="20">
        <v>30</v>
      </c>
      <c r="X1137" s="19">
        <v>0.76666666666666672</v>
      </c>
      <c r="Y1137" s="20">
        <v>23</v>
      </c>
      <c r="Z1137" s="20">
        <v>39</v>
      </c>
      <c r="AA1137" s="16">
        <v>581.97435897435901</v>
      </c>
      <c r="AB1137" s="18">
        <v>1.6956521739130435</v>
      </c>
      <c r="AC1137" s="16">
        <v>986.82608695652175</v>
      </c>
      <c r="AD1137" s="20">
        <v>22697</v>
      </c>
      <c r="AE1137" s="14">
        <v>788</v>
      </c>
      <c r="AF1137" s="14">
        <v>961</v>
      </c>
      <c r="AG1137" s="14"/>
      <c r="AH1137" s="21">
        <v>0.75656666666666672</v>
      </c>
      <c r="AI1137" s="21">
        <v>0.82372795238440877</v>
      </c>
      <c r="AJ1137" s="21">
        <v>-0.1762720476155912</v>
      </c>
      <c r="AK1137" s="96"/>
    </row>
    <row r="1138" spans="1:37" x14ac:dyDescent="0.3">
      <c r="A1138" s="10" t="s">
        <v>143</v>
      </c>
      <c r="B1138" s="10" t="s">
        <v>127</v>
      </c>
      <c r="C1138" s="10" t="s">
        <v>134</v>
      </c>
      <c r="D1138" s="54">
        <v>43593</v>
      </c>
      <c r="E1138" s="54">
        <v>44689</v>
      </c>
      <c r="F1138" s="11" t="s">
        <v>10</v>
      </c>
      <c r="G1138" s="12">
        <v>55.925619834710737</v>
      </c>
      <c r="H1138" s="13">
        <v>0.71737173717371738</v>
      </c>
      <c r="I1138" s="12">
        <v>40.119459053343348</v>
      </c>
      <c r="J1138" s="14">
        <v>67</v>
      </c>
      <c r="K1138" s="12">
        <v>427.82089552238807</v>
      </c>
      <c r="L1138" s="15">
        <v>1.6700125470514431</v>
      </c>
      <c r="M1138" s="12">
        <v>714.46626341317256</v>
      </c>
      <c r="N1138" s="14">
        <v>28664</v>
      </c>
      <c r="O1138" s="16">
        <v>50.56287728869156</v>
      </c>
      <c r="P1138" s="17">
        <v>0.77189198919891999</v>
      </c>
      <c r="Q1138" s="16">
        <v>39.029079929989024</v>
      </c>
      <c r="R1138" s="16">
        <v>60.310799829028092</v>
      </c>
      <c r="S1138" s="16">
        <v>663.23113129644923</v>
      </c>
      <c r="T1138" s="18">
        <v>1.5452785445420325</v>
      </c>
      <c r="U1138" s="16">
        <v>1024.8768372647428</v>
      </c>
      <c r="V1138" s="16">
        <v>40000</v>
      </c>
      <c r="W1138" s="20">
        <v>49</v>
      </c>
      <c r="X1138" s="19">
        <v>0.75510204081632648</v>
      </c>
      <c r="Y1138" s="20">
        <v>37</v>
      </c>
      <c r="Z1138" s="20">
        <v>60</v>
      </c>
      <c r="AA1138" s="16">
        <v>598.54999999999995</v>
      </c>
      <c r="AB1138" s="18">
        <v>1.6216216216216217</v>
      </c>
      <c r="AC1138" s="16">
        <v>970.62162162162167</v>
      </c>
      <c r="AD1138" s="20">
        <v>35913</v>
      </c>
      <c r="AE1138" s="14">
        <v>1859</v>
      </c>
      <c r="AF1138" s="14"/>
      <c r="AG1138" s="14">
        <v>649</v>
      </c>
      <c r="AH1138" s="21">
        <v>0.89782499999999998</v>
      </c>
      <c r="AI1138" s="21">
        <v>1.2528956181970416</v>
      </c>
      <c r="AJ1138" s="21">
        <v>0.25289561819704159</v>
      </c>
      <c r="AK1138" s="96"/>
    </row>
    <row r="1139" spans="1:37" x14ac:dyDescent="0.3">
      <c r="A1139" s="10" t="s">
        <v>143</v>
      </c>
      <c r="B1139" s="10" t="s">
        <v>127</v>
      </c>
      <c r="C1139" s="10" t="s">
        <v>134</v>
      </c>
      <c r="D1139" s="54">
        <v>43594</v>
      </c>
      <c r="E1139" s="54">
        <v>44690</v>
      </c>
      <c r="F1139" s="11" t="s">
        <v>11</v>
      </c>
      <c r="G1139" s="12">
        <v>25.876033057851238</v>
      </c>
      <c r="H1139" s="13">
        <v>0.71737173717371738</v>
      </c>
      <c r="I1139" s="12">
        <v>18.562734785875282</v>
      </c>
      <c r="J1139" s="14">
        <v>31</v>
      </c>
      <c r="K1139" s="12">
        <v>556.16129032258061</v>
      </c>
      <c r="L1139" s="15">
        <v>1.6700125470514429</v>
      </c>
      <c r="M1139" s="12">
        <v>928.79633302302989</v>
      </c>
      <c r="N1139" s="14">
        <v>17241</v>
      </c>
      <c r="O1139" s="16">
        <v>25.28143864434578</v>
      </c>
      <c r="P1139" s="17">
        <v>0.77189198919891999</v>
      </c>
      <c r="Q1139" s="16">
        <v>19.514539964994512</v>
      </c>
      <c r="R1139" s="16">
        <v>30.155399914514046</v>
      </c>
      <c r="S1139" s="16">
        <v>663.23113129644923</v>
      </c>
      <c r="T1139" s="18">
        <v>1.5452785445420325</v>
      </c>
      <c r="U1139" s="16">
        <v>1024.8768372647428</v>
      </c>
      <c r="V1139" s="16">
        <v>20000</v>
      </c>
      <c r="W1139" s="20">
        <v>25</v>
      </c>
      <c r="X1139" s="19">
        <v>0.72</v>
      </c>
      <c r="Y1139" s="20">
        <v>18</v>
      </c>
      <c r="Z1139" s="20">
        <v>27</v>
      </c>
      <c r="AA1139" s="16">
        <v>675.07407407407402</v>
      </c>
      <c r="AB1139" s="18">
        <v>1.5</v>
      </c>
      <c r="AC1139" s="16">
        <v>1012.6111111111111</v>
      </c>
      <c r="AD1139" s="20">
        <v>18227</v>
      </c>
      <c r="AE1139" s="14">
        <v>599</v>
      </c>
      <c r="AF1139" s="14"/>
      <c r="AG1139" s="14">
        <v>1593</v>
      </c>
      <c r="AH1139" s="21">
        <v>0.91134999999999999</v>
      </c>
      <c r="AI1139" s="21">
        <v>1.0571892581636797</v>
      </c>
      <c r="AJ1139" s="21">
        <v>5.7189258163679604E-2</v>
      </c>
      <c r="AK1139" s="96"/>
    </row>
    <row r="1140" spans="1:37" x14ac:dyDescent="0.3">
      <c r="A1140" s="10" t="s">
        <v>143</v>
      </c>
      <c r="B1140" s="10" t="s">
        <v>127</v>
      </c>
      <c r="C1140" s="10" t="s">
        <v>134</v>
      </c>
      <c r="D1140" s="54">
        <v>43595</v>
      </c>
      <c r="E1140" s="54">
        <v>44691</v>
      </c>
      <c r="F1140" s="11" t="s">
        <v>12</v>
      </c>
      <c r="G1140" s="12">
        <v>25.041322314049587</v>
      </c>
      <c r="H1140" s="13">
        <v>0.71737173717371738</v>
      </c>
      <c r="I1140" s="12">
        <v>17.963936889556724</v>
      </c>
      <c r="J1140" s="14">
        <v>30</v>
      </c>
      <c r="K1140" s="12">
        <v>695.93333333333328</v>
      </c>
      <c r="L1140" s="15">
        <v>1.6700125470514429</v>
      </c>
      <c r="M1140" s="12">
        <v>1162.2173985780009</v>
      </c>
      <c r="N1140" s="14">
        <v>20878</v>
      </c>
      <c r="O1140" s="16">
        <v>25.28143864434578</v>
      </c>
      <c r="P1140" s="17">
        <v>0.77189198919891999</v>
      </c>
      <c r="Q1140" s="16">
        <v>19.514539964994512</v>
      </c>
      <c r="R1140" s="16">
        <v>30.155399914514046</v>
      </c>
      <c r="S1140" s="16">
        <v>663.23113129644923</v>
      </c>
      <c r="T1140" s="18">
        <v>1.5452785445420325</v>
      </c>
      <c r="U1140" s="16">
        <v>1024.8768372647428</v>
      </c>
      <c r="V1140" s="16">
        <v>20000</v>
      </c>
      <c r="W1140" s="20">
        <v>22</v>
      </c>
      <c r="X1140" s="19">
        <v>0.72727272727272729</v>
      </c>
      <c r="Y1140" s="20">
        <v>16</v>
      </c>
      <c r="Z1140" s="20">
        <v>33</v>
      </c>
      <c r="AA1140" s="16">
        <v>592.60606060606062</v>
      </c>
      <c r="AB1140" s="18">
        <v>2.0625</v>
      </c>
      <c r="AC1140" s="16">
        <v>1222.25</v>
      </c>
      <c r="AD1140" s="20">
        <v>19556</v>
      </c>
      <c r="AE1140" s="14">
        <v>599</v>
      </c>
      <c r="AF1140" s="14">
        <v>2497</v>
      </c>
      <c r="AG1140" s="14">
        <v>570</v>
      </c>
      <c r="AH1140" s="21">
        <v>0.9778</v>
      </c>
      <c r="AI1140" s="21">
        <v>0.9366797585975668</v>
      </c>
      <c r="AJ1140" s="21">
        <v>-6.3320241402433183E-2</v>
      </c>
      <c r="AK1140" s="96"/>
    </row>
    <row r="1141" spans="1:37" x14ac:dyDescent="0.3">
      <c r="A1141" s="10" t="s">
        <v>143</v>
      </c>
      <c r="B1141" s="10" t="s">
        <v>127</v>
      </c>
      <c r="C1141" s="10" t="s">
        <v>134</v>
      </c>
      <c r="D1141" s="54">
        <v>43596</v>
      </c>
      <c r="E1141" s="54">
        <v>44692</v>
      </c>
      <c r="F1141" s="11" t="s">
        <v>13</v>
      </c>
      <c r="G1141" s="12">
        <v>36.727272727272727</v>
      </c>
      <c r="H1141" s="13">
        <v>0.71737173717371738</v>
      </c>
      <c r="I1141" s="12">
        <v>26.347107438016529</v>
      </c>
      <c r="J1141" s="14">
        <v>44</v>
      </c>
      <c r="K1141" s="12">
        <v>571.65909090909088</v>
      </c>
      <c r="L1141" s="15">
        <v>1.6700125470514429</v>
      </c>
      <c r="M1141" s="12">
        <v>954.67785445420327</v>
      </c>
      <c r="N1141" s="14">
        <v>25153</v>
      </c>
      <c r="O1141" s="16">
        <v>25.28143864434578</v>
      </c>
      <c r="P1141" s="17">
        <v>0.77189198919891999</v>
      </c>
      <c r="Q1141" s="16">
        <v>19.514539964994512</v>
      </c>
      <c r="R1141" s="16">
        <v>30.155399914514046</v>
      </c>
      <c r="S1141" s="16">
        <v>663.23113129644923</v>
      </c>
      <c r="T1141" s="18">
        <v>1.5452785445420325</v>
      </c>
      <c r="U1141" s="16">
        <v>1024.8768372647428</v>
      </c>
      <c r="V1141" s="16">
        <v>20000</v>
      </c>
      <c r="W1141" s="20">
        <v>25</v>
      </c>
      <c r="X1141" s="19">
        <v>0.76</v>
      </c>
      <c r="Y1141" s="20">
        <v>19</v>
      </c>
      <c r="Z1141" s="20">
        <v>29</v>
      </c>
      <c r="AA1141" s="16">
        <v>648.41379310344826</v>
      </c>
      <c r="AB1141" s="18">
        <v>1.5263157894736843</v>
      </c>
      <c r="AC1141" s="16">
        <v>989.68421052631584</v>
      </c>
      <c r="AD1141" s="20">
        <v>18804</v>
      </c>
      <c r="AE1141" s="14"/>
      <c r="AF1141" s="14"/>
      <c r="AG1141" s="14"/>
      <c r="AH1141" s="21">
        <v>0.94020000000000004</v>
      </c>
      <c r="AI1141" s="21">
        <v>0.74758478113942672</v>
      </c>
      <c r="AJ1141" s="21">
        <v>-0.25241521886057328</v>
      </c>
      <c r="AK1141" s="96"/>
    </row>
    <row r="1142" spans="1:37" x14ac:dyDescent="0.3">
      <c r="A1142" s="10" t="s">
        <v>143</v>
      </c>
      <c r="B1142" s="10" t="s">
        <v>127</v>
      </c>
      <c r="C1142" s="10" t="s">
        <v>134</v>
      </c>
      <c r="D1142" s="54">
        <v>43597</v>
      </c>
      <c r="E1142" s="54">
        <v>44693</v>
      </c>
      <c r="F1142" s="11" t="s">
        <v>14</v>
      </c>
      <c r="G1142" s="12">
        <v>25.876033057851238</v>
      </c>
      <c r="H1142" s="13">
        <v>0.71737173717371738</v>
      </c>
      <c r="I1142" s="12">
        <v>18.562734785875282</v>
      </c>
      <c r="J1142" s="14">
        <v>31</v>
      </c>
      <c r="K1142" s="12">
        <v>594.22580645161293</v>
      </c>
      <c r="L1142" s="15">
        <v>1.6700125470514429</v>
      </c>
      <c r="M1142" s="12">
        <v>992.36455255595581</v>
      </c>
      <c r="N1142" s="14">
        <v>18421</v>
      </c>
      <c r="O1142" s="16">
        <v>25.28143864434578</v>
      </c>
      <c r="P1142" s="17">
        <v>0.77189198919891999</v>
      </c>
      <c r="Q1142" s="16">
        <v>19.514539964994512</v>
      </c>
      <c r="R1142" s="16">
        <v>30.155399914514046</v>
      </c>
      <c r="S1142" s="16">
        <v>663.23113129644923</v>
      </c>
      <c r="T1142" s="18">
        <v>1.5452785445420325</v>
      </c>
      <c r="U1142" s="16">
        <v>1024.8768372647428</v>
      </c>
      <c r="V1142" s="16">
        <v>20000</v>
      </c>
      <c r="W1142" s="20">
        <v>27</v>
      </c>
      <c r="X1142" s="19">
        <v>0.7407407407407407</v>
      </c>
      <c r="Y1142" s="20">
        <v>20</v>
      </c>
      <c r="Z1142" s="20">
        <v>24</v>
      </c>
      <c r="AA1142" s="16">
        <v>980.04166666666663</v>
      </c>
      <c r="AB1142" s="18">
        <v>1.2</v>
      </c>
      <c r="AC1142" s="16">
        <v>1176.05</v>
      </c>
      <c r="AD1142" s="20">
        <v>23521</v>
      </c>
      <c r="AE1142" s="14">
        <v>2348</v>
      </c>
      <c r="AF1142" s="14">
        <v>-2970</v>
      </c>
      <c r="AG1142" s="14">
        <v>1865</v>
      </c>
      <c r="AH1142" s="21">
        <v>1.17605</v>
      </c>
      <c r="AI1142" s="21">
        <v>1.2768579338798112</v>
      </c>
      <c r="AJ1142" s="21">
        <v>0.27685793387981106</v>
      </c>
      <c r="AK1142" s="96"/>
    </row>
    <row r="1143" spans="1:37" x14ac:dyDescent="0.3">
      <c r="A1143" s="10" t="s">
        <v>143</v>
      </c>
      <c r="B1143" s="10" t="s">
        <v>127</v>
      </c>
      <c r="C1143" s="10" t="s">
        <v>134</v>
      </c>
      <c r="D1143" s="54">
        <v>43598</v>
      </c>
      <c r="E1143" s="54">
        <v>44694</v>
      </c>
      <c r="F1143" s="11" t="s">
        <v>15</v>
      </c>
      <c r="G1143" s="12">
        <v>35.057851239669425</v>
      </c>
      <c r="H1143" s="13">
        <v>0.71737173717371738</v>
      </c>
      <c r="I1143" s="12">
        <v>25.149511645379416</v>
      </c>
      <c r="J1143" s="14">
        <v>42</v>
      </c>
      <c r="K1143" s="12">
        <v>527.5</v>
      </c>
      <c r="L1143" s="15">
        <v>1.6700125470514429</v>
      </c>
      <c r="M1143" s="12">
        <v>880.93161856963604</v>
      </c>
      <c r="N1143" s="14">
        <v>22155</v>
      </c>
      <c r="O1143" s="16">
        <v>25.28143864434578</v>
      </c>
      <c r="P1143" s="17">
        <v>0.77189198919891999</v>
      </c>
      <c r="Q1143" s="16">
        <v>19.514539964994512</v>
      </c>
      <c r="R1143" s="16">
        <v>30.155399914514046</v>
      </c>
      <c r="S1143" s="16">
        <v>663.23113129644923</v>
      </c>
      <c r="T1143" s="18">
        <v>1.5452785445420325</v>
      </c>
      <c r="U1143" s="16">
        <v>1024.8768372647428</v>
      </c>
      <c r="V1143" s="16">
        <v>20000</v>
      </c>
      <c r="W1143" s="20">
        <v>16</v>
      </c>
      <c r="X1143" s="19">
        <v>0.75</v>
      </c>
      <c r="Y1143" s="20">
        <v>12</v>
      </c>
      <c r="Z1143" s="20">
        <v>19</v>
      </c>
      <c r="AA1143" s="16">
        <v>539.84210526315792</v>
      </c>
      <c r="AB1143" s="18">
        <v>1.5833333333333333</v>
      </c>
      <c r="AC1143" s="16">
        <v>854.75</v>
      </c>
      <c r="AD1143" s="20">
        <v>10257</v>
      </c>
      <c r="AE1143" s="14"/>
      <c r="AF1143" s="14"/>
      <c r="AG1143" s="14"/>
      <c r="AH1143" s="21">
        <v>0.51285000000000003</v>
      </c>
      <c r="AI1143" s="21">
        <v>0.46296547054840892</v>
      </c>
      <c r="AJ1143" s="21">
        <v>-0.53703452945159103</v>
      </c>
      <c r="AK1143" s="96"/>
    </row>
    <row r="1144" spans="1:37" x14ac:dyDescent="0.3">
      <c r="A1144" s="10" t="s">
        <v>143</v>
      </c>
      <c r="B1144" s="10" t="s">
        <v>127</v>
      </c>
      <c r="C1144" s="10" t="s">
        <v>134</v>
      </c>
      <c r="D1144" s="54">
        <v>43599</v>
      </c>
      <c r="E1144" s="54">
        <v>44695</v>
      </c>
      <c r="F1144" s="11" t="s">
        <v>9</v>
      </c>
      <c r="G1144" s="12">
        <v>45.909090909090914</v>
      </c>
      <c r="H1144" s="13">
        <v>0.71737173717371738</v>
      </c>
      <c r="I1144" s="12">
        <v>32.933884297520663</v>
      </c>
      <c r="J1144" s="14">
        <v>55</v>
      </c>
      <c r="K1144" s="12">
        <v>533.36363636363637</v>
      </c>
      <c r="L1144" s="15">
        <v>1.6700125470514429</v>
      </c>
      <c r="M1144" s="12">
        <v>890.72396486825596</v>
      </c>
      <c r="N1144" s="14">
        <v>29335</v>
      </c>
      <c r="O1144" s="16">
        <v>37.922157966518668</v>
      </c>
      <c r="P1144" s="17">
        <v>0.77189198919891999</v>
      </c>
      <c r="Q1144" s="16">
        <v>29.271809947491768</v>
      </c>
      <c r="R1144" s="16">
        <v>45.233099871771074</v>
      </c>
      <c r="S1144" s="16">
        <v>663.23113129644923</v>
      </c>
      <c r="T1144" s="18">
        <v>1.5452785445420327</v>
      </c>
      <c r="U1144" s="16">
        <v>1024.8768372647428</v>
      </c>
      <c r="V1144" s="16">
        <v>30000</v>
      </c>
      <c r="W1144" s="20">
        <v>24</v>
      </c>
      <c r="X1144" s="19">
        <v>0.75</v>
      </c>
      <c r="Y1144" s="20">
        <v>18</v>
      </c>
      <c r="Z1144" s="20">
        <v>37</v>
      </c>
      <c r="AA1144" s="16">
        <v>507.2162162162162</v>
      </c>
      <c r="AB1144" s="18">
        <v>2.0555555555555554</v>
      </c>
      <c r="AC1144" s="16">
        <v>1042.6111111111111</v>
      </c>
      <c r="AD1144" s="20">
        <v>18767</v>
      </c>
      <c r="AE1144" s="14">
        <v>699</v>
      </c>
      <c r="AF1144" s="14"/>
      <c r="AG1144" s="14">
        <v>699</v>
      </c>
      <c r="AH1144" s="21">
        <v>0.62556666666666672</v>
      </c>
      <c r="AI1144" s="21">
        <v>0.63974774160559056</v>
      </c>
      <c r="AJ1144" s="21">
        <v>-0.36025225839440939</v>
      </c>
      <c r="AK1144" s="96"/>
    </row>
    <row r="1145" spans="1:37" x14ac:dyDescent="0.3">
      <c r="A1145" s="10" t="s">
        <v>143</v>
      </c>
      <c r="B1145" s="10" t="s">
        <v>127</v>
      </c>
      <c r="C1145" s="10" t="s">
        <v>134</v>
      </c>
      <c r="D1145" s="54">
        <v>43600</v>
      </c>
      <c r="E1145" s="54">
        <v>44696</v>
      </c>
      <c r="F1145" s="11" t="s">
        <v>10</v>
      </c>
      <c r="G1145" s="12">
        <v>45.909090909090914</v>
      </c>
      <c r="H1145" s="13">
        <v>0.71737173717371738</v>
      </c>
      <c r="I1145" s="12">
        <v>32.933884297520663</v>
      </c>
      <c r="J1145" s="14">
        <v>55</v>
      </c>
      <c r="K1145" s="12">
        <v>501</v>
      </c>
      <c r="L1145" s="15">
        <v>1.6700125470514429</v>
      </c>
      <c r="M1145" s="12">
        <v>836.67628607277288</v>
      </c>
      <c r="N1145" s="14">
        <v>27555</v>
      </c>
      <c r="O1145" s="16">
        <v>50.56287728869156</v>
      </c>
      <c r="P1145" s="17">
        <v>0.77189198919891999</v>
      </c>
      <c r="Q1145" s="16">
        <v>39.029079929989024</v>
      </c>
      <c r="R1145" s="16">
        <v>60.310799829028092</v>
      </c>
      <c r="S1145" s="16">
        <v>663.23113129644923</v>
      </c>
      <c r="T1145" s="18">
        <v>1.5452785445420325</v>
      </c>
      <c r="U1145" s="16">
        <v>1024.8768372647428</v>
      </c>
      <c r="V1145" s="16">
        <v>40000</v>
      </c>
      <c r="W1145" s="20">
        <v>32</v>
      </c>
      <c r="X1145" s="19">
        <v>0.78125</v>
      </c>
      <c r="Y1145" s="20">
        <v>25</v>
      </c>
      <c r="Z1145" s="20">
        <v>35</v>
      </c>
      <c r="AA1145" s="16">
        <v>682.51428571428573</v>
      </c>
      <c r="AB1145" s="18">
        <v>1.4</v>
      </c>
      <c r="AC1145" s="16">
        <v>955.52</v>
      </c>
      <c r="AD1145" s="20">
        <v>23888</v>
      </c>
      <c r="AE1145" s="14"/>
      <c r="AF1145" s="14">
        <v>1598</v>
      </c>
      <c r="AG1145" s="14"/>
      <c r="AH1145" s="21">
        <v>0.59719999999999995</v>
      </c>
      <c r="AI1145" s="21">
        <v>0.86692070404645249</v>
      </c>
      <c r="AJ1145" s="21">
        <v>-0.13307929595354745</v>
      </c>
      <c r="AK1145" s="96"/>
    </row>
    <row r="1146" spans="1:37" x14ac:dyDescent="0.3">
      <c r="A1146" s="10" t="s">
        <v>143</v>
      </c>
      <c r="B1146" s="10" t="s">
        <v>127</v>
      </c>
      <c r="C1146" s="10" t="s">
        <v>134</v>
      </c>
      <c r="D1146" s="54">
        <v>43601</v>
      </c>
      <c r="E1146" s="54">
        <v>44697</v>
      </c>
      <c r="F1146" s="11" t="s">
        <v>11</v>
      </c>
      <c r="G1146" s="12">
        <v>30.884297520661161</v>
      </c>
      <c r="H1146" s="13">
        <v>0.71737173717371738</v>
      </c>
      <c r="I1146" s="12">
        <v>22.155522163786628</v>
      </c>
      <c r="J1146" s="14">
        <v>37</v>
      </c>
      <c r="K1146" s="12">
        <v>500.83783783783781</v>
      </c>
      <c r="L1146" s="15">
        <v>1.6700125470514429</v>
      </c>
      <c r="M1146" s="12">
        <v>836.40547322730504</v>
      </c>
      <c r="N1146" s="14">
        <v>18531</v>
      </c>
      <c r="O1146" s="16">
        <v>25.28143864434578</v>
      </c>
      <c r="P1146" s="17">
        <v>0.77189198919891999</v>
      </c>
      <c r="Q1146" s="16">
        <v>19.514539964994512</v>
      </c>
      <c r="R1146" s="16">
        <v>30.155399914514046</v>
      </c>
      <c r="S1146" s="16">
        <v>663.23113129644923</v>
      </c>
      <c r="T1146" s="18">
        <v>1.5452785445420325</v>
      </c>
      <c r="U1146" s="16">
        <v>1024.8768372647428</v>
      </c>
      <c r="V1146" s="16">
        <v>20000</v>
      </c>
      <c r="W1146" s="20">
        <v>24</v>
      </c>
      <c r="X1146" s="19">
        <v>0.75</v>
      </c>
      <c r="Y1146" s="20">
        <v>18</v>
      </c>
      <c r="Z1146" s="20">
        <v>28</v>
      </c>
      <c r="AA1146" s="16">
        <v>740.85714285714289</v>
      </c>
      <c r="AB1146" s="18">
        <v>1.5555555555555556</v>
      </c>
      <c r="AC1146" s="16">
        <v>1152.4444444444443</v>
      </c>
      <c r="AD1146" s="20">
        <v>20744</v>
      </c>
      <c r="AE1146" s="14"/>
      <c r="AF1146" s="14"/>
      <c r="AG1146" s="14"/>
      <c r="AH1146" s="21">
        <v>1.0371999999999999</v>
      </c>
      <c r="AI1146" s="21">
        <v>1.1194215099023259</v>
      </c>
      <c r="AJ1146" s="21">
        <v>0.11942150990232583</v>
      </c>
      <c r="AK1146" s="96"/>
    </row>
    <row r="1147" spans="1:37" x14ac:dyDescent="0.3">
      <c r="A1147" s="10" t="s">
        <v>143</v>
      </c>
      <c r="B1147" s="10" t="s">
        <v>127</v>
      </c>
      <c r="C1147" s="10" t="s">
        <v>134</v>
      </c>
      <c r="D1147" s="54">
        <v>43602</v>
      </c>
      <c r="E1147" s="54">
        <v>44698</v>
      </c>
      <c r="F1147" s="11" t="s">
        <v>12</v>
      </c>
      <c r="G1147" s="12">
        <v>13.355371900826446</v>
      </c>
      <c r="H1147" s="13">
        <v>0.71737173717371738</v>
      </c>
      <c r="I1147" s="12">
        <v>9.5807663410969202</v>
      </c>
      <c r="J1147" s="14">
        <v>16</v>
      </c>
      <c r="K1147" s="12">
        <v>639.3125</v>
      </c>
      <c r="L1147" s="15">
        <v>1.6700125470514429</v>
      </c>
      <c r="M1147" s="12">
        <v>1067.6598964868256</v>
      </c>
      <c r="N1147" s="14">
        <v>10229</v>
      </c>
      <c r="O1147" s="16">
        <v>25.28143864434578</v>
      </c>
      <c r="P1147" s="17">
        <v>0.77189198919891999</v>
      </c>
      <c r="Q1147" s="16">
        <v>19.514539964994512</v>
      </c>
      <c r="R1147" s="16">
        <v>30.155399914514046</v>
      </c>
      <c r="S1147" s="16">
        <v>663.23113129644923</v>
      </c>
      <c r="T1147" s="18">
        <v>1.5452785445420325</v>
      </c>
      <c r="U1147" s="16">
        <v>1024.8768372647428</v>
      </c>
      <c r="V1147" s="16">
        <v>20000</v>
      </c>
      <c r="W1147" s="20">
        <v>27</v>
      </c>
      <c r="X1147" s="19">
        <v>0.77777777777777779</v>
      </c>
      <c r="Y1147" s="20">
        <v>21</v>
      </c>
      <c r="Z1147" s="20">
        <v>33</v>
      </c>
      <c r="AA1147" s="16">
        <v>791.90909090909088</v>
      </c>
      <c r="AB1147" s="18">
        <v>1.5714285714285714</v>
      </c>
      <c r="AC1147" s="16">
        <v>1244.4285714285713</v>
      </c>
      <c r="AD1147" s="20">
        <v>26133</v>
      </c>
      <c r="AE1147" s="14">
        <v>-371</v>
      </c>
      <c r="AF1147" s="14">
        <v>-5738</v>
      </c>
      <c r="AG1147" s="14">
        <v>899</v>
      </c>
      <c r="AH1147" s="21">
        <v>1.3066500000000001</v>
      </c>
      <c r="AI1147" s="21">
        <v>2.5547951901456645</v>
      </c>
      <c r="AJ1147" s="21">
        <v>1.5547951901456643</v>
      </c>
      <c r="AK1147" s="96"/>
    </row>
    <row r="1148" spans="1:37" x14ac:dyDescent="0.3">
      <c r="A1148" s="10" t="s">
        <v>143</v>
      </c>
      <c r="B1148" s="10" t="s">
        <v>127</v>
      </c>
      <c r="C1148" s="10" t="s">
        <v>134</v>
      </c>
      <c r="D1148" s="54">
        <v>43603</v>
      </c>
      <c r="E1148" s="54">
        <v>44699</v>
      </c>
      <c r="F1148" s="11" t="s">
        <v>13</v>
      </c>
      <c r="G1148" s="12">
        <v>38.396694214876028</v>
      </c>
      <c r="H1148" s="13">
        <v>0.71737173717371738</v>
      </c>
      <c r="I1148" s="12">
        <v>27.544703230653642</v>
      </c>
      <c r="J1148" s="14">
        <v>46</v>
      </c>
      <c r="K1148" s="12">
        <v>557.73913043478262</v>
      </c>
      <c r="L1148" s="15">
        <v>1.6700125470514431</v>
      </c>
      <c r="M1148" s="12">
        <v>931.43134580764831</v>
      </c>
      <c r="N1148" s="14">
        <v>25656</v>
      </c>
      <c r="O1148" s="16">
        <v>25.28143864434578</v>
      </c>
      <c r="P1148" s="17">
        <v>0.77189198919891999</v>
      </c>
      <c r="Q1148" s="16">
        <v>19.514539964994512</v>
      </c>
      <c r="R1148" s="16">
        <v>30.155399914514046</v>
      </c>
      <c r="S1148" s="16">
        <v>663.23113129644923</v>
      </c>
      <c r="T1148" s="18">
        <v>1.5452785445420325</v>
      </c>
      <c r="U1148" s="16">
        <v>1024.8768372647428</v>
      </c>
      <c r="V1148" s="16">
        <v>20000</v>
      </c>
      <c r="W1148" s="20">
        <v>35</v>
      </c>
      <c r="X1148" s="19">
        <v>0.7142857142857143</v>
      </c>
      <c r="Y1148" s="20">
        <v>25</v>
      </c>
      <c r="Z1148" s="20">
        <v>30</v>
      </c>
      <c r="AA1148" s="16">
        <v>773.2</v>
      </c>
      <c r="AB1148" s="18">
        <v>1.2</v>
      </c>
      <c r="AC1148" s="16">
        <v>927.84</v>
      </c>
      <c r="AD1148" s="20">
        <v>23196</v>
      </c>
      <c r="AE1148" s="14">
        <v>1448</v>
      </c>
      <c r="AF1148" s="14">
        <v>-2732</v>
      </c>
      <c r="AG1148" s="14">
        <v>1599</v>
      </c>
      <c r="AH1148" s="21">
        <v>1.1597999999999999</v>
      </c>
      <c r="AI1148" s="21">
        <v>0.90411599625818517</v>
      </c>
      <c r="AJ1148" s="21">
        <v>-9.5884003741814786E-2</v>
      </c>
      <c r="AK1148" s="96"/>
    </row>
    <row r="1149" spans="1:37" x14ac:dyDescent="0.3">
      <c r="A1149" s="10" t="s">
        <v>143</v>
      </c>
      <c r="B1149" s="10" t="s">
        <v>127</v>
      </c>
      <c r="C1149" s="10" t="s">
        <v>134</v>
      </c>
      <c r="D1149" s="54">
        <v>43604</v>
      </c>
      <c r="E1149" s="54">
        <v>44700</v>
      </c>
      <c r="F1149" s="11" t="s">
        <v>14</v>
      </c>
      <c r="G1149" s="12">
        <v>21.702479338842977</v>
      </c>
      <c r="H1149" s="13">
        <v>0.71737173717371738</v>
      </c>
      <c r="I1149" s="12">
        <v>15.568745304282496</v>
      </c>
      <c r="J1149" s="14">
        <v>26</v>
      </c>
      <c r="K1149" s="12">
        <v>451.76923076923077</v>
      </c>
      <c r="L1149" s="15">
        <v>1.6700125470514426</v>
      </c>
      <c r="M1149" s="12">
        <v>754.46028375639412</v>
      </c>
      <c r="N1149" s="14">
        <v>11746</v>
      </c>
      <c r="O1149" s="16">
        <v>25.28143864434578</v>
      </c>
      <c r="P1149" s="17">
        <v>0.77189198919891999</v>
      </c>
      <c r="Q1149" s="16">
        <v>19.514539964994512</v>
      </c>
      <c r="R1149" s="16">
        <v>30.155399914514046</v>
      </c>
      <c r="S1149" s="16">
        <v>663.23113129644923</v>
      </c>
      <c r="T1149" s="18">
        <v>1.5452785445420325</v>
      </c>
      <c r="U1149" s="16">
        <v>1024.8768372647428</v>
      </c>
      <c r="V1149" s="16">
        <v>20000</v>
      </c>
      <c r="W1149" s="20">
        <v>23</v>
      </c>
      <c r="X1149" s="19">
        <v>0.73913043478260865</v>
      </c>
      <c r="Y1149" s="20">
        <v>17</v>
      </c>
      <c r="Z1149" s="20">
        <v>26</v>
      </c>
      <c r="AA1149" s="16">
        <v>575.88461538461536</v>
      </c>
      <c r="AB1149" s="18">
        <v>1.5294117647058822</v>
      </c>
      <c r="AC1149" s="16">
        <v>880.76470588235293</v>
      </c>
      <c r="AD1149" s="20">
        <v>14973</v>
      </c>
      <c r="AE1149" s="14"/>
      <c r="AF1149" s="14">
        <v>3776</v>
      </c>
      <c r="AG1149" s="14"/>
      <c r="AH1149" s="21">
        <v>0.74865000000000004</v>
      </c>
      <c r="AI1149" s="21">
        <v>1.2747318235995233</v>
      </c>
      <c r="AJ1149" s="21">
        <v>0.27473182359952325</v>
      </c>
      <c r="AK1149" s="96"/>
    </row>
    <row r="1150" spans="1:37" x14ac:dyDescent="0.3">
      <c r="A1150" s="10" t="s">
        <v>143</v>
      </c>
      <c r="B1150" s="10" t="s">
        <v>127</v>
      </c>
      <c r="C1150" s="10" t="s">
        <v>134</v>
      </c>
      <c r="D1150" s="54">
        <v>43605</v>
      </c>
      <c r="E1150" s="54">
        <v>44701</v>
      </c>
      <c r="F1150" s="11" t="s">
        <v>15</v>
      </c>
      <c r="G1150" s="12">
        <v>37.561983471074377</v>
      </c>
      <c r="H1150" s="13">
        <v>0.71737173717371738</v>
      </c>
      <c r="I1150" s="12">
        <v>26.945905334335087</v>
      </c>
      <c r="J1150" s="14">
        <v>45</v>
      </c>
      <c r="K1150" s="12">
        <v>563.77777777777783</v>
      </c>
      <c r="L1150" s="15">
        <v>1.6700125470514429</v>
      </c>
      <c r="M1150" s="12">
        <v>941.51596263766896</v>
      </c>
      <c r="N1150" s="14">
        <v>25370</v>
      </c>
      <c r="O1150" s="16">
        <v>25.28143864434578</v>
      </c>
      <c r="P1150" s="17">
        <v>0.77189198919891999</v>
      </c>
      <c r="Q1150" s="16">
        <v>19.514539964994512</v>
      </c>
      <c r="R1150" s="16">
        <v>30.155399914514046</v>
      </c>
      <c r="S1150" s="16">
        <v>663.23113129644923</v>
      </c>
      <c r="T1150" s="18">
        <v>1.5452785445420325</v>
      </c>
      <c r="U1150" s="16">
        <v>1024.8768372647428</v>
      </c>
      <c r="V1150" s="16">
        <v>20000</v>
      </c>
      <c r="W1150" s="20">
        <v>27</v>
      </c>
      <c r="X1150" s="19">
        <v>0.7407407407407407</v>
      </c>
      <c r="Y1150" s="20">
        <v>20</v>
      </c>
      <c r="Z1150" s="20">
        <v>28</v>
      </c>
      <c r="AA1150" s="16">
        <v>792.28571428571433</v>
      </c>
      <c r="AB1150" s="18">
        <v>1.4</v>
      </c>
      <c r="AC1150" s="16">
        <v>1109.2</v>
      </c>
      <c r="AD1150" s="20">
        <v>22184</v>
      </c>
      <c r="AE1150" s="14">
        <v>1498</v>
      </c>
      <c r="AF1150" s="14"/>
      <c r="AG1150" s="14"/>
      <c r="AH1150" s="21">
        <v>1.1092</v>
      </c>
      <c r="AI1150" s="21">
        <v>0.87441860465116283</v>
      </c>
      <c r="AJ1150" s="21">
        <v>-0.12558139534883722</v>
      </c>
      <c r="AK1150" s="96"/>
    </row>
    <row r="1151" spans="1:37" x14ac:dyDescent="0.3">
      <c r="A1151" s="10" t="s">
        <v>143</v>
      </c>
      <c r="B1151" s="10" t="s">
        <v>127</v>
      </c>
      <c r="C1151" s="10" t="s">
        <v>134</v>
      </c>
      <c r="D1151" s="54">
        <v>43606</v>
      </c>
      <c r="E1151" s="54">
        <v>44702</v>
      </c>
      <c r="F1151" s="11" t="s">
        <v>9</v>
      </c>
      <c r="G1151" s="12">
        <v>32.553719008264459</v>
      </c>
      <c r="H1151" s="13">
        <v>0.71737173717371738</v>
      </c>
      <c r="I1151" s="12">
        <v>23.353117956423741</v>
      </c>
      <c r="J1151" s="14">
        <v>39</v>
      </c>
      <c r="K1151" s="12">
        <v>495.20512820512823</v>
      </c>
      <c r="L1151" s="15">
        <v>1.6700125470514429</v>
      </c>
      <c r="M1151" s="12">
        <v>826.99877746678249</v>
      </c>
      <c r="N1151" s="14">
        <v>19313</v>
      </c>
      <c r="O1151" s="16">
        <v>37.922157966518668</v>
      </c>
      <c r="P1151" s="17">
        <v>0.77189198919891999</v>
      </c>
      <c r="Q1151" s="16">
        <v>29.271809947491768</v>
      </c>
      <c r="R1151" s="16">
        <v>45.233099871771074</v>
      </c>
      <c r="S1151" s="16">
        <v>663.23113129644923</v>
      </c>
      <c r="T1151" s="18">
        <v>1.5452785445420327</v>
      </c>
      <c r="U1151" s="16">
        <v>1024.8768372647428</v>
      </c>
      <c r="V1151" s="16">
        <v>30000</v>
      </c>
      <c r="W1151" s="20">
        <v>33</v>
      </c>
      <c r="X1151" s="19">
        <v>0.75757575757575757</v>
      </c>
      <c r="Y1151" s="20">
        <v>25</v>
      </c>
      <c r="Z1151" s="20">
        <v>43</v>
      </c>
      <c r="AA1151" s="16">
        <v>799.27906976744191</v>
      </c>
      <c r="AB1151" s="18">
        <v>1.72</v>
      </c>
      <c r="AC1151" s="16">
        <v>1374.76</v>
      </c>
      <c r="AD1151" s="20">
        <v>34369</v>
      </c>
      <c r="AE1151" s="14">
        <v>1249</v>
      </c>
      <c r="AF1151" s="14"/>
      <c r="AG1151" s="14">
        <v>1158</v>
      </c>
      <c r="AH1151" s="21">
        <v>1.1456333333333333</v>
      </c>
      <c r="AI1151" s="21">
        <v>1.7795785222389064</v>
      </c>
      <c r="AJ1151" s="21">
        <v>0.77957852223890645</v>
      </c>
      <c r="AK1151" s="96"/>
    </row>
    <row r="1152" spans="1:37" x14ac:dyDescent="0.3">
      <c r="A1152" s="10" t="s">
        <v>143</v>
      </c>
      <c r="B1152" s="10" t="s">
        <v>127</v>
      </c>
      <c r="C1152" s="10" t="s">
        <v>134</v>
      </c>
      <c r="D1152" s="54">
        <v>43607</v>
      </c>
      <c r="E1152" s="54">
        <v>44703</v>
      </c>
      <c r="F1152" s="11" t="s">
        <v>10</v>
      </c>
      <c r="G1152" s="12">
        <v>70.950413223140487</v>
      </c>
      <c r="H1152" s="13">
        <v>0.71737173717371738</v>
      </c>
      <c r="I1152" s="12">
        <v>50.897821187077383</v>
      </c>
      <c r="J1152" s="14">
        <v>85</v>
      </c>
      <c r="K1152" s="12">
        <v>540.67058823529408</v>
      </c>
      <c r="L1152" s="15">
        <v>1.6700125470514431</v>
      </c>
      <c r="M1152" s="12">
        <v>902.92666617462544</v>
      </c>
      <c r="N1152" s="14">
        <v>45957</v>
      </c>
      <c r="O1152" s="16">
        <v>50.56287728869156</v>
      </c>
      <c r="P1152" s="17">
        <v>0.77189198919891999</v>
      </c>
      <c r="Q1152" s="16">
        <v>39.029079929989024</v>
      </c>
      <c r="R1152" s="16">
        <v>60.310799829028092</v>
      </c>
      <c r="S1152" s="16">
        <v>663.23113129644923</v>
      </c>
      <c r="T1152" s="18">
        <v>1.5452785445420325</v>
      </c>
      <c r="U1152" s="16">
        <v>1024.8768372647428</v>
      </c>
      <c r="V1152" s="16">
        <v>40000</v>
      </c>
      <c r="W1152" s="20">
        <v>35</v>
      </c>
      <c r="X1152" s="19">
        <v>0.77142857142857146</v>
      </c>
      <c r="Y1152" s="20">
        <v>27</v>
      </c>
      <c r="Z1152" s="20">
        <v>47</v>
      </c>
      <c r="AA1152" s="16">
        <v>719.38297872340422</v>
      </c>
      <c r="AB1152" s="18">
        <v>1.7407407407407407</v>
      </c>
      <c r="AC1152" s="16">
        <v>1252.2592592592594</v>
      </c>
      <c r="AD1152" s="20">
        <v>33811</v>
      </c>
      <c r="AE1152" s="14"/>
      <c r="AF1152" s="14"/>
      <c r="AG1152" s="14"/>
      <c r="AH1152" s="21">
        <v>0.845275</v>
      </c>
      <c r="AI1152" s="21">
        <v>0.73570946754574928</v>
      </c>
      <c r="AJ1152" s="21">
        <v>-0.26429053245425072</v>
      </c>
      <c r="AK1152" s="96"/>
    </row>
    <row r="1153" spans="1:37" x14ac:dyDescent="0.3">
      <c r="A1153" s="10" t="s">
        <v>143</v>
      </c>
      <c r="B1153" s="10" t="s">
        <v>127</v>
      </c>
      <c r="C1153" s="10" t="s">
        <v>134</v>
      </c>
      <c r="D1153" s="54">
        <v>43608</v>
      </c>
      <c r="E1153" s="54">
        <v>44704</v>
      </c>
      <c r="F1153" s="11" t="s">
        <v>11</v>
      </c>
      <c r="G1153" s="12">
        <v>35.892561983471076</v>
      </c>
      <c r="H1153" s="13">
        <v>0.71737173717371738</v>
      </c>
      <c r="I1153" s="12">
        <v>25.748309541697974</v>
      </c>
      <c r="J1153" s="14">
        <v>43</v>
      </c>
      <c r="K1153" s="12">
        <v>599.18604651162786</v>
      </c>
      <c r="L1153" s="15">
        <v>1.6700125470514426</v>
      </c>
      <c r="M1153" s="12">
        <v>1000.648215692568</v>
      </c>
      <c r="N1153" s="14">
        <v>25765</v>
      </c>
      <c r="O1153" s="16">
        <v>25.28143864434578</v>
      </c>
      <c r="P1153" s="17">
        <v>0.77189198919891999</v>
      </c>
      <c r="Q1153" s="16">
        <v>19.514539964994512</v>
      </c>
      <c r="R1153" s="16">
        <v>30.155399914514046</v>
      </c>
      <c r="S1153" s="16">
        <v>663.23113129644923</v>
      </c>
      <c r="T1153" s="18">
        <v>1.5452785445420325</v>
      </c>
      <c r="U1153" s="16">
        <v>1024.8768372647428</v>
      </c>
      <c r="V1153" s="16">
        <v>20000</v>
      </c>
      <c r="W1153" s="20">
        <v>42</v>
      </c>
      <c r="X1153" s="19">
        <v>0.73809523809523814</v>
      </c>
      <c r="Y1153" s="20">
        <v>31</v>
      </c>
      <c r="Z1153" s="20">
        <v>40</v>
      </c>
      <c r="AA1153" s="16">
        <v>671.625</v>
      </c>
      <c r="AB1153" s="18">
        <v>1.2903225806451613</v>
      </c>
      <c r="AC1153" s="16">
        <v>866.61290322580646</v>
      </c>
      <c r="AD1153" s="20">
        <v>26865</v>
      </c>
      <c r="AE1153" s="14">
        <v>1079</v>
      </c>
      <c r="AF1153" s="14"/>
      <c r="AG1153" s="14">
        <v>-1274</v>
      </c>
      <c r="AH1153" s="21">
        <v>1.3432500000000001</v>
      </c>
      <c r="AI1153" s="21">
        <v>1.0426935765573453</v>
      </c>
      <c r="AJ1153" s="21">
        <v>4.2693576557345236E-2</v>
      </c>
      <c r="AK1153" s="96"/>
    </row>
    <row r="1154" spans="1:37" x14ac:dyDescent="0.3">
      <c r="A1154" s="10" t="s">
        <v>143</v>
      </c>
      <c r="B1154" s="10" t="s">
        <v>127</v>
      </c>
      <c r="C1154" s="10" t="s">
        <v>134</v>
      </c>
      <c r="D1154" s="54">
        <v>43609</v>
      </c>
      <c r="E1154" s="54">
        <v>44705</v>
      </c>
      <c r="F1154" s="11" t="s">
        <v>12</v>
      </c>
      <c r="G1154" s="12">
        <v>11.685950413223141</v>
      </c>
      <c r="H1154" s="13">
        <v>0.71737173717371738</v>
      </c>
      <c r="I1154" s="12">
        <v>8.3831705484598054</v>
      </c>
      <c r="J1154" s="14">
        <v>14</v>
      </c>
      <c r="K1154" s="12">
        <v>475.42857142857144</v>
      </c>
      <c r="L1154" s="15">
        <v>1.6700125470514429</v>
      </c>
      <c r="M1154" s="12">
        <v>793.9716795124574</v>
      </c>
      <c r="N1154" s="14">
        <v>6656</v>
      </c>
      <c r="O1154" s="16">
        <v>25.28143864434578</v>
      </c>
      <c r="P1154" s="17">
        <v>0.77189198919891999</v>
      </c>
      <c r="Q1154" s="16">
        <v>19.514539964994512</v>
      </c>
      <c r="R1154" s="16">
        <v>30.155399914514046</v>
      </c>
      <c r="S1154" s="16">
        <v>663.23113129644923</v>
      </c>
      <c r="T1154" s="18">
        <v>1.5452785445420325</v>
      </c>
      <c r="U1154" s="16">
        <v>1024.8768372647428</v>
      </c>
      <c r="V1154" s="16">
        <v>20000</v>
      </c>
      <c r="W1154" s="20">
        <v>19</v>
      </c>
      <c r="X1154" s="19">
        <v>0.73684210526315785</v>
      </c>
      <c r="Y1154" s="20">
        <v>14</v>
      </c>
      <c r="Z1154" s="20">
        <v>33</v>
      </c>
      <c r="AA1154" s="16">
        <v>638.75757575757575</v>
      </c>
      <c r="AB1154" s="18">
        <v>2.3571428571428572</v>
      </c>
      <c r="AC1154" s="16">
        <v>1505.6428571428571</v>
      </c>
      <c r="AD1154" s="20">
        <v>21079</v>
      </c>
      <c r="AE1154" s="14"/>
      <c r="AF1154" s="14"/>
      <c r="AG1154" s="14">
        <v>2768</v>
      </c>
      <c r="AH1154" s="21">
        <v>1.0539499999999999</v>
      </c>
      <c r="AI1154" s="21">
        <v>3.1669170673076925</v>
      </c>
      <c r="AJ1154" s="21">
        <v>2.1669170673076925</v>
      </c>
      <c r="AK1154" s="96"/>
    </row>
    <row r="1155" spans="1:37" x14ac:dyDescent="0.3">
      <c r="A1155" s="10" t="s">
        <v>143</v>
      </c>
      <c r="B1155" s="10" t="s">
        <v>127</v>
      </c>
      <c r="C1155" s="10" t="s">
        <v>134</v>
      </c>
      <c r="D1155" s="54">
        <v>43610</v>
      </c>
      <c r="E1155" s="54">
        <v>44706</v>
      </c>
      <c r="F1155" s="11" t="s">
        <v>13</v>
      </c>
      <c r="G1155" s="12">
        <v>19.198347107438014</v>
      </c>
      <c r="H1155" s="13">
        <v>0.71737173717371738</v>
      </c>
      <c r="I1155" s="12">
        <v>13.772351615326821</v>
      </c>
      <c r="J1155" s="14">
        <v>23</v>
      </c>
      <c r="K1155" s="12">
        <v>676.04347826086962</v>
      </c>
      <c r="L1155" s="15">
        <v>1.6700125470514431</v>
      </c>
      <c r="M1155" s="12">
        <v>1129.0010910479516</v>
      </c>
      <c r="N1155" s="14">
        <v>15549</v>
      </c>
      <c r="O1155" s="16">
        <v>25.28143864434578</v>
      </c>
      <c r="P1155" s="17">
        <v>0.77189198919891999</v>
      </c>
      <c r="Q1155" s="16">
        <v>19.514539964994512</v>
      </c>
      <c r="R1155" s="16">
        <v>30.155399914514046</v>
      </c>
      <c r="S1155" s="16">
        <v>663.23113129644923</v>
      </c>
      <c r="T1155" s="18">
        <v>1.5452785445420325</v>
      </c>
      <c r="U1155" s="16">
        <v>1024.8768372647428</v>
      </c>
      <c r="V1155" s="16">
        <v>20000</v>
      </c>
      <c r="W1155" s="20">
        <v>27</v>
      </c>
      <c r="X1155" s="19">
        <v>0.7407407407407407</v>
      </c>
      <c r="Y1155" s="20">
        <v>20</v>
      </c>
      <c r="Z1155" s="20">
        <v>28</v>
      </c>
      <c r="AA1155" s="16">
        <v>910.21428571428567</v>
      </c>
      <c r="AB1155" s="18">
        <v>1.4</v>
      </c>
      <c r="AC1155" s="16">
        <v>1274.3</v>
      </c>
      <c r="AD1155" s="20">
        <v>25486</v>
      </c>
      <c r="AE1155" s="14"/>
      <c r="AF1155" s="14">
        <v>2023</v>
      </c>
      <c r="AG1155" s="14">
        <v>-1593</v>
      </c>
      <c r="AH1155" s="21">
        <v>1.2743</v>
      </c>
      <c r="AI1155" s="21">
        <v>1.6390764679400605</v>
      </c>
      <c r="AJ1155" s="21">
        <v>0.63907646794006046</v>
      </c>
      <c r="AK1155" s="96"/>
    </row>
    <row r="1156" spans="1:37" x14ac:dyDescent="0.3">
      <c r="A1156" s="10" t="s">
        <v>143</v>
      </c>
      <c r="B1156" s="10" t="s">
        <v>127</v>
      </c>
      <c r="C1156" s="10" t="s">
        <v>134</v>
      </c>
      <c r="D1156" s="54">
        <v>43611</v>
      </c>
      <c r="E1156" s="54">
        <v>44707</v>
      </c>
      <c r="F1156" s="11" t="s">
        <v>14</v>
      </c>
      <c r="G1156" s="12">
        <v>41.735537190082638</v>
      </c>
      <c r="H1156" s="13">
        <v>0.71737173717371738</v>
      </c>
      <c r="I1156" s="12">
        <v>29.939894815927872</v>
      </c>
      <c r="J1156" s="14">
        <v>50</v>
      </c>
      <c r="K1156" s="12">
        <v>592.36</v>
      </c>
      <c r="L1156" s="15">
        <v>1.6700125470514431</v>
      </c>
      <c r="M1156" s="12">
        <v>989.24863237139277</v>
      </c>
      <c r="N1156" s="14">
        <v>29618</v>
      </c>
      <c r="O1156" s="16">
        <v>25.28143864434578</v>
      </c>
      <c r="P1156" s="17">
        <v>0.77189198919891999</v>
      </c>
      <c r="Q1156" s="16">
        <v>19.514539964994512</v>
      </c>
      <c r="R1156" s="16">
        <v>30.155399914514046</v>
      </c>
      <c r="S1156" s="16">
        <v>663.23113129644923</v>
      </c>
      <c r="T1156" s="18">
        <v>1.5452785445420325</v>
      </c>
      <c r="U1156" s="16">
        <v>1024.8768372647428</v>
      </c>
      <c r="V1156" s="16">
        <v>20000</v>
      </c>
      <c r="W1156" s="20">
        <v>26</v>
      </c>
      <c r="X1156" s="19">
        <v>0.76923076923076927</v>
      </c>
      <c r="Y1156" s="20">
        <v>20</v>
      </c>
      <c r="Z1156" s="20">
        <v>39</v>
      </c>
      <c r="AA1156" s="16">
        <v>583.02564102564099</v>
      </c>
      <c r="AB1156" s="18">
        <v>1.95</v>
      </c>
      <c r="AC1156" s="16">
        <v>1136.9000000000001</v>
      </c>
      <c r="AD1156" s="20">
        <v>22738</v>
      </c>
      <c r="AE1156" s="14"/>
      <c r="AF1156" s="14"/>
      <c r="AG1156" s="14"/>
      <c r="AH1156" s="21">
        <v>1.1369</v>
      </c>
      <c r="AI1156" s="21">
        <v>0.76770882571409282</v>
      </c>
      <c r="AJ1156" s="21">
        <v>-0.23229117428590723</v>
      </c>
      <c r="AK1156" s="96"/>
    </row>
    <row r="1157" spans="1:37" x14ac:dyDescent="0.3">
      <c r="A1157" s="10" t="s">
        <v>143</v>
      </c>
      <c r="B1157" s="10" t="s">
        <v>127</v>
      </c>
      <c r="C1157" s="10" t="s">
        <v>134</v>
      </c>
      <c r="D1157" s="54">
        <v>43612</v>
      </c>
      <c r="E1157" s="54">
        <v>44708</v>
      </c>
      <c r="F1157" s="11" t="s">
        <v>15</v>
      </c>
      <c r="G1157" s="12">
        <v>35.057851239669425</v>
      </c>
      <c r="H1157" s="13">
        <v>0.71737173717371738</v>
      </c>
      <c r="I1157" s="12">
        <v>25.149511645379416</v>
      </c>
      <c r="J1157" s="14">
        <v>42</v>
      </c>
      <c r="K1157" s="12">
        <v>650.71428571428567</v>
      </c>
      <c r="L1157" s="15">
        <v>1.6700125470514429</v>
      </c>
      <c r="M1157" s="12">
        <v>1086.7010216884746</v>
      </c>
      <c r="N1157" s="14">
        <v>27330</v>
      </c>
      <c r="O1157" s="16">
        <v>25.28143864434578</v>
      </c>
      <c r="P1157" s="17">
        <v>0.77189198919891999</v>
      </c>
      <c r="Q1157" s="16">
        <v>19.514539964994512</v>
      </c>
      <c r="R1157" s="16">
        <v>30.155399914514046</v>
      </c>
      <c r="S1157" s="16">
        <v>663.23113129644923</v>
      </c>
      <c r="T1157" s="18">
        <v>1.5452785445420325</v>
      </c>
      <c r="U1157" s="16">
        <v>1024.8768372647428</v>
      </c>
      <c r="V1157" s="16">
        <v>20000</v>
      </c>
      <c r="W1157" s="20">
        <v>27</v>
      </c>
      <c r="X1157" s="19">
        <v>0.7407407407407407</v>
      </c>
      <c r="Y1157" s="20">
        <v>20</v>
      </c>
      <c r="Z1157" s="20">
        <v>42</v>
      </c>
      <c r="AA1157" s="16">
        <v>856.09523809523807</v>
      </c>
      <c r="AB1157" s="18">
        <v>2.1</v>
      </c>
      <c r="AC1157" s="16">
        <v>1797.8</v>
      </c>
      <c r="AD1157" s="20">
        <v>35956</v>
      </c>
      <c r="AE1157" s="14"/>
      <c r="AF1157" s="14">
        <v>-709</v>
      </c>
      <c r="AG1157" s="14">
        <v>1004</v>
      </c>
      <c r="AH1157" s="21">
        <v>1.7978000000000001</v>
      </c>
      <c r="AI1157" s="21">
        <v>1.3156238565678742</v>
      </c>
      <c r="AJ1157" s="21">
        <v>0.31562385656787412</v>
      </c>
      <c r="AK1157" s="96"/>
    </row>
    <row r="1158" spans="1:37" x14ac:dyDescent="0.3">
      <c r="A1158" s="10" t="s">
        <v>143</v>
      </c>
      <c r="B1158" s="10" t="s">
        <v>127</v>
      </c>
      <c r="C1158" s="10" t="s">
        <v>134</v>
      </c>
      <c r="D1158" s="54">
        <v>43613</v>
      </c>
      <c r="E1158" s="54">
        <v>44709</v>
      </c>
      <c r="F1158" s="11" t="s">
        <v>9</v>
      </c>
      <c r="G1158" s="12">
        <v>41.735537190082638</v>
      </c>
      <c r="H1158" s="13">
        <v>0.71737173717371738</v>
      </c>
      <c r="I1158" s="12">
        <v>29.939894815927872</v>
      </c>
      <c r="J1158" s="14">
        <v>50</v>
      </c>
      <c r="K1158" s="12">
        <v>518.54</v>
      </c>
      <c r="L1158" s="15">
        <v>1.6700125470514431</v>
      </c>
      <c r="M1158" s="12">
        <v>865.96830614805526</v>
      </c>
      <c r="N1158" s="14">
        <v>25927</v>
      </c>
      <c r="O1158" s="16">
        <v>35.394014102084093</v>
      </c>
      <c r="P1158" s="17">
        <v>0.77189198919891999</v>
      </c>
      <c r="Q1158" s="16">
        <v>27.320355950992315</v>
      </c>
      <c r="R1158" s="16">
        <v>42.217559880319669</v>
      </c>
      <c r="S1158" s="16">
        <v>663.23113129644923</v>
      </c>
      <c r="T1158" s="18">
        <v>1.5452785445420327</v>
      </c>
      <c r="U1158" s="16">
        <v>1024.8768372647428</v>
      </c>
      <c r="V1158" s="16">
        <v>28000</v>
      </c>
      <c r="W1158" s="20">
        <v>31</v>
      </c>
      <c r="X1158" s="19">
        <v>0.74193548387096775</v>
      </c>
      <c r="Y1158" s="20">
        <v>23</v>
      </c>
      <c r="Z1158" s="20">
        <v>40</v>
      </c>
      <c r="AA1158" s="16">
        <v>772.17499999999995</v>
      </c>
      <c r="AB1158" s="18">
        <v>1.7391304347826086</v>
      </c>
      <c r="AC1158" s="16">
        <v>1342.9130434782608</v>
      </c>
      <c r="AD1158" s="20">
        <v>30887</v>
      </c>
      <c r="AE1158" s="14">
        <v>549</v>
      </c>
      <c r="AF1158" s="14">
        <v>829</v>
      </c>
      <c r="AG1158" s="14"/>
      <c r="AH1158" s="21">
        <v>1.1031071428571428</v>
      </c>
      <c r="AI1158" s="21">
        <v>1.1913063601650788</v>
      </c>
      <c r="AJ1158" s="21">
        <v>0.19130636016507888</v>
      </c>
      <c r="AK1158" s="96"/>
    </row>
    <row r="1159" spans="1:37" x14ac:dyDescent="0.3">
      <c r="A1159" s="10" t="s">
        <v>143</v>
      </c>
      <c r="B1159" s="10" t="s">
        <v>127</v>
      </c>
      <c r="C1159" s="10" t="s">
        <v>134</v>
      </c>
      <c r="D1159" s="54">
        <v>43614</v>
      </c>
      <c r="E1159" s="54">
        <v>44710</v>
      </c>
      <c r="F1159" s="11" t="s">
        <v>10</v>
      </c>
      <c r="G1159" s="12">
        <v>71.785123966942152</v>
      </c>
      <c r="H1159" s="13">
        <v>0.71737173717371738</v>
      </c>
      <c r="I1159" s="12">
        <v>51.496619083395949</v>
      </c>
      <c r="J1159" s="14">
        <v>86</v>
      </c>
      <c r="K1159" s="12">
        <v>550.65116279069764</v>
      </c>
      <c r="L1159" s="15">
        <v>1.6700125470514426</v>
      </c>
      <c r="M1159" s="12">
        <v>919.59435090893169</v>
      </c>
      <c r="N1159" s="14">
        <v>47356</v>
      </c>
      <c r="O1159" s="16">
        <v>44.242517627605118</v>
      </c>
      <c r="P1159" s="17">
        <v>0.77189198919891999</v>
      </c>
      <c r="Q1159" s="16">
        <v>34.150444938740399</v>
      </c>
      <c r="R1159" s="16">
        <v>52.771949850399579</v>
      </c>
      <c r="S1159" s="16">
        <v>663.23113129644923</v>
      </c>
      <c r="T1159" s="18">
        <v>1.5452785445420323</v>
      </c>
      <c r="U1159" s="16">
        <v>1024.8768372647428</v>
      </c>
      <c r="V1159" s="16">
        <v>35000</v>
      </c>
      <c r="W1159" s="20">
        <v>53</v>
      </c>
      <c r="X1159" s="19">
        <v>0.75471698113207553</v>
      </c>
      <c r="Y1159" s="20">
        <v>40</v>
      </c>
      <c r="Z1159" s="20">
        <v>71</v>
      </c>
      <c r="AA1159" s="16">
        <v>670.04225352112678</v>
      </c>
      <c r="AB1159" s="18">
        <v>1.7749999999999999</v>
      </c>
      <c r="AC1159" s="16">
        <v>1189.325</v>
      </c>
      <c r="AD1159" s="20">
        <v>47573</v>
      </c>
      <c r="AE1159" s="14"/>
      <c r="AF1159" s="14"/>
      <c r="AG1159" s="14"/>
      <c r="AH1159" s="21">
        <v>1.3592285714285715</v>
      </c>
      <c r="AI1159" s="21">
        <v>1.004582312695329</v>
      </c>
      <c r="AJ1159" s="21">
        <v>4.5823126953289973E-3</v>
      </c>
      <c r="AK1159" s="96"/>
    </row>
    <row r="1160" spans="1:37" x14ac:dyDescent="0.3">
      <c r="A1160" s="10" t="s">
        <v>143</v>
      </c>
      <c r="B1160" s="10" t="s">
        <v>127</v>
      </c>
      <c r="C1160" s="10" t="s">
        <v>134</v>
      </c>
      <c r="D1160" s="54">
        <v>43615</v>
      </c>
      <c r="E1160" s="54">
        <v>44711</v>
      </c>
      <c r="F1160" s="11" t="s">
        <v>11</v>
      </c>
      <c r="G1160" s="12">
        <v>40.066115702479337</v>
      </c>
      <c r="H1160" s="13">
        <v>0.71737173717371738</v>
      </c>
      <c r="I1160" s="12">
        <v>28.742299023290759</v>
      </c>
      <c r="J1160" s="14">
        <v>48</v>
      </c>
      <c r="K1160" s="12">
        <v>524.91666666666663</v>
      </c>
      <c r="L1160" s="15">
        <v>1.6700125470514429</v>
      </c>
      <c r="M1160" s="12">
        <v>876.61741948975327</v>
      </c>
      <c r="N1160" s="14">
        <v>25196</v>
      </c>
      <c r="O1160" s="16">
        <v>25.28143864434578</v>
      </c>
      <c r="P1160" s="17">
        <v>0.77189198919891999</v>
      </c>
      <c r="Q1160" s="16">
        <v>19.514539964994512</v>
      </c>
      <c r="R1160" s="16">
        <v>30.155399914514046</v>
      </c>
      <c r="S1160" s="16">
        <v>663.23113129644923</v>
      </c>
      <c r="T1160" s="18">
        <v>1.5452785445420325</v>
      </c>
      <c r="U1160" s="16">
        <v>1024.8768372647428</v>
      </c>
      <c r="V1160" s="16">
        <v>20000</v>
      </c>
      <c r="W1160" s="20">
        <v>15</v>
      </c>
      <c r="X1160" s="19">
        <v>0.73333333333333328</v>
      </c>
      <c r="Y1160" s="20">
        <v>11</v>
      </c>
      <c r="Z1160" s="20">
        <v>28</v>
      </c>
      <c r="AA1160" s="16">
        <v>698.75</v>
      </c>
      <c r="AB1160" s="18">
        <v>2.5454545454545454</v>
      </c>
      <c r="AC1160" s="16">
        <v>1778.6363636363637</v>
      </c>
      <c r="AD1160" s="20">
        <v>19565</v>
      </c>
      <c r="AE1160" s="14">
        <v>3368</v>
      </c>
      <c r="AF1160" s="14">
        <v>3745</v>
      </c>
      <c r="AG1160" s="14">
        <v>1462</v>
      </c>
      <c r="AH1160" s="21">
        <v>0.97824999999999995</v>
      </c>
      <c r="AI1160" s="21">
        <v>0.7765121447848865</v>
      </c>
      <c r="AJ1160" s="21">
        <v>-0.22348785521511352</v>
      </c>
      <c r="AK1160" s="96"/>
    </row>
    <row r="1161" spans="1:37" x14ac:dyDescent="0.3">
      <c r="A1161" s="10" t="s">
        <v>143</v>
      </c>
      <c r="B1161" s="10" t="s">
        <v>127</v>
      </c>
      <c r="C1161" s="10" t="s">
        <v>134</v>
      </c>
      <c r="D1161" s="54">
        <v>43616</v>
      </c>
      <c r="E1161" s="54">
        <v>44712</v>
      </c>
      <c r="F1161" s="11" t="s">
        <v>12</v>
      </c>
      <c r="G1161" s="12">
        <v>73.454545454545453</v>
      </c>
      <c r="H1161" s="13">
        <v>0.71737173717371738</v>
      </c>
      <c r="I1161" s="12">
        <v>52.694214876033058</v>
      </c>
      <c r="J1161" s="14">
        <v>88</v>
      </c>
      <c r="K1161" s="12">
        <v>562.18181818181813</v>
      </c>
      <c r="L1161" s="15">
        <v>1.6700125470514429</v>
      </c>
      <c r="M1161" s="12">
        <v>938.85069008782932</v>
      </c>
      <c r="N1161" s="14">
        <v>49472</v>
      </c>
      <c r="O1161" s="16">
        <v>25.28143864434578</v>
      </c>
      <c r="P1161" s="17">
        <v>0.77189198919891999</v>
      </c>
      <c r="Q1161" s="16">
        <v>19.514539964994512</v>
      </c>
      <c r="R1161" s="16">
        <v>30.155399914514046</v>
      </c>
      <c r="S1161" s="16">
        <v>663.23113129644923</v>
      </c>
      <c r="T1161" s="18">
        <v>1.5452785445420325</v>
      </c>
      <c r="U1161" s="16">
        <v>1024.8768372647428</v>
      </c>
      <c r="V1161" s="16">
        <v>20000</v>
      </c>
      <c r="W1161" s="20">
        <v>25</v>
      </c>
      <c r="X1161" s="19">
        <v>0.76</v>
      </c>
      <c r="Y1161" s="20">
        <v>19</v>
      </c>
      <c r="Z1161" s="20">
        <v>27</v>
      </c>
      <c r="AA1161" s="16">
        <v>679.55555555555554</v>
      </c>
      <c r="AB1161" s="18">
        <v>1.4210526315789473</v>
      </c>
      <c r="AC1161" s="16">
        <v>965.68421052631584</v>
      </c>
      <c r="AD1161" s="20">
        <v>18348</v>
      </c>
      <c r="AE1161" s="14"/>
      <c r="AF1161" s="14"/>
      <c r="AG1161" s="14"/>
      <c r="AH1161" s="21">
        <v>0.91739999999999999</v>
      </c>
      <c r="AI1161" s="21">
        <v>0.3708764553686934</v>
      </c>
      <c r="AJ1161" s="21">
        <v>-0.6291235446313066</v>
      </c>
      <c r="AK1161" s="96"/>
    </row>
    <row r="1162" spans="1:37" x14ac:dyDescent="0.3">
      <c r="A1162" s="10" t="s">
        <v>143</v>
      </c>
      <c r="B1162" s="22" t="s">
        <v>127</v>
      </c>
      <c r="C1162" s="22" t="s">
        <v>134</v>
      </c>
      <c r="D1162" s="56">
        <v>43617</v>
      </c>
      <c r="E1162" s="56">
        <v>44713</v>
      </c>
      <c r="F1162" s="11" t="s">
        <v>13</v>
      </c>
      <c r="G1162" s="23">
        <v>39</v>
      </c>
      <c r="H1162" s="24">
        <v>0.69569120287253139</v>
      </c>
      <c r="I1162" s="23">
        <v>27</v>
      </c>
      <c r="J1162" s="23">
        <v>41</v>
      </c>
      <c r="K1162" s="23">
        <v>559.97037701974864</v>
      </c>
      <c r="L1162" s="25">
        <v>1.5000637536656891</v>
      </c>
      <c r="M1162" s="23">
        <v>804.9122580645161</v>
      </c>
      <c r="N1162" s="23">
        <v>22000</v>
      </c>
      <c r="O1162" s="26">
        <v>24</v>
      </c>
      <c r="P1162" s="27">
        <v>0.75134649910233398</v>
      </c>
      <c r="Q1162" s="26">
        <v>18</v>
      </c>
      <c r="R1162" s="26">
        <v>29</v>
      </c>
      <c r="S1162" s="28">
        <v>681.80250999200643</v>
      </c>
      <c r="T1162" s="29">
        <v>1.6111111111111112</v>
      </c>
      <c r="U1162" s="28">
        <v>1124.773559587097</v>
      </c>
      <c r="V1162" s="26">
        <v>20000</v>
      </c>
      <c r="W1162" s="20">
        <v>16</v>
      </c>
      <c r="X1162" s="19">
        <v>0.8125</v>
      </c>
      <c r="Y1162" s="20">
        <v>13</v>
      </c>
      <c r="Z1162" s="20">
        <v>24</v>
      </c>
      <c r="AA1162" s="16">
        <v>632.95833333333337</v>
      </c>
      <c r="AB1162" s="18">
        <v>1.8461538461538463</v>
      </c>
      <c r="AC1162" s="16">
        <v>1168.5384615384614</v>
      </c>
      <c r="AD1162" s="20">
        <v>15191</v>
      </c>
      <c r="AE1162" s="14"/>
      <c r="AF1162" s="14"/>
      <c r="AG1162" s="14"/>
      <c r="AH1162" s="21">
        <v>0.75954999999999995</v>
      </c>
      <c r="AI1162" s="21">
        <v>0.6905</v>
      </c>
      <c r="AJ1162" s="21">
        <v>-0.3095</v>
      </c>
      <c r="AK1162" s="96"/>
    </row>
    <row r="1163" spans="1:37" x14ac:dyDescent="0.3">
      <c r="A1163" s="10" t="s">
        <v>143</v>
      </c>
      <c r="B1163" s="22" t="s">
        <v>127</v>
      </c>
      <c r="C1163" s="22" t="s">
        <v>134</v>
      </c>
      <c r="D1163" s="56">
        <v>43618</v>
      </c>
      <c r="E1163" s="56">
        <v>44714</v>
      </c>
      <c r="F1163" s="11" t="s">
        <v>14</v>
      </c>
      <c r="G1163" s="23">
        <v>26</v>
      </c>
      <c r="H1163" s="24">
        <v>0.69569120287253139</v>
      </c>
      <c r="I1163" s="23">
        <v>18</v>
      </c>
      <c r="J1163" s="23">
        <v>24</v>
      </c>
      <c r="K1163" s="23">
        <v>559.97037701974864</v>
      </c>
      <c r="L1163" s="25">
        <v>1.3289690556926517</v>
      </c>
      <c r="M1163" s="23">
        <v>804.9122580645161</v>
      </c>
      <c r="N1163" s="23">
        <v>14536</v>
      </c>
      <c r="O1163" s="26">
        <v>24</v>
      </c>
      <c r="P1163" s="27">
        <v>0.75134649910233398</v>
      </c>
      <c r="Q1163" s="26">
        <v>18</v>
      </c>
      <c r="R1163" s="26">
        <v>29</v>
      </c>
      <c r="S1163" s="28">
        <v>681.80250999200643</v>
      </c>
      <c r="T1163" s="29">
        <v>1.6111111111111112</v>
      </c>
      <c r="U1163" s="28">
        <v>1124.773559587097</v>
      </c>
      <c r="V1163" s="26">
        <v>20000</v>
      </c>
      <c r="W1163" s="20">
        <v>35</v>
      </c>
      <c r="X1163" s="19">
        <v>0.77142857142857146</v>
      </c>
      <c r="Y1163" s="20">
        <v>27</v>
      </c>
      <c r="Z1163" s="20">
        <v>39</v>
      </c>
      <c r="AA1163" s="16">
        <v>565.25641025641028</v>
      </c>
      <c r="AB1163" s="18">
        <v>1.4444444444444444</v>
      </c>
      <c r="AC1163" s="16">
        <v>816.48148148148152</v>
      </c>
      <c r="AD1163" s="20">
        <v>22045</v>
      </c>
      <c r="AE1163" s="14">
        <v>-829</v>
      </c>
      <c r="AF1163" s="14">
        <v>899</v>
      </c>
      <c r="AG1163" s="14">
        <v>-899</v>
      </c>
      <c r="AH1163" s="21">
        <v>1.10225</v>
      </c>
      <c r="AI1163" s="21">
        <v>1.5165795266923501</v>
      </c>
      <c r="AJ1163" s="21">
        <v>0.51657952669235008</v>
      </c>
      <c r="AK1163" s="96"/>
    </row>
    <row r="1164" spans="1:37" x14ac:dyDescent="0.3">
      <c r="A1164" s="10" t="s">
        <v>143</v>
      </c>
      <c r="B1164" s="22" t="s">
        <v>127</v>
      </c>
      <c r="C1164" s="22" t="s">
        <v>134</v>
      </c>
      <c r="D1164" s="56">
        <v>43619</v>
      </c>
      <c r="E1164" s="56">
        <v>44715</v>
      </c>
      <c r="F1164" s="11" t="s">
        <v>15</v>
      </c>
      <c r="G1164" s="23">
        <v>21</v>
      </c>
      <c r="H1164" s="24">
        <v>0.69569120287253139</v>
      </c>
      <c r="I1164" s="23">
        <v>14</v>
      </c>
      <c r="J1164" s="23">
        <v>20</v>
      </c>
      <c r="K1164" s="23">
        <v>559.97037701974864</v>
      </c>
      <c r="L1164" s="25">
        <v>1.3853911498528677</v>
      </c>
      <c r="M1164" s="23">
        <v>804.9122580645161</v>
      </c>
      <c r="N1164" s="23">
        <v>11620</v>
      </c>
      <c r="O1164" s="26">
        <v>24</v>
      </c>
      <c r="P1164" s="27">
        <v>0.75134649910233398</v>
      </c>
      <c r="Q1164" s="26">
        <v>18</v>
      </c>
      <c r="R1164" s="26">
        <v>29</v>
      </c>
      <c r="S1164" s="28">
        <v>681.80250999200643</v>
      </c>
      <c r="T1164" s="29">
        <v>1.6111111111111112</v>
      </c>
      <c r="U1164" s="28">
        <v>1124.773559587097</v>
      </c>
      <c r="V1164" s="26">
        <v>20000</v>
      </c>
      <c r="W1164" s="20">
        <v>34</v>
      </c>
      <c r="X1164" s="19">
        <v>0.76470588235294112</v>
      </c>
      <c r="Y1164" s="20">
        <v>26</v>
      </c>
      <c r="Z1164" s="20">
        <v>47</v>
      </c>
      <c r="AA1164" s="16">
        <v>676.48936170212767</v>
      </c>
      <c r="AB1164" s="18">
        <v>1.8076923076923077</v>
      </c>
      <c r="AC1164" s="16">
        <v>1222.8846153846155</v>
      </c>
      <c r="AD1164" s="20">
        <v>31795</v>
      </c>
      <c r="AE1164" s="14">
        <v>-1599</v>
      </c>
      <c r="AF1164" s="14">
        <v>899</v>
      </c>
      <c r="AG1164" s="14">
        <v>594</v>
      </c>
      <c r="AH1164" s="21">
        <v>1.58975</v>
      </c>
      <c r="AI1164" s="21">
        <v>2.7362306368330467</v>
      </c>
      <c r="AJ1164" s="21">
        <v>1.7362306368330465</v>
      </c>
      <c r="AK1164" s="96"/>
    </row>
    <row r="1165" spans="1:37" x14ac:dyDescent="0.3">
      <c r="A1165" s="10" t="s">
        <v>143</v>
      </c>
      <c r="B1165" s="22" t="s">
        <v>127</v>
      </c>
      <c r="C1165" s="22" t="s">
        <v>134</v>
      </c>
      <c r="D1165" s="56">
        <v>43620</v>
      </c>
      <c r="E1165" s="56">
        <v>44716</v>
      </c>
      <c r="F1165" s="11" t="s">
        <v>9</v>
      </c>
      <c r="G1165" s="23">
        <v>48</v>
      </c>
      <c r="H1165" s="24">
        <v>0.69569120287253139</v>
      </c>
      <c r="I1165" s="23">
        <v>33</v>
      </c>
      <c r="J1165" s="23">
        <v>42</v>
      </c>
      <c r="K1165" s="23">
        <v>559.97037701974864</v>
      </c>
      <c r="L1165" s="25">
        <v>1.2563666879258837</v>
      </c>
      <c r="M1165" s="23">
        <v>804.9122580645161</v>
      </c>
      <c r="N1165" s="23">
        <v>26908</v>
      </c>
      <c r="O1165" s="26">
        <v>41</v>
      </c>
      <c r="P1165" s="27">
        <v>0.75134649910233398</v>
      </c>
      <c r="Q1165" s="26">
        <v>31</v>
      </c>
      <c r="R1165" s="26">
        <v>51</v>
      </c>
      <c r="S1165" s="28">
        <v>681.80250999200643</v>
      </c>
      <c r="T1165" s="29">
        <v>1.6451612903225807</v>
      </c>
      <c r="U1165" s="28">
        <v>1124.773559587097</v>
      </c>
      <c r="V1165" s="26">
        <v>35000</v>
      </c>
      <c r="W1165" s="20">
        <v>31</v>
      </c>
      <c r="X1165" s="19">
        <v>0.74193548387096775</v>
      </c>
      <c r="Y1165" s="20">
        <v>23</v>
      </c>
      <c r="Z1165" s="20">
        <v>30</v>
      </c>
      <c r="AA1165" s="16">
        <v>704.56666666666672</v>
      </c>
      <c r="AB1165" s="18">
        <v>1.3043478260869565</v>
      </c>
      <c r="AC1165" s="16">
        <v>919</v>
      </c>
      <c r="AD1165" s="20">
        <v>21137</v>
      </c>
      <c r="AE1165" s="14">
        <v>1299</v>
      </c>
      <c r="AF1165" s="14"/>
      <c r="AG1165" s="14">
        <v>656</v>
      </c>
      <c r="AH1165" s="21">
        <v>0.60391428571428574</v>
      </c>
      <c r="AI1165" s="21">
        <v>0.7855284673702988</v>
      </c>
      <c r="AJ1165" s="21">
        <v>-0.2144715326297012</v>
      </c>
      <c r="AK1165" s="96"/>
    </row>
    <row r="1166" spans="1:37" x14ac:dyDescent="0.3">
      <c r="A1166" s="10" t="s">
        <v>143</v>
      </c>
      <c r="B1166" s="22" t="s">
        <v>127</v>
      </c>
      <c r="C1166" s="22" t="s">
        <v>134</v>
      </c>
      <c r="D1166" s="56">
        <v>43621</v>
      </c>
      <c r="E1166" s="56">
        <v>44717</v>
      </c>
      <c r="F1166" s="11" t="s">
        <v>10</v>
      </c>
      <c r="G1166" s="23">
        <v>61</v>
      </c>
      <c r="H1166" s="24">
        <v>0.69569120287253139</v>
      </c>
      <c r="I1166" s="23">
        <v>43</v>
      </c>
      <c r="J1166" s="23">
        <v>66</v>
      </c>
      <c r="K1166" s="23">
        <v>559.97037701974864</v>
      </c>
      <c r="L1166" s="25">
        <v>1.5526130766968103</v>
      </c>
      <c r="M1166" s="23">
        <v>804.9122580645161</v>
      </c>
      <c r="N1166" s="23">
        <v>34216</v>
      </c>
      <c r="O1166" s="26">
        <v>53</v>
      </c>
      <c r="P1166" s="27">
        <v>0.75134649910233398</v>
      </c>
      <c r="Q1166" s="26">
        <v>40</v>
      </c>
      <c r="R1166" s="26">
        <v>66</v>
      </c>
      <c r="S1166" s="28">
        <v>681.80250999200643</v>
      </c>
      <c r="T1166" s="29">
        <v>1.65</v>
      </c>
      <c r="U1166" s="28">
        <v>1124.773559587097</v>
      </c>
      <c r="V1166" s="26">
        <v>45000</v>
      </c>
      <c r="W1166" s="20">
        <v>50</v>
      </c>
      <c r="X1166" s="19">
        <v>0.78</v>
      </c>
      <c r="Y1166" s="20">
        <v>39</v>
      </c>
      <c r="Z1166" s="20">
        <v>64</v>
      </c>
      <c r="AA1166" s="16">
        <v>712.125</v>
      </c>
      <c r="AB1166" s="18">
        <v>1.641025641025641</v>
      </c>
      <c r="AC1166" s="16">
        <v>1168.6153846153845</v>
      </c>
      <c r="AD1166" s="20">
        <v>45576</v>
      </c>
      <c r="AE1166" s="14"/>
      <c r="AF1166" s="14">
        <v>899</v>
      </c>
      <c r="AG1166" s="14"/>
      <c r="AH1166" s="21">
        <v>1.0127999999999999</v>
      </c>
      <c r="AI1166" s="21">
        <v>1.3320084171148001</v>
      </c>
      <c r="AJ1166" s="21">
        <v>0.33200841711480011</v>
      </c>
      <c r="AK1166" s="96"/>
    </row>
    <row r="1167" spans="1:37" x14ac:dyDescent="0.3">
      <c r="A1167" s="10" t="s">
        <v>143</v>
      </c>
      <c r="B1167" s="22" t="s">
        <v>127</v>
      </c>
      <c r="C1167" s="22" t="s">
        <v>134</v>
      </c>
      <c r="D1167" s="56">
        <v>43622</v>
      </c>
      <c r="E1167" s="56">
        <v>44718</v>
      </c>
      <c r="F1167" s="11" t="s">
        <v>11</v>
      </c>
      <c r="G1167" s="23">
        <v>29</v>
      </c>
      <c r="H1167" s="24">
        <v>0.69569120287253139</v>
      </c>
      <c r="I1167" s="23">
        <v>20</v>
      </c>
      <c r="J1167" s="23">
        <v>25</v>
      </c>
      <c r="K1167" s="23">
        <v>559.97037701974864</v>
      </c>
      <c r="L1167" s="25">
        <v>1.2308279681700962</v>
      </c>
      <c r="M1167" s="23">
        <v>804.9122580645161</v>
      </c>
      <c r="N1167" s="23">
        <v>16349</v>
      </c>
      <c r="O1167" s="26">
        <v>24</v>
      </c>
      <c r="P1167" s="27">
        <v>0.75134649910233398</v>
      </c>
      <c r="Q1167" s="26">
        <v>18</v>
      </c>
      <c r="R1167" s="26">
        <v>29</v>
      </c>
      <c r="S1167" s="28">
        <v>681.80250999200643</v>
      </c>
      <c r="T1167" s="29">
        <v>1.6111111111111112</v>
      </c>
      <c r="U1167" s="28">
        <v>1124.773559587097</v>
      </c>
      <c r="V1167" s="26">
        <v>20000</v>
      </c>
      <c r="W1167" s="20">
        <v>17</v>
      </c>
      <c r="X1167" s="19">
        <v>0.76470588235294112</v>
      </c>
      <c r="Y1167" s="20">
        <v>13</v>
      </c>
      <c r="Z1167" s="20">
        <v>25</v>
      </c>
      <c r="AA1167" s="16">
        <v>763.28</v>
      </c>
      <c r="AB1167" s="18">
        <v>1.9230769230769231</v>
      </c>
      <c r="AC1167" s="16">
        <v>1467.8461538461538</v>
      </c>
      <c r="AD1167" s="20">
        <v>19082</v>
      </c>
      <c r="AE1167" s="14"/>
      <c r="AF1167" s="14">
        <v>2059</v>
      </c>
      <c r="AG1167" s="14">
        <v>1910</v>
      </c>
      <c r="AH1167" s="21">
        <v>0.95409999999999995</v>
      </c>
      <c r="AI1167" s="21">
        <v>1.1671661875344057</v>
      </c>
      <c r="AJ1167" s="21">
        <v>0.16716618753440576</v>
      </c>
      <c r="AK1167" s="96"/>
    </row>
    <row r="1168" spans="1:37" x14ac:dyDescent="0.3">
      <c r="A1168" s="10" t="s">
        <v>143</v>
      </c>
      <c r="B1168" s="22" t="s">
        <v>127</v>
      </c>
      <c r="C1168" s="22" t="s">
        <v>134</v>
      </c>
      <c r="D1168" s="56">
        <v>43623</v>
      </c>
      <c r="E1168" s="56">
        <v>44719</v>
      </c>
      <c r="F1168" s="11" t="s">
        <v>12</v>
      </c>
      <c r="G1168" s="23">
        <v>26</v>
      </c>
      <c r="H1168" s="24">
        <v>0.69569120287253139</v>
      </c>
      <c r="I1168" s="23">
        <v>18</v>
      </c>
      <c r="J1168" s="23">
        <v>21</v>
      </c>
      <c r="K1168" s="23">
        <v>559.97037701974864</v>
      </c>
      <c r="L1168" s="25">
        <v>1.1483123246844318</v>
      </c>
      <c r="M1168" s="23">
        <v>804.9122580645161</v>
      </c>
      <c r="N1168" s="23">
        <v>14720</v>
      </c>
      <c r="O1168" s="26">
        <v>24</v>
      </c>
      <c r="P1168" s="27">
        <v>0.75134649910233398</v>
      </c>
      <c r="Q1168" s="26">
        <v>18</v>
      </c>
      <c r="R1168" s="26">
        <v>29</v>
      </c>
      <c r="S1168" s="28">
        <v>681.80250999200643</v>
      </c>
      <c r="T1168" s="29">
        <v>1.6111111111111112</v>
      </c>
      <c r="U1168" s="28">
        <v>1124.773559587097</v>
      </c>
      <c r="V1168" s="26">
        <v>20000</v>
      </c>
      <c r="W1168" s="20">
        <v>24</v>
      </c>
      <c r="X1168" s="19">
        <v>0.75</v>
      </c>
      <c r="Y1168" s="20">
        <v>18</v>
      </c>
      <c r="Z1168" s="20">
        <v>26</v>
      </c>
      <c r="AA1168" s="16">
        <v>730.65384615384619</v>
      </c>
      <c r="AB1168" s="18">
        <v>1.4444444444444444</v>
      </c>
      <c r="AC1168" s="16">
        <v>1055.3888888888889</v>
      </c>
      <c r="AD1168" s="20">
        <v>18997</v>
      </c>
      <c r="AE1168" s="14"/>
      <c r="AF1168" s="14"/>
      <c r="AG1168" s="14"/>
      <c r="AH1168" s="21">
        <v>0.94984999999999997</v>
      </c>
      <c r="AI1168" s="21">
        <v>1.2905570652173912</v>
      </c>
      <c r="AJ1168" s="21">
        <v>0.29055706521739133</v>
      </c>
      <c r="AK1168" s="96"/>
    </row>
    <row r="1169" spans="1:37" x14ac:dyDescent="0.3">
      <c r="A1169" s="10" t="s">
        <v>143</v>
      </c>
      <c r="B1169" s="22" t="s">
        <v>127</v>
      </c>
      <c r="C1169" s="22" t="s">
        <v>134</v>
      </c>
      <c r="D1169" s="56">
        <v>43624</v>
      </c>
      <c r="E1169" s="56">
        <v>44720</v>
      </c>
      <c r="F1169" s="11" t="s">
        <v>13</v>
      </c>
      <c r="G1169" s="23">
        <v>11</v>
      </c>
      <c r="H1169" s="24">
        <v>0.69569120287253139</v>
      </c>
      <c r="I1169" s="23">
        <v>7</v>
      </c>
      <c r="J1169" s="23">
        <v>11</v>
      </c>
      <c r="K1169" s="23">
        <v>559.97037701974864</v>
      </c>
      <c r="L1169" s="25">
        <v>1.49057825567503</v>
      </c>
      <c r="M1169" s="23">
        <v>804.9122580645161</v>
      </c>
      <c r="N1169" s="23">
        <v>5940</v>
      </c>
      <c r="O1169" s="26">
        <v>24</v>
      </c>
      <c r="P1169" s="27">
        <v>0.75134649910233398</v>
      </c>
      <c r="Q1169" s="26">
        <v>18</v>
      </c>
      <c r="R1169" s="26">
        <v>29</v>
      </c>
      <c r="S1169" s="28">
        <v>681.80250999200643</v>
      </c>
      <c r="T1169" s="29">
        <v>1.6111111111111112</v>
      </c>
      <c r="U1169" s="28">
        <v>1124.773559587097</v>
      </c>
      <c r="V1169" s="26">
        <v>20000</v>
      </c>
      <c r="W1169" s="20">
        <v>26</v>
      </c>
      <c r="X1169" s="19">
        <v>0.73076923076923073</v>
      </c>
      <c r="Y1169" s="20">
        <v>19</v>
      </c>
      <c r="Z1169" s="20">
        <v>27</v>
      </c>
      <c r="AA1169" s="16">
        <v>855.25925925925924</v>
      </c>
      <c r="AB1169" s="18">
        <v>1.4210526315789473</v>
      </c>
      <c r="AC1169" s="16">
        <v>1215.3684210526317</v>
      </c>
      <c r="AD1169" s="20">
        <v>23092</v>
      </c>
      <c r="AE1169" s="14">
        <v>3</v>
      </c>
      <c r="AF1169" s="14">
        <v>-1574</v>
      </c>
      <c r="AG1169" s="14">
        <v>510</v>
      </c>
      <c r="AH1169" s="21">
        <v>1.1546000000000001</v>
      </c>
      <c r="AI1169" s="21">
        <v>3.8875420875420876</v>
      </c>
      <c r="AJ1169" s="21">
        <v>2.8875420875420876</v>
      </c>
      <c r="AK1169" s="96"/>
    </row>
    <row r="1170" spans="1:37" x14ac:dyDescent="0.3">
      <c r="A1170" s="10" t="s">
        <v>143</v>
      </c>
      <c r="B1170" s="22" t="s">
        <v>127</v>
      </c>
      <c r="C1170" s="22" t="s">
        <v>134</v>
      </c>
      <c r="D1170" s="56">
        <v>43625</v>
      </c>
      <c r="E1170" s="56">
        <v>44721</v>
      </c>
      <c r="F1170" s="11" t="s">
        <v>14</v>
      </c>
      <c r="G1170" s="23">
        <v>35</v>
      </c>
      <c r="H1170" s="24">
        <v>0.69569120287253139</v>
      </c>
      <c r="I1170" s="23">
        <v>24</v>
      </c>
      <c r="J1170" s="23">
        <v>33</v>
      </c>
      <c r="K1170" s="23">
        <v>559.97037701974864</v>
      </c>
      <c r="L1170" s="25">
        <v>1.3501120522582613</v>
      </c>
      <c r="M1170" s="23">
        <v>804.9122580645161</v>
      </c>
      <c r="N1170" s="23">
        <v>19674</v>
      </c>
      <c r="O1170" s="26">
        <v>24</v>
      </c>
      <c r="P1170" s="27">
        <v>0.75134649910233398</v>
      </c>
      <c r="Q1170" s="26">
        <v>18</v>
      </c>
      <c r="R1170" s="26">
        <v>29</v>
      </c>
      <c r="S1170" s="28">
        <v>681.80250999200643</v>
      </c>
      <c r="T1170" s="29">
        <v>1.6111111111111112</v>
      </c>
      <c r="U1170" s="28">
        <v>1124.773559587097</v>
      </c>
      <c r="V1170" s="26">
        <v>20000</v>
      </c>
      <c r="W1170" s="20">
        <v>30</v>
      </c>
      <c r="X1170" s="19">
        <v>0.73333333333333328</v>
      </c>
      <c r="Y1170" s="20">
        <v>22</v>
      </c>
      <c r="Z1170" s="20">
        <v>28</v>
      </c>
      <c r="AA1170" s="16">
        <v>580.07142857142856</v>
      </c>
      <c r="AB1170" s="18">
        <v>1.2727272727272727</v>
      </c>
      <c r="AC1170" s="16">
        <v>738.27272727272725</v>
      </c>
      <c r="AD1170" s="20">
        <v>16242</v>
      </c>
      <c r="AE1170" s="14">
        <v>1440</v>
      </c>
      <c r="AF1170" s="14"/>
      <c r="AG1170" s="14"/>
      <c r="AH1170" s="21">
        <v>0.81210000000000004</v>
      </c>
      <c r="AI1170" s="21">
        <v>0.82555657212564804</v>
      </c>
      <c r="AJ1170" s="21">
        <v>-0.17444342787435194</v>
      </c>
      <c r="AK1170" s="96"/>
    </row>
    <row r="1171" spans="1:37" x14ac:dyDescent="0.3">
      <c r="A1171" s="10" t="s">
        <v>143</v>
      </c>
      <c r="B1171" s="22" t="s">
        <v>127</v>
      </c>
      <c r="C1171" s="22" t="s">
        <v>134</v>
      </c>
      <c r="D1171" s="56">
        <v>43626</v>
      </c>
      <c r="E1171" s="56">
        <v>44722</v>
      </c>
      <c r="F1171" s="11" t="s">
        <v>15</v>
      </c>
      <c r="G1171" s="23">
        <v>36</v>
      </c>
      <c r="H1171" s="24">
        <v>0.69569120287253139</v>
      </c>
      <c r="I1171" s="23">
        <v>25</v>
      </c>
      <c r="J1171" s="23">
        <v>29</v>
      </c>
      <c r="K1171" s="23">
        <v>559.97037701974864</v>
      </c>
      <c r="L1171" s="25">
        <v>1.1731056128189248</v>
      </c>
      <c r="M1171" s="23">
        <v>804.9122580645161</v>
      </c>
      <c r="N1171" s="23">
        <v>19898</v>
      </c>
      <c r="O1171" s="26">
        <v>24</v>
      </c>
      <c r="P1171" s="27">
        <v>0.75134649910233398</v>
      </c>
      <c r="Q1171" s="26">
        <v>18</v>
      </c>
      <c r="R1171" s="26">
        <v>29</v>
      </c>
      <c r="S1171" s="28">
        <v>681.80250999200643</v>
      </c>
      <c r="T1171" s="29">
        <v>1.6111111111111112</v>
      </c>
      <c r="U1171" s="28">
        <v>1124.773559587097</v>
      </c>
      <c r="V1171" s="26">
        <v>20000</v>
      </c>
      <c r="W1171" s="20">
        <v>30</v>
      </c>
      <c r="X1171" s="19">
        <v>0.76666666666666672</v>
      </c>
      <c r="Y1171" s="20">
        <v>23</v>
      </c>
      <c r="Z1171" s="20">
        <v>56</v>
      </c>
      <c r="AA1171" s="16">
        <v>464.53571428571428</v>
      </c>
      <c r="AB1171" s="18">
        <v>2.4347826086956523</v>
      </c>
      <c r="AC1171" s="16">
        <v>1131.0434782608695</v>
      </c>
      <c r="AD1171" s="20">
        <v>26014</v>
      </c>
      <c r="AE1171" s="14">
        <v>440</v>
      </c>
      <c r="AF1171" s="14"/>
      <c r="AG1171" s="14"/>
      <c r="AH1171" s="21">
        <v>1.3007</v>
      </c>
      <c r="AI1171" s="21">
        <v>1.3073675746306161</v>
      </c>
      <c r="AJ1171" s="21">
        <v>0.30736757463061615</v>
      </c>
      <c r="AK1171" s="96"/>
    </row>
    <row r="1172" spans="1:37" x14ac:dyDescent="0.3">
      <c r="A1172" s="10" t="s">
        <v>143</v>
      </c>
      <c r="B1172" s="22" t="s">
        <v>127</v>
      </c>
      <c r="C1172" s="22" t="s">
        <v>134</v>
      </c>
      <c r="D1172" s="56">
        <v>43627</v>
      </c>
      <c r="E1172" s="56">
        <v>44723</v>
      </c>
      <c r="F1172" s="11" t="s">
        <v>9</v>
      </c>
      <c r="G1172" s="23">
        <v>24</v>
      </c>
      <c r="H1172" s="24">
        <v>0.69569120287253139</v>
      </c>
      <c r="I1172" s="23">
        <v>17</v>
      </c>
      <c r="J1172" s="23">
        <v>25</v>
      </c>
      <c r="K1172" s="23">
        <v>559.97037701974864</v>
      </c>
      <c r="L1172" s="25">
        <v>1.498793866498801</v>
      </c>
      <c r="M1172" s="23">
        <v>804.9122580645161</v>
      </c>
      <c r="N1172" s="23">
        <v>13426</v>
      </c>
      <c r="O1172" s="26">
        <v>41</v>
      </c>
      <c r="P1172" s="27">
        <v>0.75134649910233398</v>
      </c>
      <c r="Q1172" s="26">
        <v>31</v>
      </c>
      <c r="R1172" s="26">
        <v>51</v>
      </c>
      <c r="S1172" s="28">
        <v>681.80250999200643</v>
      </c>
      <c r="T1172" s="29">
        <v>1.6451612903225807</v>
      </c>
      <c r="U1172" s="28">
        <v>1124.773559587097</v>
      </c>
      <c r="V1172" s="26">
        <v>35000</v>
      </c>
      <c r="W1172" s="20">
        <v>50</v>
      </c>
      <c r="X1172" s="19">
        <v>0.78</v>
      </c>
      <c r="Y1172" s="20">
        <v>39</v>
      </c>
      <c r="Z1172" s="20">
        <v>59</v>
      </c>
      <c r="AA1172" s="16">
        <v>542.16949152542372</v>
      </c>
      <c r="AB1172" s="18">
        <v>1.5128205128205128</v>
      </c>
      <c r="AC1172" s="16">
        <v>820.20512820512818</v>
      </c>
      <c r="AD1172" s="20">
        <v>31988</v>
      </c>
      <c r="AE1172" s="14"/>
      <c r="AF1172" s="14">
        <v>-479</v>
      </c>
      <c r="AG1172" s="14"/>
      <c r="AH1172" s="21">
        <v>0.91394285714285717</v>
      </c>
      <c r="AI1172" s="21">
        <v>2.3825413377029645</v>
      </c>
      <c r="AJ1172" s="21">
        <v>1.3825413377029645</v>
      </c>
      <c r="AK1172" s="96"/>
    </row>
    <row r="1173" spans="1:37" x14ac:dyDescent="0.3">
      <c r="A1173" s="10" t="s">
        <v>143</v>
      </c>
      <c r="B1173" s="22" t="s">
        <v>127</v>
      </c>
      <c r="C1173" s="22" t="s">
        <v>134</v>
      </c>
      <c r="D1173" s="56">
        <v>43628</v>
      </c>
      <c r="E1173" s="56">
        <v>44724</v>
      </c>
      <c r="F1173" s="11" t="s">
        <v>10</v>
      </c>
      <c r="G1173" s="23">
        <v>55</v>
      </c>
      <c r="H1173" s="24">
        <v>0.69569120287253139</v>
      </c>
      <c r="I1173" s="23">
        <v>39</v>
      </c>
      <c r="J1173" s="23">
        <v>46</v>
      </c>
      <c r="K1173" s="23">
        <v>559.97037701974864</v>
      </c>
      <c r="L1173" s="25">
        <v>1.1926930766321266</v>
      </c>
      <c r="M1173" s="23">
        <v>804.9122580645161</v>
      </c>
      <c r="N1173" s="23">
        <v>31044</v>
      </c>
      <c r="O1173" s="26">
        <v>53</v>
      </c>
      <c r="P1173" s="27">
        <v>0.75134649910233398</v>
      </c>
      <c r="Q1173" s="26">
        <v>40</v>
      </c>
      <c r="R1173" s="26">
        <v>66</v>
      </c>
      <c r="S1173" s="28">
        <v>681.80250999200643</v>
      </c>
      <c r="T1173" s="29">
        <v>1.65</v>
      </c>
      <c r="U1173" s="28">
        <v>1124.773559587097</v>
      </c>
      <c r="V1173" s="26">
        <v>45000</v>
      </c>
      <c r="W1173" s="20">
        <v>60</v>
      </c>
      <c r="X1173" s="19">
        <v>0.76666666666666672</v>
      </c>
      <c r="Y1173" s="20">
        <v>46</v>
      </c>
      <c r="Z1173" s="20">
        <v>109</v>
      </c>
      <c r="AA1173" s="16">
        <v>447.10091743119267</v>
      </c>
      <c r="AB1173" s="18">
        <v>2.3695652173913042</v>
      </c>
      <c r="AC1173" s="16">
        <v>1059.4347826086957</v>
      </c>
      <c r="AD1173" s="20">
        <v>48734</v>
      </c>
      <c r="AE1173" s="14"/>
      <c r="AF1173" s="14">
        <v>10818</v>
      </c>
      <c r="AG1173" s="14"/>
      <c r="AH1173" s="21">
        <v>1.0829777777777778</v>
      </c>
      <c r="AI1173" s="21">
        <v>1.5698363612936477</v>
      </c>
      <c r="AJ1173" s="21">
        <v>0.56983636129364768</v>
      </c>
      <c r="AK1173" s="96"/>
    </row>
    <row r="1174" spans="1:37" x14ac:dyDescent="0.3">
      <c r="A1174" s="10" t="s">
        <v>143</v>
      </c>
      <c r="B1174" s="22" t="s">
        <v>127</v>
      </c>
      <c r="C1174" s="22" t="s">
        <v>134</v>
      </c>
      <c r="D1174" s="56">
        <v>43629</v>
      </c>
      <c r="E1174" s="56">
        <v>44725</v>
      </c>
      <c r="F1174" s="11" t="s">
        <v>11</v>
      </c>
      <c r="G1174" s="23">
        <v>39</v>
      </c>
      <c r="H1174" s="24">
        <v>0.69569120287253139</v>
      </c>
      <c r="I1174" s="23">
        <v>27</v>
      </c>
      <c r="J1174" s="23">
        <v>34</v>
      </c>
      <c r="K1174" s="23">
        <v>559.97037701974864</v>
      </c>
      <c r="L1174" s="25">
        <v>1.2396728018750474</v>
      </c>
      <c r="M1174" s="23">
        <v>804.9122580645161</v>
      </c>
      <c r="N1174" s="23">
        <v>22076</v>
      </c>
      <c r="O1174" s="26">
        <v>24</v>
      </c>
      <c r="P1174" s="27">
        <v>0.75134649910233398</v>
      </c>
      <c r="Q1174" s="26">
        <v>18</v>
      </c>
      <c r="R1174" s="26">
        <v>29</v>
      </c>
      <c r="S1174" s="28">
        <v>681.80250999200643</v>
      </c>
      <c r="T1174" s="29">
        <v>1.6111111111111112</v>
      </c>
      <c r="U1174" s="28">
        <v>1124.773559587097</v>
      </c>
      <c r="V1174" s="26">
        <v>20000</v>
      </c>
      <c r="W1174" s="20">
        <v>21</v>
      </c>
      <c r="X1174" s="19">
        <v>0.76190476190476186</v>
      </c>
      <c r="Y1174" s="20">
        <v>16</v>
      </c>
      <c r="Z1174" s="20">
        <v>32</v>
      </c>
      <c r="AA1174" s="16">
        <v>638</v>
      </c>
      <c r="AB1174" s="18">
        <v>2</v>
      </c>
      <c r="AC1174" s="16">
        <v>1276</v>
      </c>
      <c r="AD1174" s="20">
        <v>20416</v>
      </c>
      <c r="AE1174" s="14"/>
      <c r="AF1174" s="14">
        <v>909</v>
      </c>
      <c r="AG1174" s="14"/>
      <c r="AH1174" s="21">
        <v>1.0207999999999999</v>
      </c>
      <c r="AI1174" s="21">
        <v>0.92480521833665519</v>
      </c>
      <c r="AJ1174" s="21">
        <v>-7.5194781663344812E-2</v>
      </c>
      <c r="AK1174" s="96"/>
    </row>
    <row r="1175" spans="1:37" x14ac:dyDescent="0.3">
      <c r="A1175" s="10" t="s">
        <v>143</v>
      </c>
      <c r="B1175" s="22" t="s">
        <v>127</v>
      </c>
      <c r="C1175" s="22" t="s">
        <v>134</v>
      </c>
      <c r="D1175" s="56">
        <v>43630</v>
      </c>
      <c r="E1175" s="56">
        <v>44726</v>
      </c>
      <c r="F1175" s="11" t="s">
        <v>12</v>
      </c>
      <c r="G1175" s="23">
        <v>50</v>
      </c>
      <c r="H1175" s="24">
        <v>0.69569120287253139</v>
      </c>
      <c r="I1175" s="23">
        <v>35</v>
      </c>
      <c r="J1175" s="23">
        <v>50</v>
      </c>
      <c r="K1175" s="23">
        <v>559.97037701974864</v>
      </c>
      <c r="L1175" s="25">
        <v>1.4399661133931734</v>
      </c>
      <c r="M1175" s="23">
        <v>804.9122580645161</v>
      </c>
      <c r="N1175" s="23">
        <v>27949</v>
      </c>
      <c r="O1175" s="26">
        <v>24</v>
      </c>
      <c r="P1175" s="27">
        <v>0.75134649910233398</v>
      </c>
      <c r="Q1175" s="26">
        <v>18</v>
      </c>
      <c r="R1175" s="26">
        <v>29</v>
      </c>
      <c r="S1175" s="28">
        <v>681.80250999200643</v>
      </c>
      <c r="T1175" s="29">
        <v>1.6111111111111112</v>
      </c>
      <c r="U1175" s="28">
        <v>1124.773559587097</v>
      </c>
      <c r="V1175" s="26">
        <v>20000</v>
      </c>
      <c r="W1175" s="20">
        <v>38</v>
      </c>
      <c r="X1175" s="19">
        <v>0.73684210526315785</v>
      </c>
      <c r="Y1175" s="20">
        <v>28</v>
      </c>
      <c r="Z1175" s="20">
        <v>61</v>
      </c>
      <c r="AA1175" s="16">
        <v>529.13114754098365</v>
      </c>
      <c r="AB1175" s="18">
        <v>2.1785714285714284</v>
      </c>
      <c r="AC1175" s="16">
        <v>1152.75</v>
      </c>
      <c r="AD1175" s="20">
        <v>32277</v>
      </c>
      <c r="AE1175" s="14">
        <v>1461</v>
      </c>
      <c r="AF1175" s="14">
        <v>10190</v>
      </c>
      <c r="AG1175" s="14"/>
      <c r="AH1175" s="21">
        <v>1.61385</v>
      </c>
      <c r="AI1175" s="21">
        <v>1.1548534831299868</v>
      </c>
      <c r="AJ1175" s="21">
        <v>0.15485348312998676</v>
      </c>
      <c r="AK1175" s="96"/>
    </row>
    <row r="1176" spans="1:37" x14ac:dyDescent="0.3">
      <c r="A1176" s="10" t="s">
        <v>143</v>
      </c>
      <c r="B1176" s="22" t="s">
        <v>127</v>
      </c>
      <c r="C1176" s="22" t="s">
        <v>134</v>
      </c>
      <c r="D1176" s="56">
        <v>43631</v>
      </c>
      <c r="E1176" s="56">
        <v>44727</v>
      </c>
      <c r="F1176" s="11" t="s">
        <v>13</v>
      </c>
      <c r="G1176" s="23">
        <v>19</v>
      </c>
      <c r="H1176" s="24">
        <v>0.69569120287253139</v>
      </c>
      <c r="I1176" s="23">
        <v>13</v>
      </c>
      <c r="J1176" s="23">
        <v>18</v>
      </c>
      <c r="K1176" s="23">
        <v>559.97037701974864</v>
      </c>
      <c r="L1176" s="25">
        <v>1.3757877357479147</v>
      </c>
      <c r="M1176" s="23">
        <v>804.9122580645161</v>
      </c>
      <c r="N1176" s="23">
        <v>10531</v>
      </c>
      <c r="O1176" s="26">
        <v>24</v>
      </c>
      <c r="P1176" s="27">
        <v>0.75134649910233398</v>
      </c>
      <c r="Q1176" s="26">
        <v>18</v>
      </c>
      <c r="R1176" s="26">
        <v>29</v>
      </c>
      <c r="S1176" s="28">
        <v>681.80250999200643</v>
      </c>
      <c r="T1176" s="29">
        <v>1.6111111111111112</v>
      </c>
      <c r="U1176" s="28">
        <v>1124.773559587097</v>
      </c>
      <c r="V1176" s="26">
        <v>20000</v>
      </c>
      <c r="W1176" s="20">
        <v>30</v>
      </c>
      <c r="X1176" s="19">
        <v>0.73333333333333328</v>
      </c>
      <c r="Y1176" s="20">
        <v>22</v>
      </c>
      <c r="Z1176" s="20">
        <v>39</v>
      </c>
      <c r="AA1176" s="16">
        <v>626.71794871794873</v>
      </c>
      <c r="AB1176" s="18">
        <v>1.7727272727272727</v>
      </c>
      <c r="AC1176" s="16">
        <v>1111</v>
      </c>
      <c r="AD1176" s="20">
        <v>24442</v>
      </c>
      <c r="AE1176" s="14"/>
      <c r="AF1176" s="14">
        <v>2097</v>
      </c>
      <c r="AG1176" s="14">
        <v>892</v>
      </c>
      <c r="AH1176" s="21">
        <v>1.2221</v>
      </c>
      <c r="AI1176" s="21">
        <v>2.3209571740575443</v>
      </c>
      <c r="AJ1176" s="21">
        <v>1.3209571740575443</v>
      </c>
      <c r="AK1176" s="96"/>
    </row>
    <row r="1177" spans="1:37" x14ac:dyDescent="0.3">
      <c r="A1177" s="10" t="s">
        <v>143</v>
      </c>
      <c r="B1177" s="22" t="s">
        <v>127</v>
      </c>
      <c r="C1177" s="22" t="s">
        <v>134</v>
      </c>
      <c r="D1177" s="56">
        <v>43632</v>
      </c>
      <c r="E1177" s="56">
        <v>44728</v>
      </c>
      <c r="F1177" s="11" t="s">
        <v>14</v>
      </c>
      <c r="G1177" s="23">
        <v>34</v>
      </c>
      <c r="H1177" s="24">
        <v>0.69569120287253139</v>
      </c>
      <c r="I1177" s="23">
        <v>24</v>
      </c>
      <c r="J1177" s="23">
        <v>35</v>
      </c>
      <c r="K1177" s="23">
        <v>559.97037701974864</v>
      </c>
      <c r="L1177" s="25">
        <v>1.4602150537634409</v>
      </c>
      <c r="M1177" s="23">
        <v>804.9122580645161</v>
      </c>
      <c r="N1177" s="23">
        <v>19293</v>
      </c>
      <c r="O1177" s="26">
        <v>24</v>
      </c>
      <c r="P1177" s="27">
        <v>0.75134649910233398</v>
      </c>
      <c r="Q1177" s="26">
        <v>18</v>
      </c>
      <c r="R1177" s="26">
        <v>29</v>
      </c>
      <c r="S1177" s="28">
        <v>681.80250999200643</v>
      </c>
      <c r="T1177" s="29">
        <v>1.6111111111111112</v>
      </c>
      <c r="U1177" s="28">
        <v>1124.773559587097</v>
      </c>
      <c r="V1177" s="26">
        <v>20000</v>
      </c>
      <c r="W1177" s="20">
        <v>55</v>
      </c>
      <c r="X1177" s="19">
        <v>0.78181818181818186</v>
      </c>
      <c r="Y1177" s="20">
        <v>43</v>
      </c>
      <c r="Z1177" s="20">
        <v>78</v>
      </c>
      <c r="AA1177" s="16">
        <v>606.51282051282055</v>
      </c>
      <c r="AB1177" s="18">
        <v>1.8139534883720929</v>
      </c>
      <c r="AC1177" s="16">
        <v>1100.1860465116279</v>
      </c>
      <c r="AD1177" s="20">
        <v>47308</v>
      </c>
      <c r="AE1177" s="14">
        <v>1490</v>
      </c>
      <c r="AF1177" s="14"/>
      <c r="AG1177" s="14">
        <v>5343</v>
      </c>
      <c r="AH1177" s="21">
        <v>2.3654000000000002</v>
      </c>
      <c r="AI1177" s="21">
        <v>2.4520810656714871</v>
      </c>
      <c r="AJ1177" s="21">
        <v>1.4520810656714871</v>
      </c>
      <c r="AK1177" s="96"/>
    </row>
    <row r="1178" spans="1:37" x14ac:dyDescent="0.3">
      <c r="A1178" s="10" t="s">
        <v>143</v>
      </c>
      <c r="B1178" s="22" t="s">
        <v>127</v>
      </c>
      <c r="C1178" s="22" t="s">
        <v>134</v>
      </c>
      <c r="D1178" s="56">
        <v>43633</v>
      </c>
      <c r="E1178" s="56">
        <v>44729</v>
      </c>
      <c r="F1178" s="11" t="s">
        <v>15</v>
      </c>
      <c r="G1178" s="23">
        <v>30</v>
      </c>
      <c r="H1178" s="24">
        <v>0.69569120287253139</v>
      </c>
      <c r="I1178" s="23">
        <v>21</v>
      </c>
      <c r="J1178" s="23">
        <v>31</v>
      </c>
      <c r="K1178" s="23">
        <v>559.97037701974864</v>
      </c>
      <c r="L1178" s="25">
        <v>1.5075995408132439</v>
      </c>
      <c r="M1178" s="23">
        <v>804.9122580645161</v>
      </c>
      <c r="N1178" s="23">
        <v>16551</v>
      </c>
      <c r="O1178" s="26">
        <v>24</v>
      </c>
      <c r="P1178" s="27">
        <v>0.75134649910233398</v>
      </c>
      <c r="Q1178" s="26">
        <v>18</v>
      </c>
      <c r="R1178" s="26">
        <v>29</v>
      </c>
      <c r="S1178" s="28">
        <v>681.80250999200643</v>
      </c>
      <c r="T1178" s="29">
        <v>1.6111111111111112</v>
      </c>
      <c r="U1178" s="28">
        <v>1124.773559587097</v>
      </c>
      <c r="V1178" s="26">
        <v>20000</v>
      </c>
      <c r="W1178" s="20">
        <v>42</v>
      </c>
      <c r="X1178" s="19">
        <v>0.76190476190476186</v>
      </c>
      <c r="Y1178" s="20">
        <v>32</v>
      </c>
      <c r="Z1178" s="20">
        <v>71</v>
      </c>
      <c r="AA1178" s="16">
        <v>536.32394366197184</v>
      </c>
      <c r="AB1178" s="18">
        <v>2.21875</v>
      </c>
      <c r="AC1178" s="16">
        <v>1189.96875</v>
      </c>
      <c r="AD1178" s="20">
        <v>38079</v>
      </c>
      <c r="AE1178" s="14">
        <v>1204</v>
      </c>
      <c r="AF1178" s="14">
        <v>7786</v>
      </c>
      <c r="AG1178" s="14"/>
      <c r="AH1178" s="21">
        <v>1.90395</v>
      </c>
      <c r="AI1178" s="21">
        <v>2.3007069059271341</v>
      </c>
      <c r="AJ1178" s="21">
        <v>1.3007069059271343</v>
      </c>
      <c r="AK1178" s="96"/>
    </row>
    <row r="1179" spans="1:37" x14ac:dyDescent="0.3">
      <c r="A1179" s="10" t="s">
        <v>143</v>
      </c>
      <c r="B1179" s="22" t="s">
        <v>127</v>
      </c>
      <c r="C1179" s="22" t="s">
        <v>134</v>
      </c>
      <c r="D1179" s="56">
        <v>43634</v>
      </c>
      <c r="E1179" s="56">
        <v>44730</v>
      </c>
      <c r="F1179" s="11" t="s">
        <v>9</v>
      </c>
      <c r="G1179" s="23">
        <v>45</v>
      </c>
      <c r="H1179" s="24">
        <v>0.69569120287253139</v>
      </c>
      <c r="I1179" s="23">
        <v>31</v>
      </c>
      <c r="J1179" s="23">
        <v>42</v>
      </c>
      <c r="K1179" s="23">
        <v>559.97037701974864</v>
      </c>
      <c r="L1179" s="25">
        <v>1.3445082261656729</v>
      </c>
      <c r="M1179" s="23">
        <v>804.9122580645161</v>
      </c>
      <c r="N1179" s="23">
        <v>25144</v>
      </c>
      <c r="O1179" s="26">
        <v>41</v>
      </c>
      <c r="P1179" s="27">
        <v>0.75134649910233398</v>
      </c>
      <c r="Q1179" s="26">
        <v>31</v>
      </c>
      <c r="R1179" s="26">
        <v>51</v>
      </c>
      <c r="S1179" s="28">
        <v>681.80250999200643</v>
      </c>
      <c r="T1179" s="29">
        <v>1.6451612903225807</v>
      </c>
      <c r="U1179" s="28">
        <v>1124.773559587097</v>
      </c>
      <c r="V1179" s="26">
        <v>35000</v>
      </c>
      <c r="W1179" s="20">
        <v>43</v>
      </c>
      <c r="X1179" s="19">
        <v>0.76744186046511631</v>
      </c>
      <c r="Y1179" s="20">
        <v>33</v>
      </c>
      <c r="Z1179" s="20">
        <v>61</v>
      </c>
      <c r="AA1179" s="16">
        <v>635.08196721311481</v>
      </c>
      <c r="AB1179" s="18">
        <v>1.8484848484848484</v>
      </c>
      <c r="AC1179" s="16">
        <v>1173.939393939394</v>
      </c>
      <c r="AD1179" s="20">
        <v>38740</v>
      </c>
      <c r="AE1179" s="14">
        <v>1081</v>
      </c>
      <c r="AF1179" s="14">
        <v>10445</v>
      </c>
      <c r="AG1179" s="14"/>
      <c r="AH1179" s="21">
        <v>1.1068571428571428</v>
      </c>
      <c r="AI1179" s="21">
        <v>1.5407254215717467</v>
      </c>
      <c r="AJ1179" s="21">
        <v>0.54072542157174674</v>
      </c>
      <c r="AK1179" s="96"/>
    </row>
    <row r="1180" spans="1:37" x14ac:dyDescent="0.3">
      <c r="A1180" s="10" t="s">
        <v>143</v>
      </c>
      <c r="B1180" s="22" t="s">
        <v>127</v>
      </c>
      <c r="C1180" s="22" t="s">
        <v>134</v>
      </c>
      <c r="D1180" s="56">
        <v>43635</v>
      </c>
      <c r="E1180" s="56">
        <v>44731</v>
      </c>
      <c r="F1180" s="11" t="s">
        <v>10</v>
      </c>
      <c r="G1180" s="23">
        <v>65</v>
      </c>
      <c r="H1180" s="24">
        <v>0.69569120287253139</v>
      </c>
      <c r="I1180" s="23">
        <v>45</v>
      </c>
      <c r="J1180" s="23">
        <v>63</v>
      </c>
      <c r="K1180" s="23">
        <v>559.97037701974864</v>
      </c>
      <c r="L1180" s="25">
        <v>1.3914354148299999</v>
      </c>
      <c r="M1180" s="23">
        <v>804.9122580645161</v>
      </c>
      <c r="N1180" s="23">
        <v>36444</v>
      </c>
      <c r="O1180" s="26">
        <v>53</v>
      </c>
      <c r="P1180" s="27">
        <v>0.75134649910233398</v>
      </c>
      <c r="Q1180" s="26">
        <v>40</v>
      </c>
      <c r="R1180" s="26">
        <v>66</v>
      </c>
      <c r="S1180" s="28">
        <v>681.80250999200643</v>
      </c>
      <c r="T1180" s="29">
        <v>1.65</v>
      </c>
      <c r="U1180" s="28">
        <v>1124.773559587097</v>
      </c>
      <c r="V1180" s="26">
        <v>45000</v>
      </c>
      <c r="W1180" s="20">
        <v>85</v>
      </c>
      <c r="X1180" s="19">
        <v>0.77647058823529413</v>
      </c>
      <c r="Y1180" s="20">
        <v>66</v>
      </c>
      <c r="Z1180" s="20">
        <v>142</v>
      </c>
      <c r="AA1180" s="16">
        <v>515.11267605633805</v>
      </c>
      <c r="AB1180" s="18">
        <v>2.1515151515151514</v>
      </c>
      <c r="AC1180" s="16">
        <v>1108.2727272727273</v>
      </c>
      <c r="AD1180" s="20">
        <v>73146</v>
      </c>
      <c r="AE1180" s="14"/>
      <c r="AF1180" s="14"/>
      <c r="AG1180" s="14"/>
      <c r="AH1180" s="21">
        <v>1.6254666666666666</v>
      </c>
      <c r="AI1180" s="21">
        <v>2.007079354626276</v>
      </c>
      <c r="AJ1180" s="21">
        <v>1.007079354626276</v>
      </c>
      <c r="AK1180" s="96"/>
    </row>
    <row r="1181" spans="1:37" x14ac:dyDescent="0.3">
      <c r="A1181" s="10" t="s">
        <v>143</v>
      </c>
      <c r="B1181" s="22" t="s">
        <v>127</v>
      </c>
      <c r="C1181" s="22" t="s">
        <v>134</v>
      </c>
      <c r="D1181" s="56">
        <v>43636</v>
      </c>
      <c r="E1181" s="56">
        <v>44732</v>
      </c>
      <c r="F1181" s="11" t="s">
        <v>11</v>
      </c>
      <c r="G1181" s="23">
        <v>11</v>
      </c>
      <c r="H1181" s="24">
        <v>0.69569120287253139</v>
      </c>
      <c r="I1181" s="23">
        <v>8</v>
      </c>
      <c r="J1181" s="23">
        <v>13</v>
      </c>
      <c r="K1181" s="23">
        <v>559.97037701974864</v>
      </c>
      <c r="L1181" s="25">
        <v>1.7235808523865441</v>
      </c>
      <c r="M1181" s="23">
        <v>804.9122580645161</v>
      </c>
      <c r="N1181" s="23">
        <v>6071</v>
      </c>
      <c r="O1181" s="26">
        <v>24</v>
      </c>
      <c r="P1181" s="27">
        <v>0.75134649910233398</v>
      </c>
      <c r="Q1181" s="26">
        <v>18</v>
      </c>
      <c r="R1181" s="26">
        <v>29</v>
      </c>
      <c r="S1181" s="28">
        <v>681.80250999200643</v>
      </c>
      <c r="T1181" s="29">
        <v>1.6111111111111112</v>
      </c>
      <c r="U1181" s="28">
        <v>1124.773559587097</v>
      </c>
      <c r="V1181" s="26">
        <v>20000</v>
      </c>
      <c r="W1181" s="20">
        <v>45</v>
      </c>
      <c r="X1181" s="19">
        <v>0.75555555555555554</v>
      </c>
      <c r="Y1181" s="20">
        <v>34</v>
      </c>
      <c r="Z1181" s="20">
        <v>58</v>
      </c>
      <c r="AA1181" s="16">
        <v>519.08620689655174</v>
      </c>
      <c r="AB1181" s="18">
        <v>1.7058823529411764</v>
      </c>
      <c r="AC1181" s="16">
        <v>885.5</v>
      </c>
      <c r="AD1181" s="20">
        <v>30107</v>
      </c>
      <c r="AE1181" s="14">
        <v>1997</v>
      </c>
      <c r="AF1181" s="14">
        <v>93</v>
      </c>
      <c r="AG1181" s="14"/>
      <c r="AH1181" s="21">
        <v>1.50535</v>
      </c>
      <c r="AI1181" s="21">
        <v>4.9591500576511285</v>
      </c>
      <c r="AJ1181" s="21">
        <v>3.9591500576511285</v>
      </c>
      <c r="AK1181" s="96"/>
    </row>
    <row r="1182" spans="1:37" x14ac:dyDescent="0.3">
      <c r="A1182" s="10" t="s">
        <v>143</v>
      </c>
      <c r="B1182" s="22" t="s">
        <v>127</v>
      </c>
      <c r="C1182" s="22" t="s">
        <v>134</v>
      </c>
      <c r="D1182" s="56">
        <v>43637</v>
      </c>
      <c r="E1182" s="56">
        <v>44733</v>
      </c>
      <c r="F1182" s="11" t="s">
        <v>12</v>
      </c>
      <c r="G1182" s="23">
        <v>31</v>
      </c>
      <c r="H1182" s="24">
        <v>0.69569120287253139</v>
      </c>
      <c r="I1182" s="23">
        <v>22</v>
      </c>
      <c r="J1182" s="23">
        <v>29</v>
      </c>
      <c r="K1182" s="23">
        <v>559.97037701974864</v>
      </c>
      <c r="L1182" s="25">
        <v>1.3381366363145475</v>
      </c>
      <c r="M1182" s="23">
        <v>804.9122580645161</v>
      </c>
      <c r="N1182" s="23">
        <v>17444</v>
      </c>
      <c r="O1182" s="26">
        <v>24</v>
      </c>
      <c r="P1182" s="27">
        <v>0.75134649910233398</v>
      </c>
      <c r="Q1182" s="26">
        <v>18</v>
      </c>
      <c r="R1182" s="26">
        <v>29</v>
      </c>
      <c r="S1182" s="28">
        <v>681.80250999200643</v>
      </c>
      <c r="T1182" s="29">
        <v>1.6111111111111112</v>
      </c>
      <c r="U1182" s="28">
        <v>1124.773559587097</v>
      </c>
      <c r="V1182" s="26">
        <v>20000</v>
      </c>
      <c r="W1182" s="20">
        <v>29</v>
      </c>
      <c r="X1182" s="19">
        <v>0.75862068965517238</v>
      </c>
      <c r="Y1182" s="20">
        <v>22</v>
      </c>
      <c r="Z1182" s="20">
        <v>36</v>
      </c>
      <c r="AA1182" s="16">
        <v>526.75</v>
      </c>
      <c r="AB1182" s="18">
        <v>1.6363636363636365</v>
      </c>
      <c r="AC1182" s="16">
        <v>861.9545454545455</v>
      </c>
      <c r="AD1182" s="20">
        <v>18963</v>
      </c>
      <c r="AE1182" s="14">
        <v>649</v>
      </c>
      <c r="AF1182" s="14"/>
      <c r="AG1182" s="14"/>
      <c r="AH1182" s="21">
        <v>0.94815000000000005</v>
      </c>
      <c r="AI1182" s="21">
        <v>1.0870786516853932</v>
      </c>
      <c r="AJ1182" s="21">
        <v>8.7078651685393263E-2</v>
      </c>
      <c r="AK1182" s="96"/>
    </row>
    <row r="1183" spans="1:37" x14ac:dyDescent="0.3">
      <c r="A1183" s="10" t="s">
        <v>143</v>
      </c>
      <c r="B1183" s="22" t="s">
        <v>127</v>
      </c>
      <c r="C1183" s="22" t="s">
        <v>134</v>
      </c>
      <c r="D1183" s="56">
        <v>43638</v>
      </c>
      <c r="E1183" s="56">
        <v>44734</v>
      </c>
      <c r="F1183" s="11" t="s">
        <v>13</v>
      </c>
      <c r="G1183" s="23">
        <v>32</v>
      </c>
      <c r="H1183" s="24">
        <v>0.69569120287253139</v>
      </c>
      <c r="I1183" s="23">
        <v>23</v>
      </c>
      <c r="J1183" s="23">
        <v>30</v>
      </c>
      <c r="K1183" s="23">
        <v>559.97037701974864</v>
      </c>
      <c r="L1183" s="25">
        <v>1.3332984231646781</v>
      </c>
      <c r="M1183" s="23">
        <v>804.9122580645161</v>
      </c>
      <c r="N1183" s="23">
        <v>18111</v>
      </c>
      <c r="O1183" s="26">
        <v>24</v>
      </c>
      <c r="P1183" s="27">
        <v>0.75134649910233398</v>
      </c>
      <c r="Q1183" s="26">
        <v>18</v>
      </c>
      <c r="R1183" s="26">
        <v>29</v>
      </c>
      <c r="S1183" s="28">
        <v>681.80250999200643</v>
      </c>
      <c r="T1183" s="29">
        <v>1.6111111111111112</v>
      </c>
      <c r="U1183" s="28">
        <v>1124.773559587097</v>
      </c>
      <c r="V1183" s="26">
        <v>20000</v>
      </c>
      <c r="W1183" s="20">
        <v>43</v>
      </c>
      <c r="X1183" s="19">
        <v>0.76744186046511631</v>
      </c>
      <c r="Y1183" s="20">
        <v>33</v>
      </c>
      <c r="Z1183" s="20">
        <v>66</v>
      </c>
      <c r="AA1183" s="16">
        <v>625.66666666666663</v>
      </c>
      <c r="AB1183" s="18">
        <v>2</v>
      </c>
      <c r="AC1183" s="16">
        <v>1251.3333333333333</v>
      </c>
      <c r="AD1183" s="20">
        <v>41294</v>
      </c>
      <c r="AE1183" s="14">
        <v>1847</v>
      </c>
      <c r="AF1183" s="14">
        <v>3016</v>
      </c>
      <c r="AG1183" s="14"/>
      <c r="AH1183" s="21">
        <v>2.0647000000000002</v>
      </c>
      <c r="AI1183" s="21">
        <v>2.2800507978576556</v>
      </c>
      <c r="AJ1183" s="21">
        <v>1.2800507978576556</v>
      </c>
      <c r="AK1183" s="96"/>
    </row>
    <row r="1184" spans="1:37" x14ac:dyDescent="0.3">
      <c r="A1184" s="10" t="s">
        <v>143</v>
      </c>
      <c r="B1184" s="22" t="s">
        <v>127</v>
      </c>
      <c r="C1184" s="22" t="s">
        <v>134</v>
      </c>
      <c r="D1184" s="56">
        <v>43639</v>
      </c>
      <c r="E1184" s="56">
        <v>44735</v>
      </c>
      <c r="F1184" s="11" t="s">
        <v>14</v>
      </c>
      <c r="G1184" s="23">
        <v>30</v>
      </c>
      <c r="H1184" s="24">
        <v>0.69569120287253139</v>
      </c>
      <c r="I1184" s="23">
        <v>21</v>
      </c>
      <c r="J1184" s="23">
        <v>34</v>
      </c>
      <c r="K1184" s="23">
        <v>559.97037701974864</v>
      </c>
      <c r="L1184" s="25">
        <v>1.6185839114143332</v>
      </c>
      <c r="M1184" s="23">
        <v>804.9122580645161</v>
      </c>
      <c r="N1184" s="23">
        <v>16908</v>
      </c>
      <c r="O1184" s="26">
        <v>24</v>
      </c>
      <c r="P1184" s="27">
        <v>0.75134649910233398</v>
      </c>
      <c r="Q1184" s="26">
        <v>18</v>
      </c>
      <c r="R1184" s="26">
        <v>29</v>
      </c>
      <c r="S1184" s="28">
        <v>681.80250999200643</v>
      </c>
      <c r="T1184" s="29">
        <v>1.6111111111111112</v>
      </c>
      <c r="U1184" s="28">
        <v>1124.773559587097</v>
      </c>
      <c r="V1184" s="26">
        <v>20000</v>
      </c>
      <c r="W1184" s="20">
        <v>25</v>
      </c>
      <c r="X1184" s="19">
        <v>0.72</v>
      </c>
      <c r="Y1184" s="20">
        <v>18</v>
      </c>
      <c r="Z1184" s="20">
        <v>25</v>
      </c>
      <c r="AA1184" s="16">
        <v>581.4</v>
      </c>
      <c r="AB1184" s="18">
        <v>1.3888888888888888</v>
      </c>
      <c r="AC1184" s="16">
        <v>807.5</v>
      </c>
      <c r="AD1184" s="20">
        <v>14535</v>
      </c>
      <c r="AE1184" s="14">
        <v>1456</v>
      </c>
      <c r="AF1184" s="14"/>
      <c r="AG1184" s="14"/>
      <c r="AH1184" s="21">
        <v>0.72675000000000001</v>
      </c>
      <c r="AI1184" s="21">
        <v>0.859652235628105</v>
      </c>
      <c r="AJ1184" s="21">
        <v>-0.14034776437189497</v>
      </c>
      <c r="AK1184" s="96"/>
    </row>
    <row r="1185" spans="1:37" x14ac:dyDescent="0.3">
      <c r="A1185" s="10" t="s">
        <v>143</v>
      </c>
      <c r="B1185" s="22" t="s">
        <v>127</v>
      </c>
      <c r="C1185" s="22" t="s">
        <v>134</v>
      </c>
      <c r="D1185" s="56">
        <v>43640</v>
      </c>
      <c r="E1185" s="56">
        <v>44736</v>
      </c>
      <c r="F1185" s="11" t="s">
        <v>15</v>
      </c>
      <c r="G1185" s="23">
        <v>65</v>
      </c>
      <c r="H1185" s="24">
        <v>0.69569120287253139</v>
      </c>
      <c r="I1185" s="23">
        <v>45</v>
      </c>
      <c r="J1185" s="23">
        <v>77</v>
      </c>
      <c r="K1185" s="23">
        <v>559.97037701974864</v>
      </c>
      <c r="L1185" s="25">
        <v>1.7040097842012467</v>
      </c>
      <c r="M1185" s="23">
        <v>804.9122580645161</v>
      </c>
      <c r="N1185" s="23">
        <v>36372</v>
      </c>
      <c r="O1185" s="26">
        <v>24</v>
      </c>
      <c r="P1185" s="27">
        <v>0.75134649910233398</v>
      </c>
      <c r="Q1185" s="26">
        <v>18</v>
      </c>
      <c r="R1185" s="26">
        <v>29</v>
      </c>
      <c r="S1185" s="28">
        <v>681.80250999200643</v>
      </c>
      <c r="T1185" s="29">
        <v>1.6111111111111112</v>
      </c>
      <c r="U1185" s="28">
        <v>1124.773559587097</v>
      </c>
      <c r="V1185" s="26">
        <v>20000</v>
      </c>
      <c r="W1185" s="20">
        <v>52</v>
      </c>
      <c r="X1185" s="19">
        <v>0.76923076923076927</v>
      </c>
      <c r="Y1185" s="20">
        <v>40</v>
      </c>
      <c r="Z1185" s="20">
        <v>73</v>
      </c>
      <c r="AA1185" s="16">
        <v>558.7397260273973</v>
      </c>
      <c r="AB1185" s="18">
        <v>1.825</v>
      </c>
      <c r="AC1185" s="16">
        <v>1019.7</v>
      </c>
      <c r="AD1185" s="20">
        <v>40788</v>
      </c>
      <c r="AE1185" s="14">
        <v>2676</v>
      </c>
      <c r="AF1185" s="14">
        <v>5649</v>
      </c>
      <c r="AG1185" s="14">
        <v>979</v>
      </c>
      <c r="AH1185" s="21">
        <v>2.0394000000000001</v>
      </c>
      <c r="AI1185" s="21">
        <v>1.1214120752226988</v>
      </c>
      <c r="AJ1185" s="21">
        <v>0.12141207522269878</v>
      </c>
      <c r="AK1185" s="96"/>
    </row>
    <row r="1186" spans="1:37" x14ac:dyDescent="0.3">
      <c r="A1186" s="10" t="s">
        <v>143</v>
      </c>
      <c r="B1186" s="22" t="s">
        <v>127</v>
      </c>
      <c r="C1186" s="22" t="s">
        <v>134</v>
      </c>
      <c r="D1186" s="56">
        <v>43641</v>
      </c>
      <c r="E1186" s="56">
        <v>44737</v>
      </c>
      <c r="F1186" s="11" t="s">
        <v>9</v>
      </c>
      <c r="G1186" s="23">
        <v>56</v>
      </c>
      <c r="H1186" s="24">
        <v>0.69569120287253139</v>
      </c>
      <c r="I1186" s="23">
        <v>39</v>
      </c>
      <c r="J1186" s="23">
        <v>67</v>
      </c>
      <c r="K1186" s="23">
        <v>559.97037701974864</v>
      </c>
      <c r="L1186" s="25">
        <v>1.7234156107095289</v>
      </c>
      <c r="M1186" s="23">
        <v>804.9122580645161</v>
      </c>
      <c r="N1186" s="23">
        <v>31292</v>
      </c>
      <c r="O1186" s="26">
        <v>36</v>
      </c>
      <c r="P1186" s="27">
        <v>0.75134649910233398</v>
      </c>
      <c r="Q1186" s="26">
        <v>27</v>
      </c>
      <c r="R1186" s="26">
        <v>44</v>
      </c>
      <c r="S1186" s="28">
        <v>681.80250999200643</v>
      </c>
      <c r="T1186" s="29">
        <v>1.6296296296296295</v>
      </c>
      <c r="U1186" s="28">
        <v>1124.773559587097</v>
      </c>
      <c r="V1186" s="26">
        <v>30000</v>
      </c>
      <c r="W1186" s="20">
        <v>45</v>
      </c>
      <c r="X1186" s="19">
        <v>0.73333333333333328</v>
      </c>
      <c r="Y1186" s="20">
        <v>33</v>
      </c>
      <c r="Z1186" s="20">
        <v>63</v>
      </c>
      <c r="AA1186" s="16">
        <v>477.66666666666669</v>
      </c>
      <c r="AB1186" s="18">
        <v>1.9090909090909092</v>
      </c>
      <c r="AC1186" s="16">
        <v>911.90909090909088</v>
      </c>
      <c r="AD1186" s="20">
        <v>30093</v>
      </c>
      <c r="AE1186" s="14"/>
      <c r="AF1186" s="14"/>
      <c r="AG1186" s="14"/>
      <c r="AH1186" s="21">
        <v>1.0031000000000001</v>
      </c>
      <c r="AI1186" s="21">
        <v>0.96168349737952197</v>
      </c>
      <c r="AJ1186" s="21">
        <v>-3.8316502620478081E-2</v>
      </c>
      <c r="AK1186" s="96"/>
    </row>
    <row r="1187" spans="1:37" x14ac:dyDescent="0.3">
      <c r="A1187" s="10" t="s">
        <v>143</v>
      </c>
      <c r="B1187" s="22" t="s">
        <v>127</v>
      </c>
      <c r="C1187" s="22" t="s">
        <v>134</v>
      </c>
      <c r="D1187" s="56">
        <v>43642</v>
      </c>
      <c r="E1187" s="56">
        <v>44738</v>
      </c>
      <c r="F1187" s="11" t="s">
        <v>10</v>
      </c>
      <c r="G1187" s="23">
        <v>65</v>
      </c>
      <c r="H1187" s="24">
        <v>0.69569120287253139</v>
      </c>
      <c r="I1187" s="23">
        <v>46</v>
      </c>
      <c r="J1187" s="23">
        <v>73</v>
      </c>
      <c r="K1187" s="23">
        <v>559.97037701974864</v>
      </c>
      <c r="L1187" s="25">
        <v>1.602842271712531</v>
      </c>
      <c r="M1187" s="23">
        <v>804.9122580645161</v>
      </c>
      <c r="N1187" s="23">
        <v>36659</v>
      </c>
      <c r="O1187" s="26">
        <v>48</v>
      </c>
      <c r="P1187" s="27">
        <v>0.75134649910233398</v>
      </c>
      <c r="Q1187" s="26">
        <v>36</v>
      </c>
      <c r="R1187" s="26">
        <v>59</v>
      </c>
      <c r="S1187" s="28">
        <v>681.80250999200643</v>
      </c>
      <c r="T1187" s="29">
        <v>1.6388888888888888</v>
      </c>
      <c r="U1187" s="28">
        <v>1124.773559587097</v>
      </c>
      <c r="V1187" s="26">
        <v>40000</v>
      </c>
      <c r="W1187" s="20">
        <v>83</v>
      </c>
      <c r="X1187" s="19">
        <v>0.77108433734939763</v>
      </c>
      <c r="Y1187" s="20">
        <v>64</v>
      </c>
      <c r="Z1187" s="20">
        <v>128</v>
      </c>
      <c r="AA1187" s="16">
        <v>473.5625</v>
      </c>
      <c r="AB1187" s="18">
        <v>2</v>
      </c>
      <c r="AC1187" s="16">
        <v>947.125</v>
      </c>
      <c r="AD1187" s="20">
        <v>60616</v>
      </c>
      <c r="AE1187" s="14"/>
      <c r="AF1187" s="14"/>
      <c r="AG1187" s="14">
        <v>599</v>
      </c>
      <c r="AH1187" s="21">
        <v>1.5154000000000001</v>
      </c>
      <c r="AI1187" s="21">
        <v>1.6535093701410295</v>
      </c>
      <c r="AJ1187" s="21">
        <v>0.6535093701410295</v>
      </c>
      <c r="AK1187" s="96"/>
    </row>
    <row r="1188" spans="1:37" x14ac:dyDescent="0.3">
      <c r="A1188" s="10" t="s">
        <v>143</v>
      </c>
      <c r="B1188" s="22" t="s">
        <v>127</v>
      </c>
      <c r="C1188" s="22" t="s">
        <v>134</v>
      </c>
      <c r="D1188" s="56">
        <v>43643</v>
      </c>
      <c r="E1188" s="56">
        <v>44739</v>
      </c>
      <c r="F1188" s="11" t="s">
        <v>11</v>
      </c>
      <c r="G1188" s="23">
        <v>46</v>
      </c>
      <c r="H1188" s="24">
        <v>0.69569120287253139</v>
      </c>
      <c r="I1188" s="23">
        <v>32</v>
      </c>
      <c r="J1188" s="23">
        <v>51</v>
      </c>
      <c r="K1188" s="23">
        <v>559.97037701974864</v>
      </c>
      <c r="L1188" s="25">
        <v>1.6034735034291754</v>
      </c>
      <c r="M1188" s="23">
        <v>804.9122580645161</v>
      </c>
      <c r="N1188" s="23">
        <v>25601</v>
      </c>
      <c r="O1188" s="26">
        <v>24</v>
      </c>
      <c r="P1188" s="27">
        <v>0.75134649910233398</v>
      </c>
      <c r="Q1188" s="26">
        <v>18</v>
      </c>
      <c r="R1188" s="26">
        <v>29</v>
      </c>
      <c r="S1188" s="28">
        <v>681.80250999200643</v>
      </c>
      <c r="T1188" s="29">
        <v>1.6111111111111112</v>
      </c>
      <c r="U1188" s="28">
        <v>1124.773559587097</v>
      </c>
      <c r="V1188" s="26">
        <v>20000</v>
      </c>
      <c r="W1188" s="20">
        <v>39</v>
      </c>
      <c r="X1188" s="19">
        <v>0.74358974358974361</v>
      </c>
      <c r="Y1188" s="20">
        <v>29</v>
      </c>
      <c r="Z1188" s="20">
        <v>45</v>
      </c>
      <c r="AA1188" s="16">
        <v>551.37777777777774</v>
      </c>
      <c r="AB1188" s="18">
        <v>1.5517241379310345</v>
      </c>
      <c r="AC1188" s="16">
        <v>855.58620689655174</v>
      </c>
      <c r="AD1188" s="20">
        <v>24812</v>
      </c>
      <c r="AE1188" s="14">
        <v>2806</v>
      </c>
      <c r="AF1188" s="14">
        <v>3583</v>
      </c>
      <c r="AG1188" s="14">
        <v>2901</v>
      </c>
      <c r="AH1188" s="21">
        <v>1.2405999999999999</v>
      </c>
      <c r="AI1188" s="21">
        <v>0.96918089137143082</v>
      </c>
      <c r="AJ1188" s="21">
        <v>-3.0819108628569198E-2</v>
      </c>
      <c r="AK1188" s="96"/>
    </row>
    <row r="1189" spans="1:37" x14ac:dyDescent="0.3">
      <c r="A1189" s="10" t="s">
        <v>143</v>
      </c>
      <c r="B1189" s="22" t="s">
        <v>127</v>
      </c>
      <c r="C1189" s="22" t="s">
        <v>134</v>
      </c>
      <c r="D1189" s="56">
        <v>43644</v>
      </c>
      <c r="E1189" s="56">
        <v>44740</v>
      </c>
      <c r="F1189" s="11" t="s">
        <v>12</v>
      </c>
      <c r="G1189" s="23">
        <v>32</v>
      </c>
      <c r="H1189" s="24">
        <v>0.69569120287253139</v>
      </c>
      <c r="I1189" s="23">
        <v>22</v>
      </c>
      <c r="J1189" s="23">
        <v>31</v>
      </c>
      <c r="K1189" s="23">
        <v>559.97037701974864</v>
      </c>
      <c r="L1189" s="25">
        <v>1.4008690770267234</v>
      </c>
      <c r="M1189" s="23">
        <v>804.9122580645161</v>
      </c>
      <c r="N1189" s="23">
        <v>17812</v>
      </c>
      <c r="O1189" s="26">
        <v>24</v>
      </c>
      <c r="P1189" s="27">
        <v>0.75134649910233398</v>
      </c>
      <c r="Q1189" s="26">
        <v>18</v>
      </c>
      <c r="R1189" s="26">
        <v>29</v>
      </c>
      <c r="S1189" s="28">
        <v>681.80250999200643</v>
      </c>
      <c r="T1189" s="29">
        <v>1.6111111111111112</v>
      </c>
      <c r="U1189" s="28">
        <v>1124.773559587097</v>
      </c>
      <c r="V1189" s="26">
        <v>20000</v>
      </c>
      <c r="W1189" s="20">
        <v>33</v>
      </c>
      <c r="X1189" s="19">
        <v>0.75757575757575757</v>
      </c>
      <c r="Y1189" s="20">
        <v>25</v>
      </c>
      <c r="Z1189" s="20">
        <v>45</v>
      </c>
      <c r="AA1189" s="16">
        <v>481.0888888888889</v>
      </c>
      <c r="AB1189" s="18">
        <v>1.8</v>
      </c>
      <c r="AC1189" s="16">
        <v>865.96</v>
      </c>
      <c r="AD1189" s="20">
        <v>21649</v>
      </c>
      <c r="AE1189" s="14">
        <v>-1026</v>
      </c>
      <c r="AF1189" s="14"/>
      <c r="AG1189" s="14">
        <v>599</v>
      </c>
      <c r="AH1189" s="21">
        <v>1.0824499999999999</v>
      </c>
      <c r="AI1189" s="21">
        <v>1.2154165730967887</v>
      </c>
      <c r="AJ1189" s="21">
        <v>0.21541657309678869</v>
      </c>
      <c r="AK1189" s="96"/>
    </row>
    <row r="1190" spans="1:37" x14ac:dyDescent="0.3">
      <c r="A1190" s="10" t="s">
        <v>143</v>
      </c>
      <c r="B1190" s="22" t="s">
        <v>127</v>
      </c>
      <c r="C1190" s="22" t="s">
        <v>134</v>
      </c>
      <c r="D1190" s="56">
        <v>43645</v>
      </c>
      <c r="E1190" s="56">
        <v>44741</v>
      </c>
      <c r="F1190" s="11" t="s">
        <v>13</v>
      </c>
      <c r="G1190" s="23">
        <v>21</v>
      </c>
      <c r="H1190" s="24">
        <v>0.69569120287253139</v>
      </c>
      <c r="I1190" s="23">
        <v>14</v>
      </c>
      <c r="J1190" s="23">
        <v>24</v>
      </c>
      <c r="K1190" s="23">
        <v>559.97037701974864</v>
      </c>
      <c r="L1190" s="25">
        <v>1.6776286750801899</v>
      </c>
      <c r="M1190" s="23">
        <v>804.9122580645161</v>
      </c>
      <c r="N1190" s="23">
        <v>11515</v>
      </c>
      <c r="O1190" s="26">
        <v>24</v>
      </c>
      <c r="P1190" s="27">
        <v>0.75134649910233398</v>
      </c>
      <c r="Q1190" s="26">
        <v>18</v>
      </c>
      <c r="R1190" s="26">
        <v>29</v>
      </c>
      <c r="S1190" s="28">
        <v>681.80250999200643</v>
      </c>
      <c r="T1190" s="29">
        <v>1.6111111111111112</v>
      </c>
      <c r="U1190" s="28">
        <v>1124.773559587097</v>
      </c>
      <c r="V1190" s="26">
        <v>20000</v>
      </c>
      <c r="W1190" s="20">
        <v>33</v>
      </c>
      <c r="X1190" s="19">
        <v>0.75757575757575757</v>
      </c>
      <c r="Y1190" s="20">
        <v>25</v>
      </c>
      <c r="Z1190" s="20">
        <v>43</v>
      </c>
      <c r="AA1190" s="16">
        <v>611.09302325581393</v>
      </c>
      <c r="AB1190" s="18">
        <v>1.72</v>
      </c>
      <c r="AC1190" s="16">
        <v>1051.08</v>
      </c>
      <c r="AD1190" s="20">
        <v>26277</v>
      </c>
      <c r="AE1190" s="14">
        <v>1540</v>
      </c>
      <c r="AF1190" s="14">
        <v>1648</v>
      </c>
      <c r="AG1190" s="14"/>
      <c r="AH1190" s="21">
        <v>1.31385</v>
      </c>
      <c r="AI1190" s="21">
        <v>2.2819800260529743</v>
      </c>
      <c r="AJ1190" s="21">
        <v>1.2819800260529743</v>
      </c>
      <c r="AK1190" s="96"/>
    </row>
    <row r="1191" spans="1:37" x14ac:dyDescent="0.3">
      <c r="A1191" s="10" t="s">
        <v>143</v>
      </c>
      <c r="B1191" s="22" t="s">
        <v>127</v>
      </c>
      <c r="C1191" s="22" t="s">
        <v>134</v>
      </c>
      <c r="D1191" s="56">
        <v>43646</v>
      </c>
      <c r="E1191" s="56">
        <v>44742</v>
      </c>
      <c r="F1191" s="11" t="s">
        <v>14</v>
      </c>
      <c r="G1191" s="23">
        <v>32</v>
      </c>
      <c r="H1191" s="24">
        <v>0.69569120287253139</v>
      </c>
      <c r="I1191" s="23">
        <v>22</v>
      </c>
      <c r="J1191" s="23">
        <v>29</v>
      </c>
      <c r="K1191" s="23">
        <v>559.97037701974864</v>
      </c>
      <c r="L1191" s="25">
        <v>1.3185593110699299</v>
      </c>
      <c r="M1191" s="23">
        <v>804.9122580645161</v>
      </c>
      <c r="N1191" s="23">
        <v>17703</v>
      </c>
      <c r="O1191" s="26">
        <v>24</v>
      </c>
      <c r="P1191" s="27">
        <v>0.75134649910233398</v>
      </c>
      <c r="Q1191" s="26">
        <v>18</v>
      </c>
      <c r="R1191" s="26">
        <v>29</v>
      </c>
      <c r="S1191" s="28">
        <v>681.80250999200643</v>
      </c>
      <c r="T1191" s="29">
        <v>1.6111111111111112</v>
      </c>
      <c r="U1191" s="28">
        <v>1124.773559587097</v>
      </c>
      <c r="V1191" s="26">
        <v>20000</v>
      </c>
      <c r="W1191" s="20">
        <v>34</v>
      </c>
      <c r="X1191" s="19">
        <v>0.73529411764705888</v>
      </c>
      <c r="Y1191" s="20">
        <v>25</v>
      </c>
      <c r="Z1191" s="20">
        <v>37</v>
      </c>
      <c r="AA1191" s="16">
        <v>617.75675675675677</v>
      </c>
      <c r="AB1191" s="18">
        <v>1.48</v>
      </c>
      <c r="AC1191" s="16">
        <v>914.28</v>
      </c>
      <c r="AD1191" s="20">
        <v>22857</v>
      </c>
      <c r="AE1191" s="14"/>
      <c r="AF1191" s="14">
        <v>-433</v>
      </c>
      <c r="AG1191" s="14"/>
      <c r="AH1191" s="21">
        <v>1.1428499999999999</v>
      </c>
      <c r="AI1191" s="21">
        <v>1.2911370954075581</v>
      </c>
      <c r="AJ1191" s="21">
        <v>0.29113709540755806</v>
      </c>
      <c r="AK1191" s="96"/>
    </row>
    <row r="1192" spans="1:37" x14ac:dyDescent="0.3">
      <c r="A1192" s="10" t="s">
        <v>143</v>
      </c>
      <c r="B1192" s="22" t="s">
        <v>127</v>
      </c>
      <c r="C1192" s="22" t="s">
        <v>134</v>
      </c>
      <c r="D1192" s="55">
        <v>43647</v>
      </c>
      <c r="E1192" s="55">
        <v>44743</v>
      </c>
      <c r="F1192" s="11" t="s">
        <v>15</v>
      </c>
      <c r="G1192" s="30">
        <v>20</v>
      </c>
      <c r="H1192" s="31">
        <v>0.69</v>
      </c>
      <c r="I1192" s="30">
        <v>14</v>
      </c>
      <c r="J1192" s="30">
        <v>19</v>
      </c>
      <c r="K1192" s="30">
        <v>604</v>
      </c>
      <c r="L1192" s="32">
        <v>1.36</v>
      </c>
      <c r="M1192" s="30">
        <v>907</v>
      </c>
      <c r="N1192" s="30">
        <v>11476</v>
      </c>
      <c r="O1192" s="33">
        <v>41</v>
      </c>
      <c r="P1192" s="34">
        <v>0.74</v>
      </c>
      <c r="Q1192" s="33">
        <v>32</v>
      </c>
      <c r="R1192" s="33">
        <v>63</v>
      </c>
      <c r="S1192" s="33">
        <v>589</v>
      </c>
      <c r="T1192" s="35">
        <v>1.97</v>
      </c>
      <c r="U1192" s="33">
        <v>1067</v>
      </c>
      <c r="V1192" s="33">
        <v>35000</v>
      </c>
      <c r="W1192" s="20">
        <v>40</v>
      </c>
      <c r="X1192" s="19">
        <v>0.77500000000000002</v>
      </c>
      <c r="Y1192" s="20">
        <v>31</v>
      </c>
      <c r="Z1192" s="20">
        <v>58</v>
      </c>
      <c r="AA1192" s="16">
        <v>503.62068965517244</v>
      </c>
      <c r="AB1192" s="18">
        <v>1.8709677419354838</v>
      </c>
      <c r="AC1192" s="16">
        <v>942.25806451612902</v>
      </c>
      <c r="AD1192" s="20">
        <v>29210</v>
      </c>
      <c r="AE1192" s="14">
        <v>896</v>
      </c>
      <c r="AF1192" s="14">
        <v>494</v>
      </c>
      <c r="AG1192" s="14">
        <v>699</v>
      </c>
      <c r="AH1192" s="21">
        <v>0.83457142857142852</v>
      </c>
      <c r="AI1192" s="21">
        <v>2.5453119553851518</v>
      </c>
      <c r="AJ1192" s="21">
        <v>1.5453119553851515</v>
      </c>
      <c r="AK1192" s="96"/>
    </row>
    <row r="1193" spans="1:37" x14ac:dyDescent="0.3">
      <c r="A1193" s="10" t="s">
        <v>143</v>
      </c>
      <c r="B1193" s="22" t="s">
        <v>127</v>
      </c>
      <c r="C1193" s="22" t="s">
        <v>134</v>
      </c>
      <c r="D1193" s="55">
        <v>43648</v>
      </c>
      <c r="E1193" s="55">
        <v>44744</v>
      </c>
      <c r="F1193" s="11" t="s">
        <v>9</v>
      </c>
      <c r="G1193" s="30">
        <v>30</v>
      </c>
      <c r="H1193" s="31">
        <v>0.69</v>
      </c>
      <c r="I1193" s="30">
        <v>21</v>
      </c>
      <c r="J1193" s="30">
        <v>36</v>
      </c>
      <c r="K1193" s="30">
        <v>534</v>
      </c>
      <c r="L1193" s="32">
        <v>1.71</v>
      </c>
      <c r="M1193" s="30">
        <v>907</v>
      </c>
      <c r="N1193" s="30">
        <v>19208</v>
      </c>
      <c r="O1193" s="33">
        <v>50</v>
      </c>
      <c r="P1193" s="34">
        <v>0.74</v>
      </c>
      <c r="Q1193" s="33">
        <v>37</v>
      </c>
      <c r="R1193" s="33">
        <v>68</v>
      </c>
      <c r="S1193" s="33">
        <v>589</v>
      </c>
      <c r="T1193" s="35">
        <v>1.84</v>
      </c>
      <c r="U1193" s="33">
        <v>1067</v>
      </c>
      <c r="V1193" s="33">
        <v>40000</v>
      </c>
      <c r="W1193" s="20">
        <v>57</v>
      </c>
      <c r="X1193" s="19">
        <v>0.77192982456140347</v>
      </c>
      <c r="Y1193" s="20">
        <v>44</v>
      </c>
      <c r="Z1193" s="20">
        <v>68</v>
      </c>
      <c r="AA1193" s="16">
        <v>568.97058823529414</v>
      </c>
      <c r="AB1193" s="18">
        <v>1.5454545454545454</v>
      </c>
      <c r="AC1193" s="16">
        <v>879.31818181818187</v>
      </c>
      <c r="AD1193" s="20">
        <v>38690</v>
      </c>
      <c r="AE1193" s="14">
        <v>896</v>
      </c>
      <c r="AF1193" s="14">
        <v>2347</v>
      </c>
      <c r="AG1193" s="14">
        <v>949</v>
      </c>
      <c r="AH1193" s="21">
        <v>0.96725000000000005</v>
      </c>
      <c r="AI1193" s="21">
        <v>2.0142648896293212</v>
      </c>
      <c r="AJ1193" s="21">
        <v>1.0142648896293212</v>
      </c>
      <c r="AK1193" s="96"/>
    </row>
    <row r="1194" spans="1:37" x14ac:dyDescent="0.3">
      <c r="A1194" s="10" t="s">
        <v>143</v>
      </c>
      <c r="B1194" s="22" t="s">
        <v>127</v>
      </c>
      <c r="C1194" s="22" t="s">
        <v>134</v>
      </c>
      <c r="D1194" s="55">
        <v>43649</v>
      </c>
      <c r="E1194" s="55">
        <v>44745</v>
      </c>
      <c r="F1194" s="11" t="s">
        <v>10</v>
      </c>
      <c r="G1194" s="30">
        <v>77</v>
      </c>
      <c r="H1194" s="31">
        <v>0.69</v>
      </c>
      <c r="I1194" s="30">
        <v>53</v>
      </c>
      <c r="J1194" s="30">
        <v>112</v>
      </c>
      <c r="K1194" s="30">
        <v>432</v>
      </c>
      <c r="L1194" s="32">
        <v>2.11</v>
      </c>
      <c r="M1194" s="30">
        <v>907</v>
      </c>
      <c r="N1194" s="30">
        <v>48337</v>
      </c>
      <c r="O1194" s="33">
        <v>89</v>
      </c>
      <c r="P1194" s="34">
        <v>0.74</v>
      </c>
      <c r="Q1194" s="33">
        <v>66</v>
      </c>
      <c r="R1194" s="33">
        <v>119</v>
      </c>
      <c r="S1194" s="33">
        <v>589</v>
      </c>
      <c r="T1194" s="35">
        <v>1.8</v>
      </c>
      <c r="U1194" s="33">
        <v>1067</v>
      </c>
      <c r="V1194" s="33">
        <v>70000</v>
      </c>
      <c r="W1194" s="20">
        <v>64</v>
      </c>
      <c r="X1194" s="19">
        <v>0.75</v>
      </c>
      <c r="Y1194" s="20">
        <v>48</v>
      </c>
      <c r="Z1194" s="20">
        <v>80</v>
      </c>
      <c r="AA1194" s="16">
        <v>693.35</v>
      </c>
      <c r="AB1194" s="18">
        <v>1.6666666666666667</v>
      </c>
      <c r="AC1194" s="16">
        <v>1155.5833333333333</v>
      </c>
      <c r="AD1194" s="20">
        <v>55468</v>
      </c>
      <c r="AE1194" s="14"/>
      <c r="AF1194" s="14"/>
      <c r="AG1194" s="14"/>
      <c r="AH1194" s="21">
        <v>0.79239999999999999</v>
      </c>
      <c r="AI1194" s="21">
        <v>1.147526739350808</v>
      </c>
      <c r="AJ1194" s="21">
        <v>0.14752673935080787</v>
      </c>
      <c r="AK1194" s="96"/>
    </row>
    <row r="1195" spans="1:37" x14ac:dyDescent="0.3">
      <c r="A1195" s="10" t="s">
        <v>143</v>
      </c>
      <c r="B1195" s="22" t="s">
        <v>127</v>
      </c>
      <c r="C1195" s="22" t="s">
        <v>134</v>
      </c>
      <c r="D1195" s="55">
        <v>43650</v>
      </c>
      <c r="E1195" s="55">
        <v>44746</v>
      </c>
      <c r="F1195" s="11" t="s">
        <v>11</v>
      </c>
      <c r="G1195" s="30">
        <v>44</v>
      </c>
      <c r="H1195" s="31">
        <v>0.69</v>
      </c>
      <c r="I1195" s="30">
        <v>30</v>
      </c>
      <c r="J1195" s="30">
        <v>41</v>
      </c>
      <c r="K1195" s="30">
        <v>653</v>
      </c>
      <c r="L1195" s="32">
        <v>1.37</v>
      </c>
      <c r="M1195" s="30">
        <v>907</v>
      </c>
      <c r="N1195" s="30">
        <v>26773</v>
      </c>
      <c r="O1195" s="33">
        <v>44</v>
      </c>
      <c r="P1195" s="34">
        <v>0.74</v>
      </c>
      <c r="Q1195" s="33">
        <v>33</v>
      </c>
      <c r="R1195" s="33">
        <v>59</v>
      </c>
      <c r="S1195" s="33">
        <v>589</v>
      </c>
      <c r="T1195" s="35">
        <v>1.79</v>
      </c>
      <c r="U1195" s="33">
        <v>1067</v>
      </c>
      <c r="V1195" s="33">
        <v>35000</v>
      </c>
      <c r="W1195" s="20">
        <v>35</v>
      </c>
      <c r="X1195" s="19">
        <v>0.77142857142857146</v>
      </c>
      <c r="Y1195" s="20">
        <v>27</v>
      </c>
      <c r="Z1195" s="20">
        <v>45</v>
      </c>
      <c r="AA1195" s="16">
        <v>669.4</v>
      </c>
      <c r="AB1195" s="18">
        <v>1.6666666666666667</v>
      </c>
      <c r="AC1195" s="16">
        <v>1115.6666666666667</v>
      </c>
      <c r="AD1195" s="20">
        <v>30123</v>
      </c>
      <c r="AE1195" s="14">
        <v>3404</v>
      </c>
      <c r="AF1195" s="14">
        <v>5925</v>
      </c>
      <c r="AG1195" s="14"/>
      <c r="AH1195" s="21">
        <v>0.8606571428571429</v>
      </c>
      <c r="AI1195" s="21">
        <v>1.1251260598364023</v>
      </c>
      <c r="AJ1195" s="21">
        <v>0.12512605983640235</v>
      </c>
      <c r="AK1195" s="96"/>
    </row>
    <row r="1196" spans="1:37" x14ac:dyDescent="0.3">
      <c r="A1196" s="10" t="s">
        <v>143</v>
      </c>
      <c r="B1196" s="22" t="s">
        <v>127</v>
      </c>
      <c r="C1196" s="22" t="s">
        <v>134</v>
      </c>
      <c r="D1196" s="55">
        <v>43651</v>
      </c>
      <c r="E1196" s="55">
        <v>44747</v>
      </c>
      <c r="F1196" s="11" t="s">
        <v>12</v>
      </c>
      <c r="G1196" s="30">
        <v>30</v>
      </c>
      <c r="H1196" s="31">
        <v>0.69</v>
      </c>
      <c r="I1196" s="30">
        <v>21</v>
      </c>
      <c r="J1196" s="30">
        <v>39</v>
      </c>
      <c r="K1196" s="30">
        <v>487</v>
      </c>
      <c r="L1196" s="32">
        <v>1.86</v>
      </c>
      <c r="M1196" s="30">
        <v>907</v>
      </c>
      <c r="N1196" s="30">
        <v>19000</v>
      </c>
      <c r="O1196" s="33">
        <v>44</v>
      </c>
      <c r="P1196" s="34">
        <v>0.74</v>
      </c>
      <c r="Q1196" s="33">
        <v>33</v>
      </c>
      <c r="R1196" s="33">
        <v>59</v>
      </c>
      <c r="S1196" s="33">
        <v>589</v>
      </c>
      <c r="T1196" s="35">
        <v>1.79</v>
      </c>
      <c r="U1196" s="33">
        <v>1067</v>
      </c>
      <c r="V1196" s="33">
        <v>35000</v>
      </c>
      <c r="W1196" s="20">
        <v>24</v>
      </c>
      <c r="X1196" s="19">
        <v>0.75</v>
      </c>
      <c r="Y1196" s="20">
        <v>18</v>
      </c>
      <c r="Z1196" s="20">
        <v>22</v>
      </c>
      <c r="AA1196" s="16">
        <v>646.77272727272725</v>
      </c>
      <c r="AB1196" s="18">
        <v>1.2222222222222223</v>
      </c>
      <c r="AC1196" s="16">
        <v>790.5</v>
      </c>
      <c r="AD1196" s="20">
        <v>14229</v>
      </c>
      <c r="AE1196" s="14">
        <v>1159</v>
      </c>
      <c r="AF1196" s="14"/>
      <c r="AG1196" s="14"/>
      <c r="AH1196" s="21">
        <v>0.40654285714285715</v>
      </c>
      <c r="AI1196" s="21">
        <v>0.74889473684210528</v>
      </c>
      <c r="AJ1196" s="21">
        <v>-0.25110526315789472</v>
      </c>
      <c r="AK1196" s="96"/>
    </row>
    <row r="1197" spans="1:37" x14ac:dyDescent="0.3">
      <c r="A1197" s="10" t="s">
        <v>143</v>
      </c>
      <c r="B1197" s="22" t="s">
        <v>127</v>
      </c>
      <c r="C1197" s="22" t="s">
        <v>134</v>
      </c>
      <c r="D1197" s="55">
        <v>43652</v>
      </c>
      <c r="E1197" s="55">
        <v>44748</v>
      </c>
      <c r="F1197" s="11" t="s">
        <v>13</v>
      </c>
      <c r="G1197" s="30">
        <v>30</v>
      </c>
      <c r="H1197" s="31">
        <v>0.69</v>
      </c>
      <c r="I1197" s="30">
        <v>21</v>
      </c>
      <c r="J1197" s="30">
        <v>25</v>
      </c>
      <c r="K1197" s="30">
        <v>758</v>
      </c>
      <c r="L1197" s="32">
        <v>1.19</v>
      </c>
      <c r="M1197" s="30">
        <v>907</v>
      </c>
      <c r="N1197" s="30">
        <v>18948</v>
      </c>
      <c r="O1197" s="33">
        <v>44</v>
      </c>
      <c r="P1197" s="34">
        <v>0.74</v>
      </c>
      <c r="Q1197" s="33">
        <v>33</v>
      </c>
      <c r="R1197" s="33">
        <v>59</v>
      </c>
      <c r="S1197" s="33">
        <v>589</v>
      </c>
      <c r="T1197" s="35">
        <v>1.79</v>
      </c>
      <c r="U1197" s="33">
        <v>1067</v>
      </c>
      <c r="V1197" s="33">
        <v>35000</v>
      </c>
      <c r="W1197" s="20">
        <v>52</v>
      </c>
      <c r="X1197" s="19">
        <v>0.76923076923076927</v>
      </c>
      <c r="Y1197" s="20">
        <v>40</v>
      </c>
      <c r="Z1197" s="20">
        <v>88</v>
      </c>
      <c r="AA1197" s="16">
        <v>515.90909090909088</v>
      </c>
      <c r="AB1197" s="18">
        <v>2.2000000000000002</v>
      </c>
      <c r="AC1197" s="16">
        <v>1135</v>
      </c>
      <c r="AD1197" s="20">
        <v>45400</v>
      </c>
      <c r="AE1197" s="14">
        <v>745</v>
      </c>
      <c r="AF1197" s="14">
        <v>2527</v>
      </c>
      <c r="AG1197" s="14"/>
      <c r="AH1197" s="21">
        <v>1.2971428571428572</v>
      </c>
      <c r="AI1197" s="21">
        <v>2.3960312434029976</v>
      </c>
      <c r="AJ1197" s="21">
        <v>1.3960312434029978</v>
      </c>
      <c r="AK1197" s="96"/>
    </row>
    <row r="1198" spans="1:37" x14ac:dyDescent="0.3">
      <c r="A1198" s="10" t="s">
        <v>143</v>
      </c>
      <c r="B1198" s="22" t="s">
        <v>127</v>
      </c>
      <c r="C1198" s="22" t="s">
        <v>134</v>
      </c>
      <c r="D1198" s="55">
        <v>43653</v>
      </c>
      <c r="E1198" s="55">
        <v>44749</v>
      </c>
      <c r="F1198" s="11" t="s">
        <v>14</v>
      </c>
      <c r="G1198" s="30">
        <v>17</v>
      </c>
      <c r="H1198" s="31">
        <v>0.69</v>
      </c>
      <c r="I1198" s="30">
        <v>12</v>
      </c>
      <c r="J1198" s="30">
        <v>15</v>
      </c>
      <c r="K1198" s="30">
        <v>750</v>
      </c>
      <c r="L1198" s="32">
        <v>1.25</v>
      </c>
      <c r="M1198" s="30">
        <v>907</v>
      </c>
      <c r="N1198" s="30">
        <v>11252</v>
      </c>
      <c r="O1198" s="33">
        <v>44</v>
      </c>
      <c r="P1198" s="34">
        <v>0.74</v>
      </c>
      <c r="Q1198" s="33">
        <v>33</v>
      </c>
      <c r="R1198" s="33">
        <v>59</v>
      </c>
      <c r="S1198" s="33">
        <v>589</v>
      </c>
      <c r="T1198" s="35">
        <v>1.79</v>
      </c>
      <c r="U1198" s="33">
        <v>1067</v>
      </c>
      <c r="V1198" s="33">
        <v>35000</v>
      </c>
      <c r="W1198" s="20">
        <v>34</v>
      </c>
      <c r="X1198" s="19">
        <v>0.76470588235294112</v>
      </c>
      <c r="Y1198" s="20">
        <v>26</v>
      </c>
      <c r="Z1198" s="20">
        <v>48</v>
      </c>
      <c r="AA1198" s="16">
        <v>524.89583333333337</v>
      </c>
      <c r="AB1198" s="18">
        <v>1.8461538461538463</v>
      </c>
      <c r="AC1198" s="16">
        <v>969.03846153846155</v>
      </c>
      <c r="AD1198" s="20">
        <v>25195</v>
      </c>
      <c r="AE1198" s="14"/>
      <c r="AF1198" s="14">
        <v>780</v>
      </c>
      <c r="AG1198" s="14">
        <v>549</v>
      </c>
      <c r="AH1198" s="21">
        <v>0.71985714285714286</v>
      </c>
      <c r="AI1198" s="21">
        <v>2.2391574831141132</v>
      </c>
      <c r="AJ1198" s="21">
        <v>1.239157483114113</v>
      </c>
      <c r="AK1198" s="96"/>
    </row>
    <row r="1199" spans="1:37" x14ac:dyDescent="0.3">
      <c r="A1199" s="10" t="s">
        <v>143</v>
      </c>
      <c r="B1199" s="22" t="s">
        <v>127</v>
      </c>
      <c r="C1199" s="22" t="s">
        <v>134</v>
      </c>
      <c r="D1199" s="55">
        <v>43654</v>
      </c>
      <c r="E1199" s="55">
        <v>44750</v>
      </c>
      <c r="F1199" s="11" t="s">
        <v>15</v>
      </c>
      <c r="G1199" s="30">
        <v>87</v>
      </c>
      <c r="H1199" s="31">
        <v>0.69</v>
      </c>
      <c r="I1199" s="30">
        <v>60</v>
      </c>
      <c r="J1199" s="30">
        <v>127</v>
      </c>
      <c r="K1199" s="30">
        <v>425</v>
      </c>
      <c r="L1199" s="32">
        <v>2.12</v>
      </c>
      <c r="M1199" s="30">
        <v>907</v>
      </c>
      <c r="N1199" s="30">
        <v>54036</v>
      </c>
      <c r="O1199" s="33">
        <v>44</v>
      </c>
      <c r="P1199" s="34">
        <v>0.74</v>
      </c>
      <c r="Q1199" s="33">
        <v>33</v>
      </c>
      <c r="R1199" s="33">
        <v>59</v>
      </c>
      <c r="S1199" s="33">
        <v>589</v>
      </c>
      <c r="T1199" s="35">
        <v>1.79</v>
      </c>
      <c r="U1199" s="33">
        <v>1067</v>
      </c>
      <c r="V1199" s="33">
        <v>35000</v>
      </c>
      <c r="W1199" s="20">
        <v>38</v>
      </c>
      <c r="X1199" s="19">
        <v>0.76315789473684215</v>
      </c>
      <c r="Y1199" s="20">
        <v>29</v>
      </c>
      <c r="Z1199" s="20">
        <v>43</v>
      </c>
      <c r="AA1199" s="16">
        <v>574.06976744186045</v>
      </c>
      <c r="AB1199" s="18">
        <v>1.4827586206896552</v>
      </c>
      <c r="AC1199" s="16">
        <v>851.20689655172418</v>
      </c>
      <c r="AD1199" s="20">
        <v>24685</v>
      </c>
      <c r="AE1199" s="14">
        <v>1277</v>
      </c>
      <c r="AF1199" s="14">
        <v>649</v>
      </c>
      <c r="AG1199" s="14">
        <v>519</v>
      </c>
      <c r="AH1199" s="21">
        <v>0.70528571428571429</v>
      </c>
      <c r="AI1199" s="21">
        <v>0.45682507957657859</v>
      </c>
      <c r="AJ1199" s="21">
        <v>-0.54317492042342141</v>
      </c>
      <c r="AK1199" s="96"/>
    </row>
    <row r="1200" spans="1:37" x14ac:dyDescent="0.3">
      <c r="A1200" s="10" t="s">
        <v>143</v>
      </c>
      <c r="B1200" s="22" t="s">
        <v>127</v>
      </c>
      <c r="C1200" s="22" t="s">
        <v>134</v>
      </c>
      <c r="D1200" s="55">
        <v>43655</v>
      </c>
      <c r="E1200" s="55">
        <v>44751</v>
      </c>
      <c r="F1200" s="11" t="s">
        <v>9</v>
      </c>
      <c r="G1200" s="30">
        <v>122</v>
      </c>
      <c r="H1200" s="31">
        <v>0.69</v>
      </c>
      <c r="I1200" s="30">
        <v>84</v>
      </c>
      <c r="J1200" s="30">
        <v>180</v>
      </c>
      <c r="K1200" s="30">
        <v>423</v>
      </c>
      <c r="L1200" s="32">
        <v>2.14</v>
      </c>
      <c r="M1200" s="30">
        <v>907</v>
      </c>
      <c r="N1200" s="30">
        <v>76192</v>
      </c>
      <c r="O1200" s="33">
        <v>50</v>
      </c>
      <c r="P1200" s="34">
        <v>0.74</v>
      </c>
      <c r="Q1200" s="33">
        <v>37</v>
      </c>
      <c r="R1200" s="33">
        <v>68</v>
      </c>
      <c r="S1200" s="33">
        <v>589</v>
      </c>
      <c r="T1200" s="35">
        <v>1.84</v>
      </c>
      <c r="U1200" s="33">
        <v>1067</v>
      </c>
      <c r="V1200" s="33">
        <v>40000</v>
      </c>
      <c r="W1200" s="20">
        <v>35</v>
      </c>
      <c r="X1200" s="19">
        <v>0.74285714285714288</v>
      </c>
      <c r="Y1200" s="20">
        <v>26</v>
      </c>
      <c r="Z1200" s="20">
        <v>50</v>
      </c>
      <c r="AA1200" s="16">
        <v>663.74</v>
      </c>
      <c r="AB1200" s="18">
        <v>1.9230769230769231</v>
      </c>
      <c r="AC1200" s="16">
        <v>1276.4230769230769</v>
      </c>
      <c r="AD1200" s="20">
        <v>33187</v>
      </c>
      <c r="AE1200" s="14">
        <v>1688</v>
      </c>
      <c r="AF1200" s="14">
        <v>2347</v>
      </c>
      <c r="AG1200" s="14">
        <v>560</v>
      </c>
      <c r="AH1200" s="21">
        <v>0.82967500000000005</v>
      </c>
      <c r="AI1200" s="21">
        <v>0.43557066358672825</v>
      </c>
      <c r="AJ1200" s="21">
        <v>-0.56442933641327175</v>
      </c>
      <c r="AK1200" s="96"/>
    </row>
    <row r="1201" spans="1:37" x14ac:dyDescent="0.3">
      <c r="A1201" s="10" t="s">
        <v>143</v>
      </c>
      <c r="B1201" s="22" t="s">
        <v>127</v>
      </c>
      <c r="C1201" s="22" t="s">
        <v>134</v>
      </c>
      <c r="D1201" s="55">
        <v>43656</v>
      </c>
      <c r="E1201" s="55">
        <v>44752</v>
      </c>
      <c r="F1201" s="11" t="s">
        <v>10</v>
      </c>
      <c r="G1201" s="30">
        <v>164</v>
      </c>
      <c r="H1201" s="31">
        <v>0.69</v>
      </c>
      <c r="I1201" s="30">
        <v>113</v>
      </c>
      <c r="J1201" s="30">
        <v>229</v>
      </c>
      <c r="K1201" s="30">
        <v>448</v>
      </c>
      <c r="L1201" s="32">
        <v>2.0299999999999998</v>
      </c>
      <c r="M1201" s="30">
        <v>907</v>
      </c>
      <c r="N1201" s="30">
        <v>102516</v>
      </c>
      <c r="O1201" s="33">
        <v>89</v>
      </c>
      <c r="P1201" s="34">
        <v>0.74</v>
      </c>
      <c r="Q1201" s="33">
        <v>66</v>
      </c>
      <c r="R1201" s="33">
        <v>119</v>
      </c>
      <c r="S1201" s="33">
        <v>589</v>
      </c>
      <c r="T1201" s="35">
        <v>1.8</v>
      </c>
      <c r="U1201" s="33">
        <v>1067</v>
      </c>
      <c r="V1201" s="33">
        <v>70000</v>
      </c>
      <c r="W1201" s="20">
        <v>66</v>
      </c>
      <c r="X1201" s="19">
        <v>0.74242424242424243</v>
      </c>
      <c r="Y1201" s="20">
        <v>49</v>
      </c>
      <c r="Z1201" s="20">
        <v>101</v>
      </c>
      <c r="AA1201" s="16">
        <v>472.48514851485146</v>
      </c>
      <c r="AB1201" s="18">
        <v>2.0612244897959182</v>
      </c>
      <c r="AC1201" s="16">
        <v>973.89795918367349</v>
      </c>
      <c r="AD1201" s="20">
        <v>47721</v>
      </c>
      <c r="AE1201" s="14"/>
      <c r="AF1201" s="14"/>
      <c r="AG1201" s="14"/>
      <c r="AH1201" s="21">
        <v>0.68172857142857146</v>
      </c>
      <c r="AI1201" s="21">
        <v>0.46549806859417064</v>
      </c>
      <c r="AJ1201" s="21">
        <v>-0.53450193140582936</v>
      </c>
      <c r="AK1201" s="96"/>
    </row>
    <row r="1202" spans="1:37" x14ac:dyDescent="0.3">
      <c r="A1202" s="10" t="s">
        <v>143</v>
      </c>
      <c r="B1202" s="22" t="s">
        <v>127</v>
      </c>
      <c r="C1202" s="22" t="s">
        <v>134</v>
      </c>
      <c r="D1202" s="55">
        <v>43657</v>
      </c>
      <c r="E1202" s="55">
        <v>44753</v>
      </c>
      <c r="F1202" s="11" t="s">
        <v>11</v>
      </c>
      <c r="G1202" s="30">
        <v>68</v>
      </c>
      <c r="H1202" s="31">
        <v>0.69</v>
      </c>
      <c r="I1202" s="30">
        <v>47</v>
      </c>
      <c r="J1202" s="30">
        <v>95</v>
      </c>
      <c r="K1202" s="30">
        <v>450</v>
      </c>
      <c r="L1202" s="32">
        <v>2.02</v>
      </c>
      <c r="M1202" s="30">
        <v>907</v>
      </c>
      <c r="N1202" s="30">
        <v>42770</v>
      </c>
      <c r="O1202" s="33">
        <v>44</v>
      </c>
      <c r="P1202" s="34">
        <v>0.74</v>
      </c>
      <c r="Q1202" s="33">
        <v>33</v>
      </c>
      <c r="R1202" s="33">
        <v>59</v>
      </c>
      <c r="S1202" s="33">
        <v>589</v>
      </c>
      <c r="T1202" s="35">
        <v>1.79</v>
      </c>
      <c r="U1202" s="33">
        <v>1067</v>
      </c>
      <c r="V1202" s="33">
        <v>35000</v>
      </c>
      <c r="W1202" s="20">
        <v>33</v>
      </c>
      <c r="X1202" s="19">
        <v>0.75757575757575757</v>
      </c>
      <c r="Y1202" s="20">
        <v>25</v>
      </c>
      <c r="Z1202" s="20">
        <v>43</v>
      </c>
      <c r="AA1202" s="16">
        <v>526</v>
      </c>
      <c r="AB1202" s="18">
        <v>1.72</v>
      </c>
      <c r="AC1202" s="16">
        <v>904.72</v>
      </c>
      <c r="AD1202" s="20">
        <v>22618</v>
      </c>
      <c r="AE1202" s="14">
        <v>450</v>
      </c>
      <c r="AF1202" s="14">
        <v>5288</v>
      </c>
      <c r="AG1202" s="14"/>
      <c r="AH1202" s="21">
        <v>0.64622857142857137</v>
      </c>
      <c r="AI1202" s="21">
        <v>0.52882861819032034</v>
      </c>
      <c r="AJ1202" s="21">
        <v>-0.47117138180967966</v>
      </c>
      <c r="AK1202" s="96"/>
    </row>
    <row r="1203" spans="1:37" x14ac:dyDescent="0.3">
      <c r="A1203" s="10" t="s">
        <v>143</v>
      </c>
      <c r="B1203" s="22" t="s">
        <v>127</v>
      </c>
      <c r="C1203" s="22" t="s">
        <v>134</v>
      </c>
      <c r="D1203" s="55">
        <v>43658</v>
      </c>
      <c r="E1203" s="55">
        <v>44754</v>
      </c>
      <c r="F1203" s="11" t="s">
        <v>12</v>
      </c>
      <c r="G1203" s="30">
        <v>25</v>
      </c>
      <c r="H1203" s="31">
        <v>0.69</v>
      </c>
      <c r="I1203" s="30">
        <v>17</v>
      </c>
      <c r="J1203" s="30">
        <v>37</v>
      </c>
      <c r="K1203" s="30">
        <v>412</v>
      </c>
      <c r="L1203" s="32">
        <v>2.1800000000000002</v>
      </c>
      <c r="M1203" s="30">
        <v>907</v>
      </c>
      <c r="N1203" s="30">
        <v>15244</v>
      </c>
      <c r="O1203" s="33">
        <v>44</v>
      </c>
      <c r="P1203" s="34">
        <v>0.74</v>
      </c>
      <c r="Q1203" s="33">
        <v>33</v>
      </c>
      <c r="R1203" s="33">
        <v>59</v>
      </c>
      <c r="S1203" s="33">
        <v>589</v>
      </c>
      <c r="T1203" s="35">
        <v>1.79</v>
      </c>
      <c r="U1203" s="33">
        <v>1067</v>
      </c>
      <c r="V1203" s="33">
        <v>35000</v>
      </c>
      <c r="W1203" s="20">
        <v>26</v>
      </c>
      <c r="X1203" s="19">
        <v>0.73076923076923073</v>
      </c>
      <c r="Y1203" s="20">
        <v>19</v>
      </c>
      <c r="Z1203" s="20">
        <v>26</v>
      </c>
      <c r="AA1203" s="16">
        <v>488.57692307692309</v>
      </c>
      <c r="AB1203" s="18">
        <v>1.368421052631579</v>
      </c>
      <c r="AC1203" s="16">
        <v>668.57894736842104</v>
      </c>
      <c r="AD1203" s="20">
        <v>12703</v>
      </c>
      <c r="AE1203" s="14"/>
      <c r="AF1203" s="14"/>
      <c r="AG1203" s="14">
        <v>519</v>
      </c>
      <c r="AH1203" s="21">
        <v>0.36294285714285712</v>
      </c>
      <c r="AI1203" s="21">
        <v>0.83331146680661239</v>
      </c>
      <c r="AJ1203" s="21">
        <v>-0.16668853319338756</v>
      </c>
      <c r="AK1203" s="96"/>
    </row>
    <row r="1204" spans="1:37" x14ac:dyDescent="0.3">
      <c r="A1204" s="10" t="s">
        <v>143</v>
      </c>
      <c r="B1204" s="22" t="s">
        <v>127</v>
      </c>
      <c r="C1204" s="22" t="s">
        <v>134</v>
      </c>
      <c r="D1204" s="55">
        <v>43659</v>
      </c>
      <c r="E1204" s="55">
        <v>44755</v>
      </c>
      <c r="F1204" s="11" t="s">
        <v>13</v>
      </c>
      <c r="G1204" s="30">
        <v>44</v>
      </c>
      <c r="H1204" s="31">
        <v>0.69</v>
      </c>
      <c r="I1204" s="30">
        <v>30</v>
      </c>
      <c r="J1204" s="30">
        <v>56</v>
      </c>
      <c r="K1204" s="30">
        <v>491</v>
      </c>
      <c r="L1204" s="32">
        <v>1.87</v>
      </c>
      <c r="M1204" s="30">
        <v>907</v>
      </c>
      <c r="N1204" s="30">
        <v>27472</v>
      </c>
      <c r="O1204" s="33">
        <v>44</v>
      </c>
      <c r="P1204" s="34">
        <v>0.74</v>
      </c>
      <c r="Q1204" s="33">
        <v>33</v>
      </c>
      <c r="R1204" s="33">
        <v>59</v>
      </c>
      <c r="S1204" s="33">
        <v>589</v>
      </c>
      <c r="T1204" s="35">
        <v>1.79</v>
      </c>
      <c r="U1204" s="33">
        <v>1067</v>
      </c>
      <c r="V1204" s="33">
        <v>35000</v>
      </c>
      <c r="W1204" s="20">
        <v>23</v>
      </c>
      <c r="X1204" s="19">
        <v>0.73913043478260865</v>
      </c>
      <c r="Y1204" s="20">
        <v>17</v>
      </c>
      <c r="Z1204" s="20">
        <v>28</v>
      </c>
      <c r="AA1204" s="16">
        <v>686.42857142857144</v>
      </c>
      <c r="AB1204" s="18">
        <v>1.6470588235294117</v>
      </c>
      <c r="AC1204" s="16">
        <v>1130.5882352941176</v>
      </c>
      <c r="AD1204" s="20">
        <v>19220</v>
      </c>
      <c r="AE1204" s="14"/>
      <c r="AF1204" s="14">
        <v>2548</v>
      </c>
      <c r="AG1204" s="14">
        <v>519</v>
      </c>
      <c r="AH1204" s="21">
        <v>0.54914285714285715</v>
      </c>
      <c r="AI1204" s="21">
        <v>0.69962143273150845</v>
      </c>
      <c r="AJ1204" s="21">
        <v>-0.30037856726849155</v>
      </c>
      <c r="AK1204" s="96"/>
    </row>
    <row r="1205" spans="1:37" x14ac:dyDescent="0.3">
      <c r="A1205" s="10" t="s">
        <v>143</v>
      </c>
      <c r="B1205" s="22" t="s">
        <v>127</v>
      </c>
      <c r="C1205" s="22" t="s">
        <v>134</v>
      </c>
      <c r="D1205" s="55">
        <v>43660</v>
      </c>
      <c r="E1205" s="55">
        <v>44756</v>
      </c>
      <c r="F1205" s="11" t="s">
        <v>14</v>
      </c>
      <c r="G1205" s="30">
        <v>45</v>
      </c>
      <c r="H1205" s="31">
        <v>0.69</v>
      </c>
      <c r="I1205" s="30">
        <v>31</v>
      </c>
      <c r="J1205" s="30">
        <v>57</v>
      </c>
      <c r="K1205" s="30">
        <v>491</v>
      </c>
      <c r="L1205" s="32">
        <v>1.84</v>
      </c>
      <c r="M1205" s="30">
        <v>907</v>
      </c>
      <c r="N1205" s="30">
        <v>27970</v>
      </c>
      <c r="O1205" s="33">
        <v>44</v>
      </c>
      <c r="P1205" s="34">
        <v>0.74</v>
      </c>
      <c r="Q1205" s="33">
        <v>33</v>
      </c>
      <c r="R1205" s="33">
        <v>59</v>
      </c>
      <c r="S1205" s="33">
        <v>589</v>
      </c>
      <c r="T1205" s="35">
        <v>1.79</v>
      </c>
      <c r="U1205" s="33">
        <v>1067</v>
      </c>
      <c r="V1205" s="33">
        <v>35000</v>
      </c>
      <c r="W1205" s="20">
        <v>24</v>
      </c>
      <c r="X1205" s="19">
        <v>0.75</v>
      </c>
      <c r="Y1205" s="20">
        <v>18</v>
      </c>
      <c r="Z1205" s="20">
        <v>31</v>
      </c>
      <c r="AA1205" s="16">
        <v>511.96774193548384</v>
      </c>
      <c r="AB1205" s="18">
        <v>1.7222222222222223</v>
      </c>
      <c r="AC1205" s="16">
        <v>881.72222222222217</v>
      </c>
      <c r="AD1205" s="20">
        <v>15871</v>
      </c>
      <c r="AE1205" s="14">
        <v>521</v>
      </c>
      <c r="AF1205" s="14">
        <v>2227</v>
      </c>
      <c r="AG1205" s="14"/>
      <c r="AH1205" s="21">
        <v>0.45345714285714284</v>
      </c>
      <c r="AI1205" s="21">
        <v>0.56742938863067571</v>
      </c>
      <c r="AJ1205" s="21">
        <v>-0.43257061136932429</v>
      </c>
      <c r="AK1205" s="96"/>
    </row>
    <row r="1206" spans="1:37" x14ac:dyDescent="0.3">
      <c r="A1206" s="10" t="s">
        <v>143</v>
      </c>
      <c r="B1206" s="22" t="s">
        <v>127</v>
      </c>
      <c r="C1206" s="22" t="s">
        <v>134</v>
      </c>
      <c r="D1206" s="55">
        <v>43661</v>
      </c>
      <c r="E1206" s="55">
        <v>44757</v>
      </c>
      <c r="F1206" s="11" t="s">
        <v>15</v>
      </c>
      <c r="G1206" s="30">
        <v>64</v>
      </c>
      <c r="H1206" s="31">
        <v>0.69</v>
      </c>
      <c r="I1206" s="30">
        <v>44</v>
      </c>
      <c r="J1206" s="30">
        <v>88</v>
      </c>
      <c r="K1206" s="30">
        <v>454</v>
      </c>
      <c r="L1206" s="32">
        <v>2</v>
      </c>
      <c r="M1206" s="30">
        <v>907</v>
      </c>
      <c r="N1206" s="30">
        <v>39955</v>
      </c>
      <c r="O1206" s="33">
        <v>44</v>
      </c>
      <c r="P1206" s="34">
        <v>0.74</v>
      </c>
      <c r="Q1206" s="33">
        <v>33</v>
      </c>
      <c r="R1206" s="33">
        <v>59</v>
      </c>
      <c r="S1206" s="33">
        <v>589</v>
      </c>
      <c r="T1206" s="35">
        <v>1.79</v>
      </c>
      <c r="U1206" s="33">
        <v>1067</v>
      </c>
      <c r="V1206" s="33">
        <v>35000</v>
      </c>
      <c r="W1206" s="20">
        <v>41</v>
      </c>
      <c r="X1206" s="19">
        <v>0.75609756097560976</v>
      </c>
      <c r="Y1206" s="20">
        <v>31</v>
      </c>
      <c r="Z1206" s="20">
        <v>60</v>
      </c>
      <c r="AA1206" s="16">
        <v>511.6</v>
      </c>
      <c r="AB1206" s="18">
        <v>1.935483870967742</v>
      </c>
      <c r="AC1206" s="16">
        <v>990.19354838709683</v>
      </c>
      <c r="AD1206" s="20">
        <v>30696</v>
      </c>
      <c r="AE1206" s="14">
        <v>-935</v>
      </c>
      <c r="AF1206" s="14">
        <v>2272</v>
      </c>
      <c r="AG1206" s="14">
        <v>-132</v>
      </c>
      <c r="AH1206" s="21">
        <v>0.87702857142857138</v>
      </c>
      <c r="AI1206" s="21">
        <v>0.7682642973345013</v>
      </c>
      <c r="AJ1206" s="21">
        <v>-0.2317357026654987</v>
      </c>
      <c r="AK1206" s="96"/>
    </row>
    <row r="1207" spans="1:37" x14ac:dyDescent="0.3">
      <c r="A1207" s="10" t="s">
        <v>143</v>
      </c>
      <c r="B1207" s="22" t="s">
        <v>127</v>
      </c>
      <c r="C1207" s="22" t="s">
        <v>134</v>
      </c>
      <c r="D1207" s="55">
        <v>43662</v>
      </c>
      <c r="E1207" s="55">
        <v>44758</v>
      </c>
      <c r="F1207" s="11" t="s">
        <v>9</v>
      </c>
      <c r="G1207" s="30">
        <v>65</v>
      </c>
      <c r="H1207" s="31">
        <v>0.69</v>
      </c>
      <c r="I1207" s="30">
        <v>45</v>
      </c>
      <c r="J1207" s="30">
        <v>92</v>
      </c>
      <c r="K1207" s="30">
        <v>447</v>
      </c>
      <c r="L1207" s="32">
        <v>2.04</v>
      </c>
      <c r="M1207" s="30">
        <v>907</v>
      </c>
      <c r="N1207" s="30">
        <v>41094</v>
      </c>
      <c r="O1207" s="33">
        <v>50</v>
      </c>
      <c r="P1207" s="34">
        <v>0.74</v>
      </c>
      <c r="Q1207" s="33">
        <v>37</v>
      </c>
      <c r="R1207" s="33">
        <v>68</v>
      </c>
      <c r="S1207" s="33">
        <v>589</v>
      </c>
      <c r="T1207" s="35">
        <v>1.84</v>
      </c>
      <c r="U1207" s="33">
        <v>1067</v>
      </c>
      <c r="V1207" s="33">
        <v>40000</v>
      </c>
      <c r="W1207" s="20">
        <v>41</v>
      </c>
      <c r="X1207" s="19">
        <v>0.75609756097560976</v>
      </c>
      <c r="Y1207" s="20">
        <v>31</v>
      </c>
      <c r="Z1207" s="20">
        <v>50</v>
      </c>
      <c r="AA1207" s="16">
        <v>600.72</v>
      </c>
      <c r="AB1207" s="18">
        <v>1.6129032258064515</v>
      </c>
      <c r="AC1207" s="16">
        <v>968.90322580645159</v>
      </c>
      <c r="AD1207" s="20">
        <v>30036</v>
      </c>
      <c r="AE1207" s="14"/>
      <c r="AF1207" s="14">
        <v>1928</v>
      </c>
      <c r="AG1207" s="14"/>
      <c r="AH1207" s="21">
        <v>0.75090000000000001</v>
      </c>
      <c r="AI1207" s="21">
        <v>0.73090962184260477</v>
      </c>
      <c r="AJ1207" s="21">
        <v>-0.26909037815739523</v>
      </c>
      <c r="AK1207" s="96"/>
    </row>
    <row r="1208" spans="1:37" x14ac:dyDescent="0.3">
      <c r="A1208" s="10" t="s">
        <v>143</v>
      </c>
      <c r="B1208" s="22" t="s">
        <v>127</v>
      </c>
      <c r="C1208" s="22" t="s">
        <v>134</v>
      </c>
      <c r="D1208" s="55">
        <v>43663</v>
      </c>
      <c r="E1208" s="55">
        <v>44759</v>
      </c>
      <c r="F1208" s="11" t="s">
        <v>10</v>
      </c>
      <c r="G1208" s="30">
        <v>161</v>
      </c>
      <c r="H1208" s="31">
        <v>0.69</v>
      </c>
      <c r="I1208" s="30">
        <v>111</v>
      </c>
      <c r="J1208" s="30">
        <v>219</v>
      </c>
      <c r="K1208" s="30">
        <v>459</v>
      </c>
      <c r="L1208" s="32">
        <v>1.97</v>
      </c>
      <c r="M1208" s="30">
        <v>907</v>
      </c>
      <c r="N1208" s="30">
        <v>100579</v>
      </c>
      <c r="O1208" s="33">
        <v>89</v>
      </c>
      <c r="P1208" s="34">
        <v>0.74</v>
      </c>
      <c r="Q1208" s="33">
        <v>66</v>
      </c>
      <c r="R1208" s="33">
        <v>119</v>
      </c>
      <c r="S1208" s="33">
        <v>589</v>
      </c>
      <c r="T1208" s="35">
        <v>1.8</v>
      </c>
      <c r="U1208" s="33">
        <v>1067</v>
      </c>
      <c r="V1208" s="33">
        <v>70000</v>
      </c>
      <c r="W1208" s="20">
        <v>100</v>
      </c>
      <c r="X1208" s="19">
        <v>0.76</v>
      </c>
      <c r="Y1208" s="20">
        <v>76</v>
      </c>
      <c r="Z1208" s="20">
        <v>143</v>
      </c>
      <c r="AA1208" s="16">
        <v>569.95804195804192</v>
      </c>
      <c r="AB1208" s="18">
        <v>1.881578947368421</v>
      </c>
      <c r="AC1208" s="16">
        <v>1072.421052631579</v>
      </c>
      <c r="AD1208" s="20">
        <v>81504</v>
      </c>
      <c r="AE1208" s="14"/>
      <c r="AF1208" s="14"/>
      <c r="AG1208" s="14"/>
      <c r="AH1208" s="21">
        <v>1.1643428571428571</v>
      </c>
      <c r="AI1208" s="21">
        <v>0.81034808459022256</v>
      </c>
      <c r="AJ1208" s="21">
        <v>-0.18965191540977738</v>
      </c>
      <c r="AK1208" s="96"/>
    </row>
    <row r="1209" spans="1:37" x14ac:dyDescent="0.3">
      <c r="A1209" s="10" t="s">
        <v>143</v>
      </c>
      <c r="B1209" s="22" t="s">
        <v>127</v>
      </c>
      <c r="C1209" s="22" t="s">
        <v>134</v>
      </c>
      <c r="D1209" s="55">
        <v>43664</v>
      </c>
      <c r="E1209" s="55">
        <v>44760</v>
      </c>
      <c r="F1209" s="11" t="s">
        <v>11</v>
      </c>
      <c r="G1209" s="30">
        <v>54</v>
      </c>
      <c r="H1209" s="31">
        <v>0.69</v>
      </c>
      <c r="I1209" s="30">
        <v>37</v>
      </c>
      <c r="J1209" s="30">
        <v>82</v>
      </c>
      <c r="K1209" s="30">
        <v>412</v>
      </c>
      <c r="L1209" s="32">
        <v>2.2200000000000002</v>
      </c>
      <c r="M1209" s="30">
        <v>907</v>
      </c>
      <c r="N1209" s="30">
        <v>33773</v>
      </c>
      <c r="O1209" s="33">
        <v>38</v>
      </c>
      <c r="P1209" s="34">
        <v>0.74</v>
      </c>
      <c r="Q1209" s="33">
        <v>28</v>
      </c>
      <c r="R1209" s="33">
        <v>51</v>
      </c>
      <c r="S1209" s="33">
        <v>589</v>
      </c>
      <c r="T1209" s="35">
        <v>1.82</v>
      </c>
      <c r="U1209" s="33">
        <v>1067</v>
      </c>
      <c r="V1209" s="33">
        <v>30000</v>
      </c>
      <c r="W1209" s="20">
        <v>38</v>
      </c>
      <c r="X1209" s="19">
        <v>0.76315789473684215</v>
      </c>
      <c r="Y1209" s="20">
        <v>29</v>
      </c>
      <c r="Z1209" s="20">
        <v>44</v>
      </c>
      <c r="AA1209" s="16">
        <v>572.93181818181813</v>
      </c>
      <c r="AB1209" s="18">
        <v>1.5172413793103448</v>
      </c>
      <c r="AC1209" s="16">
        <v>869.27586206896547</v>
      </c>
      <c r="AD1209" s="20">
        <v>25209</v>
      </c>
      <c r="AE1209" s="14">
        <v>1367</v>
      </c>
      <c r="AF1209" s="14">
        <v>6550</v>
      </c>
      <c r="AG1209" s="14"/>
      <c r="AH1209" s="21">
        <v>0.84030000000000005</v>
      </c>
      <c r="AI1209" s="21">
        <v>0.74642465875107333</v>
      </c>
      <c r="AJ1209" s="21">
        <v>-0.25357534124892667</v>
      </c>
      <c r="AK1209" s="96"/>
    </row>
    <row r="1210" spans="1:37" x14ac:dyDescent="0.3">
      <c r="A1210" s="10" t="s">
        <v>143</v>
      </c>
      <c r="B1210" s="22" t="s">
        <v>127</v>
      </c>
      <c r="C1210" s="22" t="s">
        <v>134</v>
      </c>
      <c r="D1210" s="55">
        <v>43665</v>
      </c>
      <c r="E1210" s="55">
        <v>44761</v>
      </c>
      <c r="F1210" s="11" t="s">
        <v>12</v>
      </c>
      <c r="G1210" s="30">
        <v>33</v>
      </c>
      <c r="H1210" s="31">
        <v>0.69</v>
      </c>
      <c r="I1210" s="30">
        <v>23</v>
      </c>
      <c r="J1210" s="30">
        <v>50</v>
      </c>
      <c r="K1210" s="30">
        <v>417</v>
      </c>
      <c r="L1210" s="32">
        <v>2.17</v>
      </c>
      <c r="M1210" s="30">
        <v>907</v>
      </c>
      <c r="N1210" s="30">
        <v>20833</v>
      </c>
      <c r="O1210" s="33">
        <v>38</v>
      </c>
      <c r="P1210" s="34">
        <v>0.74</v>
      </c>
      <c r="Q1210" s="33">
        <v>28</v>
      </c>
      <c r="R1210" s="33">
        <v>51</v>
      </c>
      <c r="S1210" s="33">
        <v>589</v>
      </c>
      <c r="T1210" s="35">
        <v>1.82</v>
      </c>
      <c r="U1210" s="33">
        <v>1067</v>
      </c>
      <c r="V1210" s="33">
        <v>30000</v>
      </c>
      <c r="W1210" s="20">
        <v>33</v>
      </c>
      <c r="X1210" s="19">
        <v>0.72727272727272729</v>
      </c>
      <c r="Y1210" s="20">
        <v>24</v>
      </c>
      <c r="Z1210" s="20">
        <v>36</v>
      </c>
      <c r="AA1210" s="16">
        <v>632.91666666666663</v>
      </c>
      <c r="AB1210" s="18">
        <v>1.5</v>
      </c>
      <c r="AC1210" s="16">
        <v>949.375</v>
      </c>
      <c r="AD1210" s="20">
        <v>22785</v>
      </c>
      <c r="AE1210" s="14">
        <v>1698</v>
      </c>
      <c r="AF1210" s="14">
        <v>2077</v>
      </c>
      <c r="AG1210" s="14"/>
      <c r="AH1210" s="21">
        <v>0.75949999999999995</v>
      </c>
      <c r="AI1210" s="21">
        <v>1.0936974991599866</v>
      </c>
      <c r="AJ1210" s="21">
        <v>9.3697499159986555E-2</v>
      </c>
      <c r="AK1210" s="96"/>
    </row>
    <row r="1211" spans="1:37" x14ac:dyDescent="0.3">
      <c r="A1211" s="10" t="s">
        <v>143</v>
      </c>
      <c r="B1211" s="22" t="s">
        <v>127</v>
      </c>
      <c r="C1211" s="22" t="s">
        <v>134</v>
      </c>
      <c r="D1211" s="55">
        <v>43666</v>
      </c>
      <c r="E1211" s="55">
        <v>44762</v>
      </c>
      <c r="F1211" s="11" t="s">
        <v>13</v>
      </c>
      <c r="G1211" s="30">
        <v>38</v>
      </c>
      <c r="H1211" s="31">
        <v>0.69</v>
      </c>
      <c r="I1211" s="30">
        <v>26</v>
      </c>
      <c r="J1211" s="30">
        <v>48</v>
      </c>
      <c r="K1211" s="30">
        <v>498</v>
      </c>
      <c r="L1211" s="32">
        <v>1.85</v>
      </c>
      <c r="M1211" s="30">
        <v>907</v>
      </c>
      <c r="N1211" s="30">
        <v>23908</v>
      </c>
      <c r="O1211" s="33">
        <v>38</v>
      </c>
      <c r="P1211" s="34">
        <v>0.74</v>
      </c>
      <c r="Q1211" s="33">
        <v>28</v>
      </c>
      <c r="R1211" s="33">
        <v>51</v>
      </c>
      <c r="S1211" s="33">
        <v>589</v>
      </c>
      <c r="T1211" s="35">
        <v>1.82</v>
      </c>
      <c r="U1211" s="33">
        <v>1067</v>
      </c>
      <c r="V1211" s="33">
        <v>30000</v>
      </c>
      <c r="W1211" s="20">
        <v>28</v>
      </c>
      <c r="X1211" s="19">
        <v>0.75</v>
      </c>
      <c r="Y1211" s="20">
        <v>21</v>
      </c>
      <c r="Z1211" s="20">
        <v>40</v>
      </c>
      <c r="AA1211" s="16">
        <v>479.35</v>
      </c>
      <c r="AB1211" s="18">
        <v>1.9047619047619047</v>
      </c>
      <c r="AC1211" s="16">
        <v>913.04761904761904</v>
      </c>
      <c r="AD1211" s="20">
        <v>19174</v>
      </c>
      <c r="AE1211" s="14">
        <v>1050</v>
      </c>
      <c r="AF1211" s="14"/>
      <c r="AG1211" s="14">
        <v>999</v>
      </c>
      <c r="AH1211" s="21">
        <v>0.63913333333333333</v>
      </c>
      <c r="AI1211" s="21">
        <v>0.80199096536724113</v>
      </c>
      <c r="AJ1211" s="21">
        <v>-0.1980090346327589</v>
      </c>
      <c r="AK1211" s="96"/>
    </row>
    <row r="1212" spans="1:37" x14ac:dyDescent="0.3">
      <c r="A1212" s="10" t="s">
        <v>143</v>
      </c>
      <c r="B1212" s="22" t="s">
        <v>127</v>
      </c>
      <c r="C1212" s="22" t="s">
        <v>134</v>
      </c>
      <c r="D1212" s="55">
        <v>43667</v>
      </c>
      <c r="E1212" s="55">
        <v>44763</v>
      </c>
      <c r="F1212" s="11" t="s">
        <v>14</v>
      </c>
      <c r="G1212" s="30">
        <v>42</v>
      </c>
      <c r="H1212" s="31">
        <v>0.69</v>
      </c>
      <c r="I1212" s="30">
        <v>29</v>
      </c>
      <c r="J1212" s="30">
        <v>56</v>
      </c>
      <c r="K1212" s="30">
        <v>477</v>
      </c>
      <c r="L1212" s="32">
        <v>1.93</v>
      </c>
      <c r="M1212" s="30">
        <v>907</v>
      </c>
      <c r="N1212" s="30">
        <v>26710</v>
      </c>
      <c r="O1212" s="33">
        <v>38</v>
      </c>
      <c r="P1212" s="34">
        <v>0.74</v>
      </c>
      <c r="Q1212" s="33">
        <v>28</v>
      </c>
      <c r="R1212" s="33">
        <v>51</v>
      </c>
      <c r="S1212" s="33">
        <v>589</v>
      </c>
      <c r="T1212" s="35">
        <v>1.82</v>
      </c>
      <c r="U1212" s="33">
        <v>1067</v>
      </c>
      <c r="V1212" s="33">
        <v>30000</v>
      </c>
      <c r="W1212" s="20">
        <v>25</v>
      </c>
      <c r="X1212" s="19">
        <v>0.76</v>
      </c>
      <c r="Y1212" s="20">
        <v>19</v>
      </c>
      <c r="Z1212" s="20">
        <v>37</v>
      </c>
      <c r="AA1212" s="16">
        <v>640.89189189189187</v>
      </c>
      <c r="AB1212" s="18">
        <v>1.9473684210526316</v>
      </c>
      <c r="AC1212" s="16">
        <v>1248.0526315789473</v>
      </c>
      <c r="AD1212" s="20">
        <v>23713</v>
      </c>
      <c r="AE1212" s="14"/>
      <c r="AF1212" s="14">
        <v>2127</v>
      </c>
      <c r="AG1212" s="14"/>
      <c r="AH1212" s="21">
        <v>0.79043333333333332</v>
      </c>
      <c r="AI1212" s="21">
        <v>0.88779483339573195</v>
      </c>
      <c r="AJ1212" s="21">
        <v>-0.11220516660426806</v>
      </c>
      <c r="AK1212" s="96"/>
    </row>
    <row r="1213" spans="1:37" x14ac:dyDescent="0.3">
      <c r="A1213" s="10" t="s">
        <v>143</v>
      </c>
      <c r="B1213" s="22" t="s">
        <v>127</v>
      </c>
      <c r="C1213" s="22" t="s">
        <v>134</v>
      </c>
      <c r="D1213" s="55">
        <v>43668</v>
      </c>
      <c r="E1213" s="55">
        <v>44764</v>
      </c>
      <c r="F1213" s="11" t="s">
        <v>15</v>
      </c>
      <c r="G1213" s="30">
        <v>42</v>
      </c>
      <c r="H1213" s="31">
        <v>0.69</v>
      </c>
      <c r="I1213" s="30">
        <v>29</v>
      </c>
      <c r="J1213" s="30">
        <v>59</v>
      </c>
      <c r="K1213" s="30">
        <v>451</v>
      </c>
      <c r="L1213" s="32">
        <v>2.0299999999999998</v>
      </c>
      <c r="M1213" s="30">
        <v>907</v>
      </c>
      <c r="N1213" s="30">
        <v>26596</v>
      </c>
      <c r="O1213" s="33">
        <v>38</v>
      </c>
      <c r="P1213" s="34">
        <v>0.74</v>
      </c>
      <c r="Q1213" s="33">
        <v>28</v>
      </c>
      <c r="R1213" s="33">
        <v>51</v>
      </c>
      <c r="S1213" s="33">
        <v>589</v>
      </c>
      <c r="T1213" s="35">
        <v>1.82</v>
      </c>
      <c r="U1213" s="33">
        <v>1067</v>
      </c>
      <c r="V1213" s="33">
        <v>30000</v>
      </c>
      <c r="W1213" s="20">
        <v>38</v>
      </c>
      <c r="X1213" s="19">
        <v>0.73684210526315785</v>
      </c>
      <c r="Y1213" s="20">
        <v>28</v>
      </c>
      <c r="Z1213" s="20">
        <v>34</v>
      </c>
      <c r="AA1213" s="16">
        <v>594.29411764705878</v>
      </c>
      <c r="AB1213" s="18">
        <v>1.2142857142857142</v>
      </c>
      <c r="AC1213" s="16">
        <v>721.64285714285711</v>
      </c>
      <c r="AD1213" s="20">
        <v>20206</v>
      </c>
      <c r="AE1213" s="14">
        <v>1539</v>
      </c>
      <c r="AF1213" s="14">
        <v>1363</v>
      </c>
      <c r="AG1213" s="14"/>
      <c r="AH1213" s="21">
        <v>0.67353333333333332</v>
      </c>
      <c r="AI1213" s="21">
        <v>0.75973830651225749</v>
      </c>
      <c r="AJ1213" s="21">
        <v>-0.24026169348774251</v>
      </c>
      <c r="AK1213" s="96"/>
    </row>
    <row r="1214" spans="1:37" x14ac:dyDescent="0.3">
      <c r="A1214" s="10" t="s">
        <v>143</v>
      </c>
      <c r="B1214" s="22" t="s">
        <v>127</v>
      </c>
      <c r="C1214" s="22" t="s">
        <v>134</v>
      </c>
      <c r="D1214" s="55">
        <v>43669</v>
      </c>
      <c r="E1214" s="55">
        <v>44765</v>
      </c>
      <c r="F1214" s="11" t="s">
        <v>9</v>
      </c>
      <c r="G1214" s="30">
        <v>83</v>
      </c>
      <c r="H1214" s="31">
        <v>0.69</v>
      </c>
      <c r="I1214" s="30">
        <v>57</v>
      </c>
      <c r="J1214" s="30">
        <v>113</v>
      </c>
      <c r="K1214" s="30">
        <v>460</v>
      </c>
      <c r="L1214" s="32">
        <v>1.98</v>
      </c>
      <c r="M1214" s="30">
        <v>907</v>
      </c>
      <c r="N1214" s="30">
        <v>51934</v>
      </c>
      <c r="O1214" s="33">
        <v>44</v>
      </c>
      <c r="P1214" s="34">
        <v>0.74</v>
      </c>
      <c r="Q1214" s="33">
        <v>33</v>
      </c>
      <c r="R1214" s="33">
        <v>59</v>
      </c>
      <c r="S1214" s="33">
        <v>589</v>
      </c>
      <c r="T1214" s="35">
        <v>1.79</v>
      </c>
      <c r="U1214" s="33">
        <v>1067</v>
      </c>
      <c r="V1214" s="33">
        <v>35000</v>
      </c>
      <c r="W1214" s="20">
        <v>26</v>
      </c>
      <c r="X1214" s="19">
        <v>0.73076923076923073</v>
      </c>
      <c r="Y1214" s="20">
        <v>19</v>
      </c>
      <c r="Z1214" s="20">
        <v>24</v>
      </c>
      <c r="AA1214" s="16">
        <v>806.33333333333337</v>
      </c>
      <c r="AB1214" s="18">
        <v>1.263157894736842</v>
      </c>
      <c r="AC1214" s="16">
        <v>1018.5263157894736</v>
      </c>
      <c r="AD1214" s="20">
        <v>19352</v>
      </c>
      <c r="AE1214" s="14"/>
      <c r="AF1214" s="14">
        <v>1728</v>
      </c>
      <c r="AG1214" s="14"/>
      <c r="AH1214" s="21">
        <v>0.55291428571428569</v>
      </c>
      <c r="AI1214" s="21">
        <v>0.37262679554819578</v>
      </c>
      <c r="AJ1214" s="21">
        <v>-0.62737320445180422</v>
      </c>
      <c r="AK1214" s="96"/>
    </row>
    <row r="1215" spans="1:37" x14ac:dyDescent="0.3">
      <c r="A1215" s="10" t="s">
        <v>143</v>
      </c>
      <c r="B1215" s="22" t="s">
        <v>127</v>
      </c>
      <c r="C1215" s="22" t="s">
        <v>134</v>
      </c>
      <c r="D1215" s="55">
        <v>43670</v>
      </c>
      <c r="E1215" s="55">
        <v>44766</v>
      </c>
      <c r="F1215" s="11" t="s">
        <v>10</v>
      </c>
      <c r="G1215" s="30">
        <v>86</v>
      </c>
      <c r="H1215" s="31">
        <v>0.69</v>
      </c>
      <c r="I1215" s="30">
        <v>59</v>
      </c>
      <c r="J1215" s="30">
        <v>125</v>
      </c>
      <c r="K1215" s="30">
        <v>425</v>
      </c>
      <c r="L1215" s="32">
        <v>2.12</v>
      </c>
      <c r="M1215" s="30">
        <v>907</v>
      </c>
      <c r="N1215" s="30">
        <v>53136</v>
      </c>
      <c r="O1215" s="33">
        <v>63</v>
      </c>
      <c r="P1215" s="34">
        <v>0.74</v>
      </c>
      <c r="Q1215" s="33">
        <v>47</v>
      </c>
      <c r="R1215" s="33">
        <v>85</v>
      </c>
      <c r="S1215" s="33">
        <v>589</v>
      </c>
      <c r="T1215" s="35">
        <v>1.81</v>
      </c>
      <c r="U1215" s="33">
        <v>1067</v>
      </c>
      <c r="V1215" s="33">
        <v>50000</v>
      </c>
      <c r="W1215" s="20">
        <v>41</v>
      </c>
      <c r="X1215" s="19">
        <v>0.75609756097560976</v>
      </c>
      <c r="Y1215" s="20">
        <v>31</v>
      </c>
      <c r="Z1215" s="20">
        <v>48</v>
      </c>
      <c r="AA1215" s="16">
        <v>656.52083333333337</v>
      </c>
      <c r="AB1215" s="18">
        <v>1.5483870967741935</v>
      </c>
      <c r="AC1215" s="16">
        <v>1016.5483870967741</v>
      </c>
      <c r="AD1215" s="20">
        <v>31513</v>
      </c>
      <c r="AE1215" s="14"/>
      <c r="AF1215" s="14"/>
      <c r="AG1215" s="14"/>
      <c r="AH1215" s="21">
        <v>0.63026000000000004</v>
      </c>
      <c r="AI1215" s="21">
        <v>0.59306308340861191</v>
      </c>
      <c r="AJ1215" s="21">
        <v>-0.40693691659138814</v>
      </c>
      <c r="AK1215" s="96"/>
    </row>
    <row r="1216" spans="1:37" x14ac:dyDescent="0.3">
      <c r="A1216" s="10" t="s">
        <v>143</v>
      </c>
      <c r="B1216" s="22" t="s">
        <v>127</v>
      </c>
      <c r="C1216" s="22" t="s">
        <v>134</v>
      </c>
      <c r="D1216" s="55">
        <v>43671</v>
      </c>
      <c r="E1216" s="55">
        <v>44767</v>
      </c>
      <c r="F1216" s="11" t="s">
        <v>11</v>
      </c>
      <c r="G1216" s="30">
        <v>33</v>
      </c>
      <c r="H1216" s="31">
        <v>0.69</v>
      </c>
      <c r="I1216" s="30">
        <v>23</v>
      </c>
      <c r="J1216" s="30">
        <v>53</v>
      </c>
      <c r="K1216" s="30">
        <v>400</v>
      </c>
      <c r="L1216" s="32">
        <v>2.2999999999999998</v>
      </c>
      <c r="M1216" s="30">
        <v>907</v>
      </c>
      <c r="N1216" s="30">
        <v>21184</v>
      </c>
      <c r="O1216" s="33">
        <v>38</v>
      </c>
      <c r="P1216" s="34">
        <v>0.74</v>
      </c>
      <c r="Q1216" s="33">
        <v>28</v>
      </c>
      <c r="R1216" s="33">
        <v>51</v>
      </c>
      <c r="S1216" s="33">
        <v>589</v>
      </c>
      <c r="T1216" s="35">
        <v>1.82</v>
      </c>
      <c r="U1216" s="33">
        <v>1067</v>
      </c>
      <c r="V1216" s="33">
        <v>30000</v>
      </c>
      <c r="W1216" s="20">
        <v>26</v>
      </c>
      <c r="X1216" s="19">
        <v>0.73076923076923073</v>
      </c>
      <c r="Y1216" s="20">
        <v>19</v>
      </c>
      <c r="Z1216" s="20">
        <v>44</v>
      </c>
      <c r="AA1216" s="16">
        <v>603.22727272727275</v>
      </c>
      <c r="AB1216" s="18">
        <v>2.3157894736842106</v>
      </c>
      <c r="AC1216" s="16">
        <v>1396.9473684210527</v>
      </c>
      <c r="AD1216" s="20">
        <v>26542</v>
      </c>
      <c r="AE1216" s="14">
        <v>3002</v>
      </c>
      <c r="AF1216" s="14">
        <v>7951</v>
      </c>
      <c r="AG1216" s="14">
        <v>1418</v>
      </c>
      <c r="AH1216" s="21">
        <v>0.88473333333333337</v>
      </c>
      <c r="AI1216" s="21">
        <v>1.2529267371601209</v>
      </c>
      <c r="AJ1216" s="21">
        <v>0.25292673716012087</v>
      </c>
      <c r="AK1216" s="96"/>
    </row>
    <row r="1217" spans="1:37" x14ac:dyDescent="0.3">
      <c r="A1217" s="10" t="s">
        <v>143</v>
      </c>
      <c r="B1217" s="22" t="s">
        <v>127</v>
      </c>
      <c r="C1217" s="22" t="s">
        <v>134</v>
      </c>
      <c r="D1217" s="55">
        <v>43672</v>
      </c>
      <c r="E1217" s="55">
        <v>44768</v>
      </c>
      <c r="F1217" s="11" t="s">
        <v>12</v>
      </c>
      <c r="G1217" s="30">
        <v>42</v>
      </c>
      <c r="H1217" s="31">
        <v>0.69</v>
      </c>
      <c r="I1217" s="30">
        <v>29</v>
      </c>
      <c r="J1217" s="30">
        <v>57</v>
      </c>
      <c r="K1217" s="30">
        <v>463</v>
      </c>
      <c r="L1217" s="32">
        <v>1.97</v>
      </c>
      <c r="M1217" s="30">
        <v>907</v>
      </c>
      <c r="N1217" s="30">
        <v>26400</v>
      </c>
      <c r="O1217" s="33">
        <v>38</v>
      </c>
      <c r="P1217" s="34">
        <v>0.74</v>
      </c>
      <c r="Q1217" s="33">
        <v>28</v>
      </c>
      <c r="R1217" s="33">
        <v>51</v>
      </c>
      <c r="S1217" s="33">
        <v>589</v>
      </c>
      <c r="T1217" s="35">
        <v>1.82</v>
      </c>
      <c r="U1217" s="33">
        <v>1067</v>
      </c>
      <c r="V1217" s="33">
        <v>30000</v>
      </c>
      <c r="W1217" s="20">
        <v>28</v>
      </c>
      <c r="X1217" s="19">
        <v>0.7857142857142857</v>
      </c>
      <c r="Y1217" s="20">
        <v>22</v>
      </c>
      <c r="Z1217" s="20">
        <v>38</v>
      </c>
      <c r="AA1217" s="16">
        <v>519.78947368421052</v>
      </c>
      <c r="AB1217" s="18">
        <v>1.7272727272727273</v>
      </c>
      <c r="AC1217" s="16">
        <v>897.81818181818187</v>
      </c>
      <c r="AD1217" s="20">
        <v>19752</v>
      </c>
      <c r="AE1217" s="14"/>
      <c r="AF1217" s="14"/>
      <c r="AG1217" s="14">
        <v>-440</v>
      </c>
      <c r="AH1217" s="21">
        <v>0.65839999999999999</v>
      </c>
      <c r="AI1217" s="21">
        <v>0.74818181818181817</v>
      </c>
      <c r="AJ1217" s="21">
        <v>-0.25181818181818183</v>
      </c>
      <c r="AK1217" s="96"/>
    </row>
    <row r="1218" spans="1:37" x14ac:dyDescent="0.3">
      <c r="A1218" s="10" t="s">
        <v>143</v>
      </c>
      <c r="B1218" s="22" t="s">
        <v>127</v>
      </c>
      <c r="C1218" s="22" t="s">
        <v>134</v>
      </c>
      <c r="D1218" s="55">
        <v>43673</v>
      </c>
      <c r="E1218" s="55">
        <v>44769</v>
      </c>
      <c r="F1218" s="11" t="s">
        <v>13</v>
      </c>
      <c r="G1218" s="30">
        <v>36</v>
      </c>
      <c r="H1218" s="31">
        <v>0.69</v>
      </c>
      <c r="I1218" s="30">
        <v>25</v>
      </c>
      <c r="J1218" s="30">
        <v>48</v>
      </c>
      <c r="K1218" s="30">
        <v>481</v>
      </c>
      <c r="L1218" s="32">
        <v>1.92</v>
      </c>
      <c r="M1218" s="30">
        <v>907</v>
      </c>
      <c r="N1218" s="30">
        <v>23090</v>
      </c>
      <c r="O1218" s="33">
        <v>38</v>
      </c>
      <c r="P1218" s="34">
        <v>0.74</v>
      </c>
      <c r="Q1218" s="33">
        <v>28</v>
      </c>
      <c r="R1218" s="33">
        <v>51</v>
      </c>
      <c r="S1218" s="33">
        <v>589</v>
      </c>
      <c r="T1218" s="35">
        <v>1.82</v>
      </c>
      <c r="U1218" s="33">
        <v>1067</v>
      </c>
      <c r="V1218" s="33">
        <v>30000</v>
      </c>
      <c r="W1218" s="20">
        <v>18</v>
      </c>
      <c r="X1218" s="19">
        <v>0.77777777777777779</v>
      </c>
      <c r="Y1218" s="20">
        <v>14</v>
      </c>
      <c r="Z1218" s="20">
        <v>29</v>
      </c>
      <c r="AA1218" s="16">
        <v>524.24137931034488</v>
      </c>
      <c r="AB1218" s="18">
        <v>2.0714285714285716</v>
      </c>
      <c r="AC1218" s="16">
        <v>1085.9285714285713</v>
      </c>
      <c r="AD1218" s="20">
        <v>15203</v>
      </c>
      <c r="AE1218" s="14"/>
      <c r="AF1218" s="14">
        <v>1678</v>
      </c>
      <c r="AG1218" s="14">
        <v>-300</v>
      </c>
      <c r="AH1218" s="21">
        <v>0.5067666666666667</v>
      </c>
      <c r="AI1218" s="21">
        <v>0.65842355998267643</v>
      </c>
      <c r="AJ1218" s="21">
        <v>-0.34157644001732351</v>
      </c>
      <c r="AK1218" s="96"/>
    </row>
    <row r="1219" spans="1:37" x14ac:dyDescent="0.3">
      <c r="A1219" s="10" t="s">
        <v>143</v>
      </c>
      <c r="B1219" s="22" t="s">
        <v>127</v>
      </c>
      <c r="C1219" s="22" t="s">
        <v>134</v>
      </c>
      <c r="D1219" s="55">
        <v>43674</v>
      </c>
      <c r="E1219" s="55">
        <v>44770</v>
      </c>
      <c r="F1219" s="11" t="s">
        <v>14</v>
      </c>
      <c r="G1219" s="30">
        <v>29</v>
      </c>
      <c r="H1219" s="31">
        <v>0.69</v>
      </c>
      <c r="I1219" s="30">
        <v>20</v>
      </c>
      <c r="J1219" s="30">
        <v>39</v>
      </c>
      <c r="K1219" s="30">
        <v>470</v>
      </c>
      <c r="L1219" s="32">
        <v>1.95</v>
      </c>
      <c r="M1219" s="30">
        <v>907</v>
      </c>
      <c r="N1219" s="30">
        <v>18334</v>
      </c>
      <c r="O1219" s="33">
        <v>38</v>
      </c>
      <c r="P1219" s="34">
        <v>0.74</v>
      </c>
      <c r="Q1219" s="33">
        <v>28</v>
      </c>
      <c r="R1219" s="33">
        <v>51</v>
      </c>
      <c r="S1219" s="33">
        <v>589</v>
      </c>
      <c r="T1219" s="35">
        <v>1.82</v>
      </c>
      <c r="U1219" s="33">
        <v>1067</v>
      </c>
      <c r="V1219" s="33">
        <v>30000</v>
      </c>
      <c r="W1219" s="20">
        <v>18</v>
      </c>
      <c r="X1219" s="19">
        <v>0.77777777777777779</v>
      </c>
      <c r="Y1219" s="20">
        <v>14</v>
      </c>
      <c r="Z1219" s="20">
        <v>34</v>
      </c>
      <c r="AA1219" s="16">
        <v>566.85294117647061</v>
      </c>
      <c r="AB1219" s="18">
        <v>2.4285714285714284</v>
      </c>
      <c r="AC1219" s="16">
        <v>1376.6428571428571</v>
      </c>
      <c r="AD1219" s="20">
        <v>19273</v>
      </c>
      <c r="AE1219" s="14"/>
      <c r="AF1219" s="14"/>
      <c r="AG1219" s="14"/>
      <c r="AH1219" s="21">
        <v>0.6424333333333333</v>
      </c>
      <c r="AI1219" s="21">
        <v>1.0512163194065671</v>
      </c>
      <c r="AJ1219" s="21">
        <v>5.1216319406567033E-2</v>
      </c>
      <c r="AK1219" s="96"/>
    </row>
    <row r="1220" spans="1:37" x14ac:dyDescent="0.3">
      <c r="A1220" s="10" t="s">
        <v>143</v>
      </c>
      <c r="B1220" s="22" t="s">
        <v>127</v>
      </c>
      <c r="C1220" s="22" t="s">
        <v>134</v>
      </c>
      <c r="D1220" s="55">
        <v>43675</v>
      </c>
      <c r="E1220" s="55">
        <v>44771</v>
      </c>
      <c r="F1220" s="11" t="s">
        <v>15</v>
      </c>
      <c r="G1220" s="30">
        <v>42</v>
      </c>
      <c r="H1220" s="31">
        <v>0.69</v>
      </c>
      <c r="I1220" s="30">
        <v>29</v>
      </c>
      <c r="J1220" s="30">
        <v>53</v>
      </c>
      <c r="K1220" s="30">
        <v>489</v>
      </c>
      <c r="L1220" s="32">
        <v>1.83</v>
      </c>
      <c r="M1220" s="30">
        <v>907</v>
      </c>
      <c r="N1220" s="30">
        <v>25922</v>
      </c>
      <c r="O1220" s="33">
        <v>38</v>
      </c>
      <c r="P1220" s="34">
        <v>0.74</v>
      </c>
      <c r="Q1220" s="33">
        <v>28</v>
      </c>
      <c r="R1220" s="33">
        <v>51</v>
      </c>
      <c r="S1220" s="33">
        <v>589</v>
      </c>
      <c r="T1220" s="35">
        <v>1.82</v>
      </c>
      <c r="U1220" s="33">
        <v>1067</v>
      </c>
      <c r="V1220" s="33">
        <v>30000</v>
      </c>
      <c r="W1220" s="20">
        <v>40</v>
      </c>
      <c r="X1220" s="19">
        <v>0.77500000000000002</v>
      </c>
      <c r="Y1220" s="20">
        <v>31</v>
      </c>
      <c r="Z1220" s="20">
        <v>47</v>
      </c>
      <c r="AA1220" s="16">
        <v>664.40425531914889</v>
      </c>
      <c r="AB1220" s="18">
        <v>1.5161290322580645</v>
      </c>
      <c r="AC1220" s="16">
        <v>1007.3225806451613</v>
      </c>
      <c r="AD1220" s="20">
        <v>31227</v>
      </c>
      <c r="AE1220" s="14">
        <v>141</v>
      </c>
      <c r="AF1220" s="14">
        <v>-4731</v>
      </c>
      <c r="AG1220" s="14">
        <v>357</v>
      </c>
      <c r="AH1220" s="21">
        <v>1.0408999999999999</v>
      </c>
      <c r="AI1220" s="21">
        <v>1.204652418794846</v>
      </c>
      <c r="AJ1220" s="21">
        <v>0.20465241879484608</v>
      </c>
      <c r="AK1220" s="96"/>
    </row>
    <row r="1221" spans="1:37" x14ac:dyDescent="0.3">
      <c r="A1221" s="10" t="s">
        <v>143</v>
      </c>
      <c r="B1221" s="22" t="s">
        <v>127</v>
      </c>
      <c r="C1221" s="22" t="s">
        <v>134</v>
      </c>
      <c r="D1221" s="55">
        <v>43676</v>
      </c>
      <c r="E1221" s="55">
        <v>44772</v>
      </c>
      <c r="F1221" s="11" t="s">
        <v>9</v>
      </c>
      <c r="G1221" s="30">
        <v>51</v>
      </c>
      <c r="H1221" s="31">
        <v>0.69</v>
      </c>
      <c r="I1221" s="30">
        <v>35</v>
      </c>
      <c r="J1221" s="30">
        <v>64</v>
      </c>
      <c r="K1221" s="30">
        <v>489</v>
      </c>
      <c r="L1221" s="32">
        <v>1.83</v>
      </c>
      <c r="M1221" s="30">
        <v>907</v>
      </c>
      <c r="N1221" s="30">
        <v>31315</v>
      </c>
      <c r="O1221" s="33">
        <v>44</v>
      </c>
      <c r="P1221" s="34">
        <v>0.74</v>
      </c>
      <c r="Q1221" s="33">
        <v>33</v>
      </c>
      <c r="R1221" s="33">
        <v>59</v>
      </c>
      <c r="S1221" s="33">
        <v>589</v>
      </c>
      <c r="T1221" s="35">
        <v>1.79</v>
      </c>
      <c r="U1221" s="33">
        <v>1067</v>
      </c>
      <c r="V1221" s="33">
        <v>35000</v>
      </c>
      <c r="W1221" s="20">
        <v>36</v>
      </c>
      <c r="X1221" s="19">
        <v>0.77777777777777779</v>
      </c>
      <c r="Y1221" s="20">
        <v>28</v>
      </c>
      <c r="Z1221" s="20">
        <v>61</v>
      </c>
      <c r="AA1221" s="16">
        <v>494.62295081967216</v>
      </c>
      <c r="AB1221" s="18">
        <v>2.1785714285714284</v>
      </c>
      <c r="AC1221" s="16">
        <v>1077.5714285714287</v>
      </c>
      <c r="AD1221" s="20">
        <v>30172</v>
      </c>
      <c r="AE1221" s="14">
        <v>-521</v>
      </c>
      <c r="AF1221" s="14">
        <v>-569</v>
      </c>
      <c r="AG1221" s="14">
        <v>1068</v>
      </c>
      <c r="AH1221" s="21">
        <v>0.86205714285714286</v>
      </c>
      <c r="AI1221" s="21">
        <v>0.96349992016605457</v>
      </c>
      <c r="AJ1221" s="21">
        <v>-3.6500079833945397E-2</v>
      </c>
      <c r="AK1221" s="96"/>
    </row>
    <row r="1222" spans="1:37" x14ac:dyDescent="0.3">
      <c r="A1222" s="10" t="s">
        <v>143</v>
      </c>
      <c r="B1222" s="22" t="s">
        <v>127</v>
      </c>
      <c r="C1222" s="22" t="s">
        <v>134</v>
      </c>
      <c r="D1222" s="55">
        <v>43677</v>
      </c>
      <c r="E1222" s="55">
        <v>44773</v>
      </c>
      <c r="F1222" s="11" t="s">
        <v>10</v>
      </c>
      <c r="G1222" s="30">
        <v>142</v>
      </c>
      <c r="H1222" s="31">
        <v>0.69</v>
      </c>
      <c r="I1222" s="30">
        <v>98</v>
      </c>
      <c r="J1222" s="30">
        <v>223</v>
      </c>
      <c r="K1222" s="30">
        <v>397</v>
      </c>
      <c r="L1222" s="32">
        <v>2.2799999999999998</v>
      </c>
      <c r="M1222" s="30">
        <v>907</v>
      </c>
      <c r="N1222" s="30">
        <v>88455</v>
      </c>
      <c r="O1222" s="33">
        <v>56</v>
      </c>
      <c r="P1222" s="34">
        <v>0.74</v>
      </c>
      <c r="Q1222" s="33">
        <v>42</v>
      </c>
      <c r="R1222" s="33">
        <v>76</v>
      </c>
      <c r="S1222" s="33">
        <v>589</v>
      </c>
      <c r="T1222" s="35">
        <v>1.81</v>
      </c>
      <c r="U1222" s="33">
        <v>1067</v>
      </c>
      <c r="V1222" s="33">
        <v>45000</v>
      </c>
      <c r="W1222" s="20">
        <v>60</v>
      </c>
      <c r="X1222" s="19">
        <v>0.78333333333333333</v>
      </c>
      <c r="Y1222" s="20">
        <v>47</v>
      </c>
      <c r="Z1222" s="20">
        <v>101</v>
      </c>
      <c r="AA1222" s="16">
        <v>594.6435643564356</v>
      </c>
      <c r="AB1222" s="18">
        <v>2.1489361702127661</v>
      </c>
      <c r="AC1222" s="16">
        <v>1277.8510638297873</v>
      </c>
      <c r="AD1222" s="20">
        <v>60059</v>
      </c>
      <c r="AE1222" s="14"/>
      <c r="AF1222" s="14"/>
      <c r="AG1222" s="14"/>
      <c r="AH1222" s="21">
        <v>1.3346444444444445</v>
      </c>
      <c r="AI1222" s="21">
        <v>0.67897801141823522</v>
      </c>
      <c r="AJ1222" s="21">
        <v>-0.32102198858176473</v>
      </c>
      <c r="AK1222" s="96"/>
    </row>
    <row r="1223" spans="1:37" x14ac:dyDescent="0.3">
      <c r="A1223" s="10" t="s">
        <v>143</v>
      </c>
      <c r="B1223" s="36" t="s">
        <v>127</v>
      </c>
      <c r="C1223" s="36" t="s">
        <v>134</v>
      </c>
      <c r="D1223" s="59">
        <v>43678</v>
      </c>
      <c r="E1223" s="59">
        <v>44774</v>
      </c>
      <c r="F1223" s="11" t="s">
        <v>11</v>
      </c>
      <c r="G1223" s="37">
        <v>36</v>
      </c>
      <c r="H1223" s="38">
        <v>0.69</v>
      </c>
      <c r="I1223" s="37">
        <v>25</v>
      </c>
      <c r="J1223" s="37">
        <v>48</v>
      </c>
      <c r="K1223" s="37">
        <v>453</v>
      </c>
      <c r="L1223" s="39">
        <v>1.92</v>
      </c>
      <c r="M1223" s="37">
        <v>830</v>
      </c>
      <c r="N1223" s="37">
        <v>21766</v>
      </c>
      <c r="O1223" s="37">
        <v>32</v>
      </c>
      <c r="P1223" s="38">
        <v>0.78</v>
      </c>
      <c r="Q1223" s="37">
        <v>25</v>
      </c>
      <c r="R1223" s="37">
        <v>46</v>
      </c>
      <c r="S1223" s="37">
        <v>590</v>
      </c>
      <c r="T1223" s="39">
        <v>1.84</v>
      </c>
      <c r="U1223" s="37">
        <v>1044</v>
      </c>
      <c r="V1223" s="37">
        <v>30000</v>
      </c>
      <c r="W1223" s="20">
        <v>20</v>
      </c>
      <c r="X1223" s="19">
        <v>0.75</v>
      </c>
      <c r="Y1223" s="20">
        <v>15</v>
      </c>
      <c r="Z1223" s="20">
        <v>32</v>
      </c>
      <c r="AA1223" s="16">
        <v>579.21875</v>
      </c>
      <c r="AB1223" s="18">
        <v>2.1333333333333333</v>
      </c>
      <c r="AC1223" s="16">
        <v>1235.6666666666667</v>
      </c>
      <c r="AD1223" s="20">
        <v>18535</v>
      </c>
      <c r="AE1223" s="14"/>
      <c r="AF1223" s="14">
        <v>-389</v>
      </c>
      <c r="AG1223" s="14">
        <v>899</v>
      </c>
      <c r="AH1223" s="21">
        <v>0.61783333333333335</v>
      </c>
      <c r="AI1223" s="21">
        <v>0.85155747496094825</v>
      </c>
      <c r="AJ1223" s="21">
        <v>-0.14844252503905173</v>
      </c>
      <c r="AK1223" s="97"/>
    </row>
    <row r="1224" spans="1:37" x14ac:dyDescent="0.3">
      <c r="A1224" s="10" t="s">
        <v>143</v>
      </c>
      <c r="B1224" s="36" t="s">
        <v>127</v>
      </c>
      <c r="C1224" s="36" t="s">
        <v>134</v>
      </c>
      <c r="D1224" s="59">
        <v>43679</v>
      </c>
      <c r="E1224" s="59">
        <v>44775</v>
      </c>
      <c r="F1224" s="11" t="s">
        <v>12</v>
      </c>
      <c r="G1224" s="37">
        <v>25</v>
      </c>
      <c r="H1224" s="38">
        <v>0.69</v>
      </c>
      <c r="I1224" s="37">
        <v>17</v>
      </c>
      <c r="J1224" s="37">
        <v>32</v>
      </c>
      <c r="K1224" s="37">
        <v>444</v>
      </c>
      <c r="L1224" s="39">
        <v>1.88</v>
      </c>
      <c r="M1224" s="37">
        <v>830</v>
      </c>
      <c r="N1224" s="37">
        <v>14203</v>
      </c>
      <c r="O1224" s="37">
        <v>39</v>
      </c>
      <c r="P1224" s="38">
        <v>0.74</v>
      </c>
      <c r="Q1224" s="37">
        <v>29</v>
      </c>
      <c r="R1224" s="37">
        <v>51</v>
      </c>
      <c r="S1224" s="37">
        <v>590</v>
      </c>
      <c r="T1224" s="39">
        <v>1.76</v>
      </c>
      <c r="U1224" s="37">
        <v>1044</v>
      </c>
      <c r="V1224" s="37">
        <v>30000</v>
      </c>
      <c r="W1224" s="20">
        <v>25</v>
      </c>
      <c r="X1224" s="19">
        <v>0.76</v>
      </c>
      <c r="Y1224" s="20">
        <v>19</v>
      </c>
      <c r="Z1224" s="20">
        <v>31</v>
      </c>
      <c r="AA1224" s="16">
        <v>612.19354838709683</v>
      </c>
      <c r="AB1224" s="18">
        <v>1.631578947368421</v>
      </c>
      <c r="AC1224" s="16">
        <v>998.84210526315792</v>
      </c>
      <c r="AD1224" s="20">
        <v>18978</v>
      </c>
      <c r="AE1224" s="14">
        <v>1008</v>
      </c>
      <c r="AF1224" s="14">
        <v>1599</v>
      </c>
      <c r="AG1224" s="14"/>
      <c r="AH1224" s="21">
        <v>0.63260000000000005</v>
      </c>
      <c r="AI1224" s="21">
        <v>1.3361965781877068</v>
      </c>
      <c r="AJ1224" s="21">
        <v>0.33619657818770682</v>
      </c>
      <c r="AK1224" s="97"/>
    </row>
    <row r="1225" spans="1:37" x14ac:dyDescent="0.3">
      <c r="A1225" s="10" t="s">
        <v>143</v>
      </c>
      <c r="B1225" s="36" t="s">
        <v>127</v>
      </c>
      <c r="C1225" s="36" t="s">
        <v>134</v>
      </c>
      <c r="D1225" s="59">
        <v>43680</v>
      </c>
      <c r="E1225" s="59">
        <v>44776</v>
      </c>
      <c r="F1225" s="11" t="s">
        <v>13</v>
      </c>
      <c r="G1225" s="37">
        <v>17</v>
      </c>
      <c r="H1225" s="38">
        <v>0.69</v>
      </c>
      <c r="I1225" s="37">
        <v>12</v>
      </c>
      <c r="J1225" s="37">
        <v>21</v>
      </c>
      <c r="K1225" s="37">
        <v>466</v>
      </c>
      <c r="L1225" s="39">
        <v>1.75</v>
      </c>
      <c r="M1225" s="37">
        <v>830</v>
      </c>
      <c r="N1225" s="37">
        <v>9783</v>
      </c>
      <c r="O1225" s="37">
        <v>39</v>
      </c>
      <c r="P1225" s="38">
        <v>0.74</v>
      </c>
      <c r="Q1225" s="37">
        <v>29</v>
      </c>
      <c r="R1225" s="37">
        <v>51</v>
      </c>
      <c r="S1225" s="37">
        <v>590</v>
      </c>
      <c r="T1225" s="39">
        <v>1.76</v>
      </c>
      <c r="U1225" s="37">
        <v>1044</v>
      </c>
      <c r="V1225" s="37">
        <v>30000</v>
      </c>
      <c r="W1225" s="20">
        <v>22</v>
      </c>
      <c r="X1225" s="19">
        <v>0.72727272727272729</v>
      </c>
      <c r="Y1225" s="20">
        <v>16</v>
      </c>
      <c r="Z1225" s="20">
        <v>45</v>
      </c>
      <c r="AA1225" s="16">
        <v>498.93333333333334</v>
      </c>
      <c r="AB1225" s="18">
        <v>2.8125</v>
      </c>
      <c r="AC1225" s="16">
        <v>1403.25</v>
      </c>
      <c r="AD1225" s="20">
        <v>22452</v>
      </c>
      <c r="AE1225" s="14"/>
      <c r="AF1225" s="14"/>
      <c r="AG1225" s="14"/>
      <c r="AH1225" s="21">
        <v>0.74839999999999995</v>
      </c>
      <c r="AI1225" s="21">
        <v>2.2950015332720026</v>
      </c>
      <c r="AJ1225" s="21">
        <v>1.2950015332720024</v>
      </c>
      <c r="AK1225" s="97"/>
    </row>
    <row r="1226" spans="1:37" x14ac:dyDescent="0.3">
      <c r="A1226" s="10" t="s">
        <v>143</v>
      </c>
      <c r="B1226" s="36" t="s">
        <v>127</v>
      </c>
      <c r="C1226" s="36" t="s">
        <v>134</v>
      </c>
      <c r="D1226" s="59">
        <v>43681</v>
      </c>
      <c r="E1226" s="59">
        <v>44777</v>
      </c>
      <c r="F1226" s="11" t="s">
        <v>14</v>
      </c>
      <c r="G1226" s="37">
        <v>28</v>
      </c>
      <c r="H1226" s="38">
        <v>0.69</v>
      </c>
      <c r="I1226" s="37">
        <v>19</v>
      </c>
      <c r="J1226" s="37">
        <v>37</v>
      </c>
      <c r="K1226" s="37">
        <v>434</v>
      </c>
      <c r="L1226" s="39">
        <v>1.95</v>
      </c>
      <c r="M1226" s="37">
        <v>830</v>
      </c>
      <c r="N1226" s="37">
        <v>16058</v>
      </c>
      <c r="O1226" s="37">
        <v>39</v>
      </c>
      <c r="P1226" s="38">
        <v>0.74</v>
      </c>
      <c r="Q1226" s="37">
        <v>29</v>
      </c>
      <c r="R1226" s="37">
        <v>51</v>
      </c>
      <c r="S1226" s="37">
        <v>590</v>
      </c>
      <c r="T1226" s="39">
        <v>1.76</v>
      </c>
      <c r="U1226" s="37">
        <v>1044</v>
      </c>
      <c r="V1226" s="37">
        <v>30000</v>
      </c>
      <c r="W1226" s="20">
        <v>25</v>
      </c>
      <c r="X1226" s="19">
        <v>0.76</v>
      </c>
      <c r="Y1226" s="20">
        <v>19</v>
      </c>
      <c r="Z1226" s="20">
        <v>47</v>
      </c>
      <c r="AA1226" s="16">
        <v>488.82978723404256</v>
      </c>
      <c r="AB1226" s="18">
        <v>2.4736842105263159</v>
      </c>
      <c r="AC1226" s="16">
        <v>1209.2105263157894</v>
      </c>
      <c r="AD1226" s="20">
        <v>22975</v>
      </c>
      <c r="AE1226" s="14">
        <v>521</v>
      </c>
      <c r="AF1226" s="14">
        <v>2877</v>
      </c>
      <c r="AG1226" s="14"/>
      <c r="AH1226" s="21">
        <v>0.76583333333333337</v>
      </c>
      <c r="AI1226" s="21">
        <v>1.4307510275252211</v>
      </c>
      <c r="AJ1226" s="21">
        <v>0.4307510275252211</v>
      </c>
      <c r="AK1226" s="97"/>
    </row>
    <row r="1227" spans="1:37" x14ac:dyDescent="0.3">
      <c r="A1227" s="10" t="s">
        <v>143</v>
      </c>
      <c r="B1227" s="36" t="s">
        <v>127</v>
      </c>
      <c r="C1227" s="36" t="s">
        <v>134</v>
      </c>
      <c r="D1227" s="59">
        <v>43682</v>
      </c>
      <c r="E1227" s="59">
        <v>44778</v>
      </c>
      <c r="F1227" s="11" t="s">
        <v>15</v>
      </c>
      <c r="G1227" s="37">
        <v>54</v>
      </c>
      <c r="H1227" s="38">
        <v>0.69</v>
      </c>
      <c r="I1227" s="37">
        <v>37</v>
      </c>
      <c r="J1227" s="37">
        <v>53</v>
      </c>
      <c r="K1227" s="37">
        <v>576</v>
      </c>
      <c r="L1227" s="39">
        <v>1.43</v>
      </c>
      <c r="M1227" s="37">
        <v>830</v>
      </c>
      <c r="N1227" s="37">
        <v>30541</v>
      </c>
      <c r="O1227" s="37">
        <v>39</v>
      </c>
      <c r="P1227" s="38">
        <v>0.74</v>
      </c>
      <c r="Q1227" s="37">
        <v>29</v>
      </c>
      <c r="R1227" s="37">
        <v>51</v>
      </c>
      <c r="S1227" s="37">
        <v>590</v>
      </c>
      <c r="T1227" s="39">
        <v>1.76</v>
      </c>
      <c r="U1227" s="37">
        <v>1044</v>
      </c>
      <c r="V1227" s="37">
        <v>30000</v>
      </c>
      <c r="W1227" s="20">
        <v>27</v>
      </c>
      <c r="X1227" s="19">
        <v>0.77777777777777779</v>
      </c>
      <c r="Y1227" s="20">
        <v>21</v>
      </c>
      <c r="Z1227" s="20">
        <v>33</v>
      </c>
      <c r="AA1227" s="16">
        <v>621.75757575757575</v>
      </c>
      <c r="AB1227" s="18">
        <v>1.5714285714285714</v>
      </c>
      <c r="AC1227" s="16">
        <v>977.04761904761904</v>
      </c>
      <c r="AD1227" s="20">
        <v>20518</v>
      </c>
      <c r="AE1227" s="14"/>
      <c r="AF1227" s="14">
        <v>699</v>
      </c>
      <c r="AG1227" s="14"/>
      <c r="AH1227" s="21">
        <v>0.68393333333333328</v>
      </c>
      <c r="AI1227" s="21">
        <v>0.67181821158442745</v>
      </c>
      <c r="AJ1227" s="21">
        <v>-0.3281817884155725</v>
      </c>
      <c r="AK1227" s="97"/>
    </row>
    <row r="1228" spans="1:37" x14ac:dyDescent="0.3">
      <c r="A1228" s="10" t="s">
        <v>143</v>
      </c>
      <c r="B1228" s="36" t="s">
        <v>127</v>
      </c>
      <c r="C1228" s="36" t="s">
        <v>134</v>
      </c>
      <c r="D1228" s="59">
        <v>43683</v>
      </c>
      <c r="E1228" s="59">
        <v>44779</v>
      </c>
      <c r="F1228" s="11" t="s">
        <v>9</v>
      </c>
      <c r="G1228" s="37">
        <v>130</v>
      </c>
      <c r="H1228" s="38">
        <v>0.69</v>
      </c>
      <c r="I1228" s="37">
        <v>90</v>
      </c>
      <c r="J1228" s="37">
        <v>157</v>
      </c>
      <c r="K1228" s="37">
        <v>476</v>
      </c>
      <c r="L1228" s="39">
        <v>1.74</v>
      </c>
      <c r="M1228" s="37">
        <v>830</v>
      </c>
      <c r="N1228" s="37">
        <v>74800</v>
      </c>
      <c r="O1228" s="37">
        <v>51</v>
      </c>
      <c r="P1228" s="38">
        <v>0.74</v>
      </c>
      <c r="Q1228" s="37">
        <v>38</v>
      </c>
      <c r="R1228" s="37">
        <v>68</v>
      </c>
      <c r="S1228" s="37">
        <v>590</v>
      </c>
      <c r="T1228" s="39">
        <v>1.79</v>
      </c>
      <c r="U1228" s="37">
        <v>1044</v>
      </c>
      <c r="V1228" s="37">
        <v>40000</v>
      </c>
      <c r="W1228" s="20">
        <v>40</v>
      </c>
      <c r="X1228" s="19">
        <v>0.75</v>
      </c>
      <c r="Y1228" s="20">
        <v>30</v>
      </c>
      <c r="Z1228" s="20">
        <v>68</v>
      </c>
      <c r="AA1228" s="16">
        <v>533.73529411764707</v>
      </c>
      <c r="AB1228" s="18">
        <v>2.2666666666666666</v>
      </c>
      <c r="AC1228" s="16">
        <v>1209.8</v>
      </c>
      <c r="AD1228" s="20">
        <v>36294</v>
      </c>
      <c r="AE1228" s="14">
        <v>599</v>
      </c>
      <c r="AF1228" s="14">
        <v>316</v>
      </c>
      <c r="AG1228" s="14"/>
      <c r="AH1228" s="21">
        <v>0.90734999999999999</v>
      </c>
      <c r="AI1228" s="21">
        <v>0.48521390374331552</v>
      </c>
      <c r="AJ1228" s="21">
        <v>-0.51478609625668448</v>
      </c>
      <c r="AK1228" s="97"/>
    </row>
    <row r="1229" spans="1:37" x14ac:dyDescent="0.3">
      <c r="A1229" s="10" t="s">
        <v>143</v>
      </c>
      <c r="B1229" s="36" t="s">
        <v>127</v>
      </c>
      <c r="C1229" s="36" t="s">
        <v>134</v>
      </c>
      <c r="D1229" s="59">
        <v>43684</v>
      </c>
      <c r="E1229" s="59">
        <v>44780</v>
      </c>
      <c r="F1229" s="11" t="s">
        <v>10</v>
      </c>
      <c r="G1229" s="37">
        <v>181</v>
      </c>
      <c r="H1229" s="38">
        <v>0.69</v>
      </c>
      <c r="I1229" s="37">
        <v>125</v>
      </c>
      <c r="J1229" s="37">
        <v>214</v>
      </c>
      <c r="K1229" s="37">
        <v>483</v>
      </c>
      <c r="L1229" s="39">
        <v>1.71</v>
      </c>
      <c r="M1229" s="37">
        <v>830</v>
      </c>
      <c r="N1229" s="37">
        <v>103368</v>
      </c>
      <c r="O1229" s="37">
        <v>77</v>
      </c>
      <c r="P1229" s="38">
        <v>0.74</v>
      </c>
      <c r="Q1229" s="37">
        <v>57</v>
      </c>
      <c r="R1229" s="37">
        <v>102</v>
      </c>
      <c r="S1229" s="37">
        <v>590</v>
      </c>
      <c r="T1229" s="39">
        <v>1.79</v>
      </c>
      <c r="U1229" s="37">
        <v>1044</v>
      </c>
      <c r="V1229" s="37">
        <v>60000</v>
      </c>
      <c r="W1229" s="20">
        <v>68</v>
      </c>
      <c r="X1229" s="19">
        <v>0.76470588235294112</v>
      </c>
      <c r="Y1229" s="20">
        <v>52</v>
      </c>
      <c r="Z1229" s="20">
        <v>103</v>
      </c>
      <c r="AA1229" s="16">
        <v>522.69902912621365</v>
      </c>
      <c r="AB1229" s="18">
        <v>1.9807692307692308</v>
      </c>
      <c r="AC1229" s="16">
        <v>1035.3461538461538</v>
      </c>
      <c r="AD1229" s="20">
        <v>53838</v>
      </c>
      <c r="AE1229" s="14"/>
      <c r="AF1229" s="14"/>
      <c r="AG1229" s="14"/>
      <c r="AH1229" s="21">
        <v>0.89729999999999999</v>
      </c>
      <c r="AI1229" s="21">
        <v>0.52083817042024616</v>
      </c>
      <c r="AJ1229" s="21">
        <v>-0.4791618295797539</v>
      </c>
      <c r="AK1229" s="97"/>
    </row>
    <row r="1230" spans="1:37" x14ac:dyDescent="0.3">
      <c r="A1230" s="10" t="s">
        <v>143</v>
      </c>
      <c r="B1230" s="36" t="s">
        <v>127</v>
      </c>
      <c r="C1230" s="36" t="s">
        <v>134</v>
      </c>
      <c r="D1230" s="59">
        <v>43685</v>
      </c>
      <c r="E1230" s="59">
        <v>44781</v>
      </c>
      <c r="F1230" s="11" t="s">
        <v>11</v>
      </c>
      <c r="G1230" s="37">
        <v>99</v>
      </c>
      <c r="H1230" s="38">
        <v>0.69</v>
      </c>
      <c r="I1230" s="37">
        <v>68</v>
      </c>
      <c r="J1230" s="37">
        <v>135</v>
      </c>
      <c r="K1230" s="37">
        <v>418</v>
      </c>
      <c r="L1230" s="39">
        <v>1.99</v>
      </c>
      <c r="M1230" s="37">
        <v>830</v>
      </c>
      <c r="N1230" s="37">
        <v>56369</v>
      </c>
      <c r="O1230" s="37">
        <v>39</v>
      </c>
      <c r="P1230" s="38">
        <v>0.74</v>
      </c>
      <c r="Q1230" s="37">
        <v>29</v>
      </c>
      <c r="R1230" s="37">
        <v>51</v>
      </c>
      <c r="S1230" s="37">
        <v>590</v>
      </c>
      <c r="T1230" s="39">
        <v>1.76</v>
      </c>
      <c r="U1230" s="37">
        <v>1044</v>
      </c>
      <c r="V1230" s="37">
        <v>30000</v>
      </c>
      <c r="W1230" s="20">
        <v>31</v>
      </c>
      <c r="X1230" s="19">
        <v>0.74193548387096775</v>
      </c>
      <c r="Y1230" s="20">
        <v>23</v>
      </c>
      <c r="Z1230" s="20">
        <v>51</v>
      </c>
      <c r="AA1230" s="16">
        <v>416.0980392156863</v>
      </c>
      <c r="AB1230" s="18">
        <v>2.2173913043478262</v>
      </c>
      <c r="AC1230" s="16">
        <v>922.6521739130435</v>
      </c>
      <c r="AD1230" s="20">
        <v>21221</v>
      </c>
      <c r="AE1230" s="14">
        <v>999</v>
      </c>
      <c r="AF1230" s="14">
        <v>153</v>
      </c>
      <c r="AG1230" s="14">
        <v>949</v>
      </c>
      <c r="AH1230" s="21">
        <v>0.7073666666666667</v>
      </c>
      <c r="AI1230" s="21">
        <v>0.37646578793308377</v>
      </c>
      <c r="AJ1230" s="21">
        <v>-0.62353421206691617</v>
      </c>
      <c r="AK1230" s="97"/>
    </row>
    <row r="1231" spans="1:37" x14ac:dyDescent="0.3">
      <c r="A1231" s="10" t="s">
        <v>143</v>
      </c>
      <c r="B1231" s="36" t="s">
        <v>127</v>
      </c>
      <c r="C1231" s="36" t="s">
        <v>134</v>
      </c>
      <c r="D1231" s="59">
        <v>43686</v>
      </c>
      <c r="E1231" s="59">
        <v>44782</v>
      </c>
      <c r="F1231" s="11" t="s">
        <v>12</v>
      </c>
      <c r="G1231" s="37">
        <v>35</v>
      </c>
      <c r="H1231" s="38">
        <v>0.69</v>
      </c>
      <c r="I1231" s="37">
        <v>24</v>
      </c>
      <c r="J1231" s="37">
        <v>45</v>
      </c>
      <c r="K1231" s="37">
        <v>434</v>
      </c>
      <c r="L1231" s="39">
        <v>1.88</v>
      </c>
      <c r="M1231" s="37">
        <v>830</v>
      </c>
      <c r="N1231" s="37">
        <v>19533</v>
      </c>
      <c r="O1231" s="37">
        <v>39</v>
      </c>
      <c r="P1231" s="38">
        <v>0.74</v>
      </c>
      <c r="Q1231" s="37">
        <v>29</v>
      </c>
      <c r="R1231" s="37">
        <v>51</v>
      </c>
      <c r="S1231" s="37">
        <v>590</v>
      </c>
      <c r="T1231" s="39">
        <v>1.76</v>
      </c>
      <c r="U1231" s="37">
        <v>1044</v>
      </c>
      <c r="V1231" s="37">
        <v>30000</v>
      </c>
      <c r="W1231" s="20">
        <v>38</v>
      </c>
      <c r="X1231" s="19">
        <v>0.76315789473684215</v>
      </c>
      <c r="Y1231" s="20">
        <v>29</v>
      </c>
      <c r="Z1231" s="20">
        <v>60</v>
      </c>
      <c r="AA1231" s="16">
        <v>426.35</v>
      </c>
      <c r="AB1231" s="18">
        <v>2.0689655172413794</v>
      </c>
      <c r="AC1231" s="16">
        <v>882.10344827586209</v>
      </c>
      <c r="AD1231" s="20">
        <v>25581</v>
      </c>
      <c r="AE1231" s="14"/>
      <c r="AF1231" s="14">
        <v>121</v>
      </c>
      <c r="AG1231" s="14"/>
      <c r="AH1231" s="21">
        <v>0.85270000000000001</v>
      </c>
      <c r="AI1231" s="21">
        <v>1.309629857164798</v>
      </c>
      <c r="AJ1231" s="21">
        <v>0.30962985716479802</v>
      </c>
      <c r="AK1231" s="97"/>
    </row>
    <row r="1232" spans="1:37" x14ac:dyDescent="0.3">
      <c r="A1232" s="10" t="s">
        <v>143</v>
      </c>
      <c r="B1232" s="36" t="s">
        <v>127</v>
      </c>
      <c r="C1232" s="36" t="s">
        <v>134</v>
      </c>
      <c r="D1232" s="59">
        <v>43687</v>
      </c>
      <c r="E1232" s="59">
        <v>44783</v>
      </c>
      <c r="F1232" s="11" t="s">
        <v>13</v>
      </c>
      <c r="G1232" s="37">
        <v>45</v>
      </c>
      <c r="H1232" s="38">
        <v>0.69</v>
      </c>
      <c r="I1232" s="37">
        <v>31</v>
      </c>
      <c r="J1232" s="37">
        <v>48</v>
      </c>
      <c r="K1232" s="37">
        <v>544</v>
      </c>
      <c r="L1232" s="39">
        <v>1.55</v>
      </c>
      <c r="M1232" s="37">
        <v>830</v>
      </c>
      <c r="N1232" s="37">
        <v>26100</v>
      </c>
      <c r="O1232" s="37">
        <v>39</v>
      </c>
      <c r="P1232" s="38">
        <v>0.74</v>
      </c>
      <c r="Q1232" s="37">
        <v>29</v>
      </c>
      <c r="R1232" s="37">
        <v>51</v>
      </c>
      <c r="S1232" s="37">
        <v>590</v>
      </c>
      <c r="T1232" s="39">
        <v>1.76</v>
      </c>
      <c r="U1232" s="37">
        <v>1044</v>
      </c>
      <c r="V1232" s="37">
        <v>30000</v>
      </c>
      <c r="W1232" s="20">
        <v>25</v>
      </c>
      <c r="X1232" s="19">
        <v>0.76</v>
      </c>
      <c r="Y1232" s="20">
        <v>19</v>
      </c>
      <c r="Z1232" s="20">
        <v>45</v>
      </c>
      <c r="AA1232" s="16">
        <v>443.04444444444442</v>
      </c>
      <c r="AB1232" s="18">
        <v>2.3684210526315788</v>
      </c>
      <c r="AC1232" s="16">
        <v>1049.3157894736842</v>
      </c>
      <c r="AD1232" s="20">
        <v>19937</v>
      </c>
      <c r="AE1232" s="14">
        <v>-704</v>
      </c>
      <c r="AF1232" s="14">
        <v>3071</v>
      </c>
      <c r="AG1232" s="14">
        <v>748</v>
      </c>
      <c r="AH1232" s="21">
        <v>0.66456666666666664</v>
      </c>
      <c r="AI1232" s="21">
        <v>0.76386973180076634</v>
      </c>
      <c r="AJ1232" s="21">
        <v>-0.23613026819923372</v>
      </c>
      <c r="AK1232" s="97"/>
    </row>
    <row r="1233" spans="1:37" x14ac:dyDescent="0.3">
      <c r="A1233" s="10" t="s">
        <v>143</v>
      </c>
      <c r="B1233" s="36" t="s">
        <v>127</v>
      </c>
      <c r="C1233" s="36" t="s">
        <v>134</v>
      </c>
      <c r="D1233" s="59">
        <v>43688</v>
      </c>
      <c r="E1233" s="59">
        <v>44784</v>
      </c>
      <c r="F1233" s="11" t="s">
        <v>14</v>
      </c>
      <c r="G1233" s="37">
        <v>68</v>
      </c>
      <c r="H1233" s="38">
        <v>0.69</v>
      </c>
      <c r="I1233" s="37">
        <v>47</v>
      </c>
      <c r="J1233" s="37">
        <v>86</v>
      </c>
      <c r="K1233" s="37">
        <v>455</v>
      </c>
      <c r="L1233" s="39">
        <v>1.83</v>
      </c>
      <c r="M1233" s="37">
        <v>830</v>
      </c>
      <c r="N1233" s="37">
        <v>39133</v>
      </c>
      <c r="O1233" s="37">
        <v>39</v>
      </c>
      <c r="P1233" s="38">
        <v>0.74</v>
      </c>
      <c r="Q1233" s="37">
        <v>29</v>
      </c>
      <c r="R1233" s="37">
        <v>51</v>
      </c>
      <c r="S1233" s="37">
        <v>590</v>
      </c>
      <c r="T1233" s="39">
        <v>1.76</v>
      </c>
      <c r="U1233" s="37">
        <v>1044</v>
      </c>
      <c r="V1233" s="37">
        <v>30000</v>
      </c>
      <c r="W1233" s="20">
        <v>43</v>
      </c>
      <c r="X1233" s="19">
        <v>0.76744186046511631</v>
      </c>
      <c r="Y1233" s="20">
        <v>33</v>
      </c>
      <c r="Z1233" s="20">
        <v>61</v>
      </c>
      <c r="AA1233" s="16">
        <v>595.29508196721315</v>
      </c>
      <c r="AB1233" s="18">
        <v>1.8484848484848484</v>
      </c>
      <c r="AC1233" s="16">
        <v>1100.3939393939395</v>
      </c>
      <c r="AD1233" s="20">
        <v>36313</v>
      </c>
      <c r="AE1233" s="14">
        <v>560</v>
      </c>
      <c r="AF1233" s="14">
        <v>-1637</v>
      </c>
      <c r="AG1233" s="14">
        <v>841</v>
      </c>
      <c r="AH1233" s="21">
        <v>1.2104333333333333</v>
      </c>
      <c r="AI1233" s="21">
        <v>0.92793805739401525</v>
      </c>
      <c r="AJ1233" s="21">
        <v>-7.2061942605984725E-2</v>
      </c>
      <c r="AK1233" s="97"/>
    </row>
    <row r="1234" spans="1:37" x14ac:dyDescent="0.3">
      <c r="A1234" s="10" t="s">
        <v>143</v>
      </c>
      <c r="B1234" s="36" t="s">
        <v>127</v>
      </c>
      <c r="C1234" s="36" t="s">
        <v>134</v>
      </c>
      <c r="D1234" s="59">
        <v>43689</v>
      </c>
      <c r="E1234" s="59">
        <v>44785</v>
      </c>
      <c r="F1234" s="11" t="s">
        <v>15</v>
      </c>
      <c r="G1234" s="37">
        <v>87</v>
      </c>
      <c r="H1234" s="38">
        <v>0.69</v>
      </c>
      <c r="I1234" s="37">
        <v>60</v>
      </c>
      <c r="J1234" s="37">
        <v>94</v>
      </c>
      <c r="K1234" s="37">
        <v>530</v>
      </c>
      <c r="L1234" s="39">
        <v>1.57</v>
      </c>
      <c r="M1234" s="37">
        <v>830</v>
      </c>
      <c r="N1234" s="37">
        <v>49860</v>
      </c>
      <c r="O1234" s="37">
        <v>39</v>
      </c>
      <c r="P1234" s="38">
        <v>0.74</v>
      </c>
      <c r="Q1234" s="37">
        <v>29</v>
      </c>
      <c r="R1234" s="37">
        <v>51</v>
      </c>
      <c r="S1234" s="37">
        <v>590</v>
      </c>
      <c r="T1234" s="39">
        <v>1.76</v>
      </c>
      <c r="U1234" s="37">
        <v>1044</v>
      </c>
      <c r="V1234" s="37">
        <v>30000</v>
      </c>
      <c r="W1234" s="20">
        <v>48</v>
      </c>
      <c r="X1234" s="19">
        <v>0.72916666666666663</v>
      </c>
      <c r="Y1234" s="20">
        <v>35</v>
      </c>
      <c r="Z1234" s="20">
        <v>57</v>
      </c>
      <c r="AA1234" s="16">
        <v>553.63157894736844</v>
      </c>
      <c r="AB1234" s="18">
        <v>1.6285714285714286</v>
      </c>
      <c r="AC1234" s="16">
        <v>901.62857142857138</v>
      </c>
      <c r="AD1234" s="20">
        <v>31557</v>
      </c>
      <c r="AE1234" s="14">
        <v>2799</v>
      </c>
      <c r="AF1234" s="14">
        <v>50</v>
      </c>
      <c r="AG1234" s="14">
        <v>391</v>
      </c>
      <c r="AH1234" s="21">
        <v>1.0519000000000001</v>
      </c>
      <c r="AI1234" s="21">
        <v>0.63291215403128764</v>
      </c>
      <c r="AJ1234" s="21">
        <v>-0.36708784596871241</v>
      </c>
      <c r="AK1234" s="97"/>
    </row>
    <row r="1235" spans="1:37" x14ac:dyDescent="0.3">
      <c r="A1235" s="10" t="s">
        <v>143</v>
      </c>
      <c r="B1235" s="36" t="s">
        <v>127</v>
      </c>
      <c r="C1235" s="36" t="s">
        <v>134</v>
      </c>
      <c r="D1235" s="59">
        <v>43690</v>
      </c>
      <c r="E1235" s="59">
        <v>44786</v>
      </c>
      <c r="F1235" s="11" t="s">
        <v>9</v>
      </c>
      <c r="G1235" s="37">
        <v>96</v>
      </c>
      <c r="H1235" s="38">
        <v>0.69</v>
      </c>
      <c r="I1235" s="37">
        <v>66</v>
      </c>
      <c r="J1235" s="37">
        <v>98</v>
      </c>
      <c r="K1235" s="37">
        <v>555</v>
      </c>
      <c r="L1235" s="39">
        <v>1.48</v>
      </c>
      <c r="M1235" s="37">
        <v>830</v>
      </c>
      <c r="N1235" s="37">
        <v>54417</v>
      </c>
      <c r="O1235" s="37">
        <v>51</v>
      </c>
      <c r="P1235" s="38">
        <v>0.74</v>
      </c>
      <c r="Q1235" s="37">
        <v>38</v>
      </c>
      <c r="R1235" s="37">
        <v>68</v>
      </c>
      <c r="S1235" s="37">
        <v>590</v>
      </c>
      <c r="T1235" s="39">
        <v>1.79</v>
      </c>
      <c r="U1235" s="37">
        <v>1044</v>
      </c>
      <c r="V1235" s="37">
        <v>40000</v>
      </c>
      <c r="W1235" s="20">
        <v>82</v>
      </c>
      <c r="X1235" s="19">
        <v>0.78048780487804881</v>
      </c>
      <c r="Y1235" s="20">
        <v>64</v>
      </c>
      <c r="Z1235" s="20">
        <v>154</v>
      </c>
      <c r="AA1235" s="16">
        <v>368.96753246753246</v>
      </c>
      <c r="AB1235" s="18">
        <v>2.40625</v>
      </c>
      <c r="AC1235" s="16">
        <v>887.828125</v>
      </c>
      <c r="AD1235" s="20">
        <v>56821</v>
      </c>
      <c r="AE1235" s="14">
        <v>560</v>
      </c>
      <c r="AF1235" s="14">
        <v>812</v>
      </c>
      <c r="AG1235" s="14">
        <v>335</v>
      </c>
      <c r="AH1235" s="21">
        <v>1.420525</v>
      </c>
      <c r="AI1235" s="21">
        <v>1.0441773710421376</v>
      </c>
      <c r="AJ1235" s="21">
        <v>4.4177371042137564E-2</v>
      </c>
      <c r="AK1235" s="97"/>
    </row>
    <row r="1236" spans="1:37" x14ac:dyDescent="0.3">
      <c r="A1236" s="10" t="s">
        <v>143</v>
      </c>
      <c r="B1236" s="36" t="s">
        <v>127</v>
      </c>
      <c r="C1236" s="36" t="s">
        <v>134</v>
      </c>
      <c r="D1236" s="59">
        <v>43691</v>
      </c>
      <c r="E1236" s="59">
        <v>44787</v>
      </c>
      <c r="F1236" s="11" t="s">
        <v>10</v>
      </c>
      <c r="G1236" s="37">
        <v>136</v>
      </c>
      <c r="H1236" s="38">
        <v>0.69</v>
      </c>
      <c r="I1236" s="37">
        <v>94</v>
      </c>
      <c r="J1236" s="37">
        <v>167</v>
      </c>
      <c r="K1236" s="37">
        <v>467</v>
      </c>
      <c r="L1236" s="39">
        <v>1.78</v>
      </c>
      <c r="M1236" s="37">
        <v>830</v>
      </c>
      <c r="N1236" s="37">
        <v>77950</v>
      </c>
      <c r="O1236" s="37">
        <v>77</v>
      </c>
      <c r="P1236" s="38">
        <v>0.74</v>
      </c>
      <c r="Q1236" s="37">
        <v>57</v>
      </c>
      <c r="R1236" s="37">
        <v>102</v>
      </c>
      <c r="S1236" s="37">
        <v>590</v>
      </c>
      <c r="T1236" s="39">
        <v>1.79</v>
      </c>
      <c r="U1236" s="37">
        <v>1044</v>
      </c>
      <c r="V1236" s="37">
        <v>60000</v>
      </c>
      <c r="W1236" s="20">
        <v>70</v>
      </c>
      <c r="X1236" s="19">
        <v>0.74285714285714288</v>
      </c>
      <c r="Y1236" s="20">
        <v>52</v>
      </c>
      <c r="Z1236" s="20">
        <v>102</v>
      </c>
      <c r="AA1236" s="16">
        <v>458.35294117647061</v>
      </c>
      <c r="AB1236" s="18">
        <v>1.9615384615384615</v>
      </c>
      <c r="AC1236" s="16">
        <v>899.07692307692309</v>
      </c>
      <c r="AD1236" s="20">
        <v>46752</v>
      </c>
      <c r="AE1236" s="14"/>
      <c r="AF1236" s="14"/>
      <c r="AG1236" s="14"/>
      <c r="AH1236" s="21">
        <v>0.7792</v>
      </c>
      <c r="AI1236" s="21">
        <v>0.59976908274534957</v>
      </c>
      <c r="AJ1236" s="21">
        <v>-0.40023091725465043</v>
      </c>
      <c r="AK1236" s="97"/>
    </row>
    <row r="1237" spans="1:37" x14ac:dyDescent="0.3">
      <c r="A1237" s="10" t="s">
        <v>143</v>
      </c>
      <c r="B1237" s="36" t="s">
        <v>127</v>
      </c>
      <c r="C1237" s="36" t="s">
        <v>134</v>
      </c>
      <c r="D1237" s="59">
        <v>43692</v>
      </c>
      <c r="E1237" s="59">
        <v>44788</v>
      </c>
      <c r="F1237" s="11" t="s">
        <v>11</v>
      </c>
      <c r="G1237" s="37">
        <v>36</v>
      </c>
      <c r="H1237" s="38">
        <v>0.69</v>
      </c>
      <c r="I1237" s="37">
        <v>25</v>
      </c>
      <c r="J1237" s="37">
        <v>31</v>
      </c>
      <c r="K1237" s="37">
        <v>657</v>
      </c>
      <c r="L1237" s="39">
        <v>1.24</v>
      </c>
      <c r="M1237" s="37">
        <v>830</v>
      </c>
      <c r="N1237" s="37">
        <v>20369</v>
      </c>
      <c r="O1237" s="37">
        <v>39</v>
      </c>
      <c r="P1237" s="38">
        <v>0.74</v>
      </c>
      <c r="Q1237" s="37">
        <v>29</v>
      </c>
      <c r="R1237" s="37">
        <v>51</v>
      </c>
      <c r="S1237" s="37">
        <v>590</v>
      </c>
      <c r="T1237" s="39">
        <v>1.76</v>
      </c>
      <c r="U1237" s="37">
        <v>1044</v>
      </c>
      <c r="V1237" s="37">
        <v>30000</v>
      </c>
      <c r="W1237" s="20">
        <v>82</v>
      </c>
      <c r="X1237" s="19">
        <v>0.78048780487804881</v>
      </c>
      <c r="Y1237" s="20">
        <v>64</v>
      </c>
      <c r="Z1237" s="20">
        <v>131</v>
      </c>
      <c r="AA1237" s="16">
        <v>510.67938931297709</v>
      </c>
      <c r="AB1237" s="18">
        <v>2.046875</v>
      </c>
      <c r="AC1237" s="16">
        <v>1045.296875</v>
      </c>
      <c r="AD1237" s="20">
        <v>66899</v>
      </c>
      <c r="AE1237" s="14"/>
      <c r="AF1237" s="14">
        <v>9253</v>
      </c>
      <c r="AG1237" s="14">
        <v>649</v>
      </c>
      <c r="AH1237" s="21">
        <v>2.2299666666666669</v>
      </c>
      <c r="AI1237" s="21">
        <v>3.2843536747017525</v>
      </c>
      <c r="AJ1237" s="21">
        <v>2.2843536747017525</v>
      </c>
      <c r="AK1237" s="97"/>
    </row>
    <row r="1238" spans="1:37" x14ac:dyDescent="0.3">
      <c r="A1238" s="10" t="s">
        <v>143</v>
      </c>
      <c r="B1238" s="36" t="s">
        <v>127</v>
      </c>
      <c r="C1238" s="36" t="s">
        <v>134</v>
      </c>
      <c r="D1238" s="59">
        <v>43693</v>
      </c>
      <c r="E1238" s="59">
        <v>44789</v>
      </c>
      <c r="F1238" s="11" t="s">
        <v>12</v>
      </c>
      <c r="G1238" s="37">
        <v>16</v>
      </c>
      <c r="H1238" s="38">
        <v>0.69</v>
      </c>
      <c r="I1238" s="37">
        <v>11</v>
      </c>
      <c r="J1238" s="37">
        <v>20</v>
      </c>
      <c r="K1238" s="37">
        <v>457</v>
      </c>
      <c r="L1238" s="39">
        <v>1.82</v>
      </c>
      <c r="M1238" s="37">
        <v>830</v>
      </c>
      <c r="N1238" s="37">
        <v>9138</v>
      </c>
      <c r="O1238" s="37">
        <v>39</v>
      </c>
      <c r="P1238" s="38">
        <v>0.74</v>
      </c>
      <c r="Q1238" s="37">
        <v>29</v>
      </c>
      <c r="R1238" s="37">
        <v>51</v>
      </c>
      <c r="S1238" s="37">
        <v>590</v>
      </c>
      <c r="T1238" s="39">
        <v>1.76</v>
      </c>
      <c r="U1238" s="37">
        <v>1044</v>
      </c>
      <c r="V1238" s="37">
        <v>30000</v>
      </c>
      <c r="W1238" s="20">
        <v>25</v>
      </c>
      <c r="X1238" s="19">
        <v>0.72</v>
      </c>
      <c r="Y1238" s="20">
        <v>18</v>
      </c>
      <c r="Z1238" s="20">
        <v>32</v>
      </c>
      <c r="AA1238" s="16">
        <v>547.875</v>
      </c>
      <c r="AB1238" s="18">
        <v>1.7777777777777777</v>
      </c>
      <c r="AC1238" s="16">
        <v>974</v>
      </c>
      <c r="AD1238" s="20">
        <v>17532</v>
      </c>
      <c r="AE1238" s="14">
        <v>1908</v>
      </c>
      <c r="AF1238" s="14"/>
      <c r="AG1238" s="14"/>
      <c r="AH1238" s="21">
        <v>0.58440000000000003</v>
      </c>
      <c r="AI1238" s="21">
        <v>1.9185817465528563</v>
      </c>
      <c r="AJ1238" s="21">
        <v>0.91858174655285618</v>
      </c>
      <c r="AK1238" s="97"/>
    </row>
    <row r="1239" spans="1:37" x14ac:dyDescent="0.3">
      <c r="A1239" s="10" t="s">
        <v>143</v>
      </c>
      <c r="B1239" s="36" t="s">
        <v>127</v>
      </c>
      <c r="C1239" s="36" t="s">
        <v>134</v>
      </c>
      <c r="D1239" s="59">
        <v>43694</v>
      </c>
      <c r="E1239" s="59">
        <v>44790</v>
      </c>
      <c r="F1239" s="11" t="s">
        <v>13</v>
      </c>
      <c r="G1239" s="37">
        <v>33</v>
      </c>
      <c r="H1239" s="38">
        <v>0.69</v>
      </c>
      <c r="I1239" s="37">
        <v>23</v>
      </c>
      <c r="J1239" s="37">
        <v>28</v>
      </c>
      <c r="K1239" s="37">
        <v>679</v>
      </c>
      <c r="L1239" s="39">
        <v>1.22</v>
      </c>
      <c r="M1239" s="37">
        <v>830</v>
      </c>
      <c r="N1239" s="37">
        <v>19019</v>
      </c>
      <c r="O1239" s="37">
        <v>39</v>
      </c>
      <c r="P1239" s="38">
        <v>0.74</v>
      </c>
      <c r="Q1239" s="37">
        <v>29</v>
      </c>
      <c r="R1239" s="37">
        <v>51</v>
      </c>
      <c r="S1239" s="37">
        <v>590</v>
      </c>
      <c r="T1239" s="39">
        <v>1.76</v>
      </c>
      <c r="U1239" s="37">
        <v>1044</v>
      </c>
      <c r="V1239" s="37">
        <v>30000</v>
      </c>
      <c r="W1239" s="20">
        <v>18</v>
      </c>
      <c r="X1239" s="19">
        <v>0.72222222222222221</v>
      </c>
      <c r="Y1239" s="20">
        <v>13</v>
      </c>
      <c r="Z1239" s="20">
        <v>28</v>
      </c>
      <c r="AA1239" s="16">
        <v>442.96428571428572</v>
      </c>
      <c r="AB1239" s="18">
        <v>2.1538461538461537</v>
      </c>
      <c r="AC1239" s="16">
        <v>954.07692307692309</v>
      </c>
      <c r="AD1239" s="20">
        <v>12403</v>
      </c>
      <c r="AE1239" s="14"/>
      <c r="AF1239" s="14"/>
      <c r="AG1239" s="14"/>
      <c r="AH1239" s="21">
        <v>0.41343333333333332</v>
      </c>
      <c r="AI1239" s="21">
        <v>0.65213733634786264</v>
      </c>
      <c r="AJ1239" s="21">
        <v>-0.34786266365213736</v>
      </c>
      <c r="AK1239" s="97"/>
    </row>
    <row r="1240" spans="1:37" x14ac:dyDescent="0.3">
      <c r="A1240" s="10" t="s">
        <v>143</v>
      </c>
      <c r="B1240" s="36" t="s">
        <v>127</v>
      </c>
      <c r="C1240" s="36" t="s">
        <v>134</v>
      </c>
      <c r="D1240" s="59">
        <v>43695</v>
      </c>
      <c r="E1240" s="59">
        <v>44791</v>
      </c>
      <c r="F1240" s="11" t="s">
        <v>14</v>
      </c>
      <c r="G1240" s="37">
        <v>26</v>
      </c>
      <c r="H1240" s="38">
        <v>0.69</v>
      </c>
      <c r="I1240" s="37">
        <v>18</v>
      </c>
      <c r="J1240" s="37">
        <v>23</v>
      </c>
      <c r="K1240" s="37">
        <v>641</v>
      </c>
      <c r="L1240" s="39">
        <v>1.28</v>
      </c>
      <c r="M1240" s="37">
        <v>830</v>
      </c>
      <c r="N1240" s="37">
        <v>14742</v>
      </c>
      <c r="O1240" s="37">
        <v>39</v>
      </c>
      <c r="P1240" s="38">
        <v>0.74</v>
      </c>
      <c r="Q1240" s="37">
        <v>29</v>
      </c>
      <c r="R1240" s="37">
        <v>51</v>
      </c>
      <c r="S1240" s="37">
        <v>590</v>
      </c>
      <c r="T1240" s="39">
        <v>1.76</v>
      </c>
      <c r="U1240" s="37">
        <v>1044</v>
      </c>
      <c r="V1240" s="37">
        <v>30000</v>
      </c>
      <c r="W1240" s="20">
        <v>25</v>
      </c>
      <c r="X1240" s="19">
        <v>0.76</v>
      </c>
      <c r="Y1240" s="20">
        <v>19</v>
      </c>
      <c r="Z1240" s="20">
        <v>43</v>
      </c>
      <c r="AA1240" s="16">
        <v>761.62790697674416</v>
      </c>
      <c r="AB1240" s="18">
        <v>2.263157894736842</v>
      </c>
      <c r="AC1240" s="16">
        <v>1723.6842105263158</v>
      </c>
      <c r="AD1240" s="20">
        <v>32750</v>
      </c>
      <c r="AE1240" s="14">
        <v>1998</v>
      </c>
      <c r="AF1240" s="14">
        <v>6902</v>
      </c>
      <c r="AG1240" s="14">
        <v>-396</v>
      </c>
      <c r="AH1240" s="21">
        <v>1.0916666666666666</v>
      </c>
      <c r="AI1240" s="21">
        <v>2.2215438882105549</v>
      </c>
      <c r="AJ1240" s="21">
        <v>1.2215438882105549</v>
      </c>
      <c r="AK1240" s="97"/>
    </row>
    <row r="1241" spans="1:37" x14ac:dyDescent="0.3">
      <c r="A1241" s="10" t="s">
        <v>143</v>
      </c>
      <c r="B1241" s="36" t="s">
        <v>127</v>
      </c>
      <c r="C1241" s="36" t="s">
        <v>134</v>
      </c>
      <c r="D1241" s="59">
        <v>43696</v>
      </c>
      <c r="E1241" s="59">
        <v>44792</v>
      </c>
      <c r="F1241" s="11" t="s">
        <v>15</v>
      </c>
      <c r="G1241" s="37">
        <v>55</v>
      </c>
      <c r="H1241" s="38">
        <v>0.69</v>
      </c>
      <c r="I1241" s="37">
        <v>38</v>
      </c>
      <c r="J1241" s="37">
        <v>55</v>
      </c>
      <c r="K1241" s="37">
        <v>568</v>
      </c>
      <c r="L1241" s="39">
        <v>1.45</v>
      </c>
      <c r="M1241" s="37">
        <v>830</v>
      </c>
      <c r="N1241" s="37">
        <v>31236</v>
      </c>
      <c r="O1241" s="37">
        <v>39</v>
      </c>
      <c r="P1241" s="38">
        <v>0.74</v>
      </c>
      <c r="Q1241" s="37">
        <v>29</v>
      </c>
      <c r="R1241" s="37">
        <v>51</v>
      </c>
      <c r="S1241" s="37">
        <v>590</v>
      </c>
      <c r="T1241" s="39">
        <v>1.76</v>
      </c>
      <c r="U1241" s="37">
        <v>1044</v>
      </c>
      <c r="V1241" s="37">
        <v>30000</v>
      </c>
      <c r="W1241" s="20">
        <v>23</v>
      </c>
      <c r="X1241" s="19">
        <v>0.73913043478260865</v>
      </c>
      <c r="Y1241" s="20">
        <v>17</v>
      </c>
      <c r="Z1241" s="20">
        <v>35</v>
      </c>
      <c r="AA1241" s="16">
        <v>507.6</v>
      </c>
      <c r="AB1241" s="18">
        <v>2.0588235294117645</v>
      </c>
      <c r="AC1241" s="16">
        <v>1045.0588235294117</v>
      </c>
      <c r="AD1241" s="20">
        <v>17766</v>
      </c>
      <c r="AE1241" s="14"/>
      <c r="AF1241" s="14"/>
      <c r="AG1241" s="14"/>
      <c r="AH1241" s="21">
        <v>0.59219999999999995</v>
      </c>
      <c r="AI1241" s="21">
        <v>0.56876680752977338</v>
      </c>
      <c r="AJ1241" s="21">
        <v>-0.43123319247022668</v>
      </c>
      <c r="AK1241" s="97"/>
    </row>
    <row r="1242" spans="1:37" x14ac:dyDescent="0.3">
      <c r="A1242" s="10" t="s">
        <v>143</v>
      </c>
      <c r="B1242" s="36" t="s">
        <v>127</v>
      </c>
      <c r="C1242" s="36" t="s">
        <v>134</v>
      </c>
      <c r="D1242" s="59">
        <v>43697</v>
      </c>
      <c r="E1242" s="59">
        <v>44793</v>
      </c>
      <c r="F1242" s="11" t="s">
        <v>9</v>
      </c>
      <c r="G1242" s="37">
        <v>46</v>
      </c>
      <c r="H1242" s="38">
        <v>0.69</v>
      </c>
      <c r="I1242" s="37">
        <v>32</v>
      </c>
      <c r="J1242" s="37">
        <v>49</v>
      </c>
      <c r="K1242" s="37">
        <v>537</v>
      </c>
      <c r="L1242" s="39">
        <v>1.53</v>
      </c>
      <c r="M1242" s="37">
        <v>830</v>
      </c>
      <c r="N1242" s="37">
        <v>26293</v>
      </c>
      <c r="O1242" s="37">
        <v>51</v>
      </c>
      <c r="P1242" s="38">
        <v>0.74</v>
      </c>
      <c r="Q1242" s="37">
        <v>38</v>
      </c>
      <c r="R1242" s="37">
        <v>68</v>
      </c>
      <c r="S1242" s="37">
        <v>590</v>
      </c>
      <c r="T1242" s="39">
        <v>1.79</v>
      </c>
      <c r="U1242" s="37">
        <v>1044</v>
      </c>
      <c r="V1242" s="37">
        <v>40000</v>
      </c>
      <c r="W1242" s="20">
        <v>17</v>
      </c>
      <c r="X1242" s="19">
        <v>0.70588235294117652</v>
      </c>
      <c r="Y1242" s="20">
        <v>12</v>
      </c>
      <c r="Z1242" s="20">
        <v>23</v>
      </c>
      <c r="AA1242" s="16">
        <v>680.695652173913</v>
      </c>
      <c r="AB1242" s="18">
        <v>1.9166666666666667</v>
      </c>
      <c r="AC1242" s="16">
        <v>1304.6666666666667</v>
      </c>
      <c r="AD1242" s="20">
        <v>15656</v>
      </c>
      <c r="AE1242" s="14"/>
      <c r="AF1242" s="14">
        <v>46</v>
      </c>
      <c r="AG1242" s="14">
        <v>1218</v>
      </c>
      <c r="AH1242" s="21">
        <v>0.39140000000000003</v>
      </c>
      <c r="AI1242" s="21">
        <v>0.59544365420454115</v>
      </c>
      <c r="AJ1242" s="21">
        <v>-0.40455634579545885</v>
      </c>
      <c r="AK1242" s="97"/>
    </row>
    <row r="1243" spans="1:37" x14ac:dyDescent="0.3">
      <c r="A1243" s="10" t="s">
        <v>143</v>
      </c>
      <c r="B1243" s="36" t="s">
        <v>127</v>
      </c>
      <c r="C1243" s="36" t="s">
        <v>134</v>
      </c>
      <c r="D1243" s="59">
        <v>43698</v>
      </c>
      <c r="E1243" s="59">
        <v>44794</v>
      </c>
      <c r="F1243" s="11" t="s">
        <v>10</v>
      </c>
      <c r="G1243" s="37">
        <v>96</v>
      </c>
      <c r="H1243" s="38">
        <v>0.69</v>
      </c>
      <c r="I1243" s="37">
        <v>66</v>
      </c>
      <c r="J1243" s="37">
        <v>113</v>
      </c>
      <c r="K1243" s="37">
        <v>488</v>
      </c>
      <c r="L1243" s="39">
        <v>1.71</v>
      </c>
      <c r="M1243" s="37">
        <v>830</v>
      </c>
      <c r="N1243" s="37">
        <v>55116</v>
      </c>
      <c r="O1243" s="37">
        <v>77</v>
      </c>
      <c r="P1243" s="38">
        <v>0.74</v>
      </c>
      <c r="Q1243" s="37">
        <v>57</v>
      </c>
      <c r="R1243" s="37">
        <v>102</v>
      </c>
      <c r="S1243" s="37">
        <v>590</v>
      </c>
      <c r="T1243" s="39">
        <v>1.79</v>
      </c>
      <c r="U1243" s="37">
        <v>1044</v>
      </c>
      <c r="V1243" s="37">
        <v>60000</v>
      </c>
      <c r="W1243" s="20">
        <v>30</v>
      </c>
      <c r="X1243" s="19">
        <v>0.76666666666666672</v>
      </c>
      <c r="Y1243" s="20">
        <v>23</v>
      </c>
      <c r="Z1243" s="20">
        <v>52</v>
      </c>
      <c r="AA1243" s="16">
        <v>522.84615384615381</v>
      </c>
      <c r="AB1243" s="18">
        <v>2.2608695652173911</v>
      </c>
      <c r="AC1243" s="16">
        <v>1182.0869565217392</v>
      </c>
      <c r="AD1243" s="20">
        <v>27188</v>
      </c>
      <c r="AE1243" s="14"/>
      <c r="AF1243" s="14"/>
      <c r="AG1243" s="14"/>
      <c r="AH1243" s="21">
        <v>0.45313333333333333</v>
      </c>
      <c r="AI1243" s="21">
        <v>0.49328688584077218</v>
      </c>
      <c r="AJ1243" s="21">
        <v>-0.50671311415922782</v>
      </c>
      <c r="AK1243" s="97"/>
    </row>
    <row r="1244" spans="1:37" x14ac:dyDescent="0.3">
      <c r="A1244" s="10" t="s">
        <v>143</v>
      </c>
      <c r="B1244" s="36" t="s">
        <v>127</v>
      </c>
      <c r="C1244" s="36" t="s">
        <v>134</v>
      </c>
      <c r="D1244" s="59">
        <v>43699</v>
      </c>
      <c r="E1244" s="59">
        <v>44795</v>
      </c>
      <c r="F1244" s="11" t="s">
        <v>11</v>
      </c>
      <c r="G1244" s="37">
        <v>19</v>
      </c>
      <c r="H1244" s="38">
        <v>0.69</v>
      </c>
      <c r="I1244" s="37">
        <v>13</v>
      </c>
      <c r="J1244" s="37">
        <v>20</v>
      </c>
      <c r="K1244" s="37">
        <v>554</v>
      </c>
      <c r="L1244" s="39">
        <v>1.54</v>
      </c>
      <c r="M1244" s="37">
        <v>830</v>
      </c>
      <c r="N1244" s="37">
        <v>11071</v>
      </c>
      <c r="O1244" s="37">
        <v>39</v>
      </c>
      <c r="P1244" s="38">
        <v>0.74</v>
      </c>
      <c r="Q1244" s="37">
        <v>29</v>
      </c>
      <c r="R1244" s="37">
        <v>51</v>
      </c>
      <c r="S1244" s="37">
        <v>590</v>
      </c>
      <c r="T1244" s="39">
        <v>1.76</v>
      </c>
      <c r="U1244" s="37">
        <v>1044</v>
      </c>
      <c r="V1244" s="37">
        <v>30000</v>
      </c>
      <c r="W1244" s="20">
        <v>13</v>
      </c>
      <c r="X1244" s="19">
        <v>0.76923076923076927</v>
      </c>
      <c r="Y1244" s="20">
        <v>10</v>
      </c>
      <c r="Z1244" s="20">
        <v>17</v>
      </c>
      <c r="AA1244" s="16">
        <v>698.52941176470586</v>
      </c>
      <c r="AB1244" s="18">
        <v>1.7</v>
      </c>
      <c r="AC1244" s="16">
        <v>1187.5</v>
      </c>
      <c r="AD1244" s="20">
        <v>11875</v>
      </c>
      <c r="AE1244" s="14"/>
      <c r="AF1244" s="14">
        <v>4174</v>
      </c>
      <c r="AG1244" s="14"/>
      <c r="AH1244" s="21">
        <v>0.39583333333333331</v>
      </c>
      <c r="AI1244" s="21">
        <v>1.0726221660193298</v>
      </c>
      <c r="AJ1244" s="21">
        <v>7.2622166019329776E-2</v>
      </c>
      <c r="AK1244" s="97"/>
    </row>
    <row r="1245" spans="1:37" x14ac:dyDescent="0.3">
      <c r="A1245" s="10" t="s">
        <v>143</v>
      </c>
      <c r="B1245" s="36" t="s">
        <v>127</v>
      </c>
      <c r="C1245" s="36" t="s">
        <v>134</v>
      </c>
      <c r="D1245" s="59">
        <v>43700</v>
      </c>
      <c r="E1245" s="59">
        <v>44796</v>
      </c>
      <c r="F1245" s="11" t="s">
        <v>12</v>
      </c>
      <c r="G1245" s="37">
        <v>36</v>
      </c>
      <c r="H1245" s="38">
        <v>0.69</v>
      </c>
      <c r="I1245" s="37">
        <v>25</v>
      </c>
      <c r="J1245" s="37">
        <v>40</v>
      </c>
      <c r="K1245" s="37">
        <v>516</v>
      </c>
      <c r="L1245" s="39">
        <v>1.6</v>
      </c>
      <c r="M1245" s="37">
        <v>830</v>
      </c>
      <c r="N1245" s="37">
        <v>20653</v>
      </c>
      <c r="O1245" s="37">
        <v>39</v>
      </c>
      <c r="P1245" s="38">
        <v>0.74</v>
      </c>
      <c r="Q1245" s="37">
        <v>29</v>
      </c>
      <c r="R1245" s="37">
        <v>51</v>
      </c>
      <c r="S1245" s="37">
        <v>590</v>
      </c>
      <c r="T1245" s="39">
        <v>1.76</v>
      </c>
      <c r="U1245" s="37">
        <v>1044</v>
      </c>
      <c r="V1245" s="37">
        <v>30000</v>
      </c>
      <c r="W1245" s="20">
        <v>22</v>
      </c>
      <c r="X1245" s="19">
        <v>0.72727272727272729</v>
      </c>
      <c r="Y1245" s="20">
        <v>16</v>
      </c>
      <c r="Z1245" s="20">
        <v>42</v>
      </c>
      <c r="AA1245" s="16">
        <v>681.69047619047615</v>
      </c>
      <c r="AB1245" s="18">
        <v>2.625</v>
      </c>
      <c r="AC1245" s="16">
        <v>1789.4375</v>
      </c>
      <c r="AD1245" s="20">
        <v>28631</v>
      </c>
      <c r="AE1245" s="14">
        <v>-2069</v>
      </c>
      <c r="AF1245" s="14">
        <v>11768</v>
      </c>
      <c r="AG1245" s="14">
        <v>-450</v>
      </c>
      <c r="AH1245" s="21">
        <v>0.9543666666666667</v>
      </c>
      <c r="AI1245" s="21">
        <v>1.3862877063864814</v>
      </c>
      <c r="AJ1245" s="21">
        <v>0.38628770638648136</v>
      </c>
      <c r="AK1245" s="97"/>
    </row>
    <row r="1246" spans="1:37" x14ac:dyDescent="0.3">
      <c r="A1246" s="10" t="s">
        <v>143</v>
      </c>
      <c r="B1246" s="36" t="s">
        <v>127</v>
      </c>
      <c r="C1246" s="36" t="s">
        <v>134</v>
      </c>
      <c r="D1246" s="59">
        <v>43701</v>
      </c>
      <c r="E1246" s="59">
        <v>44797</v>
      </c>
      <c r="F1246" s="11" t="s">
        <v>13</v>
      </c>
      <c r="G1246" s="37">
        <v>29</v>
      </c>
      <c r="H1246" s="38">
        <v>0.69</v>
      </c>
      <c r="I1246" s="37">
        <v>20</v>
      </c>
      <c r="J1246" s="37">
        <v>31</v>
      </c>
      <c r="K1246" s="37">
        <v>537</v>
      </c>
      <c r="L1246" s="39">
        <v>1.55</v>
      </c>
      <c r="M1246" s="37">
        <v>830</v>
      </c>
      <c r="N1246" s="37">
        <v>16648</v>
      </c>
      <c r="O1246" s="37">
        <v>39</v>
      </c>
      <c r="P1246" s="38">
        <v>0.74</v>
      </c>
      <c r="Q1246" s="37">
        <v>29</v>
      </c>
      <c r="R1246" s="37">
        <v>51</v>
      </c>
      <c r="S1246" s="37">
        <v>590</v>
      </c>
      <c r="T1246" s="39">
        <v>1.76</v>
      </c>
      <c r="U1246" s="37">
        <v>1044</v>
      </c>
      <c r="V1246" s="37">
        <v>30000</v>
      </c>
      <c r="W1246" s="20">
        <v>18</v>
      </c>
      <c r="X1246" s="19">
        <v>0.77777777777777779</v>
      </c>
      <c r="Y1246" s="20">
        <v>14</v>
      </c>
      <c r="Z1246" s="20">
        <v>30</v>
      </c>
      <c r="AA1246" s="16">
        <v>585.5</v>
      </c>
      <c r="AB1246" s="18">
        <v>2.1428571428571428</v>
      </c>
      <c r="AC1246" s="16">
        <v>1254.6428571428571</v>
      </c>
      <c r="AD1246" s="20">
        <v>17565</v>
      </c>
      <c r="AE1246" s="14">
        <v>999</v>
      </c>
      <c r="AF1246" s="14">
        <v>2197</v>
      </c>
      <c r="AG1246" s="14"/>
      <c r="AH1246" s="21">
        <v>0.58550000000000002</v>
      </c>
      <c r="AI1246" s="21">
        <v>1.0550816914944738</v>
      </c>
      <c r="AJ1246" s="21">
        <v>5.5081691494473811E-2</v>
      </c>
      <c r="AK1246" s="97"/>
    </row>
    <row r="1247" spans="1:37" x14ac:dyDescent="0.3">
      <c r="A1247" s="10" t="s">
        <v>143</v>
      </c>
      <c r="B1247" s="36" t="s">
        <v>127</v>
      </c>
      <c r="C1247" s="36" t="s">
        <v>134</v>
      </c>
      <c r="D1247" s="59">
        <v>43702</v>
      </c>
      <c r="E1247" s="59">
        <v>44798</v>
      </c>
      <c r="F1247" s="11" t="s">
        <v>14</v>
      </c>
      <c r="G1247" s="37">
        <v>36</v>
      </c>
      <c r="H1247" s="38">
        <v>0.69</v>
      </c>
      <c r="I1247" s="37">
        <v>25</v>
      </c>
      <c r="J1247" s="37">
        <v>42</v>
      </c>
      <c r="K1247" s="37">
        <v>503</v>
      </c>
      <c r="L1247" s="39">
        <v>1.68</v>
      </c>
      <c r="M1247" s="37">
        <v>830</v>
      </c>
      <c r="N1247" s="37">
        <v>21115</v>
      </c>
      <c r="O1247" s="37">
        <v>39</v>
      </c>
      <c r="P1247" s="38">
        <v>0.74</v>
      </c>
      <c r="Q1247" s="37">
        <v>29</v>
      </c>
      <c r="R1247" s="37">
        <v>51</v>
      </c>
      <c r="S1247" s="37">
        <v>590</v>
      </c>
      <c r="T1247" s="39">
        <v>1.76</v>
      </c>
      <c r="U1247" s="37">
        <v>1044</v>
      </c>
      <c r="V1247" s="37">
        <v>30000</v>
      </c>
      <c r="W1247" s="20">
        <v>10</v>
      </c>
      <c r="X1247" s="19">
        <v>0.7</v>
      </c>
      <c r="Y1247" s="20">
        <v>7</v>
      </c>
      <c r="Z1247" s="20">
        <v>18</v>
      </c>
      <c r="AA1247" s="16">
        <v>530.11111111111109</v>
      </c>
      <c r="AB1247" s="18">
        <v>2.5714285714285716</v>
      </c>
      <c r="AC1247" s="16">
        <v>1363.1428571428571</v>
      </c>
      <c r="AD1247" s="20">
        <v>9542</v>
      </c>
      <c r="AE1247" s="14"/>
      <c r="AF1247" s="14">
        <v>1578</v>
      </c>
      <c r="AG1247" s="14">
        <v>721</v>
      </c>
      <c r="AH1247" s="21">
        <v>0.31806666666666666</v>
      </c>
      <c r="AI1247" s="21">
        <v>0.45190622780014206</v>
      </c>
      <c r="AJ1247" s="21">
        <v>-0.54809377219985789</v>
      </c>
      <c r="AK1247" s="97"/>
    </row>
    <row r="1248" spans="1:37" x14ac:dyDescent="0.3">
      <c r="A1248" s="10" t="s">
        <v>143</v>
      </c>
      <c r="B1248" s="36" t="s">
        <v>127</v>
      </c>
      <c r="C1248" s="36" t="s">
        <v>134</v>
      </c>
      <c r="D1248" s="59">
        <v>43703</v>
      </c>
      <c r="E1248" s="59">
        <v>44799</v>
      </c>
      <c r="F1248" s="11" t="s">
        <v>15</v>
      </c>
      <c r="G1248" s="37">
        <v>14</v>
      </c>
      <c r="H1248" s="38">
        <v>0.69</v>
      </c>
      <c r="I1248" s="37">
        <v>10</v>
      </c>
      <c r="J1248" s="37">
        <v>10</v>
      </c>
      <c r="K1248" s="37">
        <v>802</v>
      </c>
      <c r="L1248" s="39">
        <v>1</v>
      </c>
      <c r="M1248" s="37">
        <v>830</v>
      </c>
      <c r="N1248" s="37">
        <v>8020</v>
      </c>
      <c r="O1248" s="37">
        <v>39</v>
      </c>
      <c r="P1248" s="38">
        <v>0.74</v>
      </c>
      <c r="Q1248" s="37">
        <v>29</v>
      </c>
      <c r="R1248" s="37">
        <v>51</v>
      </c>
      <c r="S1248" s="37">
        <v>590</v>
      </c>
      <c r="T1248" s="39">
        <v>1.76</v>
      </c>
      <c r="U1248" s="37">
        <v>1044</v>
      </c>
      <c r="V1248" s="37">
        <v>30000</v>
      </c>
      <c r="W1248" s="20">
        <v>18</v>
      </c>
      <c r="X1248" s="19">
        <v>0.77777777777777779</v>
      </c>
      <c r="Y1248" s="20">
        <v>14</v>
      </c>
      <c r="Z1248" s="20">
        <v>30</v>
      </c>
      <c r="AA1248" s="16">
        <v>460.36666666666667</v>
      </c>
      <c r="AB1248" s="18">
        <v>2.1428571428571428</v>
      </c>
      <c r="AC1248" s="16">
        <v>986.5</v>
      </c>
      <c r="AD1248" s="20">
        <v>13811</v>
      </c>
      <c r="AE1248" s="14"/>
      <c r="AF1248" s="14"/>
      <c r="AG1248" s="14"/>
      <c r="AH1248" s="21">
        <v>0.46036666666666665</v>
      </c>
      <c r="AI1248" s="21">
        <v>1.7220698254364091</v>
      </c>
      <c r="AJ1248" s="21">
        <v>0.72206982543640896</v>
      </c>
      <c r="AK1248" s="97"/>
    </row>
    <row r="1249" spans="1:37" x14ac:dyDescent="0.3">
      <c r="A1249" s="10" t="s">
        <v>143</v>
      </c>
      <c r="B1249" s="36" t="s">
        <v>127</v>
      </c>
      <c r="C1249" s="36" t="s">
        <v>134</v>
      </c>
      <c r="D1249" s="59">
        <v>43704</v>
      </c>
      <c r="E1249" s="59">
        <v>44800</v>
      </c>
      <c r="F1249" s="11" t="s">
        <v>9</v>
      </c>
      <c r="G1249" s="37">
        <v>41</v>
      </c>
      <c r="H1249" s="38">
        <v>0.69</v>
      </c>
      <c r="I1249" s="37">
        <v>28</v>
      </c>
      <c r="J1249" s="37">
        <v>46</v>
      </c>
      <c r="K1249" s="37">
        <v>505</v>
      </c>
      <c r="L1249" s="39">
        <v>1.64</v>
      </c>
      <c r="M1249" s="37">
        <v>830</v>
      </c>
      <c r="N1249" s="37">
        <v>23240</v>
      </c>
      <c r="O1249" s="37">
        <v>39</v>
      </c>
      <c r="P1249" s="38">
        <v>0.74</v>
      </c>
      <c r="Q1249" s="37">
        <v>29</v>
      </c>
      <c r="R1249" s="37">
        <v>51</v>
      </c>
      <c r="S1249" s="37">
        <v>590</v>
      </c>
      <c r="T1249" s="39">
        <v>1.76</v>
      </c>
      <c r="U1249" s="37">
        <v>1044</v>
      </c>
      <c r="V1249" s="37">
        <v>30000</v>
      </c>
      <c r="W1249" s="20">
        <v>23</v>
      </c>
      <c r="X1249" s="19">
        <v>0.73913043478260865</v>
      </c>
      <c r="Y1249" s="20">
        <v>17</v>
      </c>
      <c r="Z1249" s="20">
        <v>47</v>
      </c>
      <c r="AA1249" s="16">
        <v>473.44680851063828</v>
      </c>
      <c r="AB1249" s="18">
        <v>2.7647058823529411</v>
      </c>
      <c r="AC1249" s="16">
        <v>1308.9411764705883</v>
      </c>
      <c r="AD1249" s="20">
        <v>22252</v>
      </c>
      <c r="AE1249" s="14"/>
      <c r="AF1249" s="14">
        <v>1998</v>
      </c>
      <c r="AG1249" s="14"/>
      <c r="AH1249" s="21">
        <v>0.74173333333333336</v>
      </c>
      <c r="AI1249" s="21">
        <v>0.95748709122203102</v>
      </c>
      <c r="AJ1249" s="21">
        <v>-4.2512908777969018E-2</v>
      </c>
      <c r="AK1249" s="97"/>
    </row>
    <row r="1250" spans="1:37" x14ac:dyDescent="0.3">
      <c r="A1250" s="10" t="s">
        <v>143</v>
      </c>
      <c r="B1250" s="36" t="s">
        <v>127</v>
      </c>
      <c r="C1250" s="36" t="s">
        <v>134</v>
      </c>
      <c r="D1250" s="59">
        <v>43705</v>
      </c>
      <c r="E1250" s="59">
        <v>44801</v>
      </c>
      <c r="F1250" s="11" t="s">
        <v>10</v>
      </c>
      <c r="G1250" s="37">
        <v>141</v>
      </c>
      <c r="H1250" s="38">
        <v>0.69</v>
      </c>
      <c r="I1250" s="37">
        <v>97</v>
      </c>
      <c r="J1250" s="37">
        <v>140</v>
      </c>
      <c r="K1250" s="37">
        <v>573</v>
      </c>
      <c r="L1250" s="39">
        <v>1.44</v>
      </c>
      <c r="M1250" s="37">
        <v>830</v>
      </c>
      <c r="N1250" s="37">
        <v>80230</v>
      </c>
      <c r="O1250" s="37">
        <v>77</v>
      </c>
      <c r="P1250" s="38">
        <v>0.74</v>
      </c>
      <c r="Q1250" s="37">
        <v>57</v>
      </c>
      <c r="R1250" s="37">
        <v>102</v>
      </c>
      <c r="S1250" s="37">
        <v>590</v>
      </c>
      <c r="T1250" s="39">
        <v>1.79</v>
      </c>
      <c r="U1250" s="37">
        <v>1044</v>
      </c>
      <c r="V1250" s="37">
        <v>60000</v>
      </c>
      <c r="W1250" s="20">
        <v>68</v>
      </c>
      <c r="X1250" s="19">
        <v>0.75</v>
      </c>
      <c r="Y1250" s="20">
        <v>51</v>
      </c>
      <c r="Z1250" s="20">
        <v>103</v>
      </c>
      <c r="AA1250" s="16">
        <v>514.17475728155341</v>
      </c>
      <c r="AB1250" s="18">
        <v>2.0196078431372548</v>
      </c>
      <c r="AC1250" s="16">
        <v>1038.4313725490197</v>
      </c>
      <c r="AD1250" s="20">
        <v>52960</v>
      </c>
      <c r="AE1250" s="14"/>
      <c r="AF1250" s="14"/>
      <c r="AG1250" s="14"/>
      <c r="AH1250" s="21">
        <v>0.88266666666666671</v>
      </c>
      <c r="AI1250" s="21">
        <v>0.66010220615729776</v>
      </c>
      <c r="AJ1250" s="21">
        <v>-0.33989779384270224</v>
      </c>
      <c r="AK1250" s="97"/>
    </row>
    <row r="1251" spans="1:37" x14ac:dyDescent="0.3">
      <c r="A1251" s="10" t="s">
        <v>143</v>
      </c>
      <c r="B1251" s="36" t="s">
        <v>127</v>
      </c>
      <c r="C1251" s="36" t="s">
        <v>134</v>
      </c>
      <c r="D1251" s="59">
        <v>43706</v>
      </c>
      <c r="E1251" s="59">
        <v>44802</v>
      </c>
      <c r="F1251" s="11" t="s">
        <v>11</v>
      </c>
      <c r="G1251" s="37">
        <v>42</v>
      </c>
      <c r="H1251" s="38">
        <v>0.69</v>
      </c>
      <c r="I1251" s="37">
        <v>29</v>
      </c>
      <c r="J1251" s="37">
        <v>43</v>
      </c>
      <c r="K1251" s="37">
        <v>566</v>
      </c>
      <c r="L1251" s="39">
        <v>1.48</v>
      </c>
      <c r="M1251" s="37">
        <v>830</v>
      </c>
      <c r="N1251" s="37">
        <v>24327</v>
      </c>
      <c r="O1251" s="37">
        <v>39</v>
      </c>
      <c r="P1251" s="38">
        <v>0.74</v>
      </c>
      <c r="Q1251" s="37">
        <v>29</v>
      </c>
      <c r="R1251" s="37">
        <v>51</v>
      </c>
      <c r="S1251" s="37">
        <v>590</v>
      </c>
      <c r="T1251" s="39">
        <v>1.76</v>
      </c>
      <c r="U1251" s="37">
        <v>1044</v>
      </c>
      <c r="V1251" s="37">
        <v>30000</v>
      </c>
      <c r="W1251" s="20">
        <v>13</v>
      </c>
      <c r="X1251" s="19">
        <v>0.76923076923076927</v>
      </c>
      <c r="Y1251" s="20">
        <v>10</v>
      </c>
      <c r="Z1251" s="20">
        <v>29</v>
      </c>
      <c r="AA1251" s="16">
        <v>563.41379310344826</v>
      </c>
      <c r="AB1251" s="18">
        <v>2.9</v>
      </c>
      <c r="AC1251" s="16">
        <v>1633.9</v>
      </c>
      <c r="AD1251" s="20">
        <v>16339</v>
      </c>
      <c r="AE1251" s="14"/>
      <c r="AF1251" s="14">
        <v>1489</v>
      </c>
      <c r="AG1251" s="14"/>
      <c r="AH1251" s="21">
        <v>0.5446333333333333</v>
      </c>
      <c r="AI1251" s="21">
        <v>0.67164056398240635</v>
      </c>
      <c r="AJ1251" s="21">
        <v>-0.3283594360175936</v>
      </c>
      <c r="AK1251" s="97"/>
    </row>
    <row r="1252" spans="1:37" x14ac:dyDescent="0.3">
      <c r="A1252" s="10" t="s">
        <v>143</v>
      </c>
      <c r="B1252" s="36" t="s">
        <v>127</v>
      </c>
      <c r="C1252" s="36" t="s">
        <v>134</v>
      </c>
      <c r="D1252" s="59">
        <v>43707</v>
      </c>
      <c r="E1252" s="59">
        <v>44803</v>
      </c>
      <c r="F1252" s="11" t="s">
        <v>12</v>
      </c>
      <c r="G1252" s="37">
        <v>35</v>
      </c>
      <c r="H1252" s="38">
        <v>0.69</v>
      </c>
      <c r="I1252" s="37">
        <v>24</v>
      </c>
      <c r="J1252" s="37">
        <v>32</v>
      </c>
      <c r="K1252" s="37">
        <v>627</v>
      </c>
      <c r="L1252" s="39">
        <v>1.33</v>
      </c>
      <c r="M1252" s="37">
        <v>830</v>
      </c>
      <c r="N1252" s="37">
        <v>20051</v>
      </c>
      <c r="O1252" s="37">
        <v>39</v>
      </c>
      <c r="P1252" s="38">
        <v>0.74</v>
      </c>
      <c r="Q1252" s="37">
        <v>29</v>
      </c>
      <c r="R1252" s="37">
        <v>51</v>
      </c>
      <c r="S1252" s="37">
        <v>590</v>
      </c>
      <c r="T1252" s="39">
        <v>1.76</v>
      </c>
      <c r="U1252" s="37">
        <v>1044</v>
      </c>
      <c r="V1252" s="37">
        <v>30000</v>
      </c>
      <c r="W1252" s="20">
        <v>27</v>
      </c>
      <c r="X1252" s="19">
        <v>0.77777777777777779</v>
      </c>
      <c r="Y1252" s="20">
        <v>21</v>
      </c>
      <c r="Z1252" s="20">
        <v>52</v>
      </c>
      <c r="AA1252" s="16">
        <v>421.42307692307691</v>
      </c>
      <c r="AB1252" s="18">
        <v>2.4761904761904763</v>
      </c>
      <c r="AC1252" s="16">
        <v>1043.5238095238096</v>
      </c>
      <c r="AD1252" s="20">
        <v>21914</v>
      </c>
      <c r="AE1252" s="14">
        <v>899</v>
      </c>
      <c r="AF1252" s="14">
        <v>3136</v>
      </c>
      <c r="AG1252" s="14">
        <v>899</v>
      </c>
      <c r="AH1252" s="21">
        <v>0.73046666666666671</v>
      </c>
      <c r="AI1252" s="21">
        <v>1.0929130716672486</v>
      </c>
      <c r="AJ1252" s="21">
        <v>9.291307166724852E-2</v>
      </c>
      <c r="AK1252" s="97"/>
    </row>
    <row r="1253" spans="1:37" x14ac:dyDescent="0.3">
      <c r="A1253" s="10" t="s">
        <v>143</v>
      </c>
      <c r="B1253" s="36" t="s">
        <v>127</v>
      </c>
      <c r="C1253" s="36" t="s">
        <v>134</v>
      </c>
      <c r="D1253" s="59">
        <v>43708</v>
      </c>
      <c r="E1253" s="59">
        <v>44804</v>
      </c>
      <c r="F1253" s="11" t="s">
        <v>13</v>
      </c>
      <c r="G1253" s="37">
        <v>26</v>
      </c>
      <c r="H1253" s="38">
        <v>0.69</v>
      </c>
      <c r="I1253" s="37">
        <v>18</v>
      </c>
      <c r="J1253" s="37">
        <v>22</v>
      </c>
      <c r="K1253" s="37">
        <v>684</v>
      </c>
      <c r="L1253" s="39">
        <v>1.22</v>
      </c>
      <c r="M1253" s="37">
        <v>830</v>
      </c>
      <c r="N1253" s="37">
        <v>15039</v>
      </c>
      <c r="O1253" s="37">
        <v>39</v>
      </c>
      <c r="P1253" s="38">
        <v>0.74</v>
      </c>
      <c r="Q1253" s="37">
        <v>29</v>
      </c>
      <c r="R1253" s="37">
        <v>51</v>
      </c>
      <c r="S1253" s="37">
        <v>590</v>
      </c>
      <c r="T1253" s="39">
        <v>1.76</v>
      </c>
      <c r="U1253" s="37">
        <v>1044</v>
      </c>
      <c r="V1253" s="37">
        <v>30000</v>
      </c>
      <c r="W1253" s="20">
        <v>21</v>
      </c>
      <c r="X1253" s="19">
        <v>0.76190476190476186</v>
      </c>
      <c r="Y1253" s="20">
        <v>16</v>
      </c>
      <c r="Z1253" s="20">
        <v>39</v>
      </c>
      <c r="AA1253" s="16">
        <v>527.53846153846155</v>
      </c>
      <c r="AB1253" s="18">
        <v>2.4375</v>
      </c>
      <c r="AC1253" s="16">
        <v>1285.875</v>
      </c>
      <c r="AD1253" s="20">
        <v>20574</v>
      </c>
      <c r="AE1253" s="14"/>
      <c r="AF1253" s="14">
        <v>2208</v>
      </c>
      <c r="AG1253" s="14"/>
      <c r="AH1253" s="21">
        <v>0.68579999999999997</v>
      </c>
      <c r="AI1253" s="21">
        <v>1.3680430879712746</v>
      </c>
      <c r="AJ1253" s="21">
        <v>0.36804308797127466</v>
      </c>
      <c r="AK1253" s="97"/>
    </row>
    <row r="1254" spans="1:37" x14ac:dyDescent="0.3">
      <c r="A1254" s="10" t="s">
        <v>143</v>
      </c>
      <c r="B1254" s="40" t="s">
        <v>127</v>
      </c>
      <c r="C1254" s="40" t="s">
        <v>134</v>
      </c>
      <c r="D1254" s="57">
        <v>43709</v>
      </c>
      <c r="E1254" s="57">
        <v>44805</v>
      </c>
      <c r="F1254" s="11" t="s">
        <v>14</v>
      </c>
      <c r="G1254" s="5">
        <v>42</v>
      </c>
      <c r="H1254" s="41">
        <v>0.66477272727272729</v>
      </c>
      <c r="I1254" s="4">
        <v>28</v>
      </c>
      <c r="J1254" s="5">
        <v>39</v>
      </c>
      <c r="K1254" s="5">
        <v>511</v>
      </c>
      <c r="L1254" s="42">
        <v>1.3928571428571428</v>
      </c>
      <c r="M1254" s="5">
        <v>895</v>
      </c>
      <c r="N1254" s="5">
        <v>19937</v>
      </c>
      <c r="O1254" s="2">
        <v>53</v>
      </c>
      <c r="P1254" s="43">
        <v>0.71064204545454546</v>
      </c>
      <c r="Q1254" s="2">
        <v>32</v>
      </c>
      <c r="R1254" s="2">
        <v>41</v>
      </c>
      <c r="S1254" s="2">
        <v>683.55322557976115</v>
      </c>
      <c r="T1254" s="3">
        <v>1.28125</v>
      </c>
      <c r="U1254" s="2">
        <v>1195.9769397802197</v>
      </c>
      <c r="V1254" s="44">
        <v>28000</v>
      </c>
      <c r="W1254" s="20">
        <v>22</v>
      </c>
      <c r="X1254" s="19">
        <v>0.72727272727272729</v>
      </c>
      <c r="Y1254" s="20">
        <v>16</v>
      </c>
      <c r="Z1254" s="20">
        <v>37</v>
      </c>
      <c r="AA1254" s="16">
        <v>406.83783783783781</v>
      </c>
      <c r="AB1254" s="18">
        <v>2.3125</v>
      </c>
      <c r="AC1254" s="16">
        <v>940.8125</v>
      </c>
      <c r="AD1254" s="20">
        <v>15053</v>
      </c>
      <c r="AE1254" s="14"/>
      <c r="AF1254" s="14"/>
      <c r="AG1254" s="14"/>
      <c r="AH1254" s="21">
        <v>0.53760714285714284</v>
      </c>
      <c r="AI1254" s="21">
        <v>0.75502833926869639</v>
      </c>
      <c r="AJ1254" s="21">
        <v>-0.24497166073130361</v>
      </c>
      <c r="AK1254" s="97"/>
    </row>
    <row r="1255" spans="1:37" x14ac:dyDescent="0.3">
      <c r="A1255" s="10" t="s">
        <v>143</v>
      </c>
      <c r="B1255" s="40" t="s">
        <v>127</v>
      </c>
      <c r="C1255" s="40" t="s">
        <v>134</v>
      </c>
      <c r="D1255" s="57">
        <v>43710</v>
      </c>
      <c r="E1255" s="57">
        <v>44806</v>
      </c>
      <c r="F1255" s="11" t="s">
        <v>15</v>
      </c>
      <c r="G1255" s="5">
        <v>23</v>
      </c>
      <c r="H1255" s="41">
        <v>0.66477272727272729</v>
      </c>
      <c r="I1255" s="5">
        <v>15</v>
      </c>
      <c r="J1255" s="5">
        <v>22</v>
      </c>
      <c r="K1255" s="5">
        <v>625</v>
      </c>
      <c r="L1255" s="42">
        <v>1.4666666666666666</v>
      </c>
      <c r="M1255" s="5">
        <v>895</v>
      </c>
      <c r="N1255" s="5">
        <v>13745</v>
      </c>
      <c r="O1255" s="44">
        <v>32</v>
      </c>
      <c r="P1255" s="43">
        <v>0.71064204545454546</v>
      </c>
      <c r="Q1255" s="44">
        <v>23</v>
      </c>
      <c r="R1255" s="44">
        <v>41</v>
      </c>
      <c r="S1255" s="2">
        <v>683.55322557976115</v>
      </c>
      <c r="T1255" s="3">
        <v>1.7826086956521738</v>
      </c>
      <c r="U1255" s="2">
        <v>1195.9769397802197</v>
      </c>
      <c r="V1255" s="44">
        <v>28000</v>
      </c>
      <c r="W1255" s="20">
        <v>25</v>
      </c>
      <c r="X1255" s="19">
        <v>0.76</v>
      </c>
      <c r="Y1255" s="20">
        <v>19</v>
      </c>
      <c r="Z1255" s="20">
        <v>53</v>
      </c>
      <c r="AA1255" s="16">
        <v>528</v>
      </c>
      <c r="AB1255" s="18">
        <v>2.7894736842105261</v>
      </c>
      <c r="AC1255" s="16">
        <v>1472.8421052631579</v>
      </c>
      <c r="AD1255" s="20">
        <v>27984</v>
      </c>
      <c r="AE1255" s="14"/>
      <c r="AF1255" s="14">
        <v>9748</v>
      </c>
      <c r="AG1255" s="14"/>
      <c r="AH1255" s="21">
        <v>0.99942857142857144</v>
      </c>
      <c r="AI1255" s="21">
        <v>2.0359403419425246</v>
      </c>
      <c r="AJ1255" s="21">
        <v>1.0359403419425246</v>
      </c>
      <c r="AK1255" s="97"/>
    </row>
    <row r="1256" spans="1:37" x14ac:dyDescent="0.3">
      <c r="A1256" s="10" t="s">
        <v>143</v>
      </c>
      <c r="B1256" s="40" t="s">
        <v>127</v>
      </c>
      <c r="C1256" s="40" t="s">
        <v>134</v>
      </c>
      <c r="D1256" s="57">
        <v>43711</v>
      </c>
      <c r="E1256" s="57">
        <v>44807</v>
      </c>
      <c r="F1256" s="11" t="s">
        <v>9</v>
      </c>
      <c r="G1256" s="5">
        <v>48</v>
      </c>
      <c r="H1256" s="41">
        <v>0.66477272727272729</v>
      </c>
      <c r="I1256" s="5">
        <v>32</v>
      </c>
      <c r="J1256" s="5">
        <v>44</v>
      </c>
      <c r="K1256" s="5">
        <v>648</v>
      </c>
      <c r="L1256" s="42">
        <v>1.375</v>
      </c>
      <c r="M1256" s="5">
        <v>895</v>
      </c>
      <c r="N1256" s="5">
        <v>28523</v>
      </c>
      <c r="O1256" s="44">
        <v>41</v>
      </c>
      <c r="P1256" s="43">
        <v>0.71064204545454546</v>
      </c>
      <c r="Q1256" s="44">
        <v>29</v>
      </c>
      <c r="R1256" s="44">
        <v>51</v>
      </c>
      <c r="S1256" s="2">
        <v>683.55322557976115</v>
      </c>
      <c r="T1256" s="3">
        <v>1.7586206896551724</v>
      </c>
      <c r="U1256" s="2">
        <v>1195.9769397802197</v>
      </c>
      <c r="V1256" s="44">
        <v>35000</v>
      </c>
      <c r="W1256" s="20">
        <v>25</v>
      </c>
      <c r="X1256" s="19">
        <v>0.76</v>
      </c>
      <c r="Y1256" s="20">
        <v>19</v>
      </c>
      <c r="Z1256" s="20">
        <v>46</v>
      </c>
      <c r="AA1256" s="16">
        <v>546.13043478260875</v>
      </c>
      <c r="AB1256" s="18">
        <v>2.4210526315789473</v>
      </c>
      <c r="AC1256" s="16">
        <v>1322.2105263157894</v>
      </c>
      <c r="AD1256" s="20">
        <v>25122</v>
      </c>
      <c r="AE1256" s="14"/>
      <c r="AF1256" s="14">
        <v>2597</v>
      </c>
      <c r="AG1256" s="14"/>
      <c r="AH1256" s="21">
        <v>0.71777142857142862</v>
      </c>
      <c r="AI1256" s="21">
        <v>0.88076289310381095</v>
      </c>
      <c r="AJ1256" s="21">
        <v>-0.11923710689618904</v>
      </c>
      <c r="AK1256" s="97"/>
    </row>
    <row r="1257" spans="1:37" x14ac:dyDescent="0.3">
      <c r="A1257" s="10" t="s">
        <v>143</v>
      </c>
      <c r="B1257" s="40" t="s">
        <v>127</v>
      </c>
      <c r="C1257" s="40" t="s">
        <v>134</v>
      </c>
      <c r="D1257" s="57">
        <v>43712</v>
      </c>
      <c r="E1257" s="57">
        <v>44808</v>
      </c>
      <c r="F1257" s="11" t="s">
        <v>10</v>
      </c>
      <c r="G1257" s="5">
        <v>86</v>
      </c>
      <c r="H1257" s="41">
        <v>0.66477272727272729</v>
      </c>
      <c r="I1257" s="5">
        <v>57</v>
      </c>
      <c r="J1257" s="5">
        <v>108</v>
      </c>
      <c r="K1257" s="5">
        <v>474</v>
      </c>
      <c r="L1257" s="42">
        <v>1.8947368421052631</v>
      </c>
      <c r="M1257" s="5">
        <v>895</v>
      </c>
      <c r="N1257" s="5">
        <v>51147</v>
      </c>
      <c r="O1257" s="44">
        <v>59</v>
      </c>
      <c r="P1257" s="43">
        <v>0.71064204545454546</v>
      </c>
      <c r="Q1257" s="44">
        <v>42</v>
      </c>
      <c r="R1257" s="44">
        <v>73</v>
      </c>
      <c r="S1257" s="2">
        <v>683.55322557976115</v>
      </c>
      <c r="T1257" s="3">
        <v>1.7380952380952381</v>
      </c>
      <c r="U1257" s="2">
        <v>1195.9769397802197</v>
      </c>
      <c r="V1257" s="44">
        <v>50000</v>
      </c>
      <c r="W1257" s="20">
        <v>59</v>
      </c>
      <c r="X1257" s="19">
        <v>0.77966101694915257</v>
      </c>
      <c r="Y1257" s="20">
        <v>46</v>
      </c>
      <c r="Z1257" s="20">
        <v>109</v>
      </c>
      <c r="AA1257" s="16">
        <v>481.651376146789</v>
      </c>
      <c r="AB1257" s="18">
        <v>2.3695652173913042</v>
      </c>
      <c r="AC1257" s="16">
        <v>1141.304347826087</v>
      </c>
      <c r="AD1257" s="20">
        <v>52500</v>
      </c>
      <c r="AE1257" s="14"/>
      <c r="AF1257" s="14"/>
      <c r="AG1257" s="14"/>
      <c r="AH1257" s="21">
        <v>1.05</v>
      </c>
      <c r="AI1257" s="21">
        <v>1.0264531644084698</v>
      </c>
      <c r="AJ1257" s="21">
        <v>2.6453164408469704E-2</v>
      </c>
      <c r="AK1257" s="97"/>
    </row>
    <row r="1258" spans="1:37" x14ac:dyDescent="0.3">
      <c r="A1258" s="10" t="s">
        <v>143</v>
      </c>
      <c r="B1258" s="40" t="s">
        <v>127</v>
      </c>
      <c r="C1258" s="40" t="s">
        <v>134</v>
      </c>
      <c r="D1258" s="57">
        <v>43713</v>
      </c>
      <c r="E1258" s="57">
        <v>44809</v>
      </c>
      <c r="F1258" s="11" t="s">
        <v>11</v>
      </c>
      <c r="G1258" s="5">
        <v>35</v>
      </c>
      <c r="H1258" s="41">
        <v>0.66477272727272729</v>
      </c>
      <c r="I1258" s="5">
        <v>23</v>
      </c>
      <c r="J1258" s="5">
        <v>41</v>
      </c>
      <c r="K1258" s="5">
        <v>512</v>
      </c>
      <c r="L1258" s="42">
        <v>1.7826086956521738</v>
      </c>
      <c r="M1258" s="5">
        <v>895</v>
      </c>
      <c r="N1258" s="5">
        <v>20975</v>
      </c>
      <c r="O1258" s="44">
        <v>32</v>
      </c>
      <c r="P1258" s="43">
        <v>0.71064204545454546</v>
      </c>
      <c r="Q1258" s="44">
        <v>23</v>
      </c>
      <c r="R1258" s="44">
        <v>41</v>
      </c>
      <c r="S1258" s="2">
        <v>683.55322557976115</v>
      </c>
      <c r="T1258" s="3">
        <v>1.7826086956521738</v>
      </c>
      <c r="U1258" s="2">
        <v>1195.9769397802197</v>
      </c>
      <c r="V1258" s="44">
        <v>28000</v>
      </c>
      <c r="W1258" s="20">
        <v>22</v>
      </c>
      <c r="X1258" s="19">
        <v>0.72727272727272729</v>
      </c>
      <c r="Y1258" s="20">
        <v>16</v>
      </c>
      <c r="Z1258" s="20">
        <v>36</v>
      </c>
      <c r="AA1258" s="16">
        <v>565.25</v>
      </c>
      <c r="AB1258" s="18">
        <v>2.25</v>
      </c>
      <c r="AC1258" s="16">
        <v>1271.8125</v>
      </c>
      <c r="AD1258" s="20">
        <v>20349</v>
      </c>
      <c r="AE1258" s="14">
        <v>799</v>
      </c>
      <c r="AF1258" s="14">
        <v>4835</v>
      </c>
      <c r="AG1258" s="14"/>
      <c r="AH1258" s="21">
        <v>0.72675000000000001</v>
      </c>
      <c r="AI1258" s="21">
        <v>0.97015494636471988</v>
      </c>
      <c r="AJ1258" s="21">
        <v>-2.9845053635280096E-2</v>
      </c>
      <c r="AK1258" s="97"/>
    </row>
    <row r="1259" spans="1:37" x14ac:dyDescent="0.3">
      <c r="A1259" s="10" t="s">
        <v>143</v>
      </c>
      <c r="B1259" s="40" t="s">
        <v>127</v>
      </c>
      <c r="C1259" s="40" t="s">
        <v>134</v>
      </c>
      <c r="D1259" s="57">
        <v>43714</v>
      </c>
      <c r="E1259" s="57">
        <v>44810</v>
      </c>
      <c r="F1259" s="11" t="s">
        <v>12</v>
      </c>
      <c r="G1259" s="5">
        <v>54</v>
      </c>
      <c r="H1259" s="41">
        <v>0.66477272727272729</v>
      </c>
      <c r="I1259" s="5">
        <v>36</v>
      </c>
      <c r="J1259" s="5">
        <v>58</v>
      </c>
      <c r="K1259" s="5">
        <v>553</v>
      </c>
      <c r="L1259" s="42">
        <v>1.6111111111111112</v>
      </c>
      <c r="M1259" s="5">
        <v>895</v>
      </c>
      <c r="N1259" s="5">
        <v>32058</v>
      </c>
      <c r="O1259" s="44">
        <v>30</v>
      </c>
      <c r="P1259" s="43">
        <v>0.71064204545454546</v>
      </c>
      <c r="Q1259" s="44">
        <v>21</v>
      </c>
      <c r="R1259" s="44">
        <v>37</v>
      </c>
      <c r="S1259" s="2">
        <v>683.55322557976115</v>
      </c>
      <c r="T1259" s="3">
        <v>1.7619047619047619</v>
      </c>
      <c r="U1259" s="2">
        <v>1195.9769397802197</v>
      </c>
      <c r="V1259" s="44">
        <v>25000</v>
      </c>
      <c r="W1259" s="20">
        <v>29</v>
      </c>
      <c r="X1259" s="19">
        <v>0.75862068965517238</v>
      </c>
      <c r="Y1259" s="20">
        <v>22</v>
      </c>
      <c r="Z1259" s="20">
        <v>42</v>
      </c>
      <c r="AA1259" s="16">
        <v>616.57142857142856</v>
      </c>
      <c r="AB1259" s="18">
        <v>1.9090909090909092</v>
      </c>
      <c r="AC1259" s="16">
        <v>1177.090909090909</v>
      </c>
      <c r="AD1259" s="20">
        <v>25896</v>
      </c>
      <c r="AE1259" s="14"/>
      <c r="AF1259" s="14">
        <v>2287</v>
      </c>
      <c r="AG1259" s="14"/>
      <c r="AH1259" s="21">
        <v>1.0358400000000001</v>
      </c>
      <c r="AI1259" s="21">
        <v>0.80778588807785889</v>
      </c>
      <c r="AJ1259" s="21">
        <v>-0.19221411192214111</v>
      </c>
      <c r="AK1259" s="97"/>
    </row>
    <row r="1260" spans="1:37" x14ac:dyDescent="0.3">
      <c r="A1260" s="10" t="s">
        <v>143</v>
      </c>
      <c r="B1260" s="40" t="s">
        <v>127</v>
      </c>
      <c r="C1260" s="40" t="s">
        <v>134</v>
      </c>
      <c r="D1260" s="57">
        <v>43715</v>
      </c>
      <c r="E1260" s="57">
        <v>44811</v>
      </c>
      <c r="F1260" s="11" t="s">
        <v>13</v>
      </c>
      <c r="G1260" s="5">
        <v>45</v>
      </c>
      <c r="H1260" s="41">
        <v>0.66477272727272729</v>
      </c>
      <c r="I1260" s="5">
        <v>30</v>
      </c>
      <c r="J1260" s="5">
        <v>50</v>
      </c>
      <c r="K1260" s="5">
        <v>544</v>
      </c>
      <c r="L1260" s="42">
        <v>1.6666666666666667</v>
      </c>
      <c r="M1260" s="5">
        <v>895</v>
      </c>
      <c r="N1260" s="5">
        <v>27175</v>
      </c>
      <c r="O1260" s="44">
        <v>32</v>
      </c>
      <c r="P1260" s="43">
        <v>0.71064204545454546</v>
      </c>
      <c r="Q1260" s="44">
        <v>23</v>
      </c>
      <c r="R1260" s="44">
        <v>41</v>
      </c>
      <c r="S1260" s="2">
        <v>683.55322557976115</v>
      </c>
      <c r="T1260" s="3">
        <v>1.7826086956521738</v>
      </c>
      <c r="U1260" s="2">
        <v>1195.9769397802197</v>
      </c>
      <c r="V1260" s="44">
        <v>28000</v>
      </c>
      <c r="W1260" s="20">
        <v>22</v>
      </c>
      <c r="X1260" s="19">
        <v>0.77272727272727271</v>
      </c>
      <c r="Y1260" s="20">
        <v>17</v>
      </c>
      <c r="Z1260" s="20">
        <v>26</v>
      </c>
      <c r="AA1260" s="16">
        <v>778.57692307692309</v>
      </c>
      <c r="AB1260" s="18">
        <v>1.5294117647058822</v>
      </c>
      <c r="AC1260" s="16">
        <v>1190.7647058823529</v>
      </c>
      <c r="AD1260" s="20">
        <v>20243</v>
      </c>
      <c r="AE1260" s="14">
        <v>1499</v>
      </c>
      <c r="AF1260" s="14">
        <v>-513</v>
      </c>
      <c r="AG1260" s="14"/>
      <c r="AH1260" s="21">
        <v>0.72296428571428573</v>
      </c>
      <c r="AI1260" s="21">
        <v>0.74491260349586019</v>
      </c>
      <c r="AJ1260" s="21">
        <v>-0.25508739650413981</v>
      </c>
      <c r="AK1260" s="97"/>
    </row>
    <row r="1261" spans="1:37" x14ac:dyDescent="0.3">
      <c r="A1261" s="10" t="s">
        <v>143</v>
      </c>
      <c r="B1261" s="40" t="s">
        <v>127</v>
      </c>
      <c r="C1261" s="40" t="s">
        <v>134</v>
      </c>
      <c r="D1261" s="57">
        <v>43716</v>
      </c>
      <c r="E1261" s="57">
        <v>44812</v>
      </c>
      <c r="F1261" s="11" t="s">
        <v>14</v>
      </c>
      <c r="G1261" s="5">
        <v>18</v>
      </c>
      <c r="H1261" s="41">
        <v>0.66477272727272729</v>
      </c>
      <c r="I1261" s="5">
        <v>12</v>
      </c>
      <c r="J1261" s="5">
        <v>26</v>
      </c>
      <c r="K1261" s="5">
        <v>423</v>
      </c>
      <c r="L1261" s="42">
        <v>2.1666666666666665</v>
      </c>
      <c r="M1261" s="5">
        <v>895</v>
      </c>
      <c r="N1261" s="5">
        <v>11010</v>
      </c>
      <c r="O1261" s="44">
        <v>32</v>
      </c>
      <c r="P1261" s="43">
        <v>0.71064204545454546</v>
      </c>
      <c r="Q1261" s="44">
        <v>23</v>
      </c>
      <c r="R1261" s="44">
        <v>41</v>
      </c>
      <c r="S1261" s="2">
        <v>683.55322557976115</v>
      </c>
      <c r="T1261" s="3">
        <v>1.7826086956521738</v>
      </c>
      <c r="U1261" s="2">
        <v>1195.9769397802197</v>
      </c>
      <c r="V1261" s="44">
        <v>28000</v>
      </c>
      <c r="W1261" s="20">
        <v>27</v>
      </c>
      <c r="X1261" s="19">
        <v>0.77777777777777779</v>
      </c>
      <c r="Y1261" s="20">
        <v>21</v>
      </c>
      <c r="Z1261" s="20">
        <v>27</v>
      </c>
      <c r="AA1261" s="16">
        <v>789.88888888888891</v>
      </c>
      <c r="AB1261" s="18">
        <v>1.2857142857142858</v>
      </c>
      <c r="AC1261" s="16">
        <v>1015.5714285714286</v>
      </c>
      <c r="AD1261" s="20">
        <v>21327</v>
      </c>
      <c r="AE1261" s="14">
        <v>3409</v>
      </c>
      <c r="AF1261" s="14">
        <v>2927</v>
      </c>
      <c r="AG1261" s="14">
        <v>999</v>
      </c>
      <c r="AH1261" s="21">
        <v>0.76167857142857143</v>
      </c>
      <c r="AI1261" s="21">
        <v>1.9370572207084469</v>
      </c>
      <c r="AJ1261" s="21">
        <v>0.93705722070844688</v>
      </c>
      <c r="AK1261" s="97"/>
    </row>
    <row r="1262" spans="1:37" x14ac:dyDescent="0.3">
      <c r="A1262" s="10" t="s">
        <v>143</v>
      </c>
      <c r="B1262" s="40" t="s">
        <v>127</v>
      </c>
      <c r="C1262" s="40" t="s">
        <v>134</v>
      </c>
      <c r="D1262" s="57">
        <v>43717</v>
      </c>
      <c r="E1262" s="57">
        <v>44813</v>
      </c>
      <c r="F1262" s="11" t="s">
        <v>15</v>
      </c>
      <c r="G1262" s="5">
        <v>23</v>
      </c>
      <c r="H1262" s="41">
        <v>0.66477272727272729</v>
      </c>
      <c r="I1262" s="5">
        <v>15</v>
      </c>
      <c r="J1262" s="5">
        <v>25</v>
      </c>
      <c r="K1262" s="5">
        <v>553</v>
      </c>
      <c r="L1262" s="42">
        <v>1.6666666666666667</v>
      </c>
      <c r="M1262" s="5">
        <v>895</v>
      </c>
      <c r="N1262" s="5">
        <v>13828</v>
      </c>
      <c r="O1262" s="44">
        <v>32</v>
      </c>
      <c r="P1262" s="43">
        <v>0.71064204545454546</v>
      </c>
      <c r="Q1262" s="44">
        <v>23</v>
      </c>
      <c r="R1262" s="44">
        <v>41</v>
      </c>
      <c r="S1262" s="2">
        <v>683.55322557976115</v>
      </c>
      <c r="T1262" s="3">
        <v>1.7826086956521738</v>
      </c>
      <c r="U1262" s="2">
        <v>1195.9769397802197</v>
      </c>
      <c r="V1262" s="44">
        <v>28000</v>
      </c>
      <c r="W1262" s="20">
        <v>21</v>
      </c>
      <c r="X1262" s="19">
        <v>0.76190476190476186</v>
      </c>
      <c r="Y1262" s="20">
        <v>16</v>
      </c>
      <c r="Z1262" s="20">
        <v>34</v>
      </c>
      <c r="AA1262" s="16">
        <v>665.47058823529414</v>
      </c>
      <c r="AB1262" s="18">
        <v>2.125</v>
      </c>
      <c r="AC1262" s="16">
        <v>1414.125</v>
      </c>
      <c r="AD1262" s="20">
        <v>22626</v>
      </c>
      <c r="AE1262" s="14">
        <v>799</v>
      </c>
      <c r="AF1262" s="14">
        <v>1548</v>
      </c>
      <c r="AG1262" s="14">
        <v>638</v>
      </c>
      <c r="AH1262" s="21">
        <v>0.80807142857142855</v>
      </c>
      <c r="AI1262" s="21">
        <v>1.6362452993925369</v>
      </c>
      <c r="AJ1262" s="21">
        <v>0.63624529939253693</v>
      </c>
      <c r="AK1262" s="97"/>
    </row>
    <row r="1263" spans="1:37" x14ac:dyDescent="0.3">
      <c r="A1263" s="10" t="s">
        <v>143</v>
      </c>
      <c r="B1263" s="40" t="s">
        <v>127</v>
      </c>
      <c r="C1263" s="40" t="s">
        <v>134</v>
      </c>
      <c r="D1263" s="57">
        <v>43718</v>
      </c>
      <c r="E1263" s="57">
        <v>44814</v>
      </c>
      <c r="F1263" s="11" t="s">
        <v>9</v>
      </c>
      <c r="G1263" s="5">
        <v>33</v>
      </c>
      <c r="H1263" s="41">
        <v>0.66477272727272729</v>
      </c>
      <c r="I1263" s="5">
        <v>22</v>
      </c>
      <c r="J1263" s="5">
        <v>38</v>
      </c>
      <c r="K1263" s="5">
        <v>525</v>
      </c>
      <c r="L1263" s="42">
        <v>1.7272727272727273</v>
      </c>
      <c r="M1263" s="5">
        <v>895</v>
      </c>
      <c r="N1263" s="5">
        <v>19938</v>
      </c>
      <c r="O1263" s="44">
        <v>35</v>
      </c>
      <c r="P1263" s="43">
        <v>0.71064204545454546</v>
      </c>
      <c r="Q1263" s="44">
        <v>25</v>
      </c>
      <c r="R1263" s="44">
        <v>44</v>
      </c>
      <c r="S1263" s="2">
        <v>683.55322557976115</v>
      </c>
      <c r="T1263" s="3">
        <v>1.76</v>
      </c>
      <c r="U1263" s="2">
        <v>1195.9769397802197</v>
      </c>
      <c r="V1263" s="44">
        <v>30000</v>
      </c>
      <c r="W1263" s="20">
        <v>31</v>
      </c>
      <c r="X1263" s="19">
        <v>0.74193548387096775</v>
      </c>
      <c r="Y1263" s="20">
        <v>23</v>
      </c>
      <c r="Z1263" s="20">
        <v>32</v>
      </c>
      <c r="AA1263" s="16">
        <v>618.90625</v>
      </c>
      <c r="AB1263" s="18">
        <v>1.3913043478260869</v>
      </c>
      <c r="AC1263" s="16">
        <v>861.08695652173913</v>
      </c>
      <c r="AD1263" s="20">
        <v>19805</v>
      </c>
      <c r="AE1263" s="14"/>
      <c r="AF1263" s="14">
        <v>1648</v>
      </c>
      <c r="AG1263" s="14"/>
      <c r="AH1263" s="21">
        <v>0.66016666666666668</v>
      </c>
      <c r="AI1263" s="21">
        <v>0.99332932089477377</v>
      </c>
      <c r="AJ1263" s="21">
        <v>-6.6706791052262016E-3</v>
      </c>
      <c r="AK1263" s="97"/>
    </row>
    <row r="1264" spans="1:37" x14ac:dyDescent="0.3">
      <c r="A1264" s="10" t="s">
        <v>143</v>
      </c>
      <c r="B1264" s="40" t="s">
        <v>127</v>
      </c>
      <c r="C1264" s="40" t="s">
        <v>134</v>
      </c>
      <c r="D1264" s="57">
        <v>43719</v>
      </c>
      <c r="E1264" s="57">
        <v>44815</v>
      </c>
      <c r="F1264" s="11" t="s">
        <v>10</v>
      </c>
      <c r="G1264" s="5">
        <v>86</v>
      </c>
      <c r="H1264" s="41">
        <v>0.66477272727272729</v>
      </c>
      <c r="I1264" s="5">
        <v>57</v>
      </c>
      <c r="J1264" s="5">
        <v>103</v>
      </c>
      <c r="K1264" s="5">
        <v>497</v>
      </c>
      <c r="L1264" s="42">
        <v>1.8070175438596492</v>
      </c>
      <c r="M1264" s="5">
        <v>895</v>
      </c>
      <c r="N1264" s="5">
        <v>51224</v>
      </c>
      <c r="O1264" s="44">
        <v>46</v>
      </c>
      <c r="P1264" s="43">
        <v>0.71064204545454546</v>
      </c>
      <c r="Q1264" s="44">
        <v>33</v>
      </c>
      <c r="R1264" s="44">
        <v>59</v>
      </c>
      <c r="S1264" s="2">
        <v>683.55322557976115</v>
      </c>
      <c r="T1264" s="3">
        <v>1.7878787878787878</v>
      </c>
      <c r="U1264" s="2">
        <v>1195.9769397802197</v>
      </c>
      <c r="V1264" s="44">
        <v>40000</v>
      </c>
      <c r="W1264" s="20">
        <v>59</v>
      </c>
      <c r="X1264" s="19">
        <v>0.72881355932203384</v>
      </c>
      <c r="Y1264" s="20">
        <v>43</v>
      </c>
      <c r="Z1264" s="20">
        <v>101</v>
      </c>
      <c r="AA1264" s="16">
        <v>491.28712871287127</v>
      </c>
      <c r="AB1264" s="18">
        <v>2.3488372093023258</v>
      </c>
      <c r="AC1264" s="16">
        <v>1153.953488372093</v>
      </c>
      <c r="AD1264" s="20">
        <v>49620</v>
      </c>
      <c r="AE1264" s="14"/>
      <c r="AF1264" s="14"/>
      <c r="AG1264" s="14"/>
      <c r="AH1264" s="21">
        <v>1.2404999999999999</v>
      </c>
      <c r="AI1264" s="21">
        <v>0.96868655317819774</v>
      </c>
      <c r="AJ1264" s="21">
        <v>-3.1313446821802281E-2</v>
      </c>
      <c r="AK1264" s="97"/>
    </row>
    <row r="1265" spans="1:37" x14ac:dyDescent="0.3">
      <c r="A1265" s="10" t="s">
        <v>143</v>
      </c>
      <c r="B1265" s="40" t="s">
        <v>127</v>
      </c>
      <c r="C1265" s="40" t="s">
        <v>134</v>
      </c>
      <c r="D1265" s="57">
        <v>43720</v>
      </c>
      <c r="E1265" s="57">
        <v>44816</v>
      </c>
      <c r="F1265" s="11" t="s">
        <v>11</v>
      </c>
      <c r="G1265" s="5">
        <v>65</v>
      </c>
      <c r="H1265" s="41">
        <v>0.66477272727272729</v>
      </c>
      <c r="I1265" s="5">
        <v>43</v>
      </c>
      <c r="J1265" s="5">
        <v>60</v>
      </c>
      <c r="K1265" s="5">
        <v>639</v>
      </c>
      <c r="L1265" s="42">
        <v>1.3953488372093024</v>
      </c>
      <c r="M1265" s="5">
        <v>895</v>
      </c>
      <c r="N1265" s="5">
        <v>38352</v>
      </c>
      <c r="O1265" s="44">
        <v>25</v>
      </c>
      <c r="P1265" s="43">
        <v>0.71064204545454546</v>
      </c>
      <c r="Q1265" s="44">
        <v>18</v>
      </c>
      <c r="R1265" s="44">
        <v>32</v>
      </c>
      <c r="S1265" s="2">
        <v>683.55322557976115</v>
      </c>
      <c r="T1265" s="3">
        <v>1.7777777777777777</v>
      </c>
      <c r="U1265" s="2">
        <v>1195.9769397802197</v>
      </c>
      <c r="V1265" s="44">
        <v>22000</v>
      </c>
      <c r="W1265" s="20">
        <v>23</v>
      </c>
      <c r="X1265" s="19">
        <v>0.73913043478260865</v>
      </c>
      <c r="Y1265" s="20">
        <v>17</v>
      </c>
      <c r="Z1265" s="20">
        <v>31</v>
      </c>
      <c r="AA1265" s="16">
        <v>534.90322580645159</v>
      </c>
      <c r="AB1265" s="18">
        <v>1.8235294117647058</v>
      </c>
      <c r="AC1265" s="16">
        <v>975.41176470588232</v>
      </c>
      <c r="AD1265" s="20">
        <v>16582</v>
      </c>
      <c r="AE1265" s="14"/>
      <c r="AF1265" s="14">
        <v>749</v>
      </c>
      <c r="AG1265" s="14">
        <v>2228</v>
      </c>
      <c r="AH1265" s="21">
        <v>0.75372727272727269</v>
      </c>
      <c r="AI1265" s="21">
        <v>0.432363370880267</v>
      </c>
      <c r="AJ1265" s="21">
        <v>-0.567636629119733</v>
      </c>
      <c r="AK1265" s="97"/>
    </row>
    <row r="1266" spans="1:37" x14ac:dyDescent="0.3">
      <c r="A1266" s="10" t="s">
        <v>143</v>
      </c>
      <c r="B1266" s="40" t="s">
        <v>127</v>
      </c>
      <c r="C1266" s="40" t="s">
        <v>134</v>
      </c>
      <c r="D1266" s="57">
        <v>43721</v>
      </c>
      <c r="E1266" s="57">
        <v>44817</v>
      </c>
      <c r="F1266" s="11" t="s">
        <v>12</v>
      </c>
      <c r="G1266" s="5">
        <v>27</v>
      </c>
      <c r="H1266" s="41">
        <v>0.66477272727272729</v>
      </c>
      <c r="I1266" s="5">
        <v>18</v>
      </c>
      <c r="J1266" s="5">
        <v>35</v>
      </c>
      <c r="K1266" s="5">
        <v>468</v>
      </c>
      <c r="L1266" s="42">
        <v>1.9444444444444444</v>
      </c>
      <c r="M1266" s="5">
        <v>895</v>
      </c>
      <c r="N1266" s="5">
        <v>16376</v>
      </c>
      <c r="O1266" s="44">
        <v>25</v>
      </c>
      <c r="P1266" s="43">
        <v>0.71064204545454546</v>
      </c>
      <c r="Q1266" s="44">
        <v>18</v>
      </c>
      <c r="R1266" s="44">
        <v>32</v>
      </c>
      <c r="S1266" s="2">
        <v>683.55322557976115</v>
      </c>
      <c r="T1266" s="3">
        <v>1.7777777777777777</v>
      </c>
      <c r="U1266" s="2">
        <v>1195.9769397802197</v>
      </c>
      <c r="V1266" s="44">
        <v>22000</v>
      </c>
      <c r="W1266" s="20">
        <v>23</v>
      </c>
      <c r="X1266" s="19">
        <v>0.78260869565217395</v>
      </c>
      <c r="Y1266" s="20">
        <v>18</v>
      </c>
      <c r="Z1266" s="20">
        <v>47</v>
      </c>
      <c r="AA1266" s="16">
        <v>474.40425531914894</v>
      </c>
      <c r="AB1266" s="18">
        <v>2.6111111111111112</v>
      </c>
      <c r="AC1266" s="16">
        <v>1238.7222222222222</v>
      </c>
      <c r="AD1266" s="20">
        <v>22297</v>
      </c>
      <c r="AE1266" s="14">
        <v>849</v>
      </c>
      <c r="AF1266" s="14">
        <v>2777</v>
      </c>
      <c r="AG1266" s="14"/>
      <c r="AH1266" s="21">
        <v>1.0135000000000001</v>
      </c>
      <c r="AI1266" s="21">
        <v>1.3615657059110895</v>
      </c>
      <c r="AJ1266" s="21">
        <v>0.36156570591108939</v>
      </c>
      <c r="AK1266" s="97"/>
    </row>
    <row r="1267" spans="1:37" x14ac:dyDescent="0.3">
      <c r="A1267" s="10" t="s">
        <v>143</v>
      </c>
      <c r="B1267" s="40" t="s">
        <v>127</v>
      </c>
      <c r="C1267" s="40" t="s">
        <v>134</v>
      </c>
      <c r="D1267" s="57">
        <v>43722</v>
      </c>
      <c r="E1267" s="57">
        <v>44818</v>
      </c>
      <c r="F1267" s="11" t="s">
        <v>13</v>
      </c>
      <c r="G1267" s="5">
        <v>23</v>
      </c>
      <c r="H1267" s="41">
        <v>0.66477272727272729</v>
      </c>
      <c r="I1267" s="5">
        <v>15</v>
      </c>
      <c r="J1267" s="5">
        <v>22</v>
      </c>
      <c r="K1267" s="5">
        <v>609</v>
      </c>
      <c r="L1267" s="42">
        <v>1.4666666666666666</v>
      </c>
      <c r="M1267" s="5">
        <v>895</v>
      </c>
      <c r="N1267" s="5">
        <v>13393</v>
      </c>
      <c r="O1267" s="44">
        <v>25</v>
      </c>
      <c r="P1267" s="43">
        <v>0.71064204545454546</v>
      </c>
      <c r="Q1267" s="44">
        <v>18</v>
      </c>
      <c r="R1267" s="44">
        <v>32</v>
      </c>
      <c r="S1267" s="2">
        <v>683.55322557976115</v>
      </c>
      <c r="T1267" s="3">
        <v>1.7777777777777777</v>
      </c>
      <c r="U1267" s="2">
        <v>1195.9769397802197</v>
      </c>
      <c r="V1267" s="44">
        <v>22000</v>
      </c>
      <c r="W1267" s="20">
        <v>13</v>
      </c>
      <c r="X1267" s="19">
        <v>0.69230769230769229</v>
      </c>
      <c r="Y1267" s="20">
        <v>9</v>
      </c>
      <c r="Z1267" s="20">
        <v>19</v>
      </c>
      <c r="AA1267" s="16">
        <v>696.10526315789468</v>
      </c>
      <c r="AB1267" s="18">
        <v>2.1111111111111112</v>
      </c>
      <c r="AC1267" s="16">
        <v>1469.5555555555557</v>
      </c>
      <c r="AD1267" s="20">
        <v>13226</v>
      </c>
      <c r="AE1267" s="14">
        <v>1199</v>
      </c>
      <c r="AF1267" s="14">
        <v>2528</v>
      </c>
      <c r="AG1267" s="14"/>
      <c r="AH1267" s="21">
        <v>0.60118181818181815</v>
      </c>
      <c r="AI1267" s="21">
        <v>0.98753079967147017</v>
      </c>
      <c r="AJ1267" s="21">
        <v>-1.246920032852983E-2</v>
      </c>
      <c r="AK1267" s="97"/>
    </row>
    <row r="1268" spans="1:37" x14ac:dyDescent="0.3">
      <c r="A1268" s="10" t="s">
        <v>143</v>
      </c>
      <c r="B1268" s="40" t="s">
        <v>127</v>
      </c>
      <c r="C1268" s="40" t="s">
        <v>134</v>
      </c>
      <c r="D1268" s="57">
        <v>43723</v>
      </c>
      <c r="E1268" s="57">
        <v>44819</v>
      </c>
      <c r="F1268" s="11" t="s">
        <v>14</v>
      </c>
      <c r="G1268" s="5">
        <v>20</v>
      </c>
      <c r="H1268" s="41">
        <v>0.66477272727272729</v>
      </c>
      <c r="I1268" s="5">
        <v>13</v>
      </c>
      <c r="J1268" s="5">
        <v>18</v>
      </c>
      <c r="K1268" s="5">
        <v>647</v>
      </c>
      <c r="L1268" s="42">
        <v>1.3846153846153846</v>
      </c>
      <c r="M1268" s="5">
        <v>895</v>
      </c>
      <c r="N1268" s="5">
        <v>11640</v>
      </c>
      <c r="O1268" s="44">
        <v>25</v>
      </c>
      <c r="P1268" s="43">
        <v>0.71064204545454546</v>
      </c>
      <c r="Q1268" s="44">
        <v>18</v>
      </c>
      <c r="R1268" s="44">
        <v>32</v>
      </c>
      <c r="S1268" s="2">
        <v>683.55322557976115</v>
      </c>
      <c r="T1268" s="3">
        <v>1.7777777777777777</v>
      </c>
      <c r="U1268" s="2">
        <v>1195.9769397802197</v>
      </c>
      <c r="V1268" s="44">
        <v>22000</v>
      </c>
      <c r="W1268" s="20">
        <v>12</v>
      </c>
      <c r="X1268" s="19">
        <v>0.75</v>
      </c>
      <c r="Y1268" s="20">
        <v>9</v>
      </c>
      <c r="Z1268" s="20">
        <v>8</v>
      </c>
      <c r="AA1268" s="16">
        <v>587.625</v>
      </c>
      <c r="AB1268" s="18">
        <v>0.88888888888888884</v>
      </c>
      <c r="AC1268" s="16">
        <v>522.33333333333337</v>
      </c>
      <c r="AD1268" s="20">
        <v>4701</v>
      </c>
      <c r="AE1268" s="14">
        <v>999</v>
      </c>
      <c r="AF1268" s="14"/>
      <c r="AG1268" s="14"/>
      <c r="AH1268" s="21">
        <v>0.21368181818181819</v>
      </c>
      <c r="AI1268" s="21">
        <v>0.40386597938144331</v>
      </c>
      <c r="AJ1268" s="21">
        <v>-0.59613402061855669</v>
      </c>
      <c r="AK1268" s="97"/>
    </row>
    <row r="1269" spans="1:37" x14ac:dyDescent="0.3">
      <c r="A1269" s="10" t="s">
        <v>143</v>
      </c>
      <c r="B1269" s="40" t="s">
        <v>127</v>
      </c>
      <c r="C1269" s="40" t="s">
        <v>134</v>
      </c>
      <c r="D1269" s="57">
        <v>43724</v>
      </c>
      <c r="E1269" s="57">
        <v>44820</v>
      </c>
      <c r="F1269" s="11" t="s">
        <v>15</v>
      </c>
      <c r="G1269" s="5">
        <v>54</v>
      </c>
      <c r="H1269" s="41">
        <v>0.66477272727272729</v>
      </c>
      <c r="I1269" s="5">
        <v>36</v>
      </c>
      <c r="J1269" s="5">
        <v>54</v>
      </c>
      <c r="K1269" s="5">
        <v>599</v>
      </c>
      <c r="L1269" s="42">
        <v>1.5</v>
      </c>
      <c r="M1269" s="5">
        <v>895</v>
      </c>
      <c r="N1269" s="5">
        <v>32346</v>
      </c>
      <c r="O1269" s="44">
        <v>25</v>
      </c>
      <c r="P1269" s="43">
        <v>0.71064204545454546</v>
      </c>
      <c r="Q1269" s="44">
        <v>18</v>
      </c>
      <c r="R1269" s="44">
        <v>32</v>
      </c>
      <c r="S1269" s="2">
        <v>683.55322557976115</v>
      </c>
      <c r="T1269" s="3">
        <v>1.7777777777777777</v>
      </c>
      <c r="U1269" s="2">
        <v>1195.9769397802197</v>
      </c>
      <c r="V1269" s="44">
        <v>22000</v>
      </c>
      <c r="W1269" s="20">
        <v>30</v>
      </c>
      <c r="X1269" s="19">
        <v>0.76666666666666672</v>
      </c>
      <c r="Y1269" s="20">
        <v>23</v>
      </c>
      <c r="Z1269" s="20">
        <v>39</v>
      </c>
      <c r="AA1269" s="16">
        <v>645.56410256410254</v>
      </c>
      <c r="AB1269" s="18">
        <v>1.6956521739130435</v>
      </c>
      <c r="AC1269" s="16">
        <v>1094.6521739130435</v>
      </c>
      <c r="AD1269" s="20">
        <v>25177</v>
      </c>
      <c r="AE1269" s="14"/>
      <c r="AF1269" s="14"/>
      <c r="AG1269" s="14"/>
      <c r="AH1269" s="21">
        <v>1.1444090909090909</v>
      </c>
      <c r="AI1269" s="21">
        <v>0.77836517652878257</v>
      </c>
      <c r="AJ1269" s="21">
        <v>-0.22163482347121746</v>
      </c>
      <c r="AK1269" s="97"/>
    </row>
    <row r="1270" spans="1:37" x14ac:dyDescent="0.3">
      <c r="A1270" s="10" t="s">
        <v>143</v>
      </c>
      <c r="B1270" s="40" t="s">
        <v>127</v>
      </c>
      <c r="C1270" s="40" t="s">
        <v>134</v>
      </c>
      <c r="D1270" s="57">
        <v>43725</v>
      </c>
      <c r="E1270" s="57">
        <v>44821</v>
      </c>
      <c r="F1270" s="11" t="s">
        <v>9</v>
      </c>
      <c r="G1270" s="5">
        <v>33</v>
      </c>
      <c r="H1270" s="41">
        <v>0.66477272727272729</v>
      </c>
      <c r="I1270" s="5">
        <v>22</v>
      </c>
      <c r="J1270" s="5">
        <v>30</v>
      </c>
      <c r="K1270" s="5">
        <v>668</v>
      </c>
      <c r="L1270" s="42">
        <v>1.3636363636363635</v>
      </c>
      <c r="M1270" s="5">
        <v>895</v>
      </c>
      <c r="N1270" s="5">
        <v>20051</v>
      </c>
      <c r="O1270" s="44">
        <v>32</v>
      </c>
      <c r="P1270" s="43">
        <v>0.71064204545454546</v>
      </c>
      <c r="Q1270" s="44">
        <v>23</v>
      </c>
      <c r="R1270" s="44">
        <v>41</v>
      </c>
      <c r="S1270" s="2">
        <v>683.55322557976115</v>
      </c>
      <c r="T1270" s="3">
        <v>1.7826086956521738</v>
      </c>
      <c r="U1270" s="2">
        <v>1195.9769397802197</v>
      </c>
      <c r="V1270" s="44">
        <v>28000</v>
      </c>
      <c r="W1270" s="20">
        <v>28</v>
      </c>
      <c r="X1270" s="19">
        <v>0.75</v>
      </c>
      <c r="Y1270" s="20">
        <v>21</v>
      </c>
      <c r="Z1270" s="20">
        <v>46</v>
      </c>
      <c r="AA1270" s="16">
        <v>562.78260869565213</v>
      </c>
      <c r="AB1270" s="18">
        <v>2.1904761904761907</v>
      </c>
      <c r="AC1270" s="16">
        <v>1232.7619047619048</v>
      </c>
      <c r="AD1270" s="20">
        <v>25888</v>
      </c>
      <c r="AE1270" s="14"/>
      <c r="AF1270" s="14"/>
      <c r="AG1270" s="14"/>
      <c r="AH1270" s="21">
        <v>0.9245714285714286</v>
      </c>
      <c r="AI1270" s="21">
        <v>1.2911076754276594</v>
      </c>
      <c r="AJ1270" s="21">
        <v>0.29110767542765947</v>
      </c>
      <c r="AK1270" s="97"/>
    </row>
    <row r="1271" spans="1:37" x14ac:dyDescent="0.3">
      <c r="A1271" s="10" t="s">
        <v>143</v>
      </c>
      <c r="B1271" s="40" t="s">
        <v>127</v>
      </c>
      <c r="C1271" s="40" t="s">
        <v>134</v>
      </c>
      <c r="D1271" s="57">
        <v>43726</v>
      </c>
      <c r="E1271" s="57">
        <v>44822</v>
      </c>
      <c r="F1271" s="11" t="s">
        <v>10</v>
      </c>
      <c r="G1271" s="5">
        <v>104</v>
      </c>
      <c r="H1271" s="41">
        <v>0.66477272727272729</v>
      </c>
      <c r="I1271" s="5">
        <v>69</v>
      </c>
      <c r="J1271" s="5">
        <v>103</v>
      </c>
      <c r="K1271" s="5">
        <v>603</v>
      </c>
      <c r="L1271" s="42">
        <v>1.4927536231884058</v>
      </c>
      <c r="M1271" s="5">
        <v>895</v>
      </c>
      <c r="N1271" s="5">
        <v>62085</v>
      </c>
      <c r="O1271" s="44">
        <v>45</v>
      </c>
      <c r="P1271" s="43">
        <v>0.71064204545454546</v>
      </c>
      <c r="Q1271" s="44">
        <v>32</v>
      </c>
      <c r="R1271" s="44">
        <v>56</v>
      </c>
      <c r="S1271" s="2">
        <v>683.55322557976115</v>
      </c>
      <c r="T1271" s="3">
        <v>1.75</v>
      </c>
      <c r="U1271" s="2">
        <v>1195.9769397802197</v>
      </c>
      <c r="V1271" s="44">
        <v>38000</v>
      </c>
      <c r="W1271" s="20">
        <v>54</v>
      </c>
      <c r="X1271" s="19">
        <v>0.7407407407407407</v>
      </c>
      <c r="Y1271" s="20">
        <v>40</v>
      </c>
      <c r="Z1271" s="20">
        <v>67</v>
      </c>
      <c r="AA1271" s="16">
        <v>454.82089552238807</v>
      </c>
      <c r="AB1271" s="18">
        <v>1.675</v>
      </c>
      <c r="AC1271" s="16">
        <v>761.82500000000005</v>
      </c>
      <c r="AD1271" s="20">
        <v>30473</v>
      </c>
      <c r="AE1271" s="14"/>
      <c r="AF1271" s="14"/>
      <c r="AG1271" s="14"/>
      <c r="AH1271" s="21">
        <v>0.80192105263157898</v>
      </c>
      <c r="AI1271" s="21">
        <v>0.49082709189015061</v>
      </c>
      <c r="AJ1271" s="21">
        <v>-0.50917290810984939</v>
      </c>
      <c r="AK1271" s="97"/>
    </row>
    <row r="1272" spans="1:37" x14ac:dyDescent="0.3">
      <c r="A1272" s="10" t="s">
        <v>143</v>
      </c>
      <c r="B1272" s="40" t="s">
        <v>127</v>
      </c>
      <c r="C1272" s="40" t="s">
        <v>134</v>
      </c>
      <c r="D1272" s="57">
        <v>43727</v>
      </c>
      <c r="E1272" s="57">
        <v>44823</v>
      </c>
      <c r="F1272" s="11" t="s">
        <v>11</v>
      </c>
      <c r="G1272" s="5">
        <v>18</v>
      </c>
      <c r="H1272" s="41">
        <v>0.66477272727272729</v>
      </c>
      <c r="I1272" s="5">
        <v>12</v>
      </c>
      <c r="J1272" s="5">
        <v>19</v>
      </c>
      <c r="K1272" s="5">
        <v>587</v>
      </c>
      <c r="L1272" s="42">
        <v>1.5833333333333333</v>
      </c>
      <c r="M1272" s="5">
        <v>895</v>
      </c>
      <c r="N1272" s="5">
        <v>11145</v>
      </c>
      <c r="O1272" s="44">
        <v>25</v>
      </c>
      <c r="P1272" s="43">
        <v>0.71064204545454546</v>
      </c>
      <c r="Q1272" s="44">
        <v>18</v>
      </c>
      <c r="R1272" s="44">
        <v>32</v>
      </c>
      <c r="S1272" s="2">
        <v>683.55322557976115</v>
      </c>
      <c r="T1272" s="3">
        <v>1.7777777777777777</v>
      </c>
      <c r="U1272" s="2">
        <v>1195.9769397802197</v>
      </c>
      <c r="V1272" s="44">
        <v>22000</v>
      </c>
      <c r="W1272" s="20">
        <v>24</v>
      </c>
      <c r="X1272" s="19">
        <v>0.75</v>
      </c>
      <c r="Y1272" s="20">
        <v>18</v>
      </c>
      <c r="Z1272" s="20">
        <v>27</v>
      </c>
      <c r="AA1272" s="16">
        <v>489.18518518518516</v>
      </c>
      <c r="AB1272" s="18">
        <v>1.5</v>
      </c>
      <c r="AC1272" s="16">
        <v>733.77777777777783</v>
      </c>
      <c r="AD1272" s="20">
        <v>13208</v>
      </c>
      <c r="AE1272" s="14"/>
      <c r="AF1272" s="14"/>
      <c r="AG1272" s="14"/>
      <c r="AH1272" s="21">
        <v>0.60036363636363632</v>
      </c>
      <c r="AI1272" s="21">
        <v>1.1851054284432481</v>
      </c>
      <c r="AJ1272" s="21">
        <v>0.18510542844324809</v>
      </c>
      <c r="AK1272" s="97"/>
    </row>
    <row r="1273" spans="1:37" x14ac:dyDescent="0.3">
      <c r="A1273" s="10" t="s">
        <v>143</v>
      </c>
      <c r="B1273" s="40" t="s">
        <v>127</v>
      </c>
      <c r="C1273" s="40" t="s">
        <v>134</v>
      </c>
      <c r="D1273" s="57">
        <v>43728</v>
      </c>
      <c r="E1273" s="57">
        <v>44824</v>
      </c>
      <c r="F1273" s="11" t="s">
        <v>12</v>
      </c>
      <c r="G1273" s="5">
        <v>45</v>
      </c>
      <c r="H1273" s="41">
        <v>0.66477272727272729</v>
      </c>
      <c r="I1273" s="5">
        <v>30</v>
      </c>
      <c r="J1273" s="5">
        <v>50</v>
      </c>
      <c r="K1273" s="5">
        <v>531</v>
      </c>
      <c r="L1273" s="42">
        <v>1.6666666666666667</v>
      </c>
      <c r="M1273" s="5">
        <v>895</v>
      </c>
      <c r="N1273" s="5">
        <v>26569</v>
      </c>
      <c r="O1273" s="44">
        <v>25</v>
      </c>
      <c r="P1273" s="43">
        <v>0.71064204545454546</v>
      </c>
      <c r="Q1273" s="44">
        <v>18</v>
      </c>
      <c r="R1273" s="44">
        <v>32</v>
      </c>
      <c r="S1273" s="2">
        <v>683.55322557976115</v>
      </c>
      <c r="T1273" s="3">
        <v>1.7777777777777777</v>
      </c>
      <c r="U1273" s="2">
        <v>1195.9769397802197</v>
      </c>
      <c r="V1273" s="44">
        <v>22000</v>
      </c>
      <c r="W1273" s="20">
        <v>26</v>
      </c>
      <c r="X1273" s="19">
        <v>0.76923076923076927</v>
      </c>
      <c r="Y1273" s="20">
        <v>20</v>
      </c>
      <c r="Z1273" s="20">
        <v>35</v>
      </c>
      <c r="AA1273" s="16">
        <v>644.97142857142853</v>
      </c>
      <c r="AB1273" s="18">
        <v>1.75</v>
      </c>
      <c r="AC1273" s="16">
        <v>1128.7</v>
      </c>
      <c r="AD1273" s="20">
        <v>22574</v>
      </c>
      <c r="AE1273" s="14">
        <v>1648</v>
      </c>
      <c r="AF1273" s="14">
        <v>-4884</v>
      </c>
      <c r="AG1273" s="14"/>
      <c r="AH1273" s="21">
        <v>1.0260909090909092</v>
      </c>
      <c r="AI1273" s="21">
        <v>0.84963679476081144</v>
      </c>
      <c r="AJ1273" s="21">
        <v>-0.15036320523918853</v>
      </c>
      <c r="AK1273" s="97"/>
    </row>
    <row r="1274" spans="1:37" x14ac:dyDescent="0.3">
      <c r="A1274" s="10" t="s">
        <v>143</v>
      </c>
      <c r="B1274" s="40" t="s">
        <v>127</v>
      </c>
      <c r="C1274" s="40" t="s">
        <v>134</v>
      </c>
      <c r="D1274" s="57">
        <v>43729</v>
      </c>
      <c r="E1274" s="57">
        <v>44825</v>
      </c>
      <c r="F1274" s="11" t="s">
        <v>13</v>
      </c>
      <c r="G1274" s="5">
        <v>32</v>
      </c>
      <c r="H1274" s="41">
        <v>0.66477272727272729</v>
      </c>
      <c r="I1274" s="5">
        <v>21</v>
      </c>
      <c r="J1274" s="5">
        <v>39</v>
      </c>
      <c r="K1274" s="5">
        <v>486</v>
      </c>
      <c r="L1274" s="42">
        <v>1.8571428571428572</v>
      </c>
      <c r="M1274" s="5">
        <v>895</v>
      </c>
      <c r="N1274" s="5">
        <v>18940</v>
      </c>
      <c r="O1274" s="44">
        <v>25</v>
      </c>
      <c r="P1274" s="43">
        <v>0.71064204545454546</v>
      </c>
      <c r="Q1274" s="44">
        <v>18</v>
      </c>
      <c r="R1274" s="44">
        <v>32</v>
      </c>
      <c r="S1274" s="2">
        <v>683.55322557976115</v>
      </c>
      <c r="T1274" s="3">
        <v>1.7777777777777777</v>
      </c>
      <c r="U1274" s="2">
        <v>1195.9769397802197</v>
      </c>
      <c r="V1274" s="44">
        <v>22000</v>
      </c>
      <c r="W1274" s="20">
        <v>24</v>
      </c>
      <c r="X1274" s="19">
        <v>0.75</v>
      </c>
      <c r="Y1274" s="20">
        <v>18</v>
      </c>
      <c r="Z1274" s="20">
        <v>31</v>
      </c>
      <c r="AA1274" s="16">
        <v>462.90322580645159</v>
      </c>
      <c r="AB1274" s="18">
        <v>1.7222222222222223</v>
      </c>
      <c r="AC1274" s="16">
        <v>797.22222222222217</v>
      </c>
      <c r="AD1274" s="20">
        <v>14350</v>
      </c>
      <c r="AE1274" s="14"/>
      <c r="AF1274" s="14"/>
      <c r="AG1274" s="14"/>
      <c r="AH1274" s="21">
        <v>0.65227272727272723</v>
      </c>
      <c r="AI1274" s="21">
        <v>0.75765575501583948</v>
      </c>
      <c r="AJ1274" s="21">
        <v>-0.24234424498416052</v>
      </c>
      <c r="AK1274" s="97"/>
    </row>
    <row r="1275" spans="1:37" x14ac:dyDescent="0.3">
      <c r="A1275" s="10" t="s">
        <v>143</v>
      </c>
      <c r="B1275" s="40" t="s">
        <v>127</v>
      </c>
      <c r="C1275" s="40" t="s">
        <v>134</v>
      </c>
      <c r="D1275" s="57">
        <v>43730</v>
      </c>
      <c r="E1275" s="57">
        <v>44826</v>
      </c>
      <c r="F1275" s="11" t="s">
        <v>14</v>
      </c>
      <c r="G1275" s="5">
        <v>32</v>
      </c>
      <c r="H1275" s="41">
        <v>0.66477272727272729</v>
      </c>
      <c r="I1275" s="5">
        <v>21</v>
      </c>
      <c r="J1275" s="5">
        <v>32</v>
      </c>
      <c r="K1275" s="5">
        <v>592</v>
      </c>
      <c r="L1275" s="42">
        <v>1.5238095238095237</v>
      </c>
      <c r="M1275" s="5">
        <v>895</v>
      </c>
      <c r="N1275" s="5">
        <v>18955</v>
      </c>
      <c r="O1275" s="44">
        <v>25</v>
      </c>
      <c r="P1275" s="43">
        <v>0.71064204545454546</v>
      </c>
      <c r="Q1275" s="44">
        <v>18</v>
      </c>
      <c r="R1275" s="44">
        <v>32</v>
      </c>
      <c r="S1275" s="2">
        <v>683.55322557976115</v>
      </c>
      <c r="T1275" s="3">
        <v>1.7777777777777777</v>
      </c>
      <c r="U1275" s="2">
        <v>1195.9769397802197</v>
      </c>
      <c r="V1275" s="44">
        <v>22000</v>
      </c>
      <c r="W1275" s="20">
        <v>32</v>
      </c>
      <c r="X1275" s="19">
        <v>0.75</v>
      </c>
      <c r="Y1275" s="20">
        <v>24</v>
      </c>
      <c r="Z1275" s="20">
        <v>44</v>
      </c>
      <c r="AA1275" s="16">
        <v>422.31818181818181</v>
      </c>
      <c r="AB1275" s="18">
        <v>1.8333333333333333</v>
      </c>
      <c r="AC1275" s="16">
        <v>774.25</v>
      </c>
      <c r="AD1275" s="20">
        <v>18582</v>
      </c>
      <c r="AE1275" s="14"/>
      <c r="AF1275" s="14">
        <v>-9190</v>
      </c>
      <c r="AG1275" s="14"/>
      <c r="AH1275" s="21">
        <v>0.84463636363636363</v>
      </c>
      <c r="AI1275" s="21">
        <v>0.98032181482458458</v>
      </c>
      <c r="AJ1275" s="21">
        <v>-1.9678185175415457E-2</v>
      </c>
      <c r="AK1275" s="97"/>
    </row>
    <row r="1276" spans="1:37" x14ac:dyDescent="0.3">
      <c r="A1276" s="10" t="s">
        <v>143</v>
      </c>
      <c r="B1276" s="40" t="s">
        <v>127</v>
      </c>
      <c r="C1276" s="40" t="s">
        <v>134</v>
      </c>
      <c r="D1276" s="57">
        <v>43731</v>
      </c>
      <c r="E1276" s="57">
        <v>44827</v>
      </c>
      <c r="F1276" s="11" t="s">
        <v>15</v>
      </c>
      <c r="G1276" s="5">
        <v>21</v>
      </c>
      <c r="H1276" s="41">
        <v>0.66477272727272729</v>
      </c>
      <c r="I1276" s="5">
        <v>14</v>
      </c>
      <c r="J1276" s="5">
        <v>24</v>
      </c>
      <c r="K1276" s="5">
        <v>511</v>
      </c>
      <c r="L1276" s="42">
        <v>1.7142857142857142</v>
      </c>
      <c r="M1276" s="5">
        <v>895</v>
      </c>
      <c r="N1276" s="5">
        <v>12256</v>
      </c>
      <c r="O1276" s="44">
        <v>25</v>
      </c>
      <c r="P1276" s="43">
        <v>0.71064204545454546</v>
      </c>
      <c r="Q1276" s="44">
        <v>18</v>
      </c>
      <c r="R1276" s="44">
        <v>32</v>
      </c>
      <c r="S1276" s="2">
        <v>683.55322557976115</v>
      </c>
      <c r="T1276" s="3">
        <v>1.7777777777777777</v>
      </c>
      <c r="U1276" s="2">
        <v>1195.9769397802197</v>
      </c>
      <c r="V1276" s="44">
        <v>22000</v>
      </c>
      <c r="W1276" s="20">
        <v>9</v>
      </c>
      <c r="X1276" s="19">
        <v>0.77777777777777779</v>
      </c>
      <c r="Y1276" s="20">
        <v>7</v>
      </c>
      <c r="Z1276" s="20">
        <v>11</v>
      </c>
      <c r="AA1276" s="16">
        <v>474.18181818181819</v>
      </c>
      <c r="AB1276" s="18">
        <v>1.5714285714285714</v>
      </c>
      <c r="AC1276" s="16">
        <v>745.14285714285711</v>
      </c>
      <c r="AD1276" s="20">
        <v>5216</v>
      </c>
      <c r="AE1276" s="14"/>
      <c r="AF1276" s="14"/>
      <c r="AG1276" s="14"/>
      <c r="AH1276" s="21">
        <v>0.2370909090909091</v>
      </c>
      <c r="AI1276" s="21">
        <v>0.4255874673629243</v>
      </c>
      <c r="AJ1276" s="21">
        <v>-0.5744125326370757</v>
      </c>
      <c r="AK1276" s="97"/>
    </row>
    <row r="1277" spans="1:37" x14ac:dyDescent="0.3">
      <c r="A1277" s="10" t="s">
        <v>143</v>
      </c>
      <c r="B1277" s="40" t="s">
        <v>127</v>
      </c>
      <c r="C1277" s="40" t="s">
        <v>134</v>
      </c>
      <c r="D1277" s="57">
        <v>43732</v>
      </c>
      <c r="E1277" s="57">
        <v>44828</v>
      </c>
      <c r="F1277" s="11" t="s">
        <v>9</v>
      </c>
      <c r="G1277" s="5">
        <v>32</v>
      </c>
      <c r="H1277" s="41">
        <v>0.66477272727272729</v>
      </c>
      <c r="I1277" s="5">
        <v>21</v>
      </c>
      <c r="J1277" s="5">
        <v>34</v>
      </c>
      <c r="K1277" s="5">
        <v>561</v>
      </c>
      <c r="L1277" s="42">
        <v>1.6190476190476191</v>
      </c>
      <c r="M1277" s="5">
        <v>895</v>
      </c>
      <c r="N1277" s="5">
        <v>19062</v>
      </c>
      <c r="O1277" s="44">
        <v>32</v>
      </c>
      <c r="P1277" s="43">
        <v>0.71064204545454546</v>
      </c>
      <c r="Q1277" s="44">
        <v>23</v>
      </c>
      <c r="R1277" s="44">
        <v>41</v>
      </c>
      <c r="S1277" s="2">
        <v>683.55322557976115</v>
      </c>
      <c r="T1277" s="3">
        <v>1.7826086956521738</v>
      </c>
      <c r="U1277" s="2">
        <v>1195.9769397802197</v>
      </c>
      <c r="V1277" s="44">
        <v>28000</v>
      </c>
      <c r="W1277" s="20">
        <v>30</v>
      </c>
      <c r="X1277" s="19">
        <v>0.73333333333333328</v>
      </c>
      <c r="Y1277" s="20">
        <v>22</v>
      </c>
      <c r="Z1277" s="20">
        <v>42</v>
      </c>
      <c r="AA1277" s="16">
        <v>671.07142857142856</v>
      </c>
      <c r="AB1277" s="18">
        <v>1.9090909090909092</v>
      </c>
      <c r="AC1277" s="16">
        <v>1281.1363636363637</v>
      </c>
      <c r="AD1277" s="20">
        <v>28185</v>
      </c>
      <c r="AE1277" s="14"/>
      <c r="AF1277" s="14">
        <v>-2204</v>
      </c>
      <c r="AG1277" s="14"/>
      <c r="AH1277" s="21">
        <v>1.0066071428571428</v>
      </c>
      <c r="AI1277" s="21">
        <v>1.4785961598992761</v>
      </c>
      <c r="AJ1277" s="21">
        <v>0.47859615989927606</v>
      </c>
      <c r="AK1277" s="97"/>
    </row>
    <row r="1278" spans="1:37" x14ac:dyDescent="0.3">
      <c r="A1278" s="10" t="s">
        <v>143</v>
      </c>
      <c r="B1278" s="40" t="s">
        <v>127</v>
      </c>
      <c r="C1278" s="40" t="s">
        <v>134</v>
      </c>
      <c r="D1278" s="57">
        <v>43733</v>
      </c>
      <c r="E1278" s="57">
        <v>44829</v>
      </c>
      <c r="F1278" s="11" t="s">
        <v>10</v>
      </c>
      <c r="G1278" s="5">
        <v>92</v>
      </c>
      <c r="H1278" s="41">
        <v>0.66477272727272729</v>
      </c>
      <c r="I1278" s="5">
        <v>61</v>
      </c>
      <c r="J1278" s="5">
        <v>88</v>
      </c>
      <c r="K1278" s="5">
        <v>625</v>
      </c>
      <c r="L1278" s="42">
        <v>1.4426229508196722</v>
      </c>
      <c r="M1278" s="5">
        <v>895</v>
      </c>
      <c r="N1278" s="5">
        <v>54998</v>
      </c>
      <c r="O1278" s="44">
        <v>45</v>
      </c>
      <c r="P1278" s="43">
        <v>0.71064204545454546</v>
      </c>
      <c r="Q1278" s="44">
        <v>32</v>
      </c>
      <c r="R1278" s="44">
        <v>56</v>
      </c>
      <c r="S1278" s="2">
        <v>683.55322557976115</v>
      </c>
      <c r="T1278" s="3">
        <v>1.75</v>
      </c>
      <c r="U1278" s="2">
        <v>1195.9769397802197</v>
      </c>
      <c r="V1278" s="44">
        <v>38000</v>
      </c>
      <c r="W1278" s="20">
        <v>36</v>
      </c>
      <c r="X1278" s="19">
        <v>0.75</v>
      </c>
      <c r="Y1278" s="20">
        <v>27</v>
      </c>
      <c r="Z1278" s="20">
        <v>48</v>
      </c>
      <c r="AA1278" s="16">
        <v>700.08333333333337</v>
      </c>
      <c r="AB1278" s="18">
        <v>1.7777777777777777</v>
      </c>
      <c r="AC1278" s="16">
        <v>1244.5925925925926</v>
      </c>
      <c r="AD1278" s="20">
        <v>33604</v>
      </c>
      <c r="AE1278" s="14"/>
      <c r="AF1278" s="14"/>
      <c r="AG1278" s="14"/>
      <c r="AH1278" s="21">
        <v>0.88431578947368417</v>
      </c>
      <c r="AI1278" s="21">
        <v>0.61100403651041857</v>
      </c>
      <c r="AJ1278" s="21">
        <v>-0.38899596348958143</v>
      </c>
      <c r="AK1278" s="97"/>
    </row>
    <row r="1279" spans="1:37" x14ac:dyDescent="0.3">
      <c r="A1279" s="10" t="s">
        <v>143</v>
      </c>
      <c r="B1279" s="40" t="s">
        <v>127</v>
      </c>
      <c r="C1279" s="40" t="s">
        <v>134</v>
      </c>
      <c r="D1279" s="57">
        <v>43734</v>
      </c>
      <c r="E1279" s="57">
        <v>44830</v>
      </c>
      <c r="F1279" s="11" t="s">
        <v>11</v>
      </c>
      <c r="G1279" s="5">
        <v>20</v>
      </c>
      <c r="H1279" s="41">
        <v>0.66477272727272729</v>
      </c>
      <c r="I1279" s="5">
        <v>13</v>
      </c>
      <c r="J1279" s="5">
        <v>24</v>
      </c>
      <c r="K1279" s="5">
        <v>497</v>
      </c>
      <c r="L1279" s="42">
        <v>1.8461538461538463</v>
      </c>
      <c r="M1279" s="5">
        <v>895</v>
      </c>
      <c r="N1279" s="5">
        <v>11917</v>
      </c>
      <c r="O1279" s="44">
        <v>32</v>
      </c>
      <c r="P1279" s="43">
        <v>0.71064204545454546</v>
      </c>
      <c r="Q1279" s="44">
        <v>23</v>
      </c>
      <c r="R1279" s="44">
        <v>41</v>
      </c>
      <c r="S1279" s="2">
        <v>683.55322557976115</v>
      </c>
      <c r="T1279" s="3">
        <v>1.7826086956521738</v>
      </c>
      <c r="U1279" s="2">
        <v>1195.9769397802197</v>
      </c>
      <c r="V1279" s="44">
        <v>28000</v>
      </c>
      <c r="W1279" s="20">
        <v>21</v>
      </c>
      <c r="X1279" s="19">
        <v>0.76190476190476186</v>
      </c>
      <c r="Y1279" s="20">
        <v>16</v>
      </c>
      <c r="Z1279" s="20">
        <v>6</v>
      </c>
      <c r="AA1279" s="16">
        <v>651.5</v>
      </c>
      <c r="AB1279" s="18">
        <v>0.375</v>
      </c>
      <c r="AC1279" s="16">
        <v>244.3125</v>
      </c>
      <c r="AD1279" s="20">
        <v>3909</v>
      </c>
      <c r="AE1279" s="14"/>
      <c r="AF1279" s="14">
        <v>-12347</v>
      </c>
      <c r="AG1279" s="14"/>
      <c r="AH1279" s="21">
        <v>0.13960714285714285</v>
      </c>
      <c r="AI1279" s="21">
        <v>0.328018796677016</v>
      </c>
      <c r="AJ1279" s="21">
        <v>-0.67198120332298394</v>
      </c>
      <c r="AK1279" s="97"/>
    </row>
    <row r="1280" spans="1:37" x14ac:dyDescent="0.3">
      <c r="A1280" s="10" t="s">
        <v>143</v>
      </c>
      <c r="B1280" s="40" t="s">
        <v>127</v>
      </c>
      <c r="C1280" s="40" t="s">
        <v>134</v>
      </c>
      <c r="D1280" s="57">
        <v>43735</v>
      </c>
      <c r="E1280" s="57">
        <v>44831</v>
      </c>
      <c r="F1280" s="11" t="s">
        <v>12</v>
      </c>
      <c r="G1280" s="5">
        <v>17</v>
      </c>
      <c r="H1280" s="41">
        <v>0.66477272727272729</v>
      </c>
      <c r="I1280" s="5">
        <v>11</v>
      </c>
      <c r="J1280" s="5">
        <v>22</v>
      </c>
      <c r="K1280" s="5">
        <v>467</v>
      </c>
      <c r="L1280" s="42">
        <v>2</v>
      </c>
      <c r="M1280" s="5">
        <v>895</v>
      </c>
      <c r="N1280" s="5">
        <v>10275</v>
      </c>
      <c r="O1280" s="44">
        <v>32</v>
      </c>
      <c r="P1280" s="43">
        <v>0.71064204545454546</v>
      </c>
      <c r="Q1280" s="44">
        <v>23</v>
      </c>
      <c r="R1280" s="44">
        <v>41</v>
      </c>
      <c r="S1280" s="2">
        <v>683.55322557976115</v>
      </c>
      <c r="T1280" s="3">
        <v>1.7826086956521738</v>
      </c>
      <c r="U1280" s="2">
        <v>1195.9769397802197</v>
      </c>
      <c r="V1280" s="44">
        <v>28000</v>
      </c>
      <c r="W1280" s="20">
        <v>17</v>
      </c>
      <c r="X1280" s="19">
        <v>0.76470588235294112</v>
      </c>
      <c r="Y1280" s="20">
        <v>13</v>
      </c>
      <c r="Z1280" s="20">
        <v>27</v>
      </c>
      <c r="AA1280" s="16">
        <v>647.25925925925924</v>
      </c>
      <c r="AB1280" s="18">
        <v>2.0769230769230771</v>
      </c>
      <c r="AC1280" s="16">
        <v>1344.3076923076924</v>
      </c>
      <c r="AD1280" s="20">
        <v>17476</v>
      </c>
      <c r="AE1280" s="14"/>
      <c r="AF1280" s="14"/>
      <c r="AG1280" s="14"/>
      <c r="AH1280" s="21">
        <v>0.62414285714285711</v>
      </c>
      <c r="AI1280" s="21">
        <v>1.7008272506082724</v>
      </c>
      <c r="AJ1280" s="21">
        <v>0.70082725060827256</v>
      </c>
      <c r="AK1280" s="97"/>
    </row>
    <row r="1281" spans="1:37" x14ac:dyDescent="0.3">
      <c r="A1281" s="10" t="s">
        <v>143</v>
      </c>
      <c r="B1281" s="40" t="s">
        <v>127</v>
      </c>
      <c r="C1281" s="40" t="s">
        <v>134</v>
      </c>
      <c r="D1281" s="57">
        <v>43736</v>
      </c>
      <c r="E1281" s="57">
        <v>44832</v>
      </c>
      <c r="F1281" s="11" t="s">
        <v>13</v>
      </c>
      <c r="G1281" s="5">
        <v>54</v>
      </c>
      <c r="H1281" s="41">
        <v>0.66477272727272729</v>
      </c>
      <c r="I1281" s="5">
        <v>36</v>
      </c>
      <c r="J1281" s="5">
        <v>56</v>
      </c>
      <c r="K1281" s="5">
        <v>573</v>
      </c>
      <c r="L1281" s="42">
        <v>1.5555555555555556</v>
      </c>
      <c r="M1281" s="5">
        <v>895</v>
      </c>
      <c r="N1281" s="5">
        <v>32081</v>
      </c>
      <c r="O1281" s="44">
        <v>32</v>
      </c>
      <c r="P1281" s="43">
        <v>0.71064204545454546</v>
      </c>
      <c r="Q1281" s="44">
        <v>23</v>
      </c>
      <c r="R1281" s="44">
        <v>41</v>
      </c>
      <c r="S1281" s="2">
        <v>683.55322557976115</v>
      </c>
      <c r="T1281" s="3">
        <v>1.7826086956521738</v>
      </c>
      <c r="U1281" s="2">
        <v>1195.9769397802197</v>
      </c>
      <c r="V1281" s="44">
        <v>28000</v>
      </c>
      <c r="W1281" s="20">
        <v>28</v>
      </c>
      <c r="X1281" s="19">
        <v>0.75</v>
      </c>
      <c r="Y1281" s="20">
        <v>21</v>
      </c>
      <c r="Z1281" s="20">
        <v>47</v>
      </c>
      <c r="AA1281" s="16">
        <v>638.17021276595744</v>
      </c>
      <c r="AB1281" s="18">
        <v>2.2380952380952381</v>
      </c>
      <c r="AC1281" s="16">
        <v>1428.2857142857142</v>
      </c>
      <c r="AD1281" s="20">
        <v>29994</v>
      </c>
      <c r="AE1281" s="14"/>
      <c r="AF1281" s="14"/>
      <c r="AG1281" s="14"/>
      <c r="AH1281" s="21">
        <v>1.0712142857142857</v>
      </c>
      <c r="AI1281" s="21">
        <v>0.93494591814469619</v>
      </c>
      <c r="AJ1281" s="21">
        <v>-6.5054081855303758E-2</v>
      </c>
      <c r="AK1281" s="97"/>
    </row>
    <row r="1282" spans="1:37" x14ac:dyDescent="0.3">
      <c r="A1282" s="10" t="s">
        <v>143</v>
      </c>
      <c r="B1282" s="40" t="s">
        <v>127</v>
      </c>
      <c r="C1282" s="40" t="s">
        <v>134</v>
      </c>
      <c r="D1282" s="57">
        <v>43737</v>
      </c>
      <c r="E1282" s="57">
        <v>44833</v>
      </c>
      <c r="F1282" s="11" t="s">
        <v>14</v>
      </c>
      <c r="G1282" s="5">
        <v>26</v>
      </c>
      <c r="H1282" s="41">
        <v>0.66477272727272729</v>
      </c>
      <c r="I1282" s="5">
        <v>17</v>
      </c>
      <c r="J1282" s="5">
        <v>26</v>
      </c>
      <c r="K1282" s="5">
        <v>597</v>
      </c>
      <c r="L1282" s="42">
        <v>1.5294117647058822</v>
      </c>
      <c r="M1282" s="5">
        <v>895</v>
      </c>
      <c r="N1282" s="5">
        <v>15514</v>
      </c>
      <c r="O1282" s="44">
        <v>32</v>
      </c>
      <c r="P1282" s="43">
        <v>0.71064204545454546</v>
      </c>
      <c r="Q1282" s="44">
        <v>23</v>
      </c>
      <c r="R1282" s="44">
        <v>41</v>
      </c>
      <c r="S1282" s="2">
        <v>683.55322557976115</v>
      </c>
      <c r="T1282" s="3">
        <v>1.7826086956521738</v>
      </c>
      <c r="U1282" s="2">
        <v>1195.9769397802197</v>
      </c>
      <c r="V1282" s="44">
        <v>28000</v>
      </c>
      <c r="W1282" s="20">
        <v>25</v>
      </c>
      <c r="X1282" s="19">
        <v>0.72</v>
      </c>
      <c r="Y1282" s="20">
        <v>18</v>
      </c>
      <c r="Z1282" s="20">
        <v>34</v>
      </c>
      <c r="AA1282" s="16">
        <v>525.38235294117646</v>
      </c>
      <c r="AB1282" s="18">
        <v>1.8888888888888888</v>
      </c>
      <c r="AC1282" s="16">
        <v>992.38888888888891</v>
      </c>
      <c r="AD1282" s="20">
        <v>17863</v>
      </c>
      <c r="AE1282" s="14"/>
      <c r="AF1282" s="14"/>
      <c r="AG1282" s="14"/>
      <c r="AH1282" s="21">
        <v>0.63796428571428576</v>
      </c>
      <c r="AI1282" s="21">
        <v>1.151411628206781</v>
      </c>
      <c r="AJ1282" s="21">
        <v>0.15141162820678097</v>
      </c>
      <c r="AK1282" s="97"/>
    </row>
    <row r="1283" spans="1:37" x14ac:dyDescent="0.3">
      <c r="A1283" s="10" t="s">
        <v>143</v>
      </c>
      <c r="B1283" s="40" t="s">
        <v>127</v>
      </c>
      <c r="C1283" s="40" t="s">
        <v>134</v>
      </c>
      <c r="D1283" s="57">
        <v>43738</v>
      </c>
      <c r="E1283" s="57">
        <v>44834</v>
      </c>
      <c r="F1283" s="11" t="s">
        <v>15</v>
      </c>
      <c r="G1283" s="5">
        <v>29</v>
      </c>
      <c r="H1283" s="41">
        <v>0.66477272727272729</v>
      </c>
      <c r="I1283" s="5">
        <v>19</v>
      </c>
      <c r="J1283" s="5">
        <v>29</v>
      </c>
      <c r="K1283" s="5">
        <v>589</v>
      </c>
      <c r="L1283" s="42">
        <v>1.5263157894736843</v>
      </c>
      <c r="M1283" s="5">
        <v>895</v>
      </c>
      <c r="N1283" s="5">
        <v>17082</v>
      </c>
      <c r="O1283" s="44">
        <v>32</v>
      </c>
      <c r="P1283" s="43">
        <v>0.71064204545454546</v>
      </c>
      <c r="Q1283" s="44">
        <v>23</v>
      </c>
      <c r="R1283" s="44">
        <v>41</v>
      </c>
      <c r="S1283" s="2">
        <v>683.55322557976115</v>
      </c>
      <c r="T1283" s="3">
        <v>1.7826086956521738</v>
      </c>
      <c r="U1283" s="2">
        <v>1195.9769397802197</v>
      </c>
      <c r="V1283" s="44">
        <v>28000</v>
      </c>
      <c r="W1283" s="20">
        <v>17</v>
      </c>
      <c r="X1283" s="19">
        <v>0.76470588235294112</v>
      </c>
      <c r="Y1283" s="20">
        <v>13</v>
      </c>
      <c r="Z1283" s="20">
        <v>25</v>
      </c>
      <c r="AA1283" s="16">
        <v>487.16</v>
      </c>
      <c r="AB1283" s="18">
        <v>1.9230769230769231</v>
      </c>
      <c r="AC1283" s="16">
        <v>936.84615384615381</v>
      </c>
      <c r="AD1283" s="20">
        <v>12179</v>
      </c>
      <c r="AE1283" s="14"/>
      <c r="AF1283" s="14"/>
      <c r="AG1283" s="14"/>
      <c r="AH1283" s="21">
        <v>0.43496428571428569</v>
      </c>
      <c r="AI1283" s="21">
        <v>0.71297271982203492</v>
      </c>
      <c r="AJ1283" s="21">
        <v>-0.28702728017796508</v>
      </c>
      <c r="AK1283" s="97"/>
    </row>
    <row r="1284" spans="1:37" x14ac:dyDescent="0.3">
      <c r="A1284" s="10" t="s">
        <v>144</v>
      </c>
      <c r="B1284" s="11" t="s">
        <v>127</v>
      </c>
      <c r="C1284" s="11" t="s">
        <v>135</v>
      </c>
      <c r="D1284" s="54">
        <v>43556</v>
      </c>
      <c r="E1284" s="54">
        <v>44652</v>
      </c>
      <c r="F1284" s="11" t="s">
        <v>15</v>
      </c>
      <c r="G1284" s="12">
        <v>49.320154291224753</v>
      </c>
      <c r="H1284" s="13">
        <v>0.65077720207253886</v>
      </c>
      <c r="I1284" s="12">
        <v>32.096432015429286</v>
      </c>
      <c r="J1284" s="14">
        <v>53</v>
      </c>
      <c r="K1284" s="12">
        <v>386.39622641509436</v>
      </c>
      <c r="L1284" s="15">
        <v>1.6512738853503099</v>
      </c>
      <c r="M1284" s="12">
        <v>638.0459980771509</v>
      </c>
      <c r="N1284" s="14">
        <v>20479</v>
      </c>
      <c r="O1284" s="16">
        <v>31</v>
      </c>
      <c r="P1284" s="17">
        <v>0.70283937823834197</v>
      </c>
      <c r="Q1284" s="16">
        <v>22</v>
      </c>
      <c r="R1284" s="16">
        <v>36</v>
      </c>
      <c r="S1284" s="16">
        <v>494.25381502890173</v>
      </c>
      <c r="T1284" s="18">
        <v>1.6363636363636365</v>
      </c>
      <c r="U1284" s="16">
        <v>834.25447731210193</v>
      </c>
      <c r="V1284" s="16">
        <v>18000</v>
      </c>
      <c r="W1284" s="16">
        <v>34</v>
      </c>
      <c r="X1284" s="19">
        <v>0.76470588235294112</v>
      </c>
      <c r="Y1284" s="20">
        <v>26</v>
      </c>
      <c r="Z1284" s="20">
        <v>41</v>
      </c>
      <c r="AA1284" s="16">
        <v>654.21951219512198</v>
      </c>
      <c r="AB1284" s="18">
        <v>1.5769230769230769</v>
      </c>
      <c r="AC1284" s="16">
        <v>1031.6538461538462</v>
      </c>
      <c r="AD1284" s="20">
        <v>26823</v>
      </c>
      <c r="AE1284" s="14">
        <v>1420</v>
      </c>
      <c r="AF1284" s="14"/>
      <c r="AG1284" s="14"/>
      <c r="AH1284" s="21">
        <v>1.4901666666666666</v>
      </c>
      <c r="AI1284" s="21">
        <v>1.3097807510132331</v>
      </c>
      <c r="AJ1284" s="21">
        <v>0.30978075101323305</v>
      </c>
      <c r="AK1284" s="96"/>
    </row>
    <row r="1285" spans="1:37" x14ac:dyDescent="0.3">
      <c r="A1285" s="10" t="s">
        <v>144</v>
      </c>
      <c r="B1285" s="11" t="s">
        <v>127</v>
      </c>
      <c r="C1285" s="11" t="s">
        <v>135</v>
      </c>
      <c r="D1285" s="54">
        <v>43557</v>
      </c>
      <c r="E1285" s="54">
        <v>44653</v>
      </c>
      <c r="F1285" s="11" t="s">
        <v>9</v>
      </c>
      <c r="G1285" s="12">
        <v>44.66730954676953</v>
      </c>
      <c r="H1285" s="13">
        <v>0.65077720207253886</v>
      </c>
      <c r="I1285" s="12">
        <v>29.068466730954679</v>
      </c>
      <c r="J1285" s="14">
        <v>48</v>
      </c>
      <c r="K1285" s="12">
        <v>392.39583333333331</v>
      </c>
      <c r="L1285" s="15">
        <v>1.6512738853503184</v>
      </c>
      <c r="M1285" s="12">
        <v>647.95299230360934</v>
      </c>
      <c r="N1285" s="14">
        <v>18835</v>
      </c>
      <c r="O1285" s="16">
        <v>33</v>
      </c>
      <c r="P1285" s="17">
        <v>0.70283937823834197</v>
      </c>
      <c r="Q1285" s="16">
        <v>23</v>
      </c>
      <c r="R1285" s="16">
        <v>38</v>
      </c>
      <c r="S1285" s="16">
        <v>494.25381502890173</v>
      </c>
      <c r="T1285" s="18">
        <v>1.6521739130434783</v>
      </c>
      <c r="U1285" s="16">
        <v>834.25447731210193</v>
      </c>
      <c r="V1285" s="16">
        <v>19000</v>
      </c>
      <c r="W1285" s="16">
        <v>24</v>
      </c>
      <c r="X1285" s="19">
        <v>0.70833333333333337</v>
      </c>
      <c r="Y1285" s="20">
        <v>17</v>
      </c>
      <c r="Z1285" s="20">
        <v>27</v>
      </c>
      <c r="AA1285" s="16">
        <v>545.25925925925924</v>
      </c>
      <c r="AB1285" s="18">
        <v>1.588235294117647</v>
      </c>
      <c r="AC1285" s="16">
        <v>866</v>
      </c>
      <c r="AD1285" s="20">
        <v>14722</v>
      </c>
      <c r="AE1285" s="14">
        <v>1808</v>
      </c>
      <c r="AF1285" s="14"/>
      <c r="AG1285" s="14"/>
      <c r="AH1285" s="21">
        <v>0.77484210526315789</v>
      </c>
      <c r="AI1285" s="21">
        <v>0.78162994425272103</v>
      </c>
      <c r="AJ1285" s="21">
        <v>-0.218370055747279</v>
      </c>
      <c r="AK1285" s="96"/>
    </row>
    <row r="1286" spans="1:37" x14ac:dyDescent="0.3">
      <c r="A1286" s="10" t="s">
        <v>144</v>
      </c>
      <c r="B1286" s="11" t="s">
        <v>127</v>
      </c>
      <c r="C1286" s="11" t="s">
        <v>135</v>
      </c>
      <c r="D1286" s="54">
        <v>43558</v>
      </c>
      <c r="E1286" s="54">
        <v>44654</v>
      </c>
      <c r="F1286" s="11" t="s">
        <v>10</v>
      </c>
      <c r="G1286" s="12">
        <v>34.431051108968177</v>
      </c>
      <c r="H1286" s="13">
        <v>0.65077720207253886</v>
      </c>
      <c r="I1286" s="12">
        <v>22.406943105110894</v>
      </c>
      <c r="J1286" s="14">
        <v>37</v>
      </c>
      <c r="K1286" s="12">
        <v>382.43243243243245</v>
      </c>
      <c r="L1286" s="15">
        <v>1.6512738853503186</v>
      </c>
      <c r="M1286" s="12">
        <v>631.50068858667589</v>
      </c>
      <c r="N1286" s="14">
        <v>14150</v>
      </c>
      <c r="O1286" s="16">
        <v>36</v>
      </c>
      <c r="P1286" s="17">
        <v>0.70283937823834197</v>
      </c>
      <c r="Q1286" s="16">
        <v>25</v>
      </c>
      <c r="R1286" s="16">
        <v>42</v>
      </c>
      <c r="S1286" s="16">
        <v>494.25381502890173</v>
      </c>
      <c r="T1286" s="18">
        <v>1.68</v>
      </c>
      <c r="U1286" s="16">
        <v>834.25447731210193</v>
      </c>
      <c r="V1286" s="16">
        <v>21000</v>
      </c>
      <c r="W1286" s="16">
        <v>28</v>
      </c>
      <c r="X1286" s="19">
        <v>0.75</v>
      </c>
      <c r="Y1286" s="20">
        <v>21</v>
      </c>
      <c r="Z1286" s="20">
        <v>44</v>
      </c>
      <c r="AA1286" s="16">
        <v>489.20454545454544</v>
      </c>
      <c r="AB1286" s="18">
        <v>2.0952380952380953</v>
      </c>
      <c r="AC1286" s="16">
        <v>1025</v>
      </c>
      <c r="AD1286" s="20">
        <v>21525</v>
      </c>
      <c r="AE1286" s="14">
        <v>560</v>
      </c>
      <c r="AF1286" s="14"/>
      <c r="AG1286" s="14"/>
      <c r="AH1286" s="21">
        <v>1.0249999999999999</v>
      </c>
      <c r="AI1286" s="21">
        <v>1.5212014134275618</v>
      </c>
      <c r="AJ1286" s="21">
        <v>0.52120141342756188</v>
      </c>
      <c r="AK1286" s="96"/>
    </row>
    <row r="1287" spans="1:37" x14ac:dyDescent="0.3">
      <c r="A1287" s="10" t="s">
        <v>144</v>
      </c>
      <c r="B1287" s="11" t="s">
        <v>127</v>
      </c>
      <c r="C1287" s="11" t="s">
        <v>135</v>
      </c>
      <c r="D1287" s="54">
        <v>43559</v>
      </c>
      <c r="E1287" s="54">
        <v>44655</v>
      </c>
      <c r="F1287" s="11" t="s">
        <v>11</v>
      </c>
      <c r="G1287" s="12">
        <v>19.541947926711668</v>
      </c>
      <c r="H1287" s="13">
        <v>0.65077720207253886</v>
      </c>
      <c r="I1287" s="12">
        <v>12.717454194792671</v>
      </c>
      <c r="J1287" s="14">
        <v>21</v>
      </c>
      <c r="K1287" s="12">
        <v>377.14285714285717</v>
      </c>
      <c r="L1287" s="15">
        <v>1.6512738853503186</v>
      </c>
      <c r="M1287" s="12">
        <v>622.76615104640587</v>
      </c>
      <c r="N1287" s="14">
        <v>7920</v>
      </c>
      <c r="O1287" s="16">
        <v>23</v>
      </c>
      <c r="P1287" s="17">
        <v>0.70283937823834197</v>
      </c>
      <c r="Q1287" s="16">
        <v>16</v>
      </c>
      <c r="R1287" s="16">
        <v>26</v>
      </c>
      <c r="S1287" s="16">
        <v>494.25381502890173</v>
      </c>
      <c r="T1287" s="18">
        <v>1.625</v>
      </c>
      <c r="U1287" s="16">
        <v>834.25447731210193</v>
      </c>
      <c r="V1287" s="16">
        <v>13000</v>
      </c>
      <c r="W1287" s="16">
        <v>20</v>
      </c>
      <c r="X1287" s="19">
        <v>0.75</v>
      </c>
      <c r="Y1287" s="20">
        <v>15</v>
      </c>
      <c r="Z1287" s="20">
        <v>27</v>
      </c>
      <c r="AA1287" s="16">
        <v>549.59259259259261</v>
      </c>
      <c r="AB1287" s="18">
        <v>1.8</v>
      </c>
      <c r="AC1287" s="16">
        <v>989.26666666666665</v>
      </c>
      <c r="AD1287" s="20">
        <v>14839</v>
      </c>
      <c r="AE1287" s="14"/>
      <c r="AF1287" s="14"/>
      <c r="AG1287" s="14"/>
      <c r="AH1287" s="21">
        <v>1.1414615384615385</v>
      </c>
      <c r="AI1287" s="21">
        <v>1.8736111111111111</v>
      </c>
      <c r="AJ1287" s="21">
        <v>0.87361111111111112</v>
      </c>
      <c r="AK1287" s="96"/>
    </row>
    <row r="1288" spans="1:37" x14ac:dyDescent="0.3">
      <c r="A1288" s="10" t="s">
        <v>144</v>
      </c>
      <c r="B1288" s="11" t="s">
        <v>127</v>
      </c>
      <c r="C1288" s="11" t="s">
        <v>135</v>
      </c>
      <c r="D1288" s="54">
        <v>43560</v>
      </c>
      <c r="E1288" s="54">
        <v>44656</v>
      </c>
      <c r="F1288" s="11" t="s">
        <v>12</v>
      </c>
      <c r="G1288" s="12">
        <v>35.361620057859213</v>
      </c>
      <c r="H1288" s="13">
        <v>0.65077720207253886</v>
      </c>
      <c r="I1288" s="12">
        <v>23.012536162005787</v>
      </c>
      <c r="J1288" s="14">
        <v>38</v>
      </c>
      <c r="K1288" s="12">
        <v>353.13157894736844</v>
      </c>
      <c r="L1288" s="15">
        <v>1.6512738853503184</v>
      </c>
      <c r="M1288" s="12">
        <v>583.11695440831375</v>
      </c>
      <c r="N1288" s="14">
        <v>13419</v>
      </c>
      <c r="O1288" s="16">
        <v>33</v>
      </c>
      <c r="P1288" s="17">
        <v>0.70283937823834197</v>
      </c>
      <c r="Q1288" s="16">
        <v>23</v>
      </c>
      <c r="R1288" s="16">
        <v>38</v>
      </c>
      <c r="S1288" s="16">
        <v>494.25381502890173</v>
      </c>
      <c r="T1288" s="18">
        <v>1.6521739130434783</v>
      </c>
      <c r="U1288" s="16">
        <v>834.25447731210193</v>
      </c>
      <c r="V1288" s="16">
        <v>19000</v>
      </c>
      <c r="W1288" s="16">
        <v>17</v>
      </c>
      <c r="X1288" s="19">
        <v>0.70588235294117652</v>
      </c>
      <c r="Y1288" s="20">
        <v>12</v>
      </c>
      <c r="Z1288" s="20">
        <v>19</v>
      </c>
      <c r="AA1288" s="16">
        <v>552.42105263157896</v>
      </c>
      <c r="AB1288" s="18">
        <v>1.5833333333333333</v>
      </c>
      <c r="AC1288" s="16">
        <v>874.66666666666663</v>
      </c>
      <c r="AD1288" s="20">
        <v>10496</v>
      </c>
      <c r="AE1288" s="14"/>
      <c r="AF1288" s="14"/>
      <c r="AG1288" s="14"/>
      <c r="AH1288" s="21">
        <v>0.55242105263157892</v>
      </c>
      <c r="AI1288" s="21">
        <v>0.78217452865340187</v>
      </c>
      <c r="AJ1288" s="21">
        <v>-0.2178254713465981</v>
      </c>
      <c r="AK1288" s="96"/>
    </row>
    <row r="1289" spans="1:37" x14ac:dyDescent="0.3">
      <c r="A1289" s="10" t="s">
        <v>144</v>
      </c>
      <c r="B1289" s="11" t="s">
        <v>127</v>
      </c>
      <c r="C1289" s="11" t="s">
        <v>135</v>
      </c>
      <c r="D1289" s="54">
        <v>43561</v>
      </c>
      <c r="E1289" s="54">
        <v>44657</v>
      </c>
      <c r="F1289" s="11" t="s">
        <v>13</v>
      </c>
      <c r="G1289" s="12">
        <v>40.945033751205401</v>
      </c>
      <c r="H1289" s="13">
        <v>0.65077720207253886</v>
      </c>
      <c r="I1289" s="12">
        <v>26.646094503375121</v>
      </c>
      <c r="J1289" s="14">
        <v>44</v>
      </c>
      <c r="K1289" s="12">
        <v>332.84090909090907</v>
      </c>
      <c r="L1289" s="15">
        <v>1.6512738853503184</v>
      </c>
      <c r="M1289" s="12">
        <v>549.61150115807754</v>
      </c>
      <c r="N1289" s="14">
        <v>14645</v>
      </c>
      <c r="O1289" s="16">
        <v>20</v>
      </c>
      <c r="P1289" s="17">
        <v>0.70283937823834197</v>
      </c>
      <c r="Q1289" s="16">
        <v>14</v>
      </c>
      <c r="R1289" s="16">
        <v>24</v>
      </c>
      <c r="S1289" s="16">
        <v>494.25381502890173</v>
      </c>
      <c r="T1289" s="18">
        <v>1.7142857142857142</v>
      </c>
      <c r="U1289" s="16">
        <v>834.25447731210193</v>
      </c>
      <c r="V1289" s="16">
        <v>12000</v>
      </c>
      <c r="W1289" s="16">
        <v>17</v>
      </c>
      <c r="X1289" s="19">
        <v>0.70588235294117652</v>
      </c>
      <c r="Y1289" s="20">
        <v>12</v>
      </c>
      <c r="Z1289" s="20">
        <v>15</v>
      </c>
      <c r="AA1289" s="16">
        <v>535.4666666666667</v>
      </c>
      <c r="AB1289" s="18">
        <v>1.25</v>
      </c>
      <c r="AC1289" s="16">
        <v>669.33333333333337</v>
      </c>
      <c r="AD1289" s="20">
        <v>8032</v>
      </c>
      <c r="AE1289" s="14">
        <v>510</v>
      </c>
      <c r="AF1289" s="14"/>
      <c r="AG1289" s="14"/>
      <c r="AH1289" s="21">
        <v>0.66933333333333334</v>
      </c>
      <c r="AI1289" s="21">
        <v>0.54844656879481046</v>
      </c>
      <c r="AJ1289" s="21">
        <v>-0.45155343120518948</v>
      </c>
      <c r="AK1289" s="96"/>
    </row>
    <row r="1290" spans="1:37" x14ac:dyDescent="0.3">
      <c r="A1290" s="10" t="s">
        <v>144</v>
      </c>
      <c r="B1290" s="11" t="s">
        <v>127</v>
      </c>
      <c r="C1290" s="11" t="s">
        <v>135</v>
      </c>
      <c r="D1290" s="54">
        <v>43562</v>
      </c>
      <c r="E1290" s="54">
        <v>44658</v>
      </c>
      <c r="F1290" s="11" t="s">
        <v>14</v>
      </c>
      <c r="G1290" s="12">
        <v>25.125361620057859</v>
      </c>
      <c r="H1290" s="13">
        <v>0.65077720207253886</v>
      </c>
      <c r="I1290" s="12">
        <v>16.351012536162006</v>
      </c>
      <c r="J1290" s="14">
        <v>27</v>
      </c>
      <c r="K1290" s="12">
        <v>442.85185185185185</v>
      </c>
      <c r="L1290" s="15">
        <v>1.6512738853503184</v>
      </c>
      <c r="M1290" s="12">
        <v>731.26969804199098</v>
      </c>
      <c r="N1290" s="14">
        <v>11957</v>
      </c>
      <c r="O1290" s="16">
        <v>20</v>
      </c>
      <c r="P1290" s="17">
        <v>0.70283937823834197</v>
      </c>
      <c r="Q1290" s="16">
        <v>14</v>
      </c>
      <c r="R1290" s="16">
        <v>24</v>
      </c>
      <c r="S1290" s="16">
        <v>494.25381502890173</v>
      </c>
      <c r="T1290" s="18">
        <v>1.7142857142857142</v>
      </c>
      <c r="U1290" s="16">
        <v>834.25447731210193</v>
      </c>
      <c r="V1290" s="16">
        <v>12000</v>
      </c>
      <c r="W1290" s="16">
        <v>24</v>
      </c>
      <c r="X1290" s="19">
        <v>0.75</v>
      </c>
      <c r="Y1290" s="20">
        <v>18</v>
      </c>
      <c r="Z1290" s="20">
        <v>25</v>
      </c>
      <c r="AA1290" s="16">
        <v>665.24</v>
      </c>
      <c r="AB1290" s="18">
        <v>1.3888888888888888</v>
      </c>
      <c r="AC1290" s="16">
        <v>923.94444444444446</v>
      </c>
      <c r="AD1290" s="20">
        <v>16631</v>
      </c>
      <c r="AE1290" s="14"/>
      <c r="AF1290" s="14"/>
      <c r="AG1290" s="14"/>
      <c r="AH1290" s="21">
        <v>1.3859166666666667</v>
      </c>
      <c r="AI1290" s="21">
        <v>1.3909007276072594</v>
      </c>
      <c r="AJ1290" s="21">
        <v>0.39090072760725936</v>
      </c>
      <c r="AK1290" s="96"/>
    </row>
    <row r="1291" spans="1:37" x14ac:dyDescent="0.3">
      <c r="A1291" s="10" t="s">
        <v>144</v>
      </c>
      <c r="B1291" s="11" t="s">
        <v>127</v>
      </c>
      <c r="C1291" s="11" t="s">
        <v>135</v>
      </c>
      <c r="D1291" s="54">
        <v>43563</v>
      </c>
      <c r="E1291" s="54">
        <v>44659</v>
      </c>
      <c r="F1291" s="11" t="s">
        <v>15</v>
      </c>
      <c r="G1291" s="12">
        <v>40.945033751205401</v>
      </c>
      <c r="H1291" s="13">
        <v>0.65077720207253886</v>
      </c>
      <c r="I1291" s="12">
        <v>26.646094503375121</v>
      </c>
      <c r="J1291" s="14">
        <v>44</v>
      </c>
      <c r="K1291" s="12">
        <v>359.90909090909093</v>
      </c>
      <c r="L1291" s="15">
        <v>1.6512738853503184</v>
      </c>
      <c r="M1291" s="12">
        <v>594.30848291835548</v>
      </c>
      <c r="N1291" s="14">
        <v>15836</v>
      </c>
      <c r="O1291" s="16">
        <v>20</v>
      </c>
      <c r="P1291" s="17">
        <v>0.70283937823834197</v>
      </c>
      <c r="Q1291" s="16">
        <v>14</v>
      </c>
      <c r="R1291" s="16">
        <v>24</v>
      </c>
      <c r="S1291" s="16">
        <v>494.25381502890173</v>
      </c>
      <c r="T1291" s="18">
        <v>1.7142857142857142</v>
      </c>
      <c r="U1291" s="16">
        <v>834.25447731210193</v>
      </c>
      <c r="V1291" s="16">
        <v>12000</v>
      </c>
      <c r="W1291" s="16">
        <v>20</v>
      </c>
      <c r="X1291" s="19">
        <v>0.7</v>
      </c>
      <c r="Y1291" s="20">
        <v>14</v>
      </c>
      <c r="Z1291" s="20">
        <v>20</v>
      </c>
      <c r="AA1291" s="16">
        <v>550.70000000000005</v>
      </c>
      <c r="AB1291" s="18">
        <v>1.4285714285714286</v>
      </c>
      <c r="AC1291" s="16">
        <v>786.71428571428567</v>
      </c>
      <c r="AD1291" s="20">
        <v>11014</v>
      </c>
      <c r="AE1291" s="14">
        <v>599</v>
      </c>
      <c r="AF1291" s="14"/>
      <c r="AG1291" s="14"/>
      <c r="AH1291" s="21">
        <v>0.91783333333333328</v>
      </c>
      <c r="AI1291" s="21">
        <v>0.69550391513008336</v>
      </c>
      <c r="AJ1291" s="21">
        <v>-0.30449608486991664</v>
      </c>
      <c r="AK1291" s="96"/>
    </row>
    <row r="1292" spans="1:37" x14ac:dyDescent="0.3">
      <c r="A1292" s="10" t="s">
        <v>144</v>
      </c>
      <c r="B1292" s="11" t="s">
        <v>127</v>
      </c>
      <c r="C1292" s="11" t="s">
        <v>135</v>
      </c>
      <c r="D1292" s="54">
        <v>43564</v>
      </c>
      <c r="E1292" s="54">
        <v>44660</v>
      </c>
      <c r="F1292" s="11" t="s">
        <v>9</v>
      </c>
      <c r="G1292" s="12">
        <v>34.431051108968177</v>
      </c>
      <c r="H1292" s="13">
        <v>0.65077720207253886</v>
      </c>
      <c r="I1292" s="12">
        <v>22.406943105110894</v>
      </c>
      <c r="J1292" s="14">
        <v>37</v>
      </c>
      <c r="K1292" s="12">
        <v>419.24324324324323</v>
      </c>
      <c r="L1292" s="15">
        <v>1.6512738853503186</v>
      </c>
      <c r="M1292" s="12">
        <v>692.28541917713903</v>
      </c>
      <c r="N1292" s="14">
        <v>15512</v>
      </c>
      <c r="O1292" s="16">
        <v>26</v>
      </c>
      <c r="P1292" s="17">
        <v>0.70283937823834197</v>
      </c>
      <c r="Q1292" s="16">
        <v>18</v>
      </c>
      <c r="R1292" s="16">
        <v>30</v>
      </c>
      <c r="S1292" s="16">
        <v>494.25381502890173</v>
      </c>
      <c r="T1292" s="18">
        <v>1.6666666666666667</v>
      </c>
      <c r="U1292" s="16">
        <v>834.25447731210193</v>
      </c>
      <c r="V1292" s="16">
        <v>15000</v>
      </c>
      <c r="W1292" s="16">
        <v>14</v>
      </c>
      <c r="X1292" s="19">
        <v>0.7142857142857143</v>
      </c>
      <c r="Y1292" s="20">
        <v>10</v>
      </c>
      <c r="Z1292" s="20">
        <v>20</v>
      </c>
      <c r="AA1292" s="16">
        <v>662.2</v>
      </c>
      <c r="AB1292" s="18">
        <v>2</v>
      </c>
      <c r="AC1292" s="16">
        <v>1324.4</v>
      </c>
      <c r="AD1292" s="20">
        <v>13244</v>
      </c>
      <c r="AE1292" s="14"/>
      <c r="AF1292" s="14"/>
      <c r="AG1292" s="14"/>
      <c r="AH1292" s="21">
        <v>0.88293333333333335</v>
      </c>
      <c r="AI1292" s="21">
        <v>0.85379061371841158</v>
      </c>
      <c r="AJ1292" s="21">
        <v>-0.14620938628158844</v>
      </c>
      <c r="AK1292" s="96"/>
    </row>
    <row r="1293" spans="1:37" x14ac:dyDescent="0.3">
      <c r="A1293" s="10" t="s">
        <v>144</v>
      </c>
      <c r="B1293" s="11" t="s">
        <v>127</v>
      </c>
      <c r="C1293" s="11" t="s">
        <v>135</v>
      </c>
      <c r="D1293" s="54">
        <v>43565</v>
      </c>
      <c r="E1293" s="54">
        <v>44661</v>
      </c>
      <c r="F1293" s="11" t="s">
        <v>10</v>
      </c>
      <c r="G1293" s="12">
        <v>45.597878495660559</v>
      </c>
      <c r="H1293" s="13">
        <v>0.65077720207253886</v>
      </c>
      <c r="I1293" s="12">
        <v>29.674059787849568</v>
      </c>
      <c r="J1293" s="14">
        <v>49</v>
      </c>
      <c r="K1293" s="12">
        <v>486.83673469387753</v>
      </c>
      <c r="L1293" s="15">
        <v>1.6512738853503184</v>
      </c>
      <c r="M1293" s="12">
        <v>803.90078642922128</v>
      </c>
      <c r="N1293" s="14">
        <v>23855</v>
      </c>
      <c r="O1293" s="16">
        <v>28</v>
      </c>
      <c r="P1293" s="17">
        <v>0.70283937823834197</v>
      </c>
      <c r="Q1293" s="16">
        <v>20</v>
      </c>
      <c r="R1293" s="16">
        <v>34</v>
      </c>
      <c r="S1293" s="16">
        <v>494.25381502890173</v>
      </c>
      <c r="T1293" s="18">
        <v>1.7</v>
      </c>
      <c r="U1293" s="16">
        <v>834.25447731210193</v>
      </c>
      <c r="V1293" s="16">
        <v>17000</v>
      </c>
      <c r="W1293" s="16">
        <v>27</v>
      </c>
      <c r="X1293" s="19">
        <v>0.7407407407407407</v>
      </c>
      <c r="Y1293" s="20">
        <v>20</v>
      </c>
      <c r="Z1293" s="20">
        <v>34</v>
      </c>
      <c r="AA1293" s="16">
        <v>473.29411764705884</v>
      </c>
      <c r="AB1293" s="18">
        <v>1.7</v>
      </c>
      <c r="AC1293" s="16">
        <v>804.6</v>
      </c>
      <c r="AD1293" s="20">
        <v>16092</v>
      </c>
      <c r="AE1293" s="14"/>
      <c r="AF1293" s="14"/>
      <c r="AG1293" s="14"/>
      <c r="AH1293" s="21">
        <v>0.94658823529411762</v>
      </c>
      <c r="AI1293" s="21">
        <v>0.67457556067910296</v>
      </c>
      <c r="AJ1293" s="21">
        <v>-0.3254244393208971</v>
      </c>
      <c r="AK1293" s="96"/>
    </row>
    <row r="1294" spans="1:37" x14ac:dyDescent="0.3">
      <c r="A1294" s="10" t="s">
        <v>144</v>
      </c>
      <c r="B1294" s="11" t="s">
        <v>127</v>
      </c>
      <c r="C1294" s="11" t="s">
        <v>135</v>
      </c>
      <c r="D1294" s="54">
        <v>43566</v>
      </c>
      <c r="E1294" s="54">
        <v>44662</v>
      </c>
      <c r="F1294" s="11" t="s">
        <v>11</v>
      </c>
      <c r="G1294" s="12">
        <v>30.708775313404054</v>
      </c>
      <c r="H1294" s="13">
        <v>0.65077720207253886</v>
      </c>
      <c r="I1294" s="12">
        <v>19.984570877531343</v>
      </c>
      <c r="J1294" s="14">
        <v>33</v>
      </c>
      <c r="K1294" s="12">
        <v>462.63636363636363</v>
      </c>
      <c r="L1294" s="15">
        <v>1.6512738853503182</v>
      </c>
      <c r="M1294" s="12">
        <v>763.93934568616089</v>
      </c>
      <c r="N1294" s="14">
        <v>15267</v>
      </c>
      <c r="O1294" s="16">
        <v>24</v>
      </c>
      <c r="P1294" s="17">
        <v>0.70283937823834197</v>
      </c>
      <c r="Q1294" s="16">
        <v>17</v>
      </c>
      <c r="R1294" s="16">
        <v>28</v>
      </c>
      <c r="S1294" s="16">
        <v>494.25381502890173</v>
      </c>
      <c r="T1294" s="18">
        <v>1.6470588235294117</v>
      </c>
      <c r="U1294" s="16">
        <v>834.25447731210193</v>
      </c>
      <c r="V1294" s="16">
        <v>14000</v>
      </c>
      <c r="W1294" s="16">
        <v>22</v>
      </c>
      <c r="X1294" s="19">
        <v>0.72727272727272729</v>
      </c>
      <c r="Y1294" s="20">
        <v>16</v>
      </c>
      <c r="Z1294" s="20">
        <v>27</v>
      </c>
      <c r="AA1294" s="16">
        <v>522.66666666666663</v>
      </c>
      <c r="AB1294" s="18">
        <v>1.6875</v>
      </c>
      <c r="AC1294" s="16">
        <v>882</v>
      </c>
      <c r="AD1294" s="20">
        <v>14112</v>
      </c>
      <c r="AE1294" s="14"/>
      <c r="AF1294" s="14"/>
      <c r="AG1294" s="14"/>
      <c r="AH1294" s="21">
        <v>1.008</v>
      </c>
      <c r="AI1294" s="21">
        <v>0.92434662998624484</v>
      </c>
      <c r="AJ1294" s="21">
        <v>-7.5653370013755161E-2</v>
      </c>
      <c r="AK1294" s="96"/>
    </row>
    <row r="1295" spans="1:37" x14ac:dyDescent="0.3">
      <c r="A1295" s="10" t="s">
        <v>144</v>
      </c>
      <c r="B1295" s="11" t="s">
        <v>127</v>
      </c>
      <c r="C1295" s="11" t="s">
        <v>135</v>
      </c>
      <c r="D1295" s="54">
        <v>43567</v>
      </c>
      <c r="E1295" s="54">
        <v>44663</v>
      </c>
      <c r="F1295" s="11" t="s">
        <v>12</v>
      </c>
      <c r="G1295" s="12">
        <v>35.361620057859213</v>
      </c>
      <c r="H1295" s="13">
        <v>0.65077720207253886</v>
      </c>
      <c r="I1295" s="12">
        <v>23.012536162005787</v>
      </c>
      <c r="J1295" s="14">
        <v>38</v>
      </c>
      <c r="K1295" s="12">
        <v>403.28947368421052</v>
      </c>
      <c r="L1295" s="15">
        <v>1.6512738853503184</v>
      </c>
      <c r="M1295" s="12">
        <v>665.94137613141129</v>
      </c>
      <c r="N1295" s="14">
        <v>15325</v>
      </c>
      <c r="O1295" s="16">
        <v>23</v>
      </c>
      <c r="P1295" s="17">
        <v>0.70283937823834197</v>
      </c>
      <c r="Q1295" s="16">
        <v>16</v>
      </c>
      <c r="R1295" s="16">
        <v>26</v>
      </c>
      <c r="S1295" s="16">
        <v>494.25381502890173</v>
      </c>
      <c r="T1295" s="18">
        <v>1.625</v>
      </c>
      <c r="U1295" s="16">
        <v>834.25447731210193</v>
      </c>
      <c r="V1295" s="16">
        <v>13000</v>
      </c>
      <c r="W1295" s="16">
        <v>16</v>
      </c>
      <c r="X1295" s="19">
        <v>0.6875</v>
      </c>
      <c r="Y1295" s="20">
        <v>11</v>
      </c>
      <c r="Z1295" s="20">
        <v>18</v>
      </c>
      <c r="AA1295" s="16">
        <v>488</v>
      </c>
      <c r="AB1295" s="18">
        <v>1.6363636363636365</v>
      </c>
      <c r="AC1295" s="16">
        <v>798.5454545454545</v>
      </c>
      <c r="AD1295" s="20">
        <v>8784</v>
      </c>
      <c r="AE1295" s="14"/>
      <c r="AF1295" s="14"/>
      <c r="AG1295" s="14">
        <v>699</v>
      </c>
      <c r="AH1295" s="21">
        <v>0.6756923076923077</v>
      </c>
      <c r="AI1295" s="21">
        <v>0.57318107667210438</v>
      </c>
      <c r="AJ1295" s="21">
        <v>-0.42681892332789562</v>
      </c>
      <c r="AK1295" s="96"/>
    </row>
    <row r="1296" spans="1:37" x14ac:dyDescent="0.3">
      <c r="A1296" s="10" t="s">
        <v>144</v>
      </c>
      <c r="B1296" s="11" t="s">
        <v>127</v>
      </c>
      <c r="C1296" s="11" t="s">
        <v>135</v>
      </c>
      <c r="D1296" s="54">
        <v>43568</v>
      </c>
      <c r="E1296" s="54">
        <v>44664</v>
      </c>
      <c r="F1296" s="11" t="s">
        <v>13</v>
      </c>
      <c r="G1296" s="12">
        <v>47.459016393442624</v>
      </c>
      <c r="H1296" s="13">
        <v>0.65077720207253886</v>
      </c>
      <c r="I1296" s="12">
        <v>30.885245901639344</v>
      </c>
      <c r="J1296" s="14">
        <v>51</v>
      </c>
      <c r="K1296" s="12">
        <v>322.13725490196077</v>
      </c>
      <c r="L1296" s="15">
        <v>1.6512738853503184</v>
      </c>
      <c r="M1296" s="12">
        <v>531.93683651804668</v>
      </c>
      <c r="N1296" s="14">
        <v>16429</v>
      </c>
      <c r="O1296" s="16">
        <v>26</v>
      </c>
      <c r="P1296" s="17">
        <v>0.70283937823834197</v>
      </c>
      <c r="Q1296" s="16">
        <v>18</v>
      </c>
      <c r="R1296" s="16">
        <v>30</v>
      </c>
      <c r="S1296" s="16">
        <v>494.25381502890173</v>
      </c>
      <c r="T1296" s="18">
        <v>1.6666666666666667</v>
      </c>
      <c r="U1296" s="16">
        <v>834.25447731210193</v>
      </c>
      <c r="V1296" s="16">
        <v>15000</v>
      </c>
      <c r="W1296" s="16">
        <v>20</v>
      </c>
      <c r="X1296" s="19">
        <v>0.7</v>
      </c>
      <c r="Y1296" s="20">
        <v>14</v>
      </c>
      <c r="Z1296" s="20">
        <v>21</v>
      </c>
      <c r="AA1296" s="16">
        <v>629.80952380952385</v>
      </c>
      <c r="AB1296" s="18">
        <v>1.5</v>
      </c>
      <c r="AC1296" s="16">
        <v>944.71428571428567</v>
      </c>
      <c r="AD1296" s="20">
        <v>13226</v>
      </c>
      <c r="AE1296" s="14"/>
      <c r="AF1296" s="14"/>
      <c r="AG1296" s="14"/>
      <c r="AH1296" s="21">
        <v>0.88173333333333337</v>
      </c>
      <c r="AI1296" s="21">
        <v>0.80503986852516896</v>
      </c>
      <c r="AJ1296" s="21">
        <v>-0.1949601314748311</v>
      </c>
      <c r="AK1296" s="96"/>
    </row>
    <row r="1297" spans="1:37" x14ac:dyDescent="0.3">
      <c r="A1297" s="10" t="s">
        <v>144</v>
      </c>
      <c r="B1297" s="11" t="s">
        <v>127</v>
      </c>
      <c r="C1297" s="11" t="s">
        <v>135</v>
      </c>
      <c r="D1297" s="54">
        <v>43569</v>
      </c>
      <c r="E1297" s="54">
        <v>44665</v>
      </c>
      <c r="F1297" s="11" t="s">
        <v>14</v>
      </c>
      <c r="G1297" s="12">
        <v>17.680810028929606</v>
      </c>
      <c r="H1297" s="13">
        <v>0.65077720207253886</v>
      </c>
      <c r="I1297" s="12">
        <v>11.506268081002894</v>
      </c>
      <c r="J1297" s="14">
        <v>19</v>
      </c>
      <c r="K1297" s="12">
        <v>505.63157894736844</v>
      </c>
      <c r="L1297" s="15">
        <v>1.6512738853503184</v>
      </c>
      <c r="M1297" s="12">
        <v>834.93622192423732</v>
      </c>
      <c r="N1297" s="14">
        <v>9607</v>
      </c>
      <c r="O1297" s="16">
        <v>23</v>
      </c>
      <c r="P1297" s="17">
        <v>0.70283937823834197</v>
      </c>
      <c r="Q1297" s="16">
        <v>16</v>
      </c>
      <c r="R1297" s="16">
        <v>26</v>
      </c>
      <c r="S1297" s="16">
        <v>494.25381502890173</v>
      </c>
      <c r="T1297" s="18">
        <v>1.625</v>
      </c>
      <c r="U1297" s="16">
        <v>834.25447731210193</v>
      </c>
      <c r="V1297" s="16">
        <v>13000</v>
      </c>
      <c r="W1297" s="16">
        <v>33</v>
      </c>
      <c r="X1297" s="19">
        <v>0.75757575757575757</v>
      </c>
      <c r="Y1297" s="20">
        <v>25</v>
      </c>
      <c r="Z1297" s="20">
        <v>35</v>
      </c>
      <c r="AA1297" s="16">
        <v>475.68571428571431</v>
      </c>
      <c r="AB1297" s="18">
        <v>1.4</v>
      </c>
      <c r="AC1297" s="16">
        <v>665.96</v>
      </c>
      <c r="AD1297" s="20">
        <v>16649</v>
      </c>
      <c r="AE1297" s="14">
        <v>476</v>
      </c>
      <c r="AF1297" s="14"/>
      <c r="AG1297" s="14"/>
      <c r="AH1297" s="21">
        <v>1.2806923076923078</v>
      </c>
      <c r="AI1297" s="21">
        <v>1.7330071822629334</v>
      </c>
      <c r="AJ1297" s="21">
        <v>0.73300718226293327</v>
      </c>
      <c r="AK1297" s="96"/>
    </row>
    <row r="1298" spans="1:37" x14ac:dyDescent="0.3">
      <c r="A1298" s="10" t="s">
        <v>144</v>
      </c>
      <c r="B1298" s="11" t="s">
        <v>127</v>
      </c>
      <c r="C1298" s="11" t="s">
        <v>135</v>
      </c>
      <c r="D1298" s="54">
        <v>43570</v>
      </c>
      <c r="E1298" s="54">
        <v>44666</v>
      </c>
      <c r="F1298" s="11" t="s">
        <v>15</v>
      </c>
      <c r="G1298" s="12">
        <v>26.986499517839924</v>
      </c>
      <c r="H1298" s="13">
        <v>0.65077720207253886</v>
      </c>
      <c r="I1298" s="12">
        <v>17.562198649951785</v>
      </c>
      <c r="J1298" s="14">
        <v>29</v>
      </c>
      <c r="K1298" s="12">
        <v>421.72413793103448</v>
      </c>
      <c r="L1298" s="15">
        <v>1.6512738853503184</v>
      </c>
      <c r="M1298" s="12">
        <v>696.38205578739291</v>
      </c>
      <c r="N1298" s="14">
        <v>12230</v>
      </c>
      <c r="O1298" s="16">
        <v>34</v>
      </c>
      <c r="P1298" s="17">
        <v>0.70283937823834197</v>
      </c>
      <c r="Q1298" s="16">
        <v>24</v>
      </c>
      <c r="R1298" s="16">
        <v>40</v>
      </c>
      <c r="S1298" s="16">
        <v>494.25381502890173</v>
      </c>
      <c r="T1298" s="18">
        <v>1.6666666666666667</v>
      </c>
      <c r="U1298" s="16">
        <v>834.25447731210193</v>
      </c>
      <c r="V1298" s="16">
        <v>20000</v>
      </c>
      <c r="W1298" s="16">
        <v>31</v>
      </c>
      <c r="X1298" s="19">
        <v>0.70967741935483875</v>
      </c>
      <c r="Y1298" s="20">
        <v>22</v>
      </c>
      <c r="Z1298" s="20">
        <v>30</v>
      </c>
      <c r="AA1298" s="16">
        <v>564.6</v>
      </c>
      <c r="AB1298" s="18">
        <v>1.3636363636363635</v>
      </c>
      <c r="AC1298" s="16">
        <v>769.90909090909088</v>
      </c>
      <c r="AD1298" s="20">
        <v>16938</v>
      </c>
      <c r="AE1298" s="14">
        <v>2370</v>
      </c>
      <c r="AF1298" s="14"/>
      <c r="AG1298" s="14"/>
      <c r="AH1298" s="21">
        <v>0.84689999999999999</v>
      </c>
      <c r="AI1298" s="21">
        <v>1.384955028618152</v>
      </c>
      <c r="AJ1298" s="21">
        <v>0.38495502861815206</v>
      </c>
      <c r="AK1298" s="96"/>
    </row>
    <row r="1299" spans="1:37" x14ac:dyDescent="0.3">
      <c r="A1299" s="10" t="s">
        <v>144</v>
      </c>
      <c r="B1299" s="11" t="s">
        <v>127</v>
      </c>
      <c r="C1299" s="11" t="s">
        <v>135</v>
      </c>
      <c r="D1299" s="54">
        <v>43571</v>
      </c>
      <c r="E1299" s="54">
        <v>44667</v>
      </c>
      <c r="F1299" s="11" t="s">
        <v>9</v>
      </c>
      <c r="G1299" s="12">
        <v>27.917068466730957</v>
      </c>
      <c r="H1299" s="13">
        <v>0.65077720207253886</v>
      </c>
      <c r="I1299" s="12">
        <v>18.167791706846675</v>
      </c>
      <c r="J1299" s="14">
        <v>30</v>
      </c>
      <c r="K1299" s="12">
        <v>316.53333333333336</v>
      </c>
      <c r="L1299" s="15">
        <v>1.6512738853503184</v>
      </c>
      <c r="M1299" s="12">
        <v>522.68322717622073</v>
      </c>
      <c r="N1299" s="14">
        <v>9496</v>
      </c>
      <c r="O1299" s="16">
        <v>33</v>
      </c>
      <c r="P1299" s="17">
        <v>0.70283937823834197</v>
      </c>
      <c r="Q1299" s="16">
        <v>23</v>
      </c>
      <c r="R1299" s="16">
        <v>38</v>
      </c>
      <c r="S1299" s="16">
        <v>494.25381502890173</v>
      </c>
      <c r="T1299" s="18">
        <v>1.6521739130434783</v>
      </c>
      <c r="U1299" s="16">
        <v>834.25447731210193</v>
      </c>
      <c r="V1299" s="16">
        <v>19000</v>
      </c>
      <c r="W1299" s="16">
        <v>18</v>
      </c>
      <c r="X1299" s="19">
        <v>0.72222222222222221</v>
      </c>
      <c r="Y1299" s="20">
        <v>13</v>
      </c>
      <c r="Z1299" s="20">
        <v>20</v>
      </c>
      <c r="AA1299" s="16">
        <v>565.20000000000005</v>
      </c>
      <c r="AB1299" s="18">
        <v>1.5384615384615385</v>
      </c>
      <c r="AC1299" s="16">
        <v>869.53846153846155</v>
      </c>
      <c r="AD1299" s="20">
        <v>11304</v>
      </c>
      <c r="AE1299" s="14">
        <v>549</v>
      </c>
      <c r="AF1299" s="14"/>
      <c r="AG1299" s="14"/>
      <c r="AH1299" s="21">
        <v>0.59494736842105267</v>
      </c>
      <c r="AI1299" s="21">
        <v>1.1903959561920809</v>
      </c>
      <c r="AJ1299" s="21">
        <v>0.19039595619208088</v>
      </c>
      <c r="AK1299" s="96"/>
    </row>
    <row r="1300" spans="1:37" x14ac:dyDescent="0.3">
      <c r="A1300" s="10" t="s">
        <v>144</v>
      </c>
      <c r="B1300" s="11" t="s">
        <v>127</v>
      </c>
      <c r="C1300" s="11" t="s">
        <v>135</v>
      </c>
      <c r="D1300" s="54">
        <v>43572</v>
      </c>
      <c r="E1300" s="54">
        <v>44668</v>
      </c>
      <c r="F1300" s="11" t="s">
        <v>10</v>
      </c>
      <c r="G1300" s="12">
        <v>47.459016393442624</v>
      </c>
      <c r="H1300" s="13">
        <v>0.65077720207253886</v>
      </c>
      <c r="I1300" s="12">
        <v>30.885245901639344</v>
      </c>
      <c r="J1300" s="14">
        <v>51</v>
      </c>
      <c r="K1300" s="12">
        <v>452.45098039215685</v>
      </c>
      <c r="L1300" s="15">
        <v>1.6512738853503184</v>
      </c>
      <c r="M1300" s="12">
        <v>747.12048832271762</v>
      </c>
      <c r="N1300" s="14">
        <v>23075</v>
      </c>
      <c r="O1300" s="16">
        <v>40</v>
      </c>
      <c r="P1300" s="17">
        <v>0.70283937823834197</v>
      </c>
      <c r="Q1300" s="16">
        <v>28</v>
      </c>
      <c r="R1300" s="16">
        <v>47</v>
      </c>
      <c r="S1300" s="16">
        <v>494.25381502890173</v>
      </c>
      <c r="T1300" s="18">
        <v>1.6785714285714286</v>
      </c>
      <c r="U1300" s="16">
        <v>834.25447731210193</v>
      </c>
      <c r="V1300" s="16">
        <v>23000</v>
      </c>
      <c r="W1300" s="16">
        <v>28</v>
      </c>
      <c r="X1300" s="19">
        <v>0.75</v>
      </c>
      <c r="Y1300" s="20">
        <v>21</v>
      </c>
      <c r="Z1300" s="20">
        <v>42</v>
      </c>
      <c r="AA1300" s="16">
        <v>548.73809523809518</v>
      </c>
      <c r="AB1300" s="18">
        <v>2</v>
      </c>
      <c r="AC1300" s="16">
        <v>1097.4761904761904</v>
      </c>
      <c r="AD1300" s="20">
        <v>23047</v>
      </c>
      <c r="AE1300" s="14"/>
      <c r="AF1300" s="14"/>
      <c r="AG1300" s="14"/>
      <c r="AH1300" s="21">
        <v>1.0020434782608696</v>
      </c>
      <c r="AI1300" s="21">
        <v>0.99878656554712897</v>
      </c>
      <c r="AJ1300" s="21">
        <v>-1.2134344528710727E-3</v>
      </c>
      <c r="AK1300" s="96"/>
    </row>
    <row r="1301" spans="1:37" x14ac:dyDescent="0.3">
      <c r="A1301" s="10" t="s">
        <v>144</v>
      </c>
      <c r="B1301" s="11" t="s">
        <v>127</v>
      </c>
      <c r="C1301" s="11" t="s">
        <v>135</v>
      </c>
      <c r="D1301" s="54">
        <v>43573</v>
      </c>
      <c r="E1301" s="54">
        <v>44669</v>
      </c>
      <c r="F1301" s="11" t="s">
        <v>11</v>
      </c>
      <c r="G1301" s="12">
        <v>26.986499517839924</v>
      </c>
      <c r="H1301" s="13">
        <v>0.65077720207253886</v>
      </c>
      <c r="I1301" s="12">
        <v>17.562198649951785</v>
      </c>
      <c r="J1301" s="14">
        <v>29</v>
      </c>
      <c r="K1301" s="12">
        <v>430.10344827586209</v>
      </c>
      <c r="L1301" s="15">
        <v>1.6512738853503184</v>
      </c>
      <c r="M1301" s="12">
        <v>710.2185921370525</v>
      </c>
      <c r="N1301" s="14">
        <v>12473</v>
      </c>
      <c r="O1301" s="16">
        <v>26</v>
      </c>
      <c r="P1301" s="17">
        <v>0.70283937823834197</v>
      </c>
      <c r="Q1301" s="16">
        <v>18</v>
      </c>
      <c r="R1301" s="16">
        <v>30</v>
      </c>
      <c r="S1301" s="16">
        <v>494.25381502890173</v>
      </c>
      <c r="T1301" s="18">
        <v>1.6666666666666667</v>
      </c>
      <c r="U1301" s="16">
        <v>834.25447731210193</v>
      </c>
      <c r="V1301" s="16">
        <v>15000</v>
      </c>
      <c r="W1301" s="16">
        <v>22</v>
      </c>
      <c r="X1301" s="19">
        <v>0.68181818181818177</v>
      </c>
      <c r="Y1301" s="20">
        <v>15</v>
      </c>
      <c r="Z1301" s="20">
        <v>20</v>
      </c>
      <c r="AA1301" s="16">
        <v>467.9</v>
      </c>
      <c r="AB1301" s="18">
        <v>1.3333333333333333</v>
      </c>
      <c r="AC1301" s="16">
        <v>623.86666666666667</v>
      </c>
      <c r="AD1301" s="20">
        <v>9358</v>
      </c>
      <c r="AE1301" s="14">
        <v>649</v>
      </c>
      <c r="AF1301" s="14"/>
      <c r="AG1301" s="14"/>
      <c r="AH1301" s="21">
        <v>0.62386666666666668</v>
      </c>
      <c r="AI1301" s="21">
        <v>0.75026056281568188</v>
      </c>
      <c r="AJ1301" s="21">
        <v>-0.24973943718431812</v>
      </c>
      <c r="AK1301" s="96"/>
    </row>
    <row r="1302" spans="1:37" x14ac:dyDescent="0.3">
      <c r="A1302" s="10" t="s">
        <v>144</v>
      </c>
      <c r="B1302" s="11" t="s">
        <v>127</v>
      </c>
      <c r="C1302" s="11" t="s">
        <v>135</v>
      </c>
      <c r="D1302" s="54">
        <v>43574</v>
      </c>
      <c r="E1302" s="54">
        <v>44670</v>
      </c>
      <c r="F1302" s="11" t="s">
        <v>12</v>
      </c>
      <c r="G1302" s="12">
        <v>21.403085824493733</v>
      </c>
      <c r="H1302" s="13">
        <v>0.65077720207253886</v>
      </c>
      <c r="I1302" s="12">
        <v>13.92864030858245</v>
      </c>
      <c r="J1302" s="14">
        <v>23</v>
      </c>
      <c r="K1302" s="12">
        <v>392.56521739130437</v>
      </c>
      <c r="L1302" s="15">
        <v>1.6512738853503184</v>
      </c>
      <c r="M1302" s="12">
        <v>648.23269177513157</v>
      </c>
      <c r="N1302" s="14">
        <v>9029</v>
      </c>
      <c r="O1302" s="16">
        <v>24</v>
      </c>
      <c r="P1302" s="17">
        <v>0.70283937823834197</v>
      </c>
      <c r="Q1302" s="16">
        <v>17</v>
      </c>
      <c r="R1302" s="16">
        <v>28</v>
      </c>
      <c r="S1302" s="16">
        <v>494.25381502890173</v>
      </c>
      <c r="T1302" s="18">
        <v>1.6470588235294117</v>
      </c>
      <c r="U1302" s="16">
        <v>834.25447731210193</v>
      </c>
      <c r="V1302" s="16">
        <v>14000</v>
      </c>
      <c r="W1302" s="16">
        <v>17</v>
      </c>
      <c r="X1302" s="19">
        <v>0.70588235294117652</v>
      </c>
      <c r="Y1302" s="20">
        <v>12</v>
      </c>
      <c r="Z1302" s="20">
        <v>26</v>
      </c>
      <c r="AA1302" s="16">
        <v>405.80769230769232</v>
      </c>
      <c r="AB1302" s="18">
        <v>2.1666666666666665</v>
      </c>
      <c r="AC1302" s="16">
        <v>879.25</v>
      </c>
      <c r="AD1302" s="20">
        <v>10551</v>
      </c>
      <c r="AE1302" s="14"/>
      <c r="AF1302" s="14"/>
      <c r="AG1302" s="14"/>
      <c r="AH1302" s="21">
        <v>0.75364285714285717</v>
      </c>
      <c r="AI1302" s="21">
        <v>1.1685679477240005</v>
      </c>
      <c r="AJ1302" s="21">
        <v>0.16856794772400044</v>
      </c>
      <c r="AK1302" s="96"/>
    </row>
    <row r="1303" spans="1:37" x14ac:dyDescent="0.3">
      <c r="A1303" s="10" t="s">
        <v>144</v>
      </c>
      <c r="B1303" s="11" t="s">
        <v>127</v>
      </c>
      <c r="C1303" s="11" t="s">
        <v>135</v>
      </c>
      <c r="D1303" s="54">
        <v>43575</v>
      </c>
      <c r="E1303" s="54">
        <v>44671</v>
      </c>
      <c r="F1303" s="11" t="s">
        <v>13</v>
      </c>
      <c r="G1303" s="12">
        <v>15.819672131147541</v>
      </c>
      <c r="H1303" s="13">
        <v>0.65077720207253886</v>
      </c>
      <c r="I1303" s="12">
        <v>10.295081967213115</v>
      </c>
      <c r="J1303" s="14">
        <v>17</v>
      </c>
      <c r="K1303" s="12">
        <v>341.8235294117647</v>
      </c>
      <c r="L1303" s="15">
        <v>1.6512738853503184</v>
      </c>
      <c r="M1303" s="12">
        <v>564.44426751592357</v>
      </c>
      <c r="N1303" s="14">
        <v>5811</v>
      </c>
      <c r="O1303" s="16">
        <v>24</v>
      </c>
      <c r="P1303" s="17">
        <v>0.70283937823834197</v>
      </c>
      <c r="Q1303" s="16">
        <v>17</v>
      </c>
      <c r="R1303" s="16">
        <v>28</v>
      </c>
      <c r="S1303" s="16">
        <v>494.25381502890173</v>
      </c>
      <c r="T1303" s="18">
        <v>1.6470588235294117</v>
      </c>
      <c r="U1303" s="16">
        <v>834.25447731210193</v>
      </c>
      <c r="V1303" s="16">
        <v>14000</v>
      </c>
      <c r="W1303" s="16">
        <v>15</v>
      </c>
      <c r="X1303" s="19">
        <v>0.66666666666666663</v>
      </c>
      <c r="Y1303" s="20">
        <v>10</v>
      </c>
      <c r="Z1303" s="20">
        <v>12</v>
      </c>
      <c r="AA1303" s="16">
        <v>568.91666666666663</v>
      </c>
      <c r="AB1303" s="18">
        <v>1.2</v>
      </c>
      <c r="AC1303" s="16">
        <v>682.7</v>
      </c>
      <c r="AD1303" s="20">
        <v>6827</v>
      </c>
      <c r="AE1303" s="14"/>
      <c r="AF1303" s="14"/>
      <c r="AG1303" s="14"/>
      <c r="AH1303" s="21">
        <v>0.48764285714285716</v>
      </c>
      <c r="AI1303" s="21">
        <v>1.174840819136121</v>
      </c>
      <c r="AJ1303" s="21">
        <v>0.17484081913612115</v>
      </c>
      <c r="AK1303" s="96"/>
    </row>
    <row r="1304" spans="1:37" x14ac:dyDescent="0.3">
      <c r="A1304" s="10" t="s">
        <v>144</v>
      </c>
      <c r="B1304" s="11" t="s">
        <v>127</v>
      </c>
      <c r="C1304" s="11" t="s">
        <v>135</v>
      </c>
      <c r="D1304" s="54">
        <v>43576</v>
      </c>
      <c r="E1304" s="54">
        <v>44672</v>
      </c>
      <c r="F1304" s="11" t="s">
        <v>14</v>
      </c>
      <c r="G1304" s="12">
        <v>24.194792671166827</v>
      </c>
      <c r="H1304" s="13">
        <v>0.65077720207253886</v>
      </c>
      <c r="I1304" s="12">
        <v>15.745419479267117</v>
      </c>
      <c r="J1304" s="14">
        <v>26</v>
      </c>
      <c r="K1304" s="12">
        <v>328.69230769230768</v>
      </c>
      <c r="L1304" s="15">
        <v>1.6512738853503184</v>
      </c>
      <c r="M1304" s="12">
        <v>542.7610240078393</v>
      </c>
      <c r="N1304" s="14">
        <v>8546</v>
      </c>
      <c r="O1304" s="16">
        <v>26</v>
      </c>
      <c r="P1304" s="17">
        <v>0.70283937823834197</v>
      </c>
      <c r="Q1304" s="16">
        <v>18</v>
      </c>
      <c r="R1304" s="16">
        <v>30</v>
      </c>
      <c r="S1304" s="16">
        <v>494.25381502890173</v>
      </c>
      <c r="T1304" s="18">
        <v>1.6666666666666667</v>
      </c>
      <c r="U1304" s="16">
        <v>834.25447731210193</v>
      </c>
      <c r="V1304" s="16">
        <v>15000</v>
      </c>
      <c r="W1304" s="16">
        <v>25</v>
      </c>
      <c r="X1304" s="19">
        <v>0.76</v>
      </c>
      <c r="Y1304" s="20">
        <v>19</v>
      </c>
      <c r="Z1304" s="20">
        <v>37</v>
      </c>
      <c r="AA1304" s="16">
        <v>481.16216216216219</v>
      </c>
      <c r="AB1304" s="18">
        <v>1.9473684210526316</v>
      </c>
      <c r="AC1304" s="16">
        <v>937</v>
      </c>
      <c r="AD1304" s="20">
        <v>17803</v>
      </c>
      <c r="AE1304" s="14">
        <v>699</v>
      </c>
      <c r="AF1304" s="14"/>
      <c r="AG1304" s="14"/>
      <c r="AH1304" s="21">
        <v>1.1868666666666667</v>
      </c>
      <c r="AI1304" s="21">
        <v>2.0831968172244326</v>
      </c>
      <c r="AJ1304" s="21">
        <v>1.0831968172244324</v>
      </c>
      <c r="AK1304" s="96"/>
    </row>
    <row r="1305" spans="1:37" x14ac:dyDescent="0.3">
      <c r="A1305" s="10" t="s">
        <v>144</v>
      </c>
      <c r="B1305" s="11" t="s">
        <v>127</v>
      </c>
      <c r="C1305" s="11" t="s">
        <v>135</v>
      </c>
      <c r="D1305" s="54">
        <v>43577</v>
      </c>
      <c r="E1305" s="54">
        <v>44673</v>
      </c>
      <c r="F1305" s="11" t="s">
        <v>15</v>
      </c>
      <c r="G1305" s="12">
        <v>18.611378977820635</v>
      </c>
      <c r="H1305" s="13">
        <v>0.65077720207253886</v>
      </c>
      <c r="I1305" s="12">
        <v>12.111861137897781</v>
      </c>
      <c r="J1305" s="14">
        <v>20</v>
      </c>
      <c r="K1305" s="12">
        <v>446.15</v>
      </c>
      <c r="L1305" s="15">
        <v>1.6512738853503186</v>
      </c>
      <c r="M1305" s="12">
        <v>736.7158439490446</v>
      </c>
      <c r="N1305" s="14">
        <v>8923</v>
      </c>
      <c r="O1305" s="16">
        <v>26</v>
      </c>
      <c r="P1305" s="17">
        <v>0.70283937823834197</v>
      </c>
      <c r="Q1305" s="16">
        <v>18</v>
      </c>
      <c r="R1305" s="16">
        <v>30</v>
      </c>
      <c r="S1305" s="16">
        <v>494.25381502890173</v>
      </c>
      <c r="T1305" s="18">
        <v>1.6666666666666667</v>
      </c>
      <c r="U1305" s="16">
        <v>834.25447731210193</v>
      </c>
      <c r="V1305" s="16">
        <v>15000</v>
      </c>
      <c r="W1305" s="16">
        <v>20</v>
      </c>
      <c r="X1305" s="19">
        <v>0.75</v>
      </c>
      <c r="Y1305" s="20">
        <v>15</v>
      </c>
      <c r="Z1305" s="20">
        <v>33</v>
      </c>
      <c r="AA1305" s="16">
        <v>553.27272727272725</v>
      </c>
      <c r="AB1305" s="18">
        <v>2.2000000000000002</v>
      </c>
      <c r="AC1305" s="16">
        <v>1217.2</v>
      </c>
      <c r="AD1305" s="20">
        <v>18258</v>
      </c>
      <c r="AE1305" s="14">
        <v>-599</v>
      </c>
      <c r="AF1305" s="14"/>
      <c r="AG1305" s="14"/>
      <c r="AH1305" s="21">
        <v>1.2172000000000001</v>
      </c>
      <c r="AI1305" s="21">
        <v>2.0461728118345848</v>
      </c>
      <c r="AJ1305" s="21">
        <v>1.0461728118345848</v>
      </c>
      <c r="AK1305" s="96"/>
    </row>
    <row r="1306" spans="1:37" x14ac:dyDescent="0.3">
      <c r="A1306" s="10" t="s">
        <v>144</v>
      </c>
      <c r="B1306" s="11" t="s">
        <v>127</v>
      </c>
      <c r="C1306" s="11" t="s">
        <v>135</v>
      </c>
      <c r="D1306" s="54">
        <v>43578</v>
      </c>
      <c r="E1306" s="54">
        <v>44674</v>
      </c>
      <c r="F1306" s="11" t="s">
        <v>9</v>
      </c>
      <c r="G1306" s="12">
        <v>25.125361620057859</v>
      </c>
      <c r="H1306" s="13">
        <v>0.65077720207253886</v>
      </c>
      <c r="I1306" s="12">
        <v>16.351012536162006</v>
      </c>
      <c r="J1306" s="14">
        <v>27</v>
      </c>
      <c r="K1306" s="12">
        <v>448.77777777777777</v>
      </c>
      <c r="L1306" s="15">
        <v>1.6512738853503184</v>
      </c>
      <c r="M1306" s="12">
        <v>741.05502476999288</v>
      </c>
      <c r="N1306" s="14">
        <v>12117</v>
      </c>
      <c r="O1306" s="16">
        <v>33</v>
      </c>
      <c r="P1306" s="17">
        <v>0.70283937823834197</v>
      </c>
      <c r="Q1306" s="16">
        <v>23</v>
      </c>
      <c r="R1306" s="16">
        <v>38</v>
      </c>
      <c r="S1306" s="16">
        <v>494.25381502890173</v>
      </c>
      <c r="T1306" s="18">
        <v>1.6521739130434783</v>
      </c>
      <c r="U1306" s="16">
        <v>834.25447731210193</v>
      </c>
      <c r="V1306" s="16">
        <v>19000</v>
      </c>
      <c r="W1306" s="16">
        <v>23</v>
      </c>
      <c r="X1306" s="19">
        <v>0.69565217391304346</v>
      </c>
      <c r="Y1306" s="20">
        <v>16</v>
      </c>
      <c r="Z1306" s="20">
        <v>26</v>
      </c>
      <c r="AA1306" s="16">
        <v>547.30769230769226</v>
      </c>
      <c r="AB1306" s="18">
        <v>1.625</v>
      </c>
      <c r="AC1306" s="16">
        <v>889.375</v>
      </c>
      <c r="AD1306" s="20">
        <v>14230</v>
      </c>
      <c r="AE1306" s="14"/>
      <c r="AF1306" s="14"/>
      <c r="AG1306" s="14"/>
      <c r="AH1306" s="21">
        <v>0.74894736842105258</v>
      </c>
      <c r="AI1306" s="21">
        <v>1.174383098126599</v>
      </c>
      <c r="AJ1306" s="21">
        <v>0.174383098126599</v>
      </c>
      <c r="AK1306" s="96"/>
    </row>
    <row r="1307" spans="1:37" x14ac:dyDescent="0.3">
      <c r="A1307" s="10" t="s">
        <v>144</v>
      </c>
      <c r="B1307" s="11" t="s">
        <v>127</v>
      </c>
      <c r="C1307" s="11" t="s">
        <v>135</v>
      </c>
      <c r="D1307" s="54">
        <v>43579</v>
      </c>
      <c r="E1307" s="54">
        <v>44675</v>
      </c>
      <c r="F1307" s="11" t="s">
        <v>10</v>
      </c>
      <c r="G1307" s="12">
        <v>39.083895853423336</v>
      </c>
      <c r="H1307" s="13">
        <v>0.65077720207253886</v>
      </c>
      <c r="I1307" s="12">
        <v>25.434908389585342</v>
      </c>
      <c r="J1307" s="14">
        <v>42</v>
      </c>
      <c r="K1307" s="12">
        <v>441.52380952380952</v>
      </c>
      <c r="L1307" s="15">
        <v>1.6512738853503186</v>
      </c>
      <c r="M1307" s="12">
        <v>729.07673642705493</v>
      </c>
      <c r="N1307" s="14">
        <v>18544</v>
      </c>
      <c r="O1307" s="16">
        <v>37</v>
      </c>
      <c r="P1307" s="17">
        <v>0.70283937823834197</v>
      </c>
      <c r="Q1307" s="16">
        <v>26</v>
      </c>
      <c r="R1307" s="16">
        <v>45</v>
      </c>
      <c r="S1307" s="16">
        <v>494.25381502890173</v>
      </c>
      <c r="T1307" s="18">
        <v>1.7307692307692308</v>
      </c>
      <c r="U1307" s="16">
        <v>834.25447731210193</v>
      </c>
      <c r="V1307" s="16">
        <v>22000</v>
      </c>
      <c r="W1307" s="16">
        <v>31</v>
      </c>
      <c r="X1307" s="19">
        <v>0.74193548387096775</v>
      </c>
      <c r="Y1307" s="20">
        <v>23</v>
      </c>
      <c r="Z1307" s="20">
        <v>36</v>
      </c>
      <c r="AA1307" s="16">
        <v>519.44444444444446</v>
      </c>
      <c r="AB1307" s="18">
        <v>1.5652173913043479</v>
      </c>
      <c r="AC1307" s="16">
        <v>813.04347826086962</v>
      </c>
      <c r="AD1307" s="20">
        <v>18700</v>
      </c>
      <c r="AE1307" s="14">
        <v>549</v>
      </c>
      <c r="AF1307" s="14"/>
      <c r="AG1307" s="14">
        <v>649</v>
      </c>
      <c r="AH1307" s="21">
        <v>0.85</v>
      </c>
      <c r="AI1307" s="21">
        <v>1.0084124245038826</v>
      </c>
      <c r="AJ1307" s="21">
        <v>8.4124245038826578E-3</v>
      </c>
      <c r="AK1307" s="96"/>
    </row>
    <row r="1308" spans="1:37" x14ac:dyDescent="0.3">
      <c r="A1308" s="10" t="s">
        <v>144</v>
      </c>
      <c r="B1308" s="11" t="s">
        <v>127</v>
      </c>
      <c r="C1308" s="11" t="s">
        <v>135</v>
      </c>
      <c r="D1308" s="54">
        <v>43580</v>
      </c>
      <c r="E1308" s="54">
        <v>44676</v>
      </c>
      <c r="F1308" s="11" t="s">
        <v>11</v>
      </c>
      <c r="G1308" s="12">
        <v>32.569913211186112</v>
      </c>
      <c r="H1308" s="13">
        <v>0.65077720207253886</v>
      </c>
      <c r="I1308" s="12">
        <v>21.195756991321119</v>
      </c>
      <c r="J1308" s="14">
        <v>35</v>
      </c>
      <c r="K1308" s="12">
        <v>445.37142857142857</v>
      </c>
      <c r="L1308" s="15">
        <v>1.6512738853503184</v>
      </c>
      <c r="M1308" s="12">
        <v>735.43020928116471</v>
      </c>
      <c r="N1308" s="14">
        <v>15588</v>
      </c>
      <c r="O1308" s="16">
        <v>26</v>
      </c>
      <c r="P1308" s="17">
        <v>0.70283937823834197</v>
      </c>
      <c r="Q1308" s="16">
        <v>18</v>
      </c>
      <c r="R1308" s="16">
        <v>30</v>
      </c>
      <c r="S1308" s="16">
        <v>494.25381502890173</v>
      </c>
      <c r="T1308" s="18">
        <v>1.6666666666666667</v>
      </c>
      <c r="U1308" s="16">
        <v>834.25447731210193</v>
      </c>
      <c r="V1308" s="16">
        <v>15000</v>
      </c>
      <c r="W1308" s="16">
        <v>25</v>
      </c>
      <c r="X1308" s="19">
        <v>0.76</v>
      </c>
      <c r="Y1308" s="20">
        <v>19</v>
      </c>
      <c r="Z1308" s="20">
        <v>38</v>
      </c>
      <c r="AA1308" s="16">
        <v>544.31578947368416</v>
      </c>
      <c r="AB1308" s="18">
        <v>2</v>
      </c>
      <c r="AC1308" s="16">
        <v>1088.6315789473683</v>
      </c>
      <c r="AD1308" s="20">
        <v>20684</v>
      </c>
      <c r="AE1308" s="14">
        <v>1149</v>
      </c>
      <c r="AF1308" s="14"/>
      <c r="AG1308" s="14"/>
      <c r="AH1308" s="21">
        <v>1.3789333333333333</v>
      </c>
      <c r="AI1308" s="21">
        <v>1.3269181421606364</v>
      </c>
      <c r="AJ1308" s="21">
        <v>0.32691814216063636</v>
      </c>
      <c r="AK1308" s="96"/>
    </row>
    <row r="1309" spans="1:37" x14ac:dyDescent="0.3">
      <c r="A1309" s="10" t="s">
        <v>144</v>
      </c>
      <c r="B1309" s="11" t="s">
        <v>127</v>
      </c>
      <c r="C1309" s="11" t="s">
        <v>135</v>
      </c>
      <c r="D1309" s="54">
        <v>43581</v>
      </c>
      <c r="E1309" s="54">
        <v>44677</v>
      </c>
      <c r="F1309" s="11" t="s">
        <v>12</v>
      </c>
      <c r="G1309" s="12">
        <v>26.986499517839924</v>
      </c>
      <c r="H1309" s="13">
        <v>0.65077720207253886</v>
      </c>
      <c r="I1309" s="12">
        <v>17.562198649951785</v>
      </c>
      <c r="J1309" s="14">
        <v>29</v>
      </c>
      <c r="K1309" s="12">
        <v>427.79310344827587</v>
      </c>
      <c r="L1309" s="15">
        <v>1.6512738853503184</v>
      </c>
      <c r="M1309" s="12">
        <v>706.40358005710516</v>
      </c>
      <c r="N1309" s="14">
        <v>12406</v>
      </c>
      <c r="O1309" s="16">
        <v>26</v>
      </c>
      <c r="P1309" s="17">
        <v>0.70283937823834197</v>
      </c>
      <c r="Q1309" s="16">
        <v>18</v>
      </c>
      <c r="R1309" s="16">
        <v>30</v>
      </c>
      <c r="S1309" s="16">
        <v>494.25381502890173</v>
      </c>
      <c r="T1309" s="18">
        <v>1.6666666666666667</v>
      </c>
      <c r="U1309" s="16">
        <v>834.25447731210193</v>
      </c>
      <c r="V1309" s="16">
        <v>15000</v>
      </c>
      <c r="W1309" s="16">
        <v>26</v>
      </c>
      <c r="X1309" s="19">
        <v>0.73076923076923073</v>
      </c>
      <c r="Y1309" s="20">
        <v>19</v>
      </c>
      <c r="Z1309" s="20">
        <v>23</v>
      </c>
      <c r="AA1309" s="16">
        <v>663.6521739130435</v>
      </c>
      <c r="AB1309" s="18">
        <v>1.2105263157894737</v>
      </c>
      <c r="AC1309" s="16">
        <v>803.36842105263156</v>
      </c>
      <c r="AD1309" s="20">
        <v>15264</v>
      </c>
      <c r="AE1309" s="14"/>
      <c r="AF1309" s="14"/>
      <c r="AG1309" s="14"/>
      <c r="AH1309" s="21">
        <v>1.0176000000000001</v>
      </c>
      <c r="AI1309" s="21">
        <v>1.2303724004513945</v>
      </c>
      <c r="AJ1309" s="21">
        <v>0.23037240045139448</v>
      </c>
      <c r="AK1309" s="96"/>
    </row>
    <row r="1310" spans="1:37" x14ac:dyDescent="0.3">
      <c r="A1310" s="10" t="s">
        <v>144</v>
      </c>
      <c r="B1310" s="11" t="s">
        <v>127</v>
      </c>
      <c r="C1310" s="11" t="s">
        <v>135</v>
      </c>
      <c r="D1310" s="54">
        <v>43582</v>
      </c>
      <c r="E1310" s="54">
        <v>44678</v>
      </c>
      <c r="F1310" s="11" t="s">
        <v>13</v>
      </c>
      <c r="G1310" s="12">
        <v>33.500482160077148</v>
      </c>
      <c r="H1310" s="13">
        <v>0.65077720207253886</v>
      </c>
      <c r="I1310" s="12">
        <v>21.801350048216008</v>
      </c>
      <c r="J1310" s="14">
        <v>36</v>
      </c>
      <c r="K1310" s="12">
        <v>341.72222222222223</v>
      </c>
      <c r="L1310" s="15">
        <v>1.6512738853503184</v>
      </c>
      <c r="M1310" s="12">
        <v>564.27698159943384</v>
      </c>
      <c r="N1310" s="14">
        <v>12302</v>
      </c>
      <c r="O1310" s="16">
        <v>20</v>
      </c>
      <c r="P1310" s="17">
        <v>0.70283937823834197</v>
      </c>
      <c r="Q1310" s="16">
        <v>14</v>
      </c>
      <c r="R1310" s="16">
        <v>24</v>
      </c>
      <c r="S1310" s="16">
        <v>494.25381502890173</v>
      </c>
      <c r="T1310" s="18">
        <v>1.7142857142857142</v>
      </c>
      <c r="U1310" s="16">
        <v>834.25447731210193</v>
      </c>
      <c r="V1310" s="16">
        <v>12000</v>
      </c>
      <c r="W1310" s="16">
        <v>20</v>
      </c>
      <c r="X1310" s="19">
        <v>0.75</v>
      </c>
      <c r="Y1310" s="20">
        <v>15</v>
      </c>
      <c r="Z1310" s="20">
        <v>27</v>
      </c>
      <c r="AA1310" s="16">
        <v>487.92592592592592</v>
      </c>
      <c r="AB1310" s="18">
        <v>1.8</v>
      </c>
      <c r="AC1310" s="16">
        <v>878.26666666666665</v>
      </c>
      <c r="AD1310" s="20">
        <v>13174</v>
      </c>
      <c r="AE1310" s="14"/>
      <c r="AF1310" s="14"/>
      <c r="AG1310" s="14"/>
      <c r="AH1310" s="21">
        <v>1.0978333333333334</v>
      </c>
      <c r="AI1310" s="21">
        <v>1.0708827832872703</v>
      </c>
      <c r="AJ1310" s="21">
        <v>7.0882783287270365E-2</v>
      </c>
      <c r="AK1310" s="96"/>
    </row>
    <row r="1311" spans="1:37" x14ac:dyDescent="0.3">
      <c r="A1311" s="10" t="s">
        <v>144</v>
      </c>
      <c r="B1311" s="11" t="s">
        <v>127</v>
      </c>
      <c r="C1311" s="11" t="s">
        <v>135</v>
      </c>
      <c r="D1311" s="54">
        <v>43583</v>
      </c>
      <c r="E1311" s="54">
        <v>44679</v>
      </c>
      <c r="F1311" s="11" t="s">
        <v>14</v>
      </c>
      <c r="G1311" s="12">
        <v>40.014464802314372</v>
      </c>
      <c r="H1311" s="13">
        <v>0.65077720207253886</v>
      </c>
      <c r="I1311" s="12">
        <v>26.040501446480235</v>
      </c>
      <c r="J1311" s="14">
        <v>43</v>
      </c>
      <c r="K1311" s="12">
        <v>437.95348837209303</v>
      </c>
      <c r="L1311" s="15">
        <v>1.6512738853503182</v>
      </c>
      <c r="M1311" s="12">
        <v>723.1811583469115</v>
      </c>
      <c r="N1311" s="14">
        <v>18832</v>
      </c>
      <c r="O1311" s="16">
        <v>20</v>
      </c>
      <c r="P1311" s="17">
        <v>0.70283937823834197</v>
      </c>
      <c r="Q1311" s="16">
        <v>14</v>
      </c>
      <c r="R1311" s="16">
        <v>24</v>
      </c>
      <c r="S1311" s="16">
        <v>494.25381502890173</v>
      </c>
      <c r="T1311" s="18">
        <v>1.7142857142857142</v>
      </c>
      <c r="U1311" s="16">
        <v>834.25447731210193</v>
      </c>
      <c r="V1311" s="16">
        <v>12000</v>
      </c>
      <c r="W1311" s="16">
        <v>17</v>
      </c>
      <c r="X1311" s="19">
        <v>0.70588235294117652</v>
      </c>
      <c r="Y1311" s="20">
        <v>12</v>
      </c>
      <c r="Z1311" s="20">
        <v>18</v>
      </c>
      <c r="AA1311" s="16">
        <v>571.77777777777783</v>
      </c>
      <c r="AB1311" s="18">
        <v>1.5</v>
      </c>
      <c r="AC1311" s="16">
        <v>857.66666666666663</v>
      </c>
      <c r="AD1311" s="20">
        <v>10292</v>
      </c>
      <c r="AE1311" s="14"/>
      <c r="AF1311" s="14"/>
      <c r="AG1311" s="14"/>
      <c r="AH1311" s="21">
        <v>0.85766666666666669</v>
      </c>
      <c r="AI1311" s="21">
        <v>0.54651656754460498</v>
      </c>
      <c r="AJ1311" s="21">
        <v>-0.45348343245539507</v>
      </c>
      <c r="AK1311" s="96"/>
    </row>
    <row r="1312" spans="1:37" x14ac:dyDescent="0.3">
      <c r="A1312" s="10" t="s">
        <v>144</v>
      </c>
      <c r="B1312" s="11" t="s">
        <v>127</v>
      </c>
      <c r="C1312" s="11" t="s">
        <v>135</v>
      </c>
      <c r="D1312" s="54">
        <v>43584</v>
      </c>
      <c r="E1312" s="54">
        <v>44680</v>
      </c>
      <c r="F1312" s="11" t="s">
        <v>15</v>
      </c>
      <c r="G1312" s="12">
        <v>25.125361620057859</v>
      </c>
      <c r="H1312" s="13">
        <v>0.65077720207253886</v>
      </c>
      <c r="I1312" s="12">
        <v>16.351012536162006</v>
      </c>
      <c r="J1312" s="14">
        <v>27</v>
      </c>
      <c r="K1312" s="12">
        <v>475.96296296296299</v>
      </c>
      <c r="L1312" s="15">
        <v>1.6512738853503184</v>
      </c>
      <c r="M1312" s="12">
        <v>785.94521113470159</v>
      </c>
      <c r="N1312" s="14">
        <v>12851</v>
      </c>
      <c r="O1312" s="16">
        <v>20</v>
      </c>
      <c r="P1312" s="17">
        <v>0.70283937823834197</v>
      </c>
      <c r="Q1312" s="16">
        <v>14</v>
      </c>
      <c r="R1312" s="16">
        <v>24</v>
      </c>
      <c r="S1312" s="16">
        <v>494.25381502890173</v>
      </c>
      <c r="T1312" s="18">
        <v>1.7142857142857142</v>
      </c>
      <c r="U1312" s="16">
        <v>834.25447731210193</v>
      </c>
      <c r="V1312" s="16">
        <v>12000</v>
      </c>
      <c r="W1312" s="16">
        <v>10</v>
      </c>
      <c r="X1312" s="19">
        <v>0.7</v>
      </c>
      <c r="Y1312" s="20">
        <v>7</v>
      </c>
      <c r="Z1312" s="20">
        <v>16</v>
      </c>
      <c r="AA1312" s="16">
        <v>551.25</v>
      </c>
      <c r="AB1312" s="18">
        <v>2.2857142857142856</v>
      </c>
      <c r="AC1312" s="16">
        <v>1260</v>
      </c>
      <c r="AD1312" s="20">
        <v>8820</v>
      </c>
      <c r="AE1312" s="14"/>
      <c r="AF1312" s="14"/>
      <c r="AG1312" s="14"/>
      <c r="AH1312" s="21">
        <v>0.73499999999999999</v>
      </c>
      <c r="AI1312" s="21">
        <v>0.68632791222472955</v>
      </c>
      <c r="AJ1312" s="21">
        <v>-0.31367208777527039</v>
      </c>
      <c r="AK1312" s="96"/>
    </row>
    <row r="1313" spans="1:37" x14ac:dyDescent="0.3">
      <c r="A1313" s="10" t="s">
        <v>144</v>
      </c>
      <c r="B1313" s="11" t="s">
        <v>127</v>
      </c>
      <c r="C1313" s="11" t="s">
        <v>135</v>
      </c>
      <c r="D1313" s="54">
        <v>43585</v>
      </c>
      <c r="E1313" s="54">
        <v>44681</v>
      </c>
      <c r="F1313" s="11" t="s">
        <v>9</v>
      </c>
      <c r="G1313" s="12">
        <v>31.639344262295083</v>
      </c>
      <c r="H1313" s="13">
        <v>0.65077720207253886</v>
      </c>
      <c r="I1313" s="12">
        <v>20.590163934426229</v>
      </c>
      <c r="J1313" s="14">
        <v>34</v>
      </c>
      <c r="K1313" s="12">
        <v>479.41176470588238</v>
      </c>
      <c r="L1313" s="15">
        <v>1.6512738853503184</v>
      </c>
      <c r="M1313" s="12">
        <v>791.64012738853501</v>
      </c>
      <c r="N1313" s="14">
        <v>16300</v>
      </c>
      <c r="O1313" s="16">
        <v>24</v>
      </c>
      <c r="P1313" s="17">
        <v>0.70283937823834197</v>
      </c>
      <c r="Q1313" s="16">
        <v>17</v>
      </c>
      <c r="R1313" s="16">
        <v>28</v>
      </c>
      <c r="S1313" s="16">
        <v>494.25381502890173</v>
      </c>
      <c r="T1313" s="18">
        <v>1.6470588235294117</v>
      </c>
      <c r="U1313" s="16">
        <v>834.25447731210193</v>
      </c>
      <c r="V1313" s="16">
        <v>14000</v>
      </c>
      <c r="W1313" s="16">
        <v>26</v>
      </c>
      <c r="X1313" s="19">
        <v>0.73076923076923073</v>
      </c>
      <c r="Y1313" s="20">
        <v>19</v>
      </c>
      <c r="Z1313" s="20">
        <v>35</v>
      </c>
      <c r="AA1313" s="16">
        <v>513.91428571428571</v>
      </c>
      <c r="AB1313" s="18">
        <v>1.8421052631578947</v>
      </c>
      <c r="AC1313" s="16">
        <v>946.68421052631584</v>
      </c>
      <c r="AD1313" s="20">
        <v>17987</v>
      </c>
      <c r="AE1313" s="14"/>
      <c r="AF1313" s="14"/>
      <c r="AG1313" s="14"/>
      <c r="AH1313" s="21">
        <v>1.2847857142857142</v>
      </c>
      <c r="AI1313" s="21">
        <v>1.1034969325153374</v>
      </c>
      <c r="AJ1313" s="21">
        <v>0.10349693251533743</v>
      </c>
      <c r="AK1313" s="96"/>
    </row>
    <row r="1314" spans="1:37" x14ac:dyDescent="0.3">
      <c r="A1314" s="10" t="s">
        <v>144</v>
      </c>
      <c r="B1314" s="10" t="s">
        <v>127</v>
      </c>
      <c r="C1314" s="10" t="s">
        <v>135</v>
      </c>
      <c r="D1314" s="54">
        <v>43586</v>
      </c>
      <c r="E1314" s="54">
        <v>44682</v>
      </c>
      <c r="F1314" s="11" t="s">
        <v>10</v>
      </c>
      <c r="G1314" s="12">
        <v>30.105882352941254</v>
      </c>
      <c r="H1314" s="13">
        <v>0.65416178194607266</v>
      </c>
      <c r="I1314" s="12">
        <v>19.694117647058874</v>
      </c>
      <c r="J1314" s="14">
        <v>30</v>
      </c>
      <c r="K1314" s="12">
        <v>501.46666666666664</v>
      </c>
      <c r="L1314" s="15">
        <v>1.5232974910394226</v>
      </c>
      <c r="M1314" s="12">
        <v>763.8829151732358</v>
      </c>
      <c r="N1314" s="14">
        <v>15044</v>
      </c>
      <c r="O1314" s="16">
        <v>28.764612294812924</v>
      </c>
      <c r="P1314" s="17">
        <v>0.70387807737397423</v>
      </c>
      <c r="Q1314" s="16">
        <v>20.246779998480701</v>
      </c>
      <c r="R1314" s="16">
        <v>31.845899010836121</v>
      </c>
      <c r="S1314" s="16">
        <v>471.01826187717262</v>
      </c>
      <c r="T1314" s="18">
        <v>1.5728870967741935</v>
      </c>
      <c r="U1314" s="16">
        <v>740.85854645161282</v>
      </c>
      <c r="V1314" s="16">
        <v>15000</v>
      </c>
      <c r="W1314" s="20">
        <v>45</v>
      </c>
      <c r="X1314" s="19">
        <v>0.75555555555555554</v>
      </c>
      <c r="Y1314" s="20">
        <v>34</v>
      </c>
      <c r="Z1314" s="20">
        <v>68</v>
      </c>
      <c r="AA1314" s="16">
        <v>400.3235294117647</v>
      </c>
      <c r="AB1314" s="18">
        <v>2</v>
      </c>
      <c r="AC1314" s="16">
        <v>800.64705882352939</v>
      </c>
      <c r="AD1314" s="20">
        <v>27222</v>
      </c>
      <c r="AE1314" s="14"/>
      <c r="AF1314" s="14"/>
      <c r="AG1314" s="14"/>
      <c r="AH1314" s="21">
        <v>1.8148</v>
      </c>
      <c r="AI1314" s="21">
        <v>1.8094921563413986</v>
      </c>
      <c r="AJ1314" s="21">
        <v>0.80949215634139859</v>
      </c>
      <c r="AK1314" s="96"/>
    </row>
    <row r="1315" spans="1:37" x14ac:dyDescent="0.3">
      <c r="A1315" s="10" t="s">
        <v>144</v>
      </c>
      <c r="B1315" s="10" t="s">
        <v>127</v>
      </c>
      <c r="C1315" s="10" t="s">
        <v>135</v>
      </c>
      <c r="D1315" s="54">
        <v>43587</v>
      </c>
      <c r="E1315" s="54">
        <v>44683</v>
      </c>
      <c r="F1315" s="11" t="s">
        <v>11</v>
      </c>
      <c r="G1315" s="12">
        <v>21.074117647058824</v>
      </c>
      <c r="H1315" s="13">
        <v>0.65416178194607266</v>
      </c>
      <c r="I1315" s="12">
        <v>13.785882352941176</v>
      </c>
      <c r="J1315" s="14">
        <v>21</v>
      </c>
      <c r="K1315" s="12">
        <v>659.04761904761904</v>
      </c>
      <c r="L1315" s="15">
        <v>1.5232974910394266</v>
      </c>
      <c r="M1315" s="12">
        <v>1003.9255845707459</v>
      </c>
      <c r="N1315" s="14">
        <v>13840</v>
      </c>
      <c r="O1315" s="16">
        <v>28.764612294812924</v>
      </c>
      <c r="P1315" s="17">
        <v>0.70387807737397423</v>
      </c>
      <c r="Q1315" s="16">
        <v>20.246779998480701</v>
      </c>
      <c r="R1315" s="16">
        <v>31.845899010836121</v>
      </c>
      <c r="S1315" s="16">
        <v>471.01826187717262</v>
      </c>
      <c r="T1315" s="18">
        <v>1.5728870967741935</v>
      </c>
      <c r="U1315" s="16">
        <v>740.85854645161282</v>
      </c>
      <c r="V1315" s="16">
        <v>15000</v>
      </c>
      <c r="W1315" s="20">
        <v>26</v>
      </c>
      <c r="X1315" s="19">
        <v>0.73076923076923073</v>
      </c>
      <c r="Y1315" s="20">
        <v>19</v>
      </c>
      <c r="Z1315" s="20">
        <v>38</v>
      </c>
      <c r="AA1315" s="16">
        <v>615.63157894736844</v>
      </c>
      <c r="AB1315" s="18">
        <v>2</v>
      </c>
      <c r="AC1315" s="16">
        <v>1231.2631578947369</v>
      </c>
      <c r="AD1315" s="20">
        <v>23394</v>
      </c>
      <c r="AE1315" s="14"/>
      <c r="AF1315" s="14"/>
      <c r="AG1315" s="14">
        <v>1139</v>
      </c>
      <c r="AH1315" s="21">
        <v>1.5596000000000001</v>
      </c>
      <c r="AI1315" s="21">
        <v>1.6903179190751445</v>
      </c>
      <c r="AJ1315" s="21">
        <v>0.6903179190751445</v>
      </c>
      <c r="AK1315" s="96"/>
    </row>
    <row r="1316" spans="1:37" x14ac:dyDescent="0.3">
      <c r="A1316" s="10" t="s">
        <v>144</v>
      </c>
      <c r="B1316" s="10" t="s">
        <v>127</v>
      </c>
      <c r="C1316" s="10" t="s">
        <v>135</v>
      </c>
      <c r="D1316" s="54">
        <v>43588</v>
      </c>
      <c r="E1316" s="54">
        <v>44684</v>
      </c>
      <c r="F1316" s="11" t="s">
        <v>12</v>
      </c>
      <c r="G1316" s="12">
        <v>30.10588235294118</v>
      </c>
      <c r="H1316" s="13">
        <v>0.65416178194607266</v>
      </c>
      <c r="I1316" s="12">
        <v>19.694117647058825</v>
      </c>
      <c r="J1316" s="14">
        <v>30</v>
      </c>
      <c r="K1316" s="12">
        <v>437.06666666666666</v>
      </c>
      <c r="L1316" s="15">
        <v>1.5232974910394264</v>
      </c>
      <c r="M1316" s="12">
        <v>665.78255675029868</v>
      </c>
      <c r="N1316" s="14">
        <v>13112</v>
      </c>
      <c r="O1316" s="16">
        <v>28.764612294812924</v>
      </c>
      <c r="P1316" s="17">
        <v>0.70387807737397423</v>
      </c>
      <c r="Q1316" s="16">
        <v>20.246779998480701</v>
      </c>
      <c r="R1316" s="16">
        <v>31.845899010836121</v>
      </c>
      <c r="S1316" s="16">
        <v>471.01826187717262</v>
      </c>
      <c r="T1316" s="18">
        <v>1.5728870967741935</v>
      </c>
      <c r="U1316" s="16">
        <v>740.85854645161282</v>
      </c>
      <c r="V1316" s="16">
        <v>15000</v>
      </c>
      <c r="W1316" s="20">
        <v>27</v>
      </c>
      <c r="X1316" s="19">
        <v>0.7407407407407407</v>
      </c>
      <c r="Y1316" s="20">
        <v>20</v>
      </c>
      <c r="Z1316" s="20">
        <v>36</v>
      </c>
      <c r="AA1316" s="16">
        <v>556.22222222222217</v>
      </c>
      <c r="AB1316" s="18">
        <v>1.8</v>
      </c>
      <c r="AC1316" s="16">
        <v>1001.2</v>
      </c>
      <c r="AD1316" s="20">
        <v>20024</v>
      </c>
      <c r="AE1316" s="14">
        <v>381</v>
      </c>
      <c r="AF1316" s="14"/>
      <c r="AG1316" s="14"/>
      <c r="AH1316" s="21">
        <v>1.3349333333333333</v>
      </c>
      <c r="AI1316" s="21">
        <v>1.527150701647346</v>
      </c>
      <c r="AJ1316" s="21">
        <v>0.5271507016473459</v>
      </c>
      <c r="AK1316" s="96"/>
    </row>
    <row r="1317" spans="1:37" x14ac:dyDescent="0.3">
      <c r="A1317" s="10" t="s">
        <v>144</v>
      </c>
      <c r="B1317" s="10" t="s">
        <v>127</v>
      </c>
      <c r="C1317" s="10" t="s">
        <v>135</v>
      </c>
      <c r="D1317" s="54">
        <v>43589</v>
      </c>
      <c r="E1317" s="54">
        <v>44685</v>
      </c>
      <c r="F1317" s="11" t="s">
        <v>13</v>
      </c>
      <c r="G1317" s="12">
        <v>17.060000000000002</v>
      </c>
      <c r="H1317" s="13">
        <v>0.65416178194607266</v>
      </c>
      <c r="I1317" s="12">
        <v>11.16</v>
      </c>
      <c r="J1317" s="14">
        <v>17</v>
      </c>
      <c r="K1317" s="12">
        <v>496.35294117647061</v>
      </c>
      <c r="L1317" s="15">
        <v>1.5232974910394266</v>
      </c>
      <c r="M1317" s="12">
        <v>756.09318996415766</v>
      </c>
      <c r="N1317" s="14">
        <v>8438</v>
      </c>
      <c r="O1317" s="16">
        <v>28.764612294812924</v>
      </c>
      <c r="P1317" s="17">
        <v>0.70387807737397423</v>
      </c>
      <c r="Q1317" s="16">
        <v>20.246779998480701</v>
      </c>
      <c r="R1317" s="16">
        <v>31.845899010836121</v>
      </c>
      <c r="S1317" s="16">
        <v>471.01826187717262</v>
      </c>
      <c r="T1317" s="18">
        <v>1.5728870967741935</v>
      </c>
      <c r="U1317" s="16">
        <v>740.85854645161282</v>
      </c>
      <c r="V1317" s="16">
        <v>15000</v>
      </c>
      <c r="W1317" s="20">
        <v>23</v>
      </c>
      <c r="X1317" s="19">
        <v>0.69565217391304346</v>
      </c>
      <c r="Y1317" s="20">
        <v>16</v>
      </c>
      <c r="Z1317" s="20">
        <v>23</v>
      </c>
      <c r="AA1317" s="16">
        <v>459.26086956521738</v>
      </c>
      <c r="AB1317" s="18">
        <v>1.4375</v>
      </c>
      <c r="AC1317" s="16">
        <v>660.1875</v>
      </c>
      <c r="AD1317" s="20">
        <v>10563</v>
      </c>
      <c r="AE1317" s="14"/>
      <c r="AF1317" s="14"/>
      <c r="AG1317" s="14"/>
      <c r="AH1317" s="21">
        <v>0.70420000000000005</v>
      </c>
      <c r="AI1317" s="21">
        <v>1.2518369281820336</v>
      </c>
      <c r="AJ1317" s="21">
        <v>0.25183692818203368</v>
      </c>
      <c r="AK1317" s="96"/>
    </row>
    <row r="1318" spans="1:37" x14ac:dyDescent="0.3">
      <c r="A1318" s="10" t="s">
        <v>144</v>
      </c>
      <c r="B1318" s="10" t="s">
        <v>127</v>
      </c>
      <c r="C1318" s="10" t="s">
        <v>135</v>
      </c>
      <c r="D1318" s="54">
        <v>43590</v>
      </c>
      <c r="E1318" s="54">
        <v>44686</v>
      </c>
      <c r="F1318" s="11" t="s">
        <v>14</v>
      </c>
      <c r="G1318" s="12">
        <v>16.056470588235292</v>
      </c>
      <c r="H1318" s="13">
        <v>0.65416178194607266</v>
      </c>
      <c r="I1318" s="12">
        <v>10.503529411764704</v>
      </c>
      <c r="J1318" s="14">
        <v>16</v>
      </c>
      <c r="K1318" s="12">
        <v>460.25</v>
      </c>
      <c r="L1318" s="15">
        <v>1.5232974910394268</v>
      </c>
      <c r="M1318" s="12">
        <v>701.09767025089616</v>
      </c>
      <c r="N1318" s="14">
        <v>7364</v>
      </c>
      <c r="O1318" s="16">
        <v>23.011689835850341</v>
      </c>
      <c r="P1318" s="17">
        <v>0.70387807737397423</v>
      </c>
      <c r="Q1318" s="16">
        <v>16.197423998784561</v>
      </c>
      <c r="R1318" s="16">
        <v>25.476719208668896</v>
      </c>
      <c r="S1318" s="16">
        <v>471.01826187717262</v>
      </c>
      <c r="T1318" s="18">
        <v>1.5728870967741935</v>
      </c>
      <c r="U1318" s="16">
        <v>740.85854645161282</v>
      </c>
      <c r="V1318" s="16">
        <v>12000</v>
      </c>
      <c r="W1318" s="20">
        <v>22</v>
      </c>
      <c r="X1318" s="19">
        <v>0.72727272727272729</v>
      </c>
      <c r="Y1318" s="20">
        <v>16</v>
      </c>
      <c r="Z1318" s="20">
        <v>17</v>
      </c>
      <c r="AA1318" s="16">
        <v>906.82352941176475</v>
      </c>
      <c r="AB1318" s="18">
        <v>1.0625</v>
      </c>
      <c r="AC1318" s="16">
        <v>963.5</v>
      </c>
      <c r="AD1318" s="20">
        <v>15416</v>
      </c>
      <c r="AE1318" s="14">
        <v>1210</v>
      </c>
      <c r="AF1318" s="14"/>
      <c r="AG1318" s="14"/>
      <c r="AH1318" s="21">
        <v>1.2846666666666666</v>
      </c>
      <c r="AI1318" s="21">
        <v>2.0934274850624659</v>
      </c>
      <c r="AJ1318" s="21">
        <v>1.0934274850624661</v>
      </c>
      <c r="AK1318" s="96"/>
    </row>
    <row r="1319" spans="1:37" x14ac:dyDescent="0.3">
      <c r="A1319" s="10" t="s">
        <v>144</v>
      </c>
      <c r="B1319" s="10" t="s">
        <v>127</v>
      </c>
      <c r="C1319" s="10" t="s">
        <v>135</v>
      </c>
      <c r="D1319" s="54">
        <v>43591</v>
      </c>
      <c r="E1319" s="54">
        <v>44687</v>
      </c>
      <c r="F1319" s="11" t="s">
        <v>15</v>
      </c>
      <c r="G1319" s="12">
        <v>38.134117647058822</v>
      </c>
      <c r="H1319" s="13">
        <v>0.65416178194607266</v>
      </c>
      <c r="I1319" s="12">
        <v>24.945882352941176</v>
      </c>
      <c r="J1319" s="14">
        <v>38</v>
      </c>
      <c r="K1319" s="12">
        <v>338.89473684210526</v>
      </c>
      <c r="L1319" s="15">
        <v>1.5232974910394266</v>
      </c>
      <c r="M1319" s="12">
        <v>516.23750235804562</v>
      </c>
      <c r="N1319" s="14">
        <v>12878</v>
      </c>
      <c r="O1319" s="16">
        <v>23.011689835850341</v>
      </c>
      <c r="P1319" s="17">
        <v>0.70387807737397423</v>
      </c>
      <c r="Q1319" s="16">
        <v>16.197423998784561</v>
      </c>
      <c r="R1319" s="16">
        <v>25.476719208668896</v>
      </c>
      <c r="S1319" s="16">
        <v>471.01826187717262</v>
      </c>
      <c r="T1319" s="18">
        <v>1.5728870967741935</v>
      </c>
      <c r="U1319" s="16">
        <v>740.85854645161282</v>
      </c>
      <c r="V1319" s="16">
        <v>12000</v>
      </c>
      <c r="W1319" s="20">
        <v>20</v>
      </c>
      <c r="X1319" s="19">
        <v>0.7</v>
      </c>
      <c r="Y1319" s="20">
        <v>14</v>
      </c>
      <c r="Z1319" s="20">
        <v>22</v>
      </c>
      <c r="AA1319" s="16">
        <v>557.5</v>
      </c>
      <c r="AB1319" s="18">
        <v>1.5714285714285714</v>
      </c>
      <c r="AC1319" s="16">
        <v>876.07142857142856</v>
      </c>
      <c r="AD1319" s="20">
        <v>12265</v>
      </c>
      <c r="AE1319" s="14"/>
      <c r="AF1319" s="14"/>
      <c r="AG1319" s="14"/>
      <c r="AH1319" s="21">
        <v>1.0220833333333332</v>
      </c>
      <c r="AI1319" s="21">
        <v>0.95239944090697315</v>
      </c>
      <c r="AJ1319" s="21">
        <v>-4.7600559093026865E-2</v>
      </c>
      <c r="AK1319" s="96"/>
    </row>
    <row r="1320" spans="1:37" x14ac:dyDescent="0.3">
      <c r="A1320" s="10" t="s">
        <v>144</v>
      </c>
      <c r="B1320" s="10" t="s">
        <v>127</v>
      </c>
      <c r="C1320" s="10" t="s">
        <v>135</v>
      </c>
      <c r="D1320" s="54">
        <v>43592</v>
      </c>
      <c r="E1320" s="54">
        <v>44688</v>
      </c>
      <c r="F1320" s="11" t="s">
        <v>9</v>
      </c>
      <c r="G1320" s="12">
        <v>32.112941176470585</v>
      </c>
      <c r="H1320" s="13">
        <v>0.65416178194607266</v>
      </c>
      <c r="I1320" s="12">
        <v>21.007058823529409</v>
      </c>
      <c r="J1320" s="14">
        <v>32</v>
      </c>
      <c r="K1320" s="12">
        <v>415.0625</v>
      </c>
      <c r="L1320" s="15">
        <v>1.5232974910394268</v>
      </c>
      <c r="M1320" s="12">
        <v>632.26366487455209</v>
      </c>
      <c r="N1320" s="14">
        <v>13282</v>
      </c>
      <c r="O1320" s="16">
        <v>38.352816393083899</v>
      </c>
      <c r="P1320" s="17">
        <v>0.70387807737397423</v>
      </c>
      <c r="Q1320" s="16">
        <v>26.995706664640934</v>
      </c>
      <c r="R1320" s="16">
        <v>42.46119868111483</v>
      </c>
      <c r="S1320" s="16">
        <v>471.01826187717262</v>
      </c>
      <c r="T1320" s="18">
        <v>1.5728870967741937</v>
      </c>
      <c r="U1320" s="16">
        <v>740.85854645161282</v>
      </c>
      <c r="V1320" s="16">
        <v>20000</v>
      </c>
      <c r="W1320" s="20">
        <v>29</v>
      </c>
      <c r="X1320" s="19">
        <v>0.75862068965517238</v>
      </c>
      <c r="Y1320" s="20">
        <v>22</v>
      </c>
      <c r="Z1320" s="20">
        <v>39</v>
      </c>
      <c r="AA1320" s="16">
        <v>625.69230769230774</v>
      </c>
      <c r="AB1320" s="18">
        <v>1.7727272727272727</v>
      </c>
      <c r="AC1320" s="16">
        <v>1109.1818181818182</v>
      </c>
      <c r="AD1320" s="20">
        <v>24402</v>
      </c>
      <c r="AE1320" s="14"/>
      <c r="AF1320" s="14"/>
      <c r="AG1320" s="14"/>
      <c r="AH1320" s="21">
        <v>1.2201</v>
      </c>
      <c r="AI1320" s="21">
        <v>1.8372233097425086</v>
      </c>
      <c r="AJ1320" s="21">
        <v>0.83722330974250869</v>
      </c>
      <c r="AK1320" s="96"/>
    </row>
    <row r="1321" spans="1:37" x14ac:dyDescent="0.3">
      <c r="A1321" s="10" t="s">
        <v>144</v>
      </c>
      <c r="B1321" s="10" t="s">
        <v>127</v>
      </c>
      <c r="C1321" s="10" t="s">
        <v>135</v>
      </c>
      <c r="D1321" s="54">
        <v>43593</v>
      </c>
      <c r="E1321" s="54">
        <v>44689</v>
      </c>
      <c r="F1321" s="11" t="s">
        <v>10</v>
      </c>
      <c r="G1321" s="12">
        <v>26.091764705882358</v>
      </c>
      <c r="H1321" s="13">
        <v>0.65416178194607266</v>
      </c>
      <c r="I1321" s="12">
        <v>17.068235294117649</v>
      </c>
      <c r="J1321" s="14">
        <v>26</v>
      </c>
      <c r="K1321" s="12">
        <v>454.80769230769232</v>
      </c>
      <c r="L1321" s="15">
        <v>1.5232974910394264</v>
      </c>
      <c r="M1321" s="12">
        <v>692.80741659773912</v>
      </c>
      <c r="N1321" s="14">
        <v>11825</v>
      </c>
      <c r="O1321" s="16">
        <v>38.352816393083899</v>
      </c>
      <c r="P1321" s="17">
        <v>0.70387807737397423</v>
      </c>
      <c r="Q1321" s="16">
        <v>26.995706664640934</v>
      </c>
      <c r="R1321" s="16">
        <v>42.46119868111483</v>
      </c>
      <c r="S1321" s="16">
        <v>471.01826187717262</v>
      </c>
      <c r="T1321" s="18">
        <v>1.5728870967741937</v>
      </c>
      <c r="U1321" s="16">
        <v>740.85854645161282</v>
      </c>
      <c r="V1321" s="16">
        <v>20000</v>
      </c>
      <c r="W1321" s="20">
        <v>25</v>
      </c>
      <c r="X1321" s="19">
        <v>0.72</v>
      </c>
      <c r="Y1321" s="20">
        <v>18</v>
      </c>
      <c r="Z1321" s="20">
        <v>33</v>
      </c>
      <c r="AA1321" s="16">
        <v>488.78787878787881</v>
      </c>
      <c r="AB1321" s="18">
        <v>1.8333333333333333</v>
      </c>
      <c r="AC1321" s="16">
        <v>896.11111111111109</v>
      </c>
      <c r="AD1321" s="20">
        <v>16130</v>
      </c>
      <c r="AE1321" s="14">
        <v>999</v>
      </c>
      <c r="AF1321" s="14"/>
      <c r="AG1321" s="14"/>
      <c r="AH1321" s="21">
        <v>0.80649999999999999</v>
      </c>
      <c r="AI1321" s="21">
        <v>1.3640591966173361</v>
      </c>
      <c r="AJ1321" s="21">
        <v>0.36405919661733616</v>
      </c>
      <c r="AK1321" s="96"/>
    </row>
    <row r="1322" spans="1:37" x14ac:dyDescent="0.3">
      <c r="A1322" s="10" t="s">
        <v>144</v>
      </c>
      <c r="B1322" s="10" t="s">
        <v>127</v>
      </c>
      <c r="C1322" s="10" t="s">
        <v>135</v>
      </c>
      <c r="D1322" s="54">
        <v>43594</v>
      </c>
      <c r="E1322" s="54">
        <v>44690</v>
      </c>
      <c r="F1322" s="11" t="s">
        <v>11</v>
      </c>
      <c r="G1322" s="12">
        <v>28.098823529411767</v>
      </c>
      <c r="H1322" s="13">
        <v>0.65416178194607266</v>
      </c>
      <c r="I1322" s="12">
        <v>18.381176470588237</v>
      </c>
      <c r="J1322" s="14">
        <v>28</v>
      </c>
      <c r="K1322" s="12">
        <v>284.21428571428572</v>
      </c>
      <c r="L1322" s="15">
        <v>1.5232974910394264</v>
      </c>
      <c r="M1322" s="12">
        <v>432.94290834613412</v>
      </c>
      <c r="N1322" s="14">
        <v>7958</v>
      </c>
      <c r="O1322" s="16">
        <v>23.011689835850341</v>
      </c>
      <c r="P1322" s="17">
        <v>0.70387807737397423</v>
      </c>
      <c r="Q1322" s="16">
        <v>16.197423998784561</v>
      </c>
      <c r="R1322" s="16">
        <v>25.476719208668896</v>
      </c>
      <c r="S1322" s="16">
        <v>471.01826187717262</v>
      </c>
      <c r="T1322" s="18">
        <v>1.5728870967741935</v>
      </c>
      <c r="U1322" s="16">
        <v>740.85854645161282</v>
      </c>
      <c r="V1322" s="16">
        <v>12000</v>
      </c>
      <c r="W1322" s="20">
        <v>20</v>
      </c>
      <c r="X1322" s="19">
        <v>0.75</v>
      </c>
      <c r="Y1322" s="20">
        <v>15</v>
      </c>
      <c r="Z1322" s="20">
        <v>27</v>
      </c>
      <c r="AA1322" s="16">
        <v>674.40740740740739</v>
      </c>
      <c r="AB1322" s="18">
        <v>1.8</v>
      </c>
      <c r="AC1322" s="16">
        <v>1213.9333333333334</v>
      </c>
      <c r="AD1322" s="20">
        <v>18209</v>
      </c>
      <c r="AE1322" s="14">
        <v>599</v>
      </c>
      <c r="AF1322" s="14"/>
      <c r="AG1322" s="14"/>
      <c r="AH1322" s="21">
        <v>1.5174166666666666</v>
      </c>
      <c r="AI1322" s="21">
        <v>2.2881377230459914</v>
      </c>
      <c r="AJ1322" s="21">
        <v>1.2881377230459914</v>
      </c>
      <c r="AK1322" s="96"/>
    </row>
    <row r="1323" spans="1:37" x14ac:dyDescent="0.3">
      <c r="A1323" s="10" t="s">
        <v>144</v>
      </c>
      <c r="B1323" s="10" t="s">
        <v>127</v>
      </c>
      <c r="C1323" s="10" t="s">
        <v>135</v>
      </c>
      <c r="D1323" s="54">
        <v>43595</v>
      </c>
      <c r="E1323" s="54">
        <v>44691</v>
      </c>
      <c r="F1323" s="11" t="s">
        <v>12</v>
      </c>
      <c r="G1323" s="12">
        <v>23.081176470588236</v>
      </c>
      <c r="H1323" s="13">
        <v>0.65416178194607266</v>
      </c>
      <c r="I1323" s="12">
        <v>15.098823529411764</v>
      </c>
      <c r="J1323" s="14">
        <v>23</v>
      </c>
      <c r="K1323" s="12">
        <v>309.21739130434781</v>
      </c>
      <c r="L1323" s="15">
        <v>1.5232974910394266</v>
      </c>
      <c r="M1323" s="12">
        <v>471.03007635966964</v>
      </c>
      <c r="N1323" s="14">
        <v>7112</v>
      </c>
      <c r="O1323" s="16">
        <v>23.011689835850341</v>
      </c>
      <c r="P1323" s="17">
        <v>0.70387807737397423</v>
      </c>
      <c r="Q1323" s="16">
        <v>16.197423998784561</v>
      </c>
      <c r="R1323" s="16">
        <v>25.476719208668896</v>
      </c>
      <c r="S1323" s="16">
        <v>471.01826187717262</v>
      </c>
      <c r="T1323" s="18">
        <v>1.5728870967741935</v>
      </c>
      <c r="U1323" s="16">
        <v>740.85854645161282</v>
      </c>
      <c r="V1323" s="16">
        <v>12000</v>
      </c>
      <c r="W1323" s="20">
        <v>14</v>
      </c>
      <c r="X1323" s="19">
        <v>0.7142857142857143</v>
      </c>
      <c r="Y1323" s="20">
        <v>10</v>
      </c>
      <c r="Z1323" s="20">
        <v>13</v>
      </c>
      <c r="AA1323" s="16">
        <v>777.07692307692309</v>
      </c>
      <c r="AB1323" s="18">
        <v>1.3</v>
      </c>
      <c r="AC1323" s="16">
        <v>1010.2</v>
      </c>
      <c r="AD1323" s="20">
        <v>10102</v>
      </c>
      <c r="AE1323" s="14"/>
      <c r="AF1323" s="14"/>
      <c r="AG1323" s="14">
        <v>549</v>
      </c>
      <c r="AH1323" s="21">
        <v>0.84183333333333332</v>
      </c>
      <c r="AI1323" s="21">
        <v>1.4204161979752532</v>
      </c>
      <c r="AJ1323" s="21">
        <v>0.42041619797525309</v>
      </c>
      <c r="AK1323" s="96"/>
    </row>
    <row r="1324" spans="1:37" x14ac:dyDescent="0.3">
      <c r="A1324" s="10" t="s">
        <v>144</v>
      </c>
      <c r="B1324" s="10" t="s">
        <v>127</v>
      </c>
      <c r="C1324" s="10" t="s">
        <v>135</v>
      </c>
      <c r="D1324" s="54">
        <v>43596</v>
      </c>
      <c r="E1324" s="54">
        <v>44692</v>
      </c>
      <c r="F1324" s="11" t="s">
        <v>13</v>
      </c>
      <c r="G1324" s="12">
        <v>26.091764705882358</v>
      </c>
      <c r="H1324" s="13">
        <v>0.65416178194607266</v>
      </c>
      <c r="I1324" s="12">
        <v>17.068235294117649</v>
      </c>
      <c r="J1324" s="14">
        <v>26</v>
      </c>
      <c r="K1324" s="12">
        <v>321.34615384615387</v>
      </c>
      <c r="L1324" s="15">
        <v>1.5232974910394264</v>
      </c>
      <c r="M1324" s="12">
        <v>489.50578990901568</v>
      </c>
      <c r="N1324" s="14">
        <v>8355</v>
      </c>
      <c r="O1324" s="16">
        <v>23.011689835850341</v>
      </c>
      <c r="P1324" s="17">
        <v>0.70387807737397423</v>
      </c>
      <c r="Q1324" s="16">
        <v>16.197423998784561</v>
      </c>
      <c r="R1324" s="16">
        <v>25.476719208668896</v>
      </c>
      <c r="S1324" s="16">
        <v>471.01826187717262</v>
      </c>
      <c r="T1324" s="18">
        <v>1.5728870967741935</v>
      </c>
      <c r="U1324" s="16">
        <v>740.85854645161282</v>
      </c>
      <c r="V1324" s="16">
        <v>12000</v>
      </c>
      <c r="W1324" s="20">
        <v>14</v>
      </c>
      <c r="X1324" s="19">
        <v>0.7142857142857143</v>
      </c>
      <c r="Y1324" s="20">
        <v>10</v>
      </c>
      <c r="Z1324" s="20">
        <v>25</v>
      </c>
      <c r="AA1324" s="16">
        <v>529.12</v>
      </c>
      <c r="AB1324" s="18">
        <v>2.5</v>
      </c>
      <c r="AC1324" s="16">
        <v>1322.8</v>
      </c>
      <c r="AD1324" s="20">
        <v>13228</v>
      </c>
      <c r="AE1324" s="14"/>
      <c r="AF1324" s="14"/>
      <c r="AG1324" s="14"/>
      <c r="AH1324" s="21">
        <v>1.1023333333333334</v>
      </c>
      <c r="AI1324" s="21">
        <v>1.583243566726511</v>
      </c>
      <c r="AJ1324" s="21">
        <v>0.58324356672651112</v>
      </c>
      <c r="AK1324" s="96"/>
    </row>
    <row r="1325" spans="1:37" x14ac:dyDescent="0.3">
      <c r="A1325" s="10" t="s">
        <v>144</v>
      </c>
      <c r="B1325" s="10" t="s">
        <v>127</v>
      </c>
      <c r="C1325" s="10" t="s">
        <v>135</v>
      </c>
      <c r="D1325" s="54">
        <v>43597</v>
      </c>
      <c r="E1325" s="54">
        <v>44693</v>
      </c>
      <c r="F1325" s="11" t="s">
        <v>14</v>
      </c>
      <c r="G1325" s="12">
        <v>20.070588235294117</v>
      </c>
      <c r="H1325" s="13">
        <v>0.65416178194607266</v>
      </c>
      <c r="I1325" s="12">
        <v>13.129411764705882</v>
      </c>
      <c r="J1325" s="14">
        <v>20</v>
      </c>
      <c r="K1325" s="12">
        <v>411.75</v>
      </c>
      <c r="L1325" s="15">
        <v>1.5232974910394266</v>
      </c>
      <c r="M1325" s="12">
        <v>627.2177419354839</v>
      </c>
      <c r="N1325" s="14">
        <v>8235</v>
      </c>
      <c r="O1325" s="16">
        <v>23.011689835850341</v>
      </c>
      <c r="P1325" s="17">
        <v>0.70387807737397423</v>
      </c>
      <c r="Q1325" s="16">
        <v>16.197423998784561</v>
      </c>
      <c r="R1325" s="16">
        <v>25.476719208668896</v>
      </c>
      <c r="S1325" s="16">
        <v>471.01826187717262</v>
      </c>
      <c r="T1325" s="18">
        <v>1.5728870967741935</v>
      </c>
      <c r="U1325" s="16">
        <v>740.85854645161282</v>
      </c>
      <c r="V1325" s="16">
        <v>12000</v>
      </c>
      <c r="W1325" s="20">
        <v>10</v>
      </c>
      <c r="X1325" s="19">
        <v>0.7</v>
      </c>
      <c r="Y1325" s="20">
        <v>7</v>
      </c>
      <c r="Z1325" s="20">
        <v>11</v>
      </c>
      <c r="AA1325" s="16">
        <v>748.81818181818187</v>
      </c>
      <c r="AB1325" s="18">
        <v>1.5714285714285714</v>
      </c>
      <c r="AC1325" s="16">
        <v>1176.7142857142858</v>
      </c>
      <c r="AD1325" s="20">
        <v>8237</v>
      </c>
      <c r="AE1325" s="14"/>
      <c r="AF1325" s="14"/>
      <c r="AG1325" s="14"/>
      <c r="AH1325" s="21">
        <v>0.68641666666666667</v>
      </c>
      <c r="AI1325" s="21">
        <v>1.0002428658166362</v>
      </c>
      <c r="AJ1325" s="21">
        <v>2.4286581663630845E-4</v>
      </c>
      <c r="AK1325" s="96"/>
    </row>
    <row r="1326" spans="1:37" x14ac:dyDescent="0.3">
      <c r="A1326" s="10" t="s">
        <v>144</v>
      </c>
      <c r="B1326" s="10" t="s">
        <v>127</v>
      </c>
      <c r="C1326" s="10" t="s">
        <v>135</v>
      </c>
      <c r="D1326" s="54">
        <v>43598</v>
      </c>
      <c r="E1326" s="54">
        <v>44694</v>
      </c>
      <c r="F1326" s="11" t="s">
        <v>15</v>
      </c>
      <c r="G1326" s="12">
        <v>19.067058823529411</v>
      </c>
      <c r="H1326" s="13">
        <v>0.65416178194607266</v>
      </c>
      <c r="I1326" s="12">
        <v>12.472941176470588</v>
      </c>
      <c r="J1326" s="14">
        <v>19</v>
      </c>
      <c r="K1326" s="12">
        <v>533.52631578947364</v>
      </c>
      <c r="L1326" s="15">
        <v>1.5232974910394266</v>
      </c>
      <c r="M1326" s="12">
        <v>812.71929824561403</v>
      </c>
      <c r="N1326" s="14">
        <v>10137</v>
      </c>
      <c r="O1326" s="16">
        <v>23.011689835850341</v>
      </c>
      <c r="P1326" s="17">
        <v>0.70387807737397423</v>
      </c>
      <c r="Q1326" s="16">
        <v>16.197423998784561</v>
      </c>
      <c r="R1326" s="16">
        <v>25.476719208668896</v>
      </c>
      <c r="S1326" s="16">
        <v>471.01826187717262</v>
      </c>
      <c r="T1326" s="18">
        <v>1.5728870967741935</v>
      </c>
      <c r="U1326" s="16">
        <v>740.85854645161282</v>
      </c>
      <c r="V1326" s="16">
        <v>12000</v>
      </c>
      <c r="W1326" s="20">
        <v>18</v>
      </c>
      <c r="X1326" s="19">
        <v>0.72222222222222221</v>
      </c>
      <c r="Y1326" s="20">
        <v>13</v>
      </c>
      <c r="Z1326" s="20">
        <v>15</v>
      </c>
      <c r="AA1326" s="16">
        <v>818.4666666666667</v>
      </c>
      <c r="AB1326" s="18">
        <v>1.1538461538461537</v>
      </c>
      <c r="AC1326" s="16">
        <v>944.38461538461536</v>
      </c>
      <c r="AD1326" s="20">
        <v>12277</v>
      </c>
      <c r="AE1326" s="14"/>
      <c r="AF1326" s="14"/>
      <c r="AG1326" s="14"/>
      <c r="AH1326" s="21">
        <v>1.0230833333333333</v>
      </c>
      <c r="AI1326" s="21">
        <v>1.2111078228272665</v>
      </c>
      <c r="AJ1326" s="21">
        <v>0.21110782282726645</v>
      </c>
      <c r="AK1326" s="96"/>
    </row>
    <row r="1327" spans="1:37" x14ac:dyDescent="0.3">
      <c r="A1327" s="10" t="s">
        <v>144</v>
      </c>
      <c r="B1327" s="10" t="s">
        <v>127</v>
      </c>
      <c r="C1327" s="10" t="s">
        <v>135</v>
      </c>
      <c r="D1327" s="54">
        <v>43599</v>
      </c>
      <c r="E1327" s="54">
        <v>44695</v>
      </c>
      <c r="F1327" s="11" t="s">
        <v>9</v>
      </c>
      <c r="G1327" s="12">
        <v>20.070588235294117</v>
      </c>
      <c r="H1327" s="13">
        <v>0.65416178194607266</v>
      </c>
      <c r="I1327" s="12">
        <v>13.129411764705882</v>
      </c>
      <c r="J1327" s="14">
        <v>20</v>
      </c>
      <c r="K1327" s="12">
        <v>528.35</v>
      </c>
      <c r="L1327" s="15">
        <v>1.5232974910394266</v>
      </c>
      <c r="M1327" s="12">
        <v>804.834229390681</v>
      </c>
      <c r="N1327" s="14">
        <v>10567</v>
      </c>
      <c r="O1327" s="16">
        <v>28.764612294812924</v>
      </c>
      <c r="P1327" s="17">
        <v>0.70387807737397423</v>
      </c>
      <c r="Q1327" s="16">
        <v>20.246779998480701</v>
      </c>
      <c r="R1327" s="16">
        <v>31.845899010836121</v>
      </c>
      <c r="S1327" s="16">
        <v>471.01826187717262</v>
      </c>
      <c r="T1327" s="18">
        <v>1.5728870967741935</v>
      </c>
      <c r="U1327" s="16">
        <v>740.85854645161282</v>
      </c>
      <c r="V1327" s="16">
        <v>15000</v>
      </c>
      <c r="W1327" s="20">
        <v>16</v>
      </c>
      <c r="X1327" s="19">
        <v>0.6875</v>
      </c>
      <c r="Y1327" s="20">
        <v>11</v>
      </c>
      <c r="Z1327" s="20">
        <v>21</v>
      </c>
      <c r="AA1327" s="16">
        <v>443.76190476190476</v>
      </c>
      <c r="AB1327" s="18">
        <v>1.9090909090909092</v>
      </c>
      <c r="AC1327" s="16">
        <v>847.18181818181813</v>
      </c>
      <c r="AD1327" s="20">
        <v>9319</v>
      </c>
      <c r="AE1327" s="14">
        <v>699</v>
      </c>
      <c r="AF1327" s="14"/>
      <c r="AG1327" s="14"/>
      <c r="AH1327" s="21">
        <v>0.62126666666666663</v>
      </c>
      <c r="AI1327" s="21">
        <v>0.88189647014289774</v>
      </c>
      <c r="AJ1327" s="21">
        <v>-0.1181035298571023</v>
      </c>
      <c r="AK1327" s="96"/>
    </row>
    <row r="1328" spans="1:37" x14ac:dyDescent="0.3">
      <c r="A1328" s="10" t="s">
        <v>144</v>
      </c>
      <c r="B1328" s="10" t="s">
        <v>127</v>
      </c>
      <c r="C1328" s="10" t="s">
        <v>135</v>
      </c>
      <c r="D1328" s="54">
        <v>43600</v>
      </c>
      <c r="E1328" s="54">
        <v>44696</v>
      </c>
      <c r="F1328" s="11" t="s">
        <v>10</v>
      </c>
      <c r="G1328" s="12">
        <v>33.116470588235295</v>
      </c>
      <c r="H1328" s="13">
        <v>0.65416178194607266</v>
      </c>
      <c r="I1328" s="12">
        <v>21.663529411764706</v>
      </c>
      <c r="J1328" s="14">
        <v>33</v>
      </c>
      <c r="K1328" s="12">
        <v>294.87878787878788</v>
      </c>
      <c r="L1328" s="15">
        <v>1.5232974910394266</v>
      </c>
      <c r="M1328" s="12">
        <v>449.18811773650481</v>
      </c>
      <c r="N1328" s="14">
        <v>9731</v>
      </c>
      <c r="O1328" s="16">
        <v>28.764612294812924</v>
      </c>
      <c r="P1328" s="17">
        <v>0.70387807737397423</v>
      </c>
      <c r="Q1328" s="16">
        <v>20.246779998480701</v>
      </c>
      <c r="R1328" s="16">
        <v>31.845899010836121</v>
      </c>
      <c r="S1328" s="16">
        <v>471.01826187717262</v>
      </c>
      <c r="T1328" s="18">
        <v>1.5728870967741935</v>
      </c>
      <c r="U1328" s="16">
        <v>740.85854645161282</v>
      </c>
      <c r="V1328" s="16">
        <v>15000</v>
      </c>
      <c r="W1328" s="20">
        <v>17</v>
      </c>
      <c r="X1328" s="19">
        <v>0.70588235294117652</v>
      </c>
      <c r="Y1328" s="20">
        <v>12</v>
      </c>
      <c r="Z1328" s="20">
        <v>17</v>
      </c>
      <c r="AA1328" s="16">
        <v>678.70588235294122</v>
      </c>
      <c r="AB1328" s="18">
        <v>1.4166666666666667</v>
      </c>
      <c r="AC1328" s="16">
        <v>961.5</v>
      </c>
      <c r="AD1328" s="20">
        <v>11538</v>
      </c>
      <c r="AE1328" s="14"/>
      <c r="AF1328" s="14"/>
      <c r="AG1328" s="14"/>
      <c r="AH1328" s="21">
        <v>0.76919999999999999</v>
      </c>
      <c r="AI1328" s="21">
        <v>1.1856952009043265</v>
      </c>
      <c r="AJ1328" s="21">
        <v>0.18569520090432637</v>
      </c>
      <c r="AK1328" s="96"/>
    </row>
    <row r="1329" spans="1:37" x14ac:dyDescent="0.3">
      <c r="A1329" s="10" t="s">
        <v>144</v>
      </c>
      <c r="B1329" s="10" t="s">
        <v>127</v>
      </c>
      <c r="C1329" s="10" t="s">
        <v>135</v>
      </c>
      <c r="D1329" s="54">
        <v>43601</v>
      </c>
      <c r="E1329" s="54">
        <v>44697</v>
      </c>
      <c r="F1329" s="11" t="s">
        <v>11</v>
      </c>
      <c r="G1329" s="12">
        <v>26.091764705882358</v>
      </c>
      <c r="H1329" s="13">
        <v>0.65416178194607266</v>
      </c>
      <c r="I1329" s="12">
        <v>17.068235294117649</v>
      </c>
      <c r="J1329" s="14">
        <v>26</v>
      </c>
      <c r="K1329" s="12">
        <v>323.11538461538464</v>
      </c>
      <c r="L1329" s="15">
        <v>1.5232974910394264</v>
      </c>
      <c r="M1329" s="12">
        <v>492.20085470085462</v>
      </c>
      <c r="N1329" s="14">
        <v>8401</v>
      </c>
      <c r="O1329" s="16">
        <v>23.011689835850341</v>
      </c>
      <c r="P1329" s="17">
        <v>0.70387807737397423</v>
      </c>
      <c r="Q1329" s="16">
        <v>16.197423998784561</v>
      </c>
      <c r="R1329" s="16">
        <v>25.476719208668896</v>
      </c>
      <c r="S1329" s="16">
        <v>471.01826187717262</v>
      </c>
      <c r="T1329" s="18">
        <v>1.5728870967741935</v>
      </c>
      <c r="U1329" s="16">
        <v>740.85854645161282</v>
      </c>
      <c r="V1329" s="16">
        <v>12000</v>
      </c>
      <c r="W1329" s="20">
        <v>27</v>
      </c>
      <c r="X1329" s="19">
        <v>0.7407407407407407</v>
      </c>
      <c r="Y1329" s="20">
        <v>20</v>
      </c>
      <c r="Z1329" s="20">
        <v>32</v>
      </c>
      <c r="AA1329" s="16">
        <v>594.03125</v>
      </c>
      <c r="AB1329" s="18">
        <v>1.6</v>
      </c>
      <c r="AC1329" s="16">
        <v>950.45</v>
      </c>
      <c r="AD1329" s="20">
        <v>19009</v>
      </c>
      <c r="AE1329" s="14">
        <v>2329</v>
      </c>
      <c r="AF1329" s="14"/>
      <c r="AG1329" s="14"/>
      <c r="AH1329" s="21">
        <v>1.5840833333333333</v>
      </c>
      <c r="AI1329" s="21">
        <v>2.2627068206165935</v>
      </c>
      <c r="AJ1329" s="21">
        <v>1.2627068206165932</v>
      </c>
      <c r="AK1329" s="96"/>
    </row>
    <row r="1330" spans="1:37" x14ac:dyDescent="0.3">
      <c r="A1330" s="10" t="s">
        <v>144</v>
      </c>
      <c r="B1330" s="10" t="s">
        <v>127</v>
      </c>
      <c r="C1330" s="10" t="s">
        <v>135</v>
      </c>
      <c r="D1330" s="54">
        <v>43602</v>
      </c>
      <c r="E1330" s="54">
        <v>44698</v>
      </c>
      <c r="F1330" s="11" t="s">
        <v>12</v>
      </c>
      <c r="G1330" s="12">
        <v>17.060000000000002</v>
      </c>
      <c r="H1330" s="13">
        <v>0.65416178194607266</v>
      </c>
      <c r="I1330" s="12">
        <v>11.16</v>
      </c>
      <c r="J1330" s="14">
        <v>17</v>
      </c>
      <c r="K1330" s="12">
        <v>384.94117647058823</v>
      </c>
      <c r="L1330" s="15">
        <v>1.5232974910394266</v>
      </c>
      <c r="M1330" s="12">
        <v>586.37992831541214</v>
      </c>
      <c r="N1330" s="14">
        <v>6544</v>
      </c>
      <c r="O1330" s="16">
        <v>23.011689835850341</v>
      </c>
      <c r="P1330" s="17">
        <v>0.70387807737397423</v>
      </c>
      <c r="Q1330" s="16">
        <v>16.197423998784561</v>
      </c>
      <c r="R1330" s="16">
        <v>25.476719208668896</v>
      </c>
      <c r="S1330" s="16">
        <v>471.01826187717262</v>
      </c>
      <c r="T1330" s="18">
        <v>1.5728870967741935</v>
      </c>
      <c r="U1330" s="16">
        <v>740.85854645161282</v>
      </c>
      <c r="V1330" s="16">
        <v>12000</v>
      </c>
      <c r="W1330" s="20">
        <v>13</v>
      </c>
      <c r="X1330" s="19">
        <v>0.69230769230769229</v>
      </c>
      <c r="Y1330" s="20">
        <v>9</v>
      </c>
      <c r="Z1330" s="20">
        <v>15</v>
      </c>
      <c r="AA1330" s="16">
        <v>639.26666666666665</v>
      </c>
      <c r="AB1330" s="18">
        <v>1.6666666666666667</v>
      </c>
      <c r="AC1330" s="16">
        <v>1065.4444444444443</v>
      </c>
      <c r="AD1330" s="20">
        <v>9589</v>
      </c>
      <c r="AE1330" s="14">
        <v>599</v>
      </c>
      <c r="AF1330" s="14"/>
      <c r="AG1330" s="14"/>
      <c r="AH1330" s="21">
        <v>0.79908333333333337</v>
      </c>
      <c r="AI1330" s="21">
        <v>1.4653117359413204</v>
      </c>
      <c r="AJ1330" s="21">
        <v>0.4653117359413203</v>
      </c>
      <c r="AK1330" s="96"/>
    </row>
    <row r="1331" spans="1:37" x14ac:dyDescent="0.3">
      <c r="A1331" s="10" t="s">
        <v>144</v>
      </c>
      <c r="B1331" s="10" t="s">
        <v>127</v>
      </c>
      <c r="C1331" s="10" t="s">
        <v>135</v>
      </c>
      <c r="D1331" s="54">
        <v>43603</v>
      </c>
      <c r="E1331" s="54">
        <v>44699</v>
      </c>
      <c r="F1331" s="11" t="s">
        <v>13</v>
      </c>
      <c r="G1331" s="12">
        <v>18.063529411764705</v>
      </c>
      <c r="H1331" s="13">
        <v>0.65416178194607266</v>
      </c>
      <c r="I1331" s="12">
        <v>11.816470588235294</v>
      </c>
      <c r="J1331" s="14">
        <v>18</v>
      </c>
      <c r="K1331" s="12">
        <v>431.88888888888891</v>
      </c>
      <c r="L1331" s="15">
        <v>1.5232974910394266</v>
      </c>
      <c r="M1331" s="12">
        <v>657.89526085225009</v>
      </c>
      <c r="N1331" s="14">
        <v>7774</v>
      </c>
      <c r="O1331" s="16">
        <v>23.011689835850341</v>
      </c>
      <c r="P1331" s="17">
        <v>0.70387807737397423</v>
      </c>
      <c r="Q1331" s="16">
        <v>16.197423998784561</v>
      </c>
      <c r="R1331" s="16">
        <v>25.476719208668896</v>
      </c>
      <c r="S1331" s="16">
        <v>471.01826187717262</v>
      </c>
      <c r="T1331" s="18">
        <v>1.5728870967741935</v>
      </c>
      <c r="U1331" s="16">
        <v>740.85854645161282</v>
      </c>
      <c r="V1331" s="16">
        <v>12000</v>
      </c>
      <c r="W1331" s="20">
        <v>14</v>
      </c>
      <c r="X1331" s="19">
        <v>0.7142857142857143</v>
      </c>
      <c r="Y1331" s="20">
        <v>10</v>
      </c>
      <c r="Z1331" s="20">
        <v>13</v>
      </c>
      <c r="AA1331" s="16">
        <v>743.46153846153845</v>
      </c>
      <c r="AB1331" s="18">
        <v>1.3</v>
      </c>
      <c r="AC1331" s="16">
        <v>966.5</v>
      </c>
      <c r="AD1331" s="20">
        <v>9665</v>
      </c>
      <c r="AE1331" s="14"/>
      <c r="AF1331" s="14"/>
      <c r="AG1331" s="14"/>
      <c r="AH1331" s="21">
        <v>0.80541666666666667</v>
      </c>
      <c r="AI1331" s="21">
        <v>1.2432467198353485</v>
      </c>
      <c r="AJ1331" s="21">
        <v>0.2432467198353486</v>
      </c>
      <c r="AK1331" s="96"/>
    </row>
    <row r="1332" spans="1:37" x14ac:dyDescent="0.3">
      <c r="A1332" s="10" t="s">
        <v>144</v>
      </c>
      <c r="B1332" s="10" t="s">
        <v>127</v>
      </c>
      <c r="C1332" s="10" t="s">
        <v>135</v>
      </c>
      <c r="D1332" s="54">
        <v>43604</v>
      </c>
      <c r="E1332" s="54">
        <v>44700</v>
      </c>
      <c r="F1332" s="11" t="s">
        <v>14</v>
      </c>
      <c r="G1332" s="12">
        <v>16.056470588235292</v>
      </c>
      <c r="H1332" s="13">
        <v>0.65416178194607266</v>
      </c>
      <c r="I1332" s="12">
        <v>10.503529411764704</v>
      </c>
      <c r="J1332" s="14">
        <v>16</v>
      </c>
      <c r="K1332" s="12">
        <v>413.0625</v>
      </c>
      <c r="L1332" s="15">
        <v>1.5232974910394268</v>
      </c>
      <c r="M1332" s="12">
        <v>629.21706989247321</v>
      </c>
      <c r="N1332" s="14">
        <v>6609</v>
      </c>
      <c r="O1332" s="16">
        <v>23.011689835850341</v>
      </c>
      <c r="P1332" s="17">
        <v>0.70387807737397423</v>
      </c>
      <c r="Q1332" s="16">
        <v>16.197423998784561</v>
      </c>
      <c r="R1332" s="16">
        <v>25.476719208668896</v>
      </c>
      <c r="S1332" s="16">
        <v>471.01826187717262</v>
      </c>
      <c r="T1332" s="18">
        <v>1.5728870967741935</v>
      </c>
      <c r="U1332" s="16">
        <v>740.85854645161282</v>
      </c>
      <c r="V1332" s="16">
        <v>12000</v>
      </c>
      <c r="W1332" s="20">
        <v>26</v>
      </c>
      <c r="X1332" s="19">
        <v>0.73076923076923073</v>
      </c>
      <c r="Y1332" s="20">
        <v>19</v>
      </c>
      <c r="Z1332" s="20">
        <v>25</v>
      </c>
      <c r="AA1332" s="16">
        <v>583.6</v>
      </c>
      <c r="AB1332" s="18">
        <v>1.3157894736842106</v>
      </c>
      <c r="AC1332" s="16">
        <v>767.89473684210532</v>
      </c>
      <c r="AD1332" s="20">
        <v>14590</v>
      </c>
      <c r="AE1332" s="14"/>
      <c r="AF1332" s="14"/>
      <c r="AG1332" s="14"/>
      <c r="AH1332" s="21">
        <v>1.2158333333333333</v>
      </c>
      <c r="AI1332" s="21">
        <v>2.207595702829475</v>
      </c>
      <c r="AJ1332" s="21">
        <v>1.207595702829475</v>
      </c>
      <c r="AK1332" s="96"/>
    </row>
    <row r="1333" spans="1:37" x14ac:dyDescent="0.3">
      <c r="A1333" s="10" t="s">
        <v>144</v>
      </c>
      <c r="B1333" s="10" t="s">
        <v>127</v>
      </c>
      <c r="C1333" s="10" t="s">
        <v>135</v>
      </c>
      <c r="D1333" s="54">
        <v>43605</v>
      </c>
      <c r="E1333" s="54">
        <v>44701</v>
      </c>
      <c r="F1333" s="11" t="s">
        <v>15</v>
      </c>
      <c r="G1333" s="12">
        <v>27.095294117647057</v>
      </c>
      <c r="H1333" s="13">
        <v>0.65416178194607266</v>
      </c>
      <c r="I1333" s="12">
        <v>17.724705882352939</v>
      </c>
      <c r="J1333" s="14">
        <v>27</v>
      </c>
      <c r="K1333" s="12">
        <v>352.07407407407408</v>
      </c>
      <c r="L1333" s="15">
        <v>1.5232974910394266</v>
      </c>
      <c r="M1333" s="12">
        <v>536.31355369706625</v>
      </c>
      <c r="N1333" s="14">
        <v>9506</v>
      </c>
      <c r="O1333" s="16">
        <v>23.011689835850341</v>
      </c>
      <c r="P1333" s="17">
        <v>0.70387807737397423</v>
      </c>
      <c r="Q1333" s="16">
        <v>16.197423998784561</v>
      </c>
      <c r="R1333" s="16">
        <v>25.476719208668896</v>
      </c>
      <c r="S1333" s="16">
        <v>471.01826187717262</v>
      </c>
      <c r="T1333" s="18">
        <v>1.5728870967741935</v>
      </c>
      <c r="U1333" s="16">
        <v>740.85854645161282</v>
      </c>
      <c r="V1333" s="16">
        <v>12000</v>
      </c>
      <c r="W1333" s="20">
        <v>13</v>
      </c>
      <c r="X1333" s="19">
        <v>0.69230769230769229</v>
      </c>
      <c r="Y1333" s="20">
        <v>9</v>
      </c>
      <c r="Z1333" s="20">
        <v>16</v>
      </c>
      <c r="AA1333" s="16">
        <v>769.25</v>
      </c>
      <c r="AB1333" s="18">
        <v>1.7777777777777777</v>
      </c>
      <c r="AC1333" s="16">
        <v>1367.5555555555557</v>
      </c>
      <c r="AD1333" s="20">
        <v>12308</v>
      </c>
      <c r="AE1333" s="14">
        <v>1699</v>
      </c>
      <c r="AF1333" s="14"/>
      <c r="AG1333" s="14"/>
      <c r="AH1333" s="21">
        <v>1.0256666666666667</v>
      </c>
      <c r="AI1333" s="21">
        <v>1.2947612034504523</v>
      </c>
      <c r="AJ1333" s="21">
        <v>0.29476120345045237</v>
      </c>
      <c r="AK1333" s="96"/>
    </row>
    <row r="1334" spans="1:37" x14ac:dyDescent="0.3">
      <c r="A1334" s="10" t="s">
        <v>144</v>
      </c>
      <c r="B1334" s="10" t="s">
        <v>127</v>
      </c>
      <c r="C1334" s="10" t="s">
        <v>135</v>
      </c>
      <c r="D1334" s="54">
        <v>43606</v>
      </c>
      <c r="E1334" s="54">
        <v>44702</v>
      </c>
      <c r="F1334" s="11" t="s">
        <v>9</v>
      </c>
      <c r="G1334" s="12">
        <v>48.169411764705885</v>
      </c>
      <c r="H1334" s="13">
        <v>0.65416178194607266</v>
      </c>
      <c r="I1334" s="12">
        <v>31.510588235294119</v>
      </c>
      <c r="J1334" s="14">
        <v>48</v>
      </c>
      <c r="K1334" s="12">
        <v>340.375</v>
      </c>
      <c r="L1334" s="15">
        <v>1.5232974910394266</v>
      </c>
      <c r="M1334" s="12">
        <v>518.49238351254473</v>
      </c>
      <c r="N1334" s="14">
        <v>16338</v>
      </c>
      <c r="O1334" s="16">
        <v>28.764612294812924</v>
      </c>
      <c r="P1334" s="17">
        <v>0.70387807737397423</v>
      </c>
      <c r="Q1334" s="16">
        <v>20.246779998480701</v>
      </c>
      <c r="R1334" s="16">
        <v>31.845899010836121</v>
      </c>
      <c r="S1334" s="16">
        <v>471.01826187717262</v>
      </c>
      <c r="T1334" s="18">
        <v>1.5728870967741935</v>
      </c>
      <c r="U1334" s="16">
        <v>740.85854645161282</v>
      </c>
      <c r="V1334" s="16">
        <v>15000</v>
      </c>
      <c r="W1334" s="20">
        <v>19</v>
      </c>
      <c r="X1334" s="19">
        <v>0.73684210526315785</v>
      </c>
      <c r="Y1334" s="20">
        <v>14</v>
      </c>
      <c r="Z1334" s="20">
        <v>22</v>
      </c>
      <c r="AA1334" s="16">
        <v>684.5454545454545</v>
      </c>
      <c r="AB1334" s="18">
        <v>1.5714285714285714</v>
      </c>
      <c r="AC1334" s="16">
        <v>1075.7142857142858</v>
      </c>
      <c r="AD1334" s="20">
        <v>15060</v>
      </c>
      <c r="AE1334" s="14"/>
      <c r="AF1334" s="14"/>
      <c r="AG1334" s="14"/>
      <c r="AH1334" s="21">
        <v>1.004</v>
      </c>
      <c r="AI1334" s="21">
        <v>0.92177745134043332</v>
      </c>
      <c r="AJ1334" s="21">
        <v>-7.8222548659566654E-2</v>
      </c>
      <c r="AK1334" s="96"/>
    </row>
    <row r="1335" spans="1:37" x14ac:dyDescent="0.3">
      <c r="A1335" s="10" t="s">
        <v>144</v>
      </c>
      <c r="B1335" s="10" t="s">
        <v>127</v>
      </c>
      <c r="C1335" s="10" t="s">
        <v>135</v>
      </c>
      <c r="D1335" s="54">
        <v>43607</v>
      </c>
      <c r="E1335" s="54">
        <v>44703</v>
      </c>
      <c r="F1335" s="11" t="s">
        <v>10</v>
      </c>
      <c r="G1335" s="12">
        <v>66.23294117647059</v>
      </c>
      <c r="H1335" s="13">
        <v>0.65416178194607266</v>
      </c>
      <c r="I1335" s="12">
        <v>43.327058823529413</v>
      </c>
      <c r="J1335" s="14">
        <v>66</v>
      </c>
      <c r="K1335" s="12">
        <v>384.5151515151515</v>
      </c>
      <c r="L1335" s="15">
        <v>1.5232974910394266</v>
      </c>
      <c r="M1335" s="12">
        <v>585.73096556967528</v>
      </c>
      <c r="N1335" s="14">
        <v>25378</v>
      </c>
      <c r="O1335" s="16">
        <v>28.764612294812924</v>
      </c>
      <c r="P1335" s="17">
        <v>0.70387807737397423</v>
      </c>
      <c r="Q1335" s="16">
        <v>20.246779998480701</v>
      </c>
      <c r="R1335" s="16">
        <v>31.845899010836121</v>
      </c>
      <c r="S1335" s="16">
        <v>471.01826187717262</v>
      </c>
      <c r="T1335" s="18">
        <v>1.5728870967741935</v>
      </c>
      <c r="U1335" s="16">
        <v>740.85854645161282</v>
      </c>
      <c r="V1335" s="16">
        <v>15000</v>
      </c>
      <c r="W1335" s="20">
        <v>15</v>
      </c>
      <c r="X1335" s="19">
        <v>0.73333333333333328</v>
      </c>
      <c r="Y1335" s="20">
        <v>11</v>
      </c>
      <c r="Z1335" s="20">
        <v>31</v>
      </c>
      <c r="AA1335" s="16">
        <v>512.09677419354841</v>
      </c>
      <c r="AB1335" s="18">
        <v>2.8181818181818183</v>
      </c>
      <c r="AC1335" s="16">
        <v>1443.1818181818182</v>
      </c>
      <c r="AD1335" s="20">
        <v>15875</v>
      </c>
      <c r="AE1335" s="14">
        <v>-476</v>
      </c>
      <c r="AF1335" s="14"/>
      <c r="AG1335" s="14"/>
      <c r="AH1335" s="21">
        <v>1.0583333333333333</v>
      </c>
      <c r="AI1335" s="21">
        <v>0.62554180786507996</v>
      </c>
      <c r="AJ1335" s="21">
        <v>-0.37445819213491999</v>
      </c>
      <c r="AK1335" s="96"/>
    </row>
    <row r="1336" spans="1:37" x14ac:dyDescent="0.3">
      <c r="A1336" s="10" t="s">
        <v>144</v>
      </c>
      <c r="B1336" s="10" t="s">
        <v>127</v>
      </c>
      <c r="C1336" s="10" t="s">
        <v>135</v>
      </c>
      <c r="D1336" s="54">
        <v>43608</v>
      </c>
      <c r="E1336" s="54">
        <v>44704</v>
      </c>
      <c r="F1336" s="11" t="s">
        <v>11</v>
      </c>
      <c r="G1336" s="12">
        <v>27.095294117647057</v>
      </c>
      <c r="H1336" s="13">
        <v>0.65416178194607266</v>
      </c>
      <c r="I1336" s="12">
        <v>17.724705882352939</v>
      </c>
      <c r="J1336" s="14">
        <v>27</v>
      </c>
      <c r="K1336" s="12">
        <v>443.07407407407408</v>
      </c>
      <c r="L1336" s="15">
        <v>1.5232974910394266</v>
      </c>
      <c r="M1336" s="12">
        <v>674.93362538165411</v>
      </c>
      <c r="N1336" s="14">
        <v>11963</v>
      </c>
      <c r="O1336" s="16">
        <v>23.011689835850341</v>
      </c>
      <c r="P1336" s="17">
        <v>0.70387807737397423</v>
      </c>
      <c r="Q1336" s="16">
        <v>16.197423998784561</v>
      </c>
      <c r="R1336" s="16">
        <v>25.476719208668896</v>
      </c>
      <c r="S1336" s="16">
        <v>471.01826187717262</v>
      </c>
      <c r="T1336" s="18">
        <v>1.5728870967741935</v>
      </c>
      <c r="U1336" s="16">
        <v>740.85854645161282</v>
      </c>
      <c r="V1336" s="16">
        <v>12000</v>
      </c>
      <c r="W1336" s="20">
        <v>12</v>
      </c>
      <c r="X1336" s="19">
        <v>0.66666666666666663</v>
      </c>
      <c r="Y1336" s="20">
        <v>8</v>
      </c>
      <c r="Z1336" s="20">
        <v>11</v>
      </c>
      <c r="AA1336" s="16">
        <v>717.63636363636363</v>
      </c>
      <c r="AB1336" s="18">
        <v>1.375</v>
      </c>
      <c r="AC1336" s="16">
        <v>986.75</v>
      </c>
      <c r="AD1336" s="20">
        <v>7894</v>
      </c>
      <c r="AE1336" s="14">
        <v>1788</v>
      </c>
      <c r="AF1336" s="14"/>
      <c r="AG1336" s="14"/>
      <c r="AH1336" s="21">
        <v>0.65783333333333338</v>
      </c>
      <c r="AI1336" s="21">
        <v>0.65986792610549194</v>
      </c>
      <c r="AJ1336" s="21">
        <v>-0.34013207389450806</v>
      </c>
      <c r="AK1336" s="96"/>
    </row>
    <row r="1337" spans="1:37" x14ac:dyDescent="0.3">
      <c r="A1337" s="10" t="s">
        <v>144</v>
      </c>
      <c r="B1337" s="10" t="s">
        <v>127</v>
      </c>
      <c r="C1337" s="10" t="s">
        <v>135</v>
      </c>
      <c r="D1337" s="54">
        <v>43609</v>
      </c>
      <c r="E1337" s="54">
        <v>44705</v>
      </c>
      <c r="F1337" s="11" t="s">
        <v>12</v>
      </c>
      <c r="G1337" s="12">
        <v>21.074117647058824</v>
      </c>
      <c r="H1337" s="13">
        <v>0.65416178194607266</v>
      </c>
      <c r="I1337" s="12">
        <v>13.785882352941176</v>
      </c>
      <c r="J1337" s="14">
        <v>21</v>
      </c>
      <c r="K1337" s="12">
        <v>321.42857142857144</v>
      </c>
      <c r="L1337" s="15">
        <v>1.5232974910394266</v>
      </c>
      <c r="M1337" s="12">
        <v>489.63133640552996</v>
      </c>
      <c r="N1337" s="14">
        <v>6750</v>
      </c>
      <c r="O1337" s="16">
        <v>23.011689835850341</v>
      </c>
      <c r="P1337" s="17">
        <v>0.70387807737397423</v>
      </c>
      <c r="Q1337" s="16">
        <v>16.197423998784561</v>
      </c>
      <c r="R1337" s="16">
        <v>25.476719208668896</v>
      </c>
      <c r="S1337" s="16">
        <v>471.01826187717262</v>
      </c>
      <c r="T1337" s="18">
        <v>1.5728870967741935</v>
      </c>
      <c r="U1337" s="16">
        <v>740.85854645161282</v>
      </c>
      <c r="V1337" s="16">
        <v>12000</v>
      </c>
      <c r="W1337" s="20">
        <v>18</v>
      </c>
      <c r="X1337" s="19">
        <v>0.72222222222222221</v>
      </c>
      <c r="Y1337" s="20">
        <v>13</v>
      </c>
      <c r="Z1337" s="20">
        <v>18</v>
      </c>
      <c r="AA1337" s="16">
        <v>688.66666666666663</v>
      </c>
      <c r="AB1337" s="18">
        <v>1.3846153846153846</v>
      </c>
      <c r="AC1337" s="16">
        <v>953.53846153846155</v>
      </c>
      <c r="AD1337" s="20">
        <v>12396</v>
      </c>
      <c r="AE1337" s="14">
        <v>1378</v>
      </c>
      <c r="AF1337" s="14"/>
      <c r="AG1337" s="14"/>
      <c r="AH1337" s="21">
        <v>1.0329999999999999</v>
      </c>
      <c r="AI1337" s="21">
        <v>1.8364444444444445</v>
      </c>
      <c r="AJ1337" s="21">
        <v>0.83644444444444443</v>
      </c>
      <c r="AK1337" s="96"/>
    </row>
    <row r="1338" spans="1:37" x14ac:dyDescent="0.3">
      <c r="A1338" s="10" t="s">
        <v>144</v>
      </c>
      <c r="B1338" s="10" t="s">
        <v>127</v>
      </c>
      <c r="C1338" s="10" t="s">
        <v>135</v>
      </c>
      <c r="D1338" s="54">
        <v>43610</v>
      </c>
      <c r="E1338" s="54">
        <v>44706</v>
      </c>
      <c r="F1338" s="11" t="s">
        <v>13</v>
      </c>
      <c r="G1338" s="12">
        <v>30.10588235294118</v>
      </c>
      <c r="H1338" s="13">
        <v>0.65416178194607266</v>
      </c>
      <c r="I1338" s="12">
        <v>19.694117647058825</v>
      </c>
      <c r="J1338" s="14">
        <v>30</v>
      </c>
      <c r="K1338" s="12">
        <v>290.03333333333336</v>
      </c>
      <c r="L1338" s="15">
        <v>1.5232974910394264</v>
      </c>
      <c r="M1338" s="12">
        <v>441.80704898446834</v>
      </c>
      <c r="N1338" s="14">
        <v>8701</v>
      </c>
      <c r="O1338" s="16">
        <v>23.011689835850341</v>
      </c>
      <c r="P1338" s="17">
        <v>0.70387807737397423</v>
      </c>
      <c r="Q1338" s="16">
        <v>16.197423998784561</v>
      </c>
      <c r="R1338" s="16">
        <v>25.476719208668896</v>
      </c>
      <c r="S1338" s="16">
        <v>471.01826187717262</v>
      </c>
      <c r="T1338" s="18">
        <v>1.5728870967741935</v>
      </c>
      <c r="U1338" s="16">
        <v>740.85854645161282</v>
      </c>
      <c r="V1338" s="16">
        <v>12000</v>
      </c>
      <c r="W1338" s="20">
        <v>19</v>
      </c>
      <c r="X1338" s="19">
        <v>0.68421052631578949</v>
      </c>
      <c r="Y1338" s="20">
        <v>13</v>
      </c>
      <c r="Z1338" s="20">
        <v>19</v>
      </c>
      <c r="AA1338" s="16">
        <v>593.15789473684208</v>
      </c>
      <c r="AB1338" s="18">
        <v>1.4615384615384615</v>
      </c>
      <c r="AC1338" s="16">
        <v>866.92307692307691</v>
      </c>
      <c r="AD1338" s="20">
        <v>11270</v>
      </c>
      <c r="AE1338" s="14">
        <v>599</v>
      </c>
      <c r="AF1338" s="14"/>
      <c r="AG1338" s="14"/>
      <c r="AH1338" s="21">
        <v>0.93916666666666671</v>
      </c>
      <c r="AI1338" s="21">
        <v>1.2952534191472245</v>
      </c>
      <c r="AJ1338" s="21">
        <v>0.29525341914722447</v>
      </c>
      <c r="AK1338" s="96"/>
    </row>
    <row r="1339" spans="1:37" x14ac:dyDescent="0.3">
      <c r="A1339" s="10" t="s">
        <v>144</v>
      </c>
      <c r="B1339" s="10" t="s">
        <v>127</v>
      </c>
      <c r="C1339" s="10" t="s">
        <v>135</v>
      </c>
      <c r="D1339" s="54">
        <v>43611</v>
      </c>
      <c r="E1339" s="54">
        <v>44707</v>
      </c>
      <c r="F1339" s="11" t="s">
        <v>14</v>
      </c>
      <c r="G1339" s="12">
        <v>24.084705882352942</v>
      </c>
      <c r="H1339" s="13">
        <v>0.65416178194607266</v>
      </c>
      <c r="I1339" s="12">
        <v>15.755294117647059</v>
      </c>
      <c r="J1339" s="14">
        <v>24</v>
      </c>
      <c r="K1339" s="12">
        <v>387</v>
      </c>
      <c r="L1339" s="15">
        <v>1.5232974910394266</v>
      </c>
      <c r="M1339" s="12">
        <v>589.51612903225805</v>
      </c>
      <c r="N1339" s="14">
        <v>9288</v>
      </c>
      <c r="O1339" s="16">
        <v>19.176408196541949</v>
      </c>
      <c r="P1339" s="17">
        <v>0.70387807737397423</v>
      </c>
      <c r="Q1339" s="16">
        <v>13.497853332320467</v>
      </c>
      <c r="R1339" s="16">
        <v>21.230599340557415</v>
      </c>
      <c r="S1339" s="16">
        <v>471.01826187717262</v>
      </c>
      <c r="T1339" s="18">
        <v>1.5728870967741937</v>
      </c>
      <c r="U1339" s="16">
        <v>740.85854645161282</v>
      </c>
      <c r="V1339" s="16">
        <v>10000</v>
      </c>
      <c r="W1339" s="20">
        <v>15</v>
      </c>
      <c r="X1339" s="19">
        <v>0.73333333333333328</v>
      </c>
      <c r="Y1339" s="20">
        <v>11</v>
      </c>
      <c r="Z1339" s="20">
        <v>14</v>
      </c>
      <c r="AA1339" s="16">
        <v>729.71428571428567</v>
      </c>
      <c r="AB1339" s="18">
        <v>1.2727272727272727</v>
      </c>
      <c r="AC1339" s="16">
        <v>928.72727272727275</v>
      </c>
      <c r="AD1339" s="20">
        <v>10216</v>
      </c>
      <c r="AE1339" s="14">
        <v>649</v>
      </c>
      <c r="AF1339" s="14"/>
      <c r="AG1339" s="14"/>
      <c r="AH1339" s="21">
        <v>1.0216000000000001</v>
      </c>
      <c r="AI1339" s="21">
        <v>1.0999138673557278</v>
      </c>
      <c r="AJ1339" s="21">
        <v>9.9913867355727826E-2</v>
      </c>
      <c r="AK1339" s="96"/>
    </row>
    <row r="1340" spans="1:37" x14ac:dyDescent="0.3">
      <c r="A1340" s="10" t="s">
        <v>144</v>
      </c>
      <c r="B1340" s="10" t="s">
        <v>127</v>
      </c>
      <c r="C1340" s="10" t="s">
        <v>135</v>
      </c>
      <c r="D1340" s="54">
        <v>43612</v>
      </c>
      <c r="E1340" s="54">
        <v>44708</v>
      </c>
      <c r="F1340" s="11" t="s">
        <v>15</v>
      </c>
      <c r="G1340" s="12">
        <v>24.084705882352942</v>
      </c>
      <c r="H1340" s="13">
        <v>0.65416178194607266</v>
      </c>
      <c r="I1340" s="12">
        <v>15.755294117647059</v>
      </c>
      <c r="J1340" s="14">
        <v>24</v>
      </c>
      <c r="K1340" s="12">
        <v>377.79166666666669</v>
      </c>
      <c r="L1340" s="15">
        <v>1.5232974910394266</v>
      </c>
      <c r="M1340" s="12">
        <v>575.48909796893668</v>
      </c>
      <c r="N1340" s="14">
        <v>9067</v>
      </c>
      <c r="O1340" s="16">
        <v>19.176408196541949</v>
      </c>
      <c r="P1340" s="17">
        <v>0.70387807737397423</v>
      </c>
      <c r="Q1340" s="16">
        <v>13.497853332320467</v>
      </c>
      <c r="R1340" s="16">
        <v>21.230599340557415</v>
      </c>
      <c r="S1340" s="16">
        <v>471.01826187717262</v>
      </c>
      <c r="T1340" s="18">
        <v>1.5728870967741937</v>
      </c>
      <c r="U1340" s="16">
        <v>740.85854645161282</v>
      </c>
      <c r="V1340" s="16">
        <v>10000</v>
      </c>
      <c r="W1340" s="20">
        <v>13</v>
      </c>
      <c r="X1340" s="19">
        <v>0.69230769230769229</v>
      </c>
      <c r="Y1340" s="20">
        <v>9</v>
      </c>
      <c r="Z1340" s="20">
        <v>12</v>
      </c>
      <c r="AA1340" s="16">
        <v>419.41666666666669</v>
      </c>
      <c r="AB1340" s="18">
        <v>1.3333333333333333</v>
      </c>
      <c r="AC1340" s="16">
        <v>559.22222222222217</v>
      </c>
      <c r="AD1340" s="20">
        <v>5033</v>
      </c>
      <c r="AE1340" s="14"/>
      <c r="AF1340" s="14"/>
      <c r="AG1340" s="14"/>
      <c r="AH1340" s="21">
        <v>0.50329999999999997</v>
      </c>
      <c r="AI1340" s="21">
        <v>0.55508988640123524</v>
      </c>
      <c r="AJ1340" s="21">
        <v>-0.44491011359876476</v>
      </c>
      <c r="AK1340" s="96"/>
    </row>
    <row r="1341" spans="1:37" x14ac:dyDescent="0.3">
      <c r="A1341" s="10" t="s">
        <v>144</v>
      </c>
      <c r="B1341" s="10" t="s">
        <v>127</v>
      </c>
      <c r="C1341" s="10" t="s">
        <v>135</v>
      </c>
      <c r="D1341" s="54">
        <v>43613</v>
      </c>
      <c r="E1341" s="54">
        <v>44709</v>
      </c>
      <c r="F1341" s="11" t="s">
        <v>9</v>
      </c>
      <c r="G1341" s="12">
        <v>22.07764705882353</v>
      </c>
      <c r="H1341" s="13">
        <v>0.65416178194607266</v>
      </c>
      <c r="I1341" s="12">
        <v>14.442352941176472</v>
      </c>
      <c r="J1341" s="14">
        <v>22</v>
      </c>
      <c r="K1341" s="12">
        <v>467.36363636363637</v>
      </c>
      <c r="L1341" s="15">
        <v>1.5232974910394264</v>
      </c>
      <c r="M1341" s="12">
        <v>711.93385467579014</v>
      </c>
      <c r="N1341" s="14">
        <v>10282</v>
      </c>
      <c r="O1341" s="16">
        <v>28.764612294812924</v>
      </c>
      <c r="P1341" s="17">
        <v>0.70387807737397423</v>
      </c>
      <c r="Q1341" s="16">
        <v>20.246779998480701</v>
      </c>
      <c r="R1341" s="16">
        <v>31.845899010836121</v>
      </c>
      <c r="S1341" s="16">
        <v>471.01826187717262</v>
      </c>
      <c r="T1341" s="18">
        <v>1.5728870967741935</v>
      </c>
      <c r="U1341" s="16">
        <v>740.85854645161282</v>
      </c>
      <c r="V1341" s="16">
        <v>15000</v>
      </c>
      <c r="W1341" s="20">
        <v>13</v>
      </c>
      <c r="X1341" s="19">
        <v>0.69230769230769229</v>
      </c>
      <c r="Y1341" s="20">
        <v>9</v>
      </c>
      <c r="Z1341" s="20">
        <v>12</v>
      </c>
      <c r="AA1341" s="16">
        <v>530.75</v>
      </c>
      <c r="AB1341" s="18">
        <v>1.3333333333333333</v>
      </c>
      <c r="AC1341" s="16">
        <v>707.66666666666663</v>
      </c>
      <c r="AD1341" s="20">
        <v>6369</v>
      </c>
      <c r="AE1341" s="14"/>
      <c r="AF1341" s="14"/>
      <c r="AG1341" s="14"/>
      <c r="AH1341" s="21">
        <v>0.42459999999999998</v>
      </c>
      <c r="AI1341" s="21">
        <v>0.61943201711729234</v>
      </c>
      <c r="AJ1341" s="21">
        <v>-0.38056798288270766</v>
      </c>
      <c r="AK1341" s="96"/>
    </row>
    <row r="1342" spans="1:37" x14ac:dyDescent="0.3">
      <c r="A1342" s="10" t="s">
        <v>144</v>
      </c>
      <c r="B1342" s="10" t="s">
        <v>127</v>
      </c>
      <c r="C1342" s="10" t="s">
        <v>135</v>
      </c>
      <c r="D1342" s="54">
        <v>43614</v>
      </c>
      <c r="E1342" s="54">
        <v>44710</v>
      </c>
      <c r="F1342" s="11" t="s">
        <v>10</v>
      </c>
      <c r="G1342" s="12">
        <v>24.084705882352942</v>
      </c>
      <c r="H1342" s="13">
        <v>0.65416178194607266</v>
      </c>
      <c r="I1342" s="12">
        <v>15.755294117647059</v>
      </c>
      <c r="J1342" s="14">
        <v>24</v>
      </c>
      <c r="K1342" s="12">
        <v>458.25</v>
      </c>
      <c r="L1342" s="15">
        <v>1.5232974910394266</v>
      </c>
      <c r="M1342" s="12">
        <v>698.05107526881716</v>
      </c>
      <c r="N1342" s="14">
        <v>10998</v>
      </c>
      <c r="O1342" s="16">
        <v>28.764612294812924</v>
      </c>
      <c r="P1342" s="17">
        <v>0.70387807737397423</v>
      </c>
      <c r="Q1342" s="16">
        <v>20.246779998480701</v>
      </c>
      <c r="R1342" s="16">
        <v>31.845899010836121</v>
      </c>
      <c r="S1342" s="16">
        <v>471.01826187717262</v>
      </c>
      <c r="T1342" s="18">
        <v>1.5728870967741935</v>
      </c>
      <c r="U1342" s="16">
        <v>740.85854645161282</v>
      </c>
      <c r="V1342" s="16">
        <v>15000</v>
      </c>
      <c r="W1342" s="20">
        <v>18</v>
      </c>
      <c r="X1342" s="19">
        <v>0.72222222222222221</v>
      </c>
      <c r="Y1342" s="20">
        <v>13</v>
      </c>
      <c r="Z1342" s="20">
        <v>17</v>
      </c>
      <c r="AA1342" s="16">
        <v>753.05882352941171</v>
      </c>
      <c r="AB1342" s="18">
        <v>1.3076923076923077</v>
      </c>
      <c r="AC1342" s="16">
        <v>984.76923076923072</v>
      </c>
      <c r="AD1342" s="20">
        <v>12802</v>
      </c>
      <c r="AE1342" s="14">
        <v>1199</v>
      </c>
      <c r="AF1342" s="14"/>
      <c r="AG1342" s="14"/>
      <c r="AH1342" s="21">
        <v>0.85346666666666671</v>
      </c>
      <c r="AI1342" s="21">
        <v>1.1640298236042916</v>
      </c>
      <c r="AJ1342" s="21">
        <v>0.16402982360429169</v>
      </c>
      <c r="AK1342" s="96"/>
    </row>
    <row r="1343" spans="1:37" x14ac:dyDescent="0.3">
      <c r="A1343" s="10" t="s">
        <v>144</v>
      </c>
      <c r="B1343" s="10" t="s">
        <v>127</v>
      </c>
      <c r="C1343" s="10" t="s">
        <v>135</v>
      </c>
      <c r="D1343" s="54">
        <v>43615</v>
      </c>
      <c r="E1343" s="54">
        <v>44711</v>
      </c>
      <c r="F1343" s="11" t="s">
        <v>11</v>
      </c>
      <c r="G1343" s="12">
        <v>38.134117647058822</v>
      </c>
      <c r="H1343" s="13">
        <v>0.65416178194607266</v>
      </c>
      <c r="I1343" s="12">
        <v>24.945882352941176</v>
      </c>
      <c r="J1343" s="14">
        <v>38</v>
      </c>
      <c r="K1343" s="12">
        <v>465.65789473684208</v>
      </c>
      <c r="L1343" s="15">
        <v>1.5232974910394266</v>
      </c>
      <c r="M1343" s="12">
        <v>709.33550273533297</v>
      </c>
      <c r="N1343" s="14">
        <v>17695</v>
      </c>
      <c r="O1343" s="16">
        <v>19.176408196541949</v>
      </c>
      <c r="P1343" s="17">
        <v>0.70387807737397423</v>
      </c>
      <c r="Q1343" s="16">
        <v>13.497853332320467</v>
      </c>
      <c r="R1343" s="16">
        <v>21.230599340557415</v>
      </c>
      <c r="S1343" s="16">
        <v>471.01826187717262</v>
      </c>
      <c r="T1343" s="18">
        <v>1.5728870967741937</v>
      </c>
      <c r="U1343" s="16">
        <v>740.85854645161282</v>
      </c>
      <c r="V1343" s="16">
        <v>10000</v>
      </c>
      <c r="W1343" s="20">
        <v>13</v>
      </c>
      <c r="X1343" s="19">
        <v>0.69230769230769229</v>
      </c>
      <c r="Y1343" s="20">
        <v>9</v>
      </c>
      <c r="Z1343" s="20">
        <v>27</v>
      </c>
      <c r="AA1343" s="16">
        <v>430.59259259259261</v>
      </c>
      <c r="AB1343" s="18">
        <v>3</v>
      </c>
      <c r="AC1343" s="16">
        <v>1291.7777777777778</v>
      </c>
      <c r="AD1343" s="20">
        <v>11626</v>
      </c>
      <c r="AE1343" s="14"/>
      <c r="AF1343" s="14"/>
      <c r="AG1343" s="14"/>
      <c r="AH1343" s="21">
        <v>1.1626000000000001</v>
      </c>
      <c r="AI1343" s="21">
        <v>0.65702175755863235</v>
      </c>
      <c r="AJ1343" s="21">
        <v>-0.3429782424413676</v>
      </c>
      <c r="AK1343" s="96"/>
    </row>
    <row r="1344" spans="1:37" x14ac:dyDescent="0.3">
      <c r="A1344" s="10" t="s">
        <v>144</v>
      </c>
      <c r="B1344" s="10" t="s">
        <v>127</v>
      </c>
      <c r="C1344" s="10" t="s">
        <v>135</v>
      </c>
      <c r="D1344" s="54">
        <v>43616</v>
      </c>
      <c r="E1344" s="54">
        <v>44712</v>
      </c>
      <c r="F1344" s="11" t="s">
        <v>12</v>
      </c>
      <c r="G1344" s="12">
        <v>43.151764705882357</v>
      </c>
      <c r="H1344" s="13">
        <v>0.65416178194607266</v>
      </c>
      <c r="I1344" s="12">
        <v>28.228235294117649</v>
      </c>
      <c r="J1344" s="14">
        <v>43</v>
      </c>
      <c r="K1344" s="12">
        <v>275.11627906976742</v>
      </c>
      <c r="L1344" s="15">
        <v>1.5232974910394264</v>
      </c>
      <c r="M1344" s="12">
        <v>419.0839376510794</v>
      </c>
      <c r="N1344" s="14">
        <v>11830</v>
      </c>
      <c r="O1344" s="16">
        <v>19.176408196541949</v>
      </c>
      <c r="P1344" s="17">
        <v>0.70387807737397423</v>
      </c>
      <c r="Q1344" s="16">
        <v>13.497853332320467</v>
      </c>
      <c r="R1344" s="16">
        <v>21.230599340557415</v>
      </c>
      <c r="S1344" s="16">
        <v>471.01826187717262</v>
      </c>
      <c r="T1344" s="18">
        <v>1.5728870967741937</v>
      </c>
      <c r="U1344" s="16">
        <v>740.85854645161282</v>
      </c>
      <c r="V1344" s="16">
        <v>10000</v>
      </c>
      <c r="W1344" s="20">
        <v>14</v>
      </c>
      <c r="X1344" s="19">
        <v>0.7142857142857143</v>
      </c>
      <c r="Y1344" s="20">
        <v>10</v>
      </c>
      <c r="Z1344" s="20">
        <v>16</v>
      </c>
      <c r="AA1344" s="16">
        <v>568.6875</v>
      </c>
      <c r="AB1344" s="18">
        <v>1.6</v>
      </c>
      <c r="AC1344" s="16">
        <v>909.9</v>
      </c>
      <c r="AD1344" s="20">
        <v>9099</v>
      </c>
      <c r="AE1344" s="14"/>
      <c r="AF1344" s="14"/>
      <c r="AG1344" s="14">
        <v>749</v>
      </c>
      <c r="AH1344" s="21">
        <v>0.90990000000000004</v>
      </c>
      <c r="AI1344" s="21">
        <v>0.76914623837700757</v>
      </c>
      <c r="AJ1344" s="21">
        <v>-0.2308537616229924</v>
      </c>
      <c r="AK1344" s="96"/>
    </row>
    <row r="1345" spans="1:37" x14ac:dyDescent="0.3">
      <c r="A1345" s="10" t="s">
        <v>144</v>
      </c>
      <c r="B1345" s="22" t="s">
        <v>127</v>
      </c>
      <c r="C1345" s="22" t="s">
        <v>135</v>
      </c>
      <c r="D1345" s="56">
        <v>43617</v>
      </c>
      <c r="E1345" s="56">
        <v>44713</v>
      </c>
      <c r="F1345" s="11" t="s">
        <v>13</v>
      </c>
      <c r="G1345" s="23">
        <v>32</v>
      </c>
      <c r="H1345" s="24">
        <v>0.64565826330532217</v>
      </c>
      <c r="I1345" s="23">
        <v>21</v>
      </c>
      <c r="J1345" s="23">
        <v>22</v>
      </c>
      <c r="K1345" s="23">
        <v>406.46635367762127</v>
      </c>
      <c r="L1345" s="25">
        <v>1.0535503206779915</v>
      </c>
      <c r="M1345" s="23">
        <v>563.40997830802598</v>
      </c>
      <c r="N1345" s="23">
        <v>11765</v>
      </c>
      <c r="O1345" s="26">
        <v>20</v>
      </c>
      <c r="P1345" s="27">
        <v>0.69731092436974795</v>
      </c>
      <c r="Q1345" s="26">
        <v>14</v>
      </c>
      <c r="R1345" s="26">
        <v>21</v>
      </c>
      <c r="S1345" s="28">
        <v>487.41090909090906</v>
      </c>
      <c r="T1345" s="29">
        <v>1.5</v>
      </c>
      <c r="U1345" s="28">
        <v>725.04963088937086</v>
      </c>
      <c r="V1345" s="26">
        <v>10000</v>
      </c>
      <c r="W1345" s="20">
        <v>22</v>
      </c>
      <c r="X1345" s="19">
        <v>0.72727272727272729</v>
      </c>
      <c r="Y1345" s="20">
        <v>16</v>
      </c>
      <c r="Z1345" s="20">
        <v>22</v>
      </c>
      <c r="AA1345" s="16">
        <v>751.36363636363637</v>
      </c>
      <c r="AB1345" s="18">
        <v>1.375</v>
      </c>
      <c r="AC1345" s="16">
        <v>1033.125</v>
      </c>
      <c r="AD1345" s="20">
        <v>16530</v>
      </c>
      <c r="AE1345" s="14"/>
      <c r="AF1345" s="14"/>
      <c r="AG1345" s="14"/>
      <c r="AH1345" s="21">
        <v>1.653</v>
      </c>
      <c r="AI1345" s="21">
        <v>1.4050148746281343</v>
      </c>
      <c r="AJ1345" s="21">
        <v>0.40501487462813429</v>
      </c>
      <c r="AK1345" s="96"/>
    </row>
    <row r="1346" spans="1:37" x14ac:dyDescent="0.3">
      <c r="A1346" s="10" t="s">
        <v>144</v>
      </c>
      <c r="B1346" s="22" t="s">
        <v>127</v>
      </c>
      <c r="C1346" s="22" t="s">
        <v>135</v>
      </c>
      <c r="D1346" s="56">
        <v>43618</v>
      </c>
      <c r="E1346" s="56">
        <v>44714</v>
      </c>
      <c r="F1346" s="11" t="s">
        <v>14</v>
      </c>
      <c r="G1346" s="23">
        <v>12</v>
      </c>
      <c r="H1346" s="24">
        <v>0.64565826330532217</v>
      </c>
      <c r="I1346" s="23">
        <v>8</v>
      </c>
      <c r="J1346" s="23">
        <v>11</v>
      </c>
      <c r="K1346" s="23">
        <v>406.46635367762127</v>
      </c>
      <c r="L1346" s="25">
        <v>1.41916871110334</v>
      </c>
      <c r="M1346" s="23">
        <v>563.40997830802598</v>
      </c>
      <c r="N1346" s="23">
        <v>4367</v>
      </c>
      <c r="O1346" s="26">
        <v>20</v>
      </c>
      <c r="P1346" s="27">
        <v>0.69731092436974795</v>
      </c>
      <c r="Q1346" s="26">
        <v>14</v>
      </c>
      <c r="R1346" s="26">
        <v>21</v>
      </c>
      <c r="S1346" s="28">
        <v>487.41090909090906</v>
      </c>
      <c r="T1346" s="29">
        <v>1.5</v>
      </c>
      <c r="U1346" s="28">
        <v>725.04963088937086</v>
      </c>
      <c r="V1346" s="26">
        <v>10000</v>
      </c>
      <c r="W1346" s="20">
        <v>20</v>
      </c>
      <c r="X1346" s="19">
        <v>0.7</v>
      </c>
      <c r="Y1346" s="20">
        <v>14</v>
      </c>
      <c r="Z1346" s="20">
        <v>20</v>
      </c>
      <c r="AA1346" s="16">
        <v>450.35</v>
      </c>
      <c r="AB1346" s="18">
        <v>1.4285714285714286</v>
      </c>
      <c r="AC1346" s="16">
        <v>643.35714285714289</v>
      </c>
      <c r="AD1346" s="20">
        <v>9007</v>
      </c>
      <c r="AE1346" s="14"/>
      <c r="AF1346" s="14"/>
      <c r="AG1346" s="14"/>
      <c r="AH1346" s="21">
        <v>0.90069999999999995</v>
      </c>
      <c r="AI1346" s="21">
        <v>2.062514311884589</v>
      </c>
      <c r="AJ1346" s="21">
        <v>1.062514311884589</v>
      </c>
      <c r="AK1346" s="96"/>
    </row>
    <row r="1347" spans="1:37" x14ac:dyDescent="0.3">
      <c r="A1347" s="10" t="s">
        <v>144</v>
      </c>
      <c r="B1347" s="22" t="s">
        <v>127</v>
      </c>
      <c r="C1347" s="22" t="s">
        <v>135</v>
      </c>
      <c r="D1347" s="56">
        <v>43619</v>
      </c>
      <c r="E1347" s="56">
        <v>44715</v>
      </c>
      <c r="F1347" s="11" t="s">
        <v>15</v>
      </c>
      <c r="G1347" s="23">
        <v>28</v>
      </c>
      <c r="H1347" s="24">
        <v>0.64565826330532217</v>
      </c>
      <c r="I1347" s="23">
        <v>18</v>
      </c>
      <c r="J1347" s="23">
        <v>19</v>
      </c>
      <c r="K1347" s="23">
        <v>406.46635367762127</v>
      </c>
      <c r="L1347" s="25">
        <v>1.0674899868221475</v>
      </c>
      <c r="M1347" s="23">
        <v>563.40997830802598</v>
      </c>
      <c r="N1347" s="23">
        <v>10028</v>
      </c>
      <c r="O1347" s="26">
        <v>20</v>
      </c>
      <c r="P1347" s="27">
        <v>0.69731092436974795</v>
      </c>
      <c r="Q1347" s="26">
        <v>14</v>
      </c>
      <c r="R1347" s="26">
        <v>21</v>
      </c>
      <c r="S1347" s="28">
        <v>487.41090909090906</v>
      </c>
      <c r="T1347" s="29">
        <v>1.5</v>
      </c>
      <c r="U1347" s="28">
        <v>725.04963088937086</v>
      </c>
      <c r="V1347" s="26">
        <v>10000</v>
      </c>
      <c r="W1347" s="20">
        <v>17</v>
      </c>
      <c r="X1347" s="19">
        <v>0.70588235294117652</v>
      </c>
      <c r="Y1347" s="20">
        <v>12</v>
      </c>
      <c r="Z1347" s="20">
        <v>18</v>
      </c>
      <c r="AA1347" s="16">
        <v>730.55555555555554</v>
      </c>
      <c r="AB1347" s="18">
        <v>1.5</v>
      </c>
      <c r="AC1347" s="16">
        <v>1095.8333333333333</v>
      </c>
      <c r="AD1347" s="20">
        <v>13150</v>
      </c>
      <c r="AE1347" s="14">
        <v>1921</v>
      </c>
      <c r="AF1347" s="14"/>
      <c r="AG1347" s="14">
        <v>549</v>
      </c>
      <c r="AH1347" s="21">
        <v>1.3149999999999999</v>
      </c>
      <c r="AI1347" s="21">
        <v>1.3113282808137217</v>
      </c>
      <c r="AJ1347" s="21">
        <v>0.3113282808137216</v>
      </c>
      <c r="AK1347" s="96"/>
    </row>
    <row r="1348" spans="1:37" x14ac:dyDescent="0.3">
      <c r="A1348" s="10" t="s">
        <v>144</v>
      </c>
      <c r="B1348" s="22" t="s">
        <v>127</v>
      </c>
      <c r="C1348" s="22" t="s">
        <v>135</v>
      </c>
      <c r="D1348" s="56">
        <v>43620</v>
      </c>
      <c r="E1348" s="56">
        <v>44716</v>
      </c>
      <c r="F1348" s="11" t="s">
        <v>9</v>
      </c>
      <c r="G1348" s="23">
        <v>29</v>
      </c>
      <c r="H1348" s="24">
        <v>0.64565826330532217</v>
      </c>
      <c r="I1348" s="23">
        <v>19</v>
      </c>
      <c r="J1348" s="23">
        <v>20</v>
      </c>
      <c r="K1348" s="23">
        <v>406.46635367762127</v>
      </c>
      <c r="L1348" s="25">
        <v>1.0754151141592403</v>
      </c>
      <c r="M1348" s="23">
        <v>563.40997830802598</v>
      </c>
      <c r="N1348" s="23">
        <v>10478</v>
      </c>
      <c r="O1348" s="26">
        <v>30</v>
      </c>
      <c r="P1348" s="27">
        <v>0.69731092436974795</v>
      </c>
      <c r="Q1348" s="26">
        <v>21</v>
      </c>
      <c r="R1348" s="26">
        <v>31</v>
      </c>
      <c r="S1348" s="28">
        <v>487.41090909090906</v>
      </c>
      <c r="T1348" s="29">
        <v>1.4761904761904763</v>
      </c>
      <c r="U1348" s="28">
        <v>725.04963088937086</v>
      </c>
      <c r="V1348" s="26">
        <v>15000</v>
      </c>
      <c r="W1348" s="20">
        <v>17</v>
      </c>
      <c r="X1348" s="19">
        <v>0.70588235294117652</v>
      </c>
      <c r="Y1348" s="20">
        <v>12</v>
      </c>
      <c r="Z1348" s="20">
        <v>18</v>
      </c>
      <c r="AA1348" s="16">
        <v>612</v>
      </c>
      <c r="AB1348" s="18">
        <v>1.5</v>
      </c>
      <c r="AC1348" s="16">
        <v>918</v>
      </c>
      <c r="AD1348" s="20">
        <v>11016</v>
      </c>
      <c r="AE1348" s="14"/>
      <c r="AF1348" s="14"/>
      <c r="AG1348" s="14"/>
      <c r="AH1348" s="21">
        <v>0.73440000000000005</v>
      </c>
      <c r="AI1348" s="21">
        <v>1.0513456766558504</v>
      </c>
      <c r="AJ1348" s="21">
        <v>5.1345676655850353E-2</v>
      </c>
      <c r="AK1348" s="96"/>
    </row>
    <row r="1349" spans="1:37" x14ac:dyDescent="0.3">
      <c r="A1349" s="10" t="s">
        <v>144</v>
      </c>
      <c r="B1349" s="22" t="s">
        <v>127</v>
      </c>
      <c r="C1349" s="22" t="s">
        <v>135</v>
      </c>
      <c r="D1349" s="56">
        <v>43621</v>
      </c>
      <c r="E1349" s="56">
        <v>44717</v>
      </c>
      <c r="F1349" s="11" t="s">
        <v>10</v>
      </c>
      <c r="G1349" s="23">
        <v>24</v>
      </c>
      <c r="H1349" s="24">
        <v>0.64565826330532217</v>
      </c>
      <c r="I1349" s="23">
        <v>15</v>
      </c>
      <c r="J1349" s="23">
        <v>20</v>
      </c>
      <c r="K1349" s="23">
        <v>406.46635367762127</v>
      </c>
      <c r="L1349" s="25">
        <v>1.3094944295363764</v>
      </c>
      <c r="M1349" s="23">
        <v>563.40997830802598</v>
      </c>
      <c r="N1349" s="23">
        <v>8605</v>
      </c>
      <c r="O1349" s="26">
        <v>30</v>
      </c>
      <c r="P1349" s="27">
        <v>0.69731092436974795</v>
      </c>
      <c r="Q1349" s="26">
        <v>21</v>
      </c>
      <c r="R1349" s="26">
        <v>31</v>
      </c>
      <c r="S1349" s="28">
        <v>487.41090909090906</v>
      </c>
      <c r="T1349" s="29">
        <v>1.4761904761904763</v>
      </c>
      <c r="U1349" s="28">
        <v>725.04963088937086</v>
      </c>
      <c r="V1349" s="26">
        <v>15000</v>
      </c>
      <c r="W1349" s="20">
        <v>20</v>
      </c>
      <c r="X1349" s="19">
        <v>0.7</v>
      </c>
      <c r="Y1349" s="20">
        <v>14</v>
      </c>
      <c r="Z1349" s="20">
        <v>21</v>
      </c>
      <c r="AA1349" s="16">
        <v>565.14285714285711</v>
      </c>
      <c r="AB1349" s="18">
        <v>1.5</v>
      </c>
      <c r="AC1349" s="16">
        <v>847.71428571428567</v>
      </c>
      <c r="AD1349" s="20">
        <v>11868</v>
      </c>
      <c r="AE1349" s="14"/>
      <c r="AF1349" s="14"/>
      <c r="AG1349" s="14"/>
      <c r="AH1349" s="21">
        <v>0.79120000000000001</v>
      </c>
      <c r="AI1349" s="21">
        <v>1.3791981406159211</v>
      </c>
      <c r="AJ1349" s="21">
        <v>0.379198140615921</v>
      </c>
      <c r="AK1349" s="96"/>
    </row>
    <row r="1350" spans="1:37" x14ac:dyDescent="0.3">
      <c r="A1350" s="10" t="s">
        <v>144</v>
      </c>
      <c r="B1350" s="22" t="s">
        <v>127</v>
      </c>
      <c r="C1350" s="22" t="s">
        <v>135</v>
      </c>
      <c r="D1350" s="56">
        <v>43622</v>
      </c>
      <c r="E1350" s="56">
        <v>44718</v>
      </c>
      <c r="F1350" s="11" t="s">
        <v>11</v>
      </c>
      <c r="G1350" s="23">
        <v>18</v>
      </c>
      <c r="H1350" s="24">
        <v>0.64565826330532217</v>
      </c>
      <c r="I1350" s="23">
        <v>12</v>
      </c>
      <c r="J1350" s="23">
        <v>9</v>
      </c>
      <c r="K1350" s="23">
        <v>406.46635367762127</v>
      </c>
      <c r="L1350" s="25">
        <v>0.76584954006528227</v>
      </c>
      <c r="M1350" s="23">
        <v>563.40997830802598</v>
      </c>
      <c r="N1350" s="23">
        <v>6621</v>
      </c>
      <c r="O1350" s="26">
        <v>20</v>
      </c>
      <c r="P1350" s="27">
        <v>0.69731092436974795</v>
      </c>
      <c r="Q1350" s="26">
        <v>14</v>
      </c>
      <c r="R1350" s="26">
        <v>21</v>
      </c>
      <c r="S1350" s="28">
        <v>487.41090909090906</v>
      </c>
      <c r="T1350" s="29">
        <v>1.5</v>
      </c>
      <c r="U1350" s="28">
        <v>725.04963088937086</v>
      </c>
      <c r="V1350" s="26">
        <v>10000</v>
      </c>
      <c r="W1350" s="20">
        <v>13</v>
      </c>
      <c r="X1350" s="19">
        <v>0.69230769230769229</v>
      </c>
      <c r="Y1350" s="20">
        <v>9</v>
      </c>
      <c r="Z1350" s="20">
        <v>17</v>
      </c>
      <c r="AA1350" s="16">
        <v>490.70588235294116</v>
      </c>
      <c r="AB1350" s="18">
        <v>1.8888888888888888</v>
      </c>
      <c r="AC1350" s="16">
        <v>926.88888888888891</v>
      </c>
      <c r="AD1350" s="20">
        <v>8342</v>
      </c>
      <c r="AE1350" s="14"/>
      <c r="AF1350" s="14"/>
      <c r="AG1350" s="14">
        <v>799</v>
      </c>
      <c r="AH1350" s="21">
        <v>0.83420000000000005</v>
      </c>
      <c r="AI1350" s="21">
        <v>1.2599305240900167</v>
      </c>
      <c r="AJ1350" s="21">
        <v>0.2599305240900166</v>
      </c>
      <c r="AK1350" s="96"/>
    </row>
    <row r="1351" spans="1:37" x14ac:dyDescent="0.3">
      <c r="A1351" s="10" t="s">
        <v>144</v>
      </c>
      <c r="B1351" s="22" t="s">
        <v>127</v>
      </c>
      <c r="C1351" s="22" t="s">
        <v>135</v>
      </c>
      <c r="D1351" s="56">
        <v>43623</v>
      </c>
      <c r="E1351" s="56">
        <v>44719</v>
      </c>
      <c r="F1351" s="11" t="s">
        <v>12</v>
      </c>
      <c r="G1351" s="23">
        <v>14</v>
      </c>
      <c r="H1351" s="24">
        <v>0.64565826330532217</v>
      </c>
      <c r="I1351" s="23">
        <v>9</v>
      </c>
      <c r="J1351" s="23">
        <v>18</v>
      </c>
      <c r="K1351" s="23">
        <v>406.46635367762127</v>
      </c>
      <c r="L1351" s="25">
        <v>1.9398201242433948</v>
      </c>
      <c r="M1351" s="23">
        <v>563.40997830802598</v>
      </c>
      <c r="N1351" s="23">
        <v>5228</v>
      </c>
      <c r="O1351" s="26">
        <v>20</v>
      </c>
      <c r="P1351" s="27">
        <v>0.69731092436974795</v>
      </c>
      <c r="Q1351" s="26">
        <v>14</v>
      </c>
      <c r="R1351" s="26">
        <v>21</v>
      </c>
      <c r="S1351" s="28">
        <v>487.41090909090906</v>
      </c>
      <c r="T1351" s="29">
        <v>1.5</v>
      </c>
      <c r="U1351" s="28">
        <v>725.04963088937086</v>
      </c>
      <c r="V1351" s="26">
        <v>10000</v>
      </c>
      <c r="W1351" s="20">
        <v>13</v>
      </c>
      <c r="X1351" s="19">
        <v>0.69230769230769229</v>
      </c>
      <c r="Y1351" s="20">
        <v>9</v>
      </c>
      <c r="Z1351" s="20">
        <v>21</v>
      </c>
      <c r="AA1351" s="16">
        <v>368.33333333333331</v>
      </c>
      <c r="AB1351" s="18">
        <v>2.3333333333333335</v>
      </c>
      <c r="AC1351" s="16">
        <v>859.44444444444446</v>
      </c>
      <c r="AD1351" s="20">
        <v>7735</v>
      </c>
      <c r="AE1351" s="14"/>
      <c r="AF1351" s="14"/>
      <c r="AG1351" s="14">
        <v>479</v>
      </c>
      <c r="AH1351" s="21">
        <v>0.77349999999999997</v>
      </c>
      <c r="AI1351" s="21">
        <v>1.4795332823259373</v>
      </c>
      <c r="AJ1351" s="21">
        <v>0.47953328232593728</v>
      </c>
      <c r="AK1351" s="96"/>
    </row>
    <row r="1352" spans="1:37" x14ac:dyDescent="0.3">
      <c r="A1352" s="10" t="s">
        <v>144</v>
      </c>
      <c r="B1352" s="22" t="s">
        <v>127</v>
      </c>
      <c r="C1352" s="22" t="s">
        <v>135</v>
      </c>
      <c r="D1352" s="56">
        <v>43624</v>
      </c>
      <c r="E1352" s="56">
        <v>44720</v>
      </c>
      <c r="F1352" s="11" t="s">
        <v>13</v>
      </c>
      <c r="G1352" s="23">
        <v>23</v>
      </c>
      <c r="H1352" s="24">
        <v>0.64565826330532217</v>
      </c>
      <c r="I1352" s="23">
        <v>15</v>
      </c>
      <c r="J1352" s="23">
        <v>14</v>
      </c>
      <c r="K1352" s="23">
        <v>406.46635367762127</v>
      </c>
      <c r="L1352" s="25">
        <v>0.95981256951963545</v>
      </c>
      <c r="M1352" s="23">
        <v>563.40997830802598</v>
      </c>
      <c r="N1352" s="23">
        <v>8218</v>
      </c>
      <c r="O1352" s="26">
        <v>20</v>
      </c>
      <c r="P1352" s="27">
        <v>0.69731092436974795</v>
      </c>
      <c r="Q1352" s="26">
        <v>14</v>
      </c>
      <c r="R1352" s="26">
        <v>21</v>
      </c>
      <c r="S1352" s="28">
        <v>487.41090909090906</v>
      </c>
      <c r="T1352" s="29">
        <v>1.5</v>
      </c>
      <c r="U1352" s="28">
        <v>725.04963088937086</v>
      </c>
      <c r="V1352" s="26">
        <v>10000</v>
      </c>
      <c r="W1352" s="20">
        <v>23</v>
      </c>
      <c r="X1352" s="19">
        <v>0.69565217391304346</v>
      </c>
      <c r="Y1352" s="20">
        <v>16</v>
      </c>
      <c r="Z1352" s="20">
        <v>21</v>
      </c>
      <c r="AA1352" s="16">
        <v>497.90476190476193</v>
      </c>
      <c r="AB1352" s="18">
        <v>1.3125</v>
      </c>
      <c r="AC1352" s="16">
        <v>653.5</v>
      </c>
      <c r="AD1352" s="20">
        <v>10456</v>
      </c>
      <c r="AE1352" s="14">
        <v>549</v>
      </c>
      <c r="AF1352" s="14"/>
      <c r="AG1352" s="14">
        <v>-699</v>
      </c>
      <c r="AH1352" s="21">
        <v>1.0456000000000001</v>
      </c>
      <c r="AI1352" s="21">
        <v>1.2723290338281821</v>
      </c>
      <c r="AJ1352" s="21">
        <v>0.27232903382818202</v>
      </c>
      <c r="AK1352" s="96"/>
    </row>
    <row r="1353" spans="1:37" x14ac:dyDescent="0.3">
      <c r="A1353" s="10" t="s">
        <v>144</v>
      </c>
      <c r="B1353" s="22" t="s">
        <v>127</v>
      </c>
      <c r="C1353" s="22" t="s">
        <v>135</v>
      </c>
      <c r="D1353" s="56">
        <v>43625</v>
      </c>
      <c r="E1353" s="56">
        <v>44721</v>
      </c>
      <c r="F1353" s="11" t="s">
        <v>14</v>
      </c>
      <c r="G1353" s="23">
        <v>23</v>
      </c>
      <c r="H1353" s="24">
        <v>0.64565826330532217</v>
      </c>
      <c r="I1353" s="23">
        <v>15</v>
      </c>
      <c r="J1353" s="23">
        <v>18</v>
      </c>
      <c r="K1353" s="23">
        <v>406.46635367762127</v>
      </c>
      <c r="L1353" s="25">
        <v>1.2068760692067675</v>
      </c>
      <c r="M1353" s="23">
        <v>563.40997830802598</v>
      </c>
      <c r="N1353" s="23">
        <v>8403</v>
      </c>
      <c r="O1353" s="26">
        <v>20</v>
      </c>
      <c r="P1353" s="27">
        <v>0.69731092436974795</v>
      </c>
      <c r="Q1353" s="26">
        <v>14</v>
      </c>
      <c r="R1353" s="26">
        <v>21</v>
      </c>
      <c r="S1353" s="28">
        <v>487.41090909090906</v>
      </c>
      <c r="T1353" s="29">
        <v>1.5</v>
      </c>
      <c r="U1353" s="28">
        <v>725.04963088937086</v>
      </c>
      <c r="V1353" s="26">
        <v>10000</v>
      </c>
      <c r="W1353" s="20">
        <v>15</v>
      </c>
      <c r="X1353" s="19">
        <v>0.73333333333333328</v>
      </c>
      <c r="Y1353" s="20">
        <v>11</v>
      </c>
      <c r="Z1353" s="20">
        <v>19</v>
      </c>
      <c r="AA1353" s="16">
        <v>695.47368421052636</v>
      </c>
      <c r="AB1353" s="18">
        <v>1.7272727272727273</v>
      </c>
      <c r="AC1353" s="16">
        <v>1201.2727272727273</v>
      </c>
      <c r="AD1353" s="20">
        <v>13214</v>
      </c>
      <c r="AE1353" s="14"/>
      <c r="AF1353" s="14"/>
      <c r="AG1353" s="14"/>
      <c r="AH1353" s="21">
        <v>1.3213999999999999</v>
      </c>
      <c r="AI1353" s="21">
        <v>1.5725336189456147</v>
      </c>
      <c r="AJ1353" s="21">
        <v>0.57253361894561461</v>
      </c>
      <c r="AK1353" s="96"/>
    </row>
    <row r="1354" spans="1:37" x14ac:dyDescent="0.3">
      <c r="A1354" s="10" t="s">
        <v>144</v>
      </c>
      <c r="B1354" s="22" t="s">
        <v>127</v>
      </c>
      <c r="C1354" s="22" t="s">
        <v>135</v>
      </c>
      <c r="D1354" s="56">
        <v>43626</v>
      </c>
      <c r="E1354" s="56">
        <v>44722</v>
      </c>
      <c r="F1354" s="11" t="s">
        <v>15</v>
      </c>
      <c r="G1354" s="23">
        <v>12</v>
      </c>
      <c r="H1354" s="24">
        <v>0.64565826330532217</v>
      </c>
      <c r="I1354" s="23">
        <v>8</v>
      </c>
      <c r="J1354" s="23">
        <v>12</v>
      </c>
      <c r="K1354" s="23">
        <v>406.46635367762127</v>
      </c>
      <c r="L1354" s="25">
        <v>1.5945565423812056</v>
      </c>
      <c r="M1354" s="23">
        <v>563.40997830802598</v>
      </c>
      <c r="N1354" s="23">
        <v>4240</v>
      </c>
      <c r="O1354" s="26">
        <v>20</v>
      </c>
      <c r="P1354" s="27">
        <v>0.69731092436974795</v>
      </c>
      <c r="Q1354" s="26">
        <v>14</v>
      </c>
      <c r="R1354" s="26">
        <v>21</v>
      </c>
      <c r="S1354" s="28">
        <v>487.41090909090906</v>
      </c>
      <c r="T1354" s="29">
        <v>1.5</v>
      </c>
      <c r="U1354" s="28">
        <v>725.04963088937086</v>
      </c>
      <c r="V1354" s="26">
        <v>10000</v>
      </c>
      <c r="W1354" s="20">
        <v>22</v>
      </c>
      <c r="X1354" s="19">
        <v>0.72727272727272729</v>
      </c>
      <c r="Y1354" s="20">
        <v>16</v>
      </c>
      <c r="Z1354" s="20">
        <v>30</v>
      </c>
      <c r="AA1354" s="16">
        <v>441.16666666666669</v>
      </c>
      <c r="AB1354" s="18">
        <v>1.875</v>
      </c>
      <c r="AC1354" s="16">
        <v>827.1875</v>
      </c>
      <c r="AD1354" s="20">
        <v>13235</v>
      </c>
      <c r="AE1354" s="14">
        <v>750</v>
      </c>
      <c r="AF1354" s="14"/>
      <c r="AG1354" s="14"/>
      <c r="AH1354" s="21">
        <v>1.3234999999999999</v>
      </c>
      <c r="AI1354" s="21">
        <v>3.1214622641509435</v>
      </c>
      <c r="AJ1354" s="21">
        <v>2.1214622641509435</v>
      </c>
      <c r="AK1354" s="96"/>
    </row>
    <row r="1355" spans="1:37" x14ac:dyDescent="0.3">
      <c r="A1355" s="10" t="s">
        <v>144</v>
      </c>
      <c r="B1355" s="22" t="s">
        <v>127</v>
      </c>
      <c r="C1355" s="22" t="s">
        <v>135</v>
      </c>
      <c r="D1355" s="56">
        <v>43627</v>
      </c>
      <c r="E1355" s="56">
        <v>44723</v>
      </c>
      <c r="F1355" s="11" t="s">
        <v>9</v>
      </c>
      <c r="G1355" s="23">
        <v>25</v>
      </c>
      <c r="H1355" s="24">
        <v>0.64565826330532217</v>
      </c>
      <c r="I1355" s="23">
        <v>16</v>
      </c>
      <c r="J1355" s="23">
        <v>27</v>
      </c>
      <c r="K1355" s="23">
        <v>406.46635367762127</v>
      </c>
      <c r="L1355" s="25">
        <v>1.7055801563310575</v>
      </c>
      <c r="M1355" s="23">
        <v>563.40997830802598</v>
      </c>
      <c r="N1355" s="23">
        <v>8919</v>
      </c>
      <c r="O1355" s="26">
        <v>30</v>
      </c>
      <c r="P1355" s="27">
        <v>0.69731092436974795</v>
      </c>
      <c r="Q1355" s="26">
        <v>21</v>
      </c>
      <c r="R1355" s="26">
        <v>31</v>
      </c>
      <c r="S1355" s="28">
        <v>487.41090909090906</v>
      </c>
      <c r="T1355" s="29">
        <v>1.4761904761904763</v>
      </c>
      <c r="U1355" s="28">
        <v>725.04963088937086</v>
      </c>
      <c r="V1355" s="26">
        <v>15000</v>
      </c>
      <c r="W1355" s="20">
        <v>23</v>
      </c>
      <c r="X1355" s="19">
        <v>0.73913043478260865</v>
      </c>
      <c r="Y1355" s="20">
        <v>17</v>
      </c>
      <c r="Z1355" s="20">
        <v>30</v>
      </c>
      <c r="AA1355" s="16">
        <v>581.36666666666667</v>
      </c>
      <c r="AB1355" s="18">
        <v>1.7647058823529411</v>
      </c>
      <c r="AC1355" s="16">
        <v>1025.9411764705883</v>
      </c>
      <c r="AD1355" s="20">
        <v>17441</v>
      </c>
      <c r="AE1355" s="14">
        <v>1909</v>
      </c>
      <c r="AF1355" s="14"/>
      <c r="AG1355" s="14"/>
      <c r="AH1355" s="21">
        <v>1.1627333333333334</v>
      </c>
      <c r="AI1355" s="21">
        <v>1.9554882834398475</v>
      </c>
      <c r="AJ1355" s="21">
        <v>0.95548828343984749</v>
      </c>
      <c r="AK1355" s="96"/>
    </row>
    <row r="1356" spans="1:37" x14ac:dyDescent="0.3">
      <c r="A1356" s="10" t="s">
        <v>144</v>
      </c>
      <c r="B1356" s="22" t="s">
        <v>127</v>
      </c>
      <c r="C1356" s="22" t="s">
        <v>135</v>
      </c>
      <c r="D1356" s="56">
        <v>43628</v>
      </c>
      <c r="E1356" s="56">
        <v>44724</v>
      </c>
      <c r="F1356" s="11" t="s">
        <v>10</v>
      </c>
      <c r="G1356" s="23">
        <v>22</v>
      </c>
      <c r="H1356" s="24">
        <v>0.64565826330532217</v>
      </c>
      <c r="I1356" s="23">
        <v>14</v>
      </c>
      <c r="J1356" s="23">
        <v>20</v>
      </c>
      <c r="K1356" s="23">
        <v>406.46635367762127</v>
      </c>
      <c r="L1356" s="25">
        <v>1.4008204333864396</v>
      </c>
      <c r="M1356" s="23">
        <v>563.40997830802598</v>
      </c>
      <c r="N1356" s="23">
        <v>8044</v>
      </c>
      <c r="O1356" s="26">
        <v>30</v>
      </c>
      <c r="P1356" s="27">
        <v>0.69731092436974795</v>
      </c>
      <c r="Q1356" s="26">
        <v>21</v>
      </c>
      <c r="R1356" s="26">
        <v>31</v>
      </c>
      <c r="S1356" s="28">
        <v>487.41090909090906</v>
      </c>
      <c r="T1356" s="29">
        <v>1.4761904761904763</v>
      </c>
      <c r="U1356" s="28">
        <v>725.04963088937086</v>
      </c>
      <c r="V1356" s="26">
        <v>15000</v>
      </c>
      <c r="W1356" s="20">
        <v>25</v>
      </c>
      <c r="X1356" s="19">
        <v>0.72</v>
      </c>
      <c r="Y1356" s="20">
        <v>18</v>
      </c>
      <c r="Z1356" s="20">
        <v>30</v>
      </c>
      <c r="AA1356" s="16">
        <v>504.03333333333336</v>
      </c>
      <c r="AB1356" s="18">
        <v>1.6666666666666667</v>
      </c>
      <c r="AC1356" s="16">
        <v>840.05555555555554</v>
      </c>
      <c r="AD1356" s="20">
        <v>15121</v>
      </c>
      <c r="AE1356" s="14">
        <v>1047</v>
      </c>
      <c r="AF1356" s="14"/>
      <c r="AG1356" s="14">
        <v>439</v>
      </c>
      <c r="AH1356" s="21">
        <v>1.0080666666666667</v>
      </c>
      <c r="AI1356" s="21">
        <v>1.8797861760318251</v>
      </c>
      <c r="AJ1356" s="21">
        <v>0.87978617603182496</v>
      </c>
      <c r="AK1356" s="96"/>
    </row>
    <row r="1357" spans="1:37" x14ac:dyDescent="0.3">
      <c r="A1357" s="10" t="s">
        <v>144</v>
      </c>
      <c r="B1357" s="22" t="s">
        <v>127</v>
      </c>
      <c r="C1357" s="22" t="s">
        <v>135</v>
      </c>
      <c r="D1357" s="56">
        <v>43629</v>
      </c>
      <c r="E1357" s="56">
        <v>44725</v>
      </c>
      <c r="F1357" s="11" t="s">
        <v>11</v>
      </c>
      <c r="G1357" s="23">
        <v>20</v>
      </c>
      <c r="H1357" s="24">
        <v>0.64565826330532217</v>
      </c>
      <c r="I1357" s="23">
        <v>13</v>
      </c>
      <c r="J1357" s="23">
        <v>18</v>
      </c>
      <c r="K1357" s="23">
        <v>406.46635367762127</v>
      </c>
      <c r="L1357" s="25">
        <v>1.3623562076228461</v>
      </c>
      <c r="M1357" s="23">
        <v>563.40997830802598</v>
      </c>
      <c r="N1357" s="23">
        <v>7444</v>
      </c>
      <c r="O1357" s="26">
        <v>20</v>
      </c>
      <c r="P1357" s="27">
        <v>0.69731092436974795</v>
      </c>
      <c r="Q1357" s="26">
        <v>14</v>
      </c>
      <c r="R1357" s="26">
        <v>21</v>
      </c>
      <c r="S1357" s="28">
        <v>487.41090909090906</v>
      </c>
      <c r="T1357" s="29">
        <v>1.5</v>
      </c>
      <c r="U1357" s="28">
        <v>725.04963088937086</v>
      </c>
      <c r="V1357" s="26">
        <v>10000</v>
      </c>
      <c r="W1357" s="20">
        <v>22</v>
      </c>
      <c r="X1357" s="19">
        <v>0.72727272727272729</v>
      </c>
      <c r="Y1357" s="20">
        <v>16</v>
      </c>
      <c r="Z1357" s="20">
        <v>32</v>
      </c>
      <c r="AA1357" s="16">
        <v>362.78125</v>
      </c>
      <c r="AB1357" s="18">
        <v>2</v>
      </c>
      <c r="AC1357" s="16">
        <v>725.5625</v>
      </c>
      <c r="AD1357" s="20">
        <v>11609</v>
      </c>
      <c r="AE1357" s="14"/>
      <c r="AF1357" s="14"/>
      <c r="AG1357" s="14"/>
      <c r="AH1357" s="21">
        <v>1.1609</v>
      </c>
      <c r="AI1357" s="21">
        <v>1.5595110155830199</v>
      </c>
      <c r="AJ1357" s="21">
        <v>0.55951101558301986</v>
      </c>
      <c r="AK1357" s="96"/>
    </row>
    <row r="1358" spans="1:37" x14ac:dyDescent="0.3">
      <c r="A1358" s="10" t="s">
        <v>144</v>
      </c>
      <c r="B1358" s="22" t="s">
        <v>127</v>
      </c>
      <c r="C1358" s="22" t="s">
        <v>135</v>
      </c>
      <c r="D1358" s="56">
        <v>43630</v>
      </c>
      <c r="E1358" s="56">
        <v>44726</v>
      </c>
      <c r="F1358" s="11" t="s">
        <v>12</v>
      </c>
      <c r="G1358" s="23">
        <v>35</v>
      </c>
      <c r="H1358" s="24">
        <v>0.64565826330532217</v>
      </c>
      <c r="I1358" s="23">
        <v>23</v>
      </c>
      <c r="J1358" s="23">
        <v>34</v>
      </c>
      <c r="K1358" s="23">
        <v>406.46635367762127</v>
      </c>
      <c r="L1358" s="25">
        <v>1.4920117814839851</v>
      </c>
      <c r="M1358" s="23">
        <v>563.40997830802598</v>
      </c>
      <c r="N1358" s="23">
        <v>12839</v>
      </c>
      <c r="O1358" s="26">
        <v>20</v>
      </c>
      <c r="P1358" s="27">
        <v>0.69731092436974795</v>
      </c>
      <c r="Q1358" s="26">
        <v>14</v>
      </c>
      <c r="R1358" s="26">
        <v>21</v>
      </c>
      <c r="S1358" s="28">
        <v>487.41090909090906</v>
      </c>
      <c r="T1358" s="29">
        <v>1.5</v>
      </c>
      <c r="U1358" s="28">
        <v>725.04963088937086</v>
      </c>
      <c r="V1358" s="26">
        <v>10000</v>
      </c>
      <c r="W1358" s="20">
        <v>22</v>
      </c>
      <c r="X1358" s="19">
        <v>0.68181818181818177</v>
      </c>
      <c r="Y1358" s="20">
        <v>15</v>
      </c>
      <c r="Z1358" s="20">
        <v>32</v>
      </c>
      <c r="AA1358" s="16">
        <v>351.5</v>
      </c>
      <c r="AB1358" s="18">
        <v>2.1333333333333333</v>
      </c>
      <c r="AC1358" s="16">
        <v>749.86666666666667</v>
      </c>
      <c r="AD1358" s="20">
        <v>11248</v>
      </c>
      <c r="AE1358" s="14"/>
      <c r="AF1358" s="14"/>
      <c r="AG1358" s="14"/>
      <c r="AH1358" s="21">
        <v>1.1248</v>
      </c>
      <c r="AI1358" s="21">
        <v>0.87608069164265134</v>
      </c>
      <c r="AJ1358" s="21">
        <v>-0.1239193083573487</v>
      </c>
      <c r="AK1358" s="96"/>
    </row>
    <row r="1359" spans="1:37" x14ac:dyDescent="0.3">
      <c r="A1359" s="10" t="s">
        <v>144</v>
      </c>
      <c r="B1359" s="22" t="s">
        <v>127</v>
      </c>
      <c r="C1359" s="22" t="s">
        <v>135</v>
      </c>
      <c r="D1359" s="56">
        <v>43631</v>
      </c>
      <c r="E1359" s="56">
        <v>44727</v>
      </c>
      <c r="F1359" s="11" t="s">
        <v>13</v>
      </c>
      <c r="G1359" s="23">
        <v>31</v>
      </c>
      <c r="H1359" s="24">
        <v>0.64565826330532217</v>
      </c>
      <c r="I1359" s="23">
        <v>20</v>
      </c>
      <c r="J1359" s="23">
        <v>30</v>
      </c>
      <c r="K1359" s="23">
        <v>406.46635367762127</v>
      </c>
      <c r="L1359" s="25">
        <v>1.5122393620149217</v>
      </c>
      <c r="M1359" s="23">
        <v>563.40997830802598</v>
      </c>
      <c r="N1359" s="23">
        <v>11177</v>
      </c>
      <c r="O1359" s="26">
        <v>20</v>
      </c>
      <c r="P1359" s="27">
        <v>0.69731092436974795</v>
      </c>
      <c r="Q1359" s="26">
        <v>14</v>
      </c>
      <c r="R1359" s="26">
        <v>21</v>
      </c>
      <c r="S1359" s="28">
        <v>487.41090909090906</v>
      </c>
      <c r="T1359" s="29">
        <v>1.5</v>
      </c>
      <c r="U1359" s="28">
        <v>725.04963088937086</v>
      </c>
      <c r="V1359" s="26">
        <v>10000</v>
      </c>
      <c r="W1359" s="20">
        <v>21</v>
      </c>
      <c r="X1359" s="19">
        <v>0.7142857142857143</v>
      </c>
      <c r="Y1359" s="20">
        <v>15</v>
      </c>
      <c r="Z1359" s="20">
        <v>38</v>
      </c>
      <c r="AA1359" s="16">
        <v>282.68421052631578</v>
      </c>
      <c r="AB1359" s="18">
        <v>2.5333333333333332</v>
      </c>
      <c r="AC1359" s="16">
        <v>716.13333333333333</v>
      </c>
      <c r="AD1359" s="20">
        <v>10742</v>
      </c>
      <c r="AE1359" s="14">
        <v>560</v>
      </c>
      <c r="AF1359" s="14"/>
      <c r="AG1359" s="14"/>
      <c r="AH1359" s="21">
        <v>1.0742</v>
      </c>
      <c r="AI1359" s="21">
        <v>0.96108079090990428</v>
      </c>
      <c r="AJ1359" s="21">
        <v>-3.8919209090095733E-2</v>
      </c>
      <c r="AK1359" s="96"/>
    </row>
    <row r="1360" spans="1:37" x14ac:dyDescent="0.3">
      <c r="A1360" s="10" t="s">
        <v>144</v>
      </c>
      <c r="B1360" s="22" t="s">
        <v>127</v>
      </c>
      <c r="C1360" s="22" t="s">
        <v>135</v>
      </c>
      <c r="D1360" s="56">
        <v>43632</v>
      </c>
      <c r="E1360" s="56">
        <v>44728</v>
      </c>
      <c r="F1360" s="11" t="s">
        <v>14</v>
      </c>
      <c r="G1360" s="23">
        <v>25</v>
      </c>
      <c r="H1360" s="24">
        <v>0.64565826330532217</v>
      </c>
      <c r="I1360" s="23">
        <v>16</v>
      </c>
      <c r="J1360" s="23">
        <v>21</v>
      </c>
      <c r="K1360" s="23">
        <v>406.46635367762127</v>
      </c>
      <c r="L1360" s="25">
        <v>1.3026103208706976</v>
      </c>
      <c r="M1360" s="23">
        <v>563.40997830802598</v>
      </c>
      <c r="N1360" s="23">
        <v>9083</v>
      </c>
      <c r="O1360" s="26">
        <v>20</v>
      </c>
      <c r="P1360" s="27">
        <v>0.69731092436974795</v>
      </c>
      <c r="Q1360" s="26">
        <v>14</v>
      </c>
      <c r="R1360" s="26">
        <v>21</v>
      </c>
      <c r="S1360" s="28">
        <v>487.41090909090906</v>
      </c>
      <c r="T1360" s="29">
        <v>1.5</v>
      </c>
      <c r="U1360" s="28">
        <v>725.04963088937086</v>
      </c>
      <c r="V1360" s="26">
        <v>10000</v>
      </c>
      <c r="W1360" s="20">
        <v>23</v>
      </c>
      <c r="X1360" s="19">
        <v>0.73913043478260865</v>
      </c>
      <c r="Y1360" s="20">
        <v>17</v>
      </c>
      <c r="Z1360" s="20">
        <v>24</v>
      </c>
      <c r="AA1360" s="16">
        <v>441.125</v>
      </c>
      <c r="AB1360" s="18">
        <v>1.411764705882353</v>
      </c>
      <c r="AC1360" s="16">
        <v>622.76470588235293</v>
      </c>
      <c r="AD1360" s="20">
        <v>10587</v>
      </c>
      <c r="AE1360" s="14">
        <v>784</v>
      </c>
      <c r="AF1360" s="14"/>
      <c r="AG1360" s="14">
        <v>809</v>
      </c>
      <c r="AH1360" s="21">
        <v>1.0587</v>
      </c>
      <c r="AI1360" s="21">
        <v>1.1655840581305736</v>
      </c>
      <c r="AJ1360" s="21">
        <v>0.16558405813057359</v>
      </c>
      <c r="AK1360" s="96"/>
    </row>
    <row r="1361" spans="1:37" x14ac:dyDescent="0.3">
      <c r="A1361" s="10" t="s">
        <v>144</v>
      </c>
      <c r="B1361" s="22" t="s">
        <v>127</v>
      </c>
      <c r="C1361" s="22" t="s">
        <v>135</v>
      </c>
      <c r="D1361" s="56">
        <v>43633</v>
      </c>
      <c r="E1361" s="56">
        <v>44729</v>
      </c>
      <c r="F1361" s="11" t="s">
        <v>15</v>
      </c>
      <c r="G1361" s="23">
        <v>6</v>
      </c>
      <c r="H1361" s="24">
        <v>0.64565826330532217</v>
      </c>
      <c r="I1361" s="23">
        <v>4</v>
      </c>
      <c r="J1361" s="23">
        <v>9</v>
      </c>
      <c r="K1361" s="23">
        <v>406.46635367762127</v>
      </c>
      <c r="L1361" s="25">
        <v>2.1476873378959058</v>
      </c>
      <c r="M1361" s="23">
        <v>563.40997830802598</v>
      </c>
      <c r="N1361" s="23">
        <v>2361</v>
      </c>
      <c r="O1361" s="26">
        <v>20</v>
      </c>
      <c r="P1361" s="27">
        <v>0.69731092436974795</v>
      </c>
      <c r="Q1361" s="26">
        <v>14</v>
      </c>
      <c r="R1361" s="26">
        <v>21</v>
      </c>
      <c r="S1361" s="28">
        <v>487.41090909090906</v>
      </c>
      <c r="T1361" s="29">
        <v>1.5</v>
      </c>
      <c r="U1361" s="28">
        <v>725.04963088937086</v>
      </c>
      <c r="V1361" s="26">
        <v>10000</v>
      </c>
      <c r="W1361" s="20">
        <v>14</v>
      </c>
      <c r="X1361" s="19">
        <v>0.7142857142857143</v>
      </c>
      <c r="Y1361" s="20">
        <v>10</v>
      </c>
      <c r="Z1361" s="20">
        <v>13</v>
      </c>
      <c r="AA1361" s="16">
        <v>493.61538461538464</v>
      </c>
      <c r="AB1361" s="18">
        <v>1.3</v>
      </c>
      <c r="AC1361" s="16">
        <v>641.70000000000005</v>
      </c>
      <c r="AD1361" s="20">
        <v>6417</v>
      </c>
      <c r="AE1361" s="14"/>
      <c r="AF1361" s="14"/>
      <c r="AG1361" s="14"/>
      <c r="AH1361" s="21">
        <v>0.64170000000000005</v>
      </c>
      <c r="AI1361" s="21">
        <v>2.7179161372299872</v>
      </c>
      <c r="AJ1361" s="21">
        <v>1.7179161372299874</v>
      </c>
      <c r="AK1361" s="96"/>
    </row>
    <row r="1362" spans="1:37" x14ac:dyDescent="0.3">
      <c r="A1362" s="10" t="s">
        <v>144</v>
      </c>
      <c r="B1362" s="22" t="s">
        <v>127</v>
      </c>
      <c r="C1362" s="22" t="s">
        <v>135</v>
      </c>
      <c r="D1362" s="56">
        <v>43634</v>
      </c>
      <c r="E1362" s="56">
        <v>44730</v>
      </c>
      <c r="F1362" s="11" t="s">
        <v>9</v>
      </c>
      <c r="G1362" s="23">
        <v>17</v>
      </c>
      <c r="H1362" s="24">
        <v>0.64565826330532217</v>
      </c>
      <c r="I1362" s="23">
        <v>11</v>
      </c>
      <c r="J1362" s="23">
        <v>17</v>
      </c>
      <c r="K1362" s="23">
        <v>406.46635367762127</v>
      </c>
      <c r="L1362" s="25">
        <v>1.5831354762374283</v>
      </c>
      <c r="M1362" s="23">
        <v>563.40997830802598</v>
      </c>
      <c r="N1362" s="23">
        <v>6050</v>
      </c>
      <c r="O1362" s="26">
        <v>30</v>
      </c>
      <c r="P1362" s="27">
        <v>0.69731092436974795</v>
      </c>
      <c r="Q1362" s="26">
        <v>21</v>
      </c>
      <c r="R1362" s="26">
        <v>31</v>
      </c>
      <c r="S1362" s="28">
        <v>487.41090909090906</v>
      </c>
      <c r="T1362" s="29">
        <v>1.4761904761904763</v>
      </c>
      <c r="U1362" s="28">
        <v>725.04963088937086</v>
      </c>
      <c r="V1362" s="26">
        <v>15000</v>
      </c>
      <c r="W1362" s="20">
        <v>18</v>
      </c>
      <c r="X1362" s="19">
        <v>0.66666666666666663</v>
      </c>
      <c r="Y1362" s="20">
        <v>12</v>
      </c>
      <c r="Z1362" s="20">
        <v>20</v>
      </c>
      <c r="AA1362" s="16">
        <v>303.14999999999998</v>
      </c>
      <c r="AB1362" s="18">
        <v>1.6666666666666667</v>
      </c>
      <c r="AC1362" s="16">
        <v>505.25</v>
      </c>
      <c r="AD1362" s="20">
        <v>6063</v>
      </c>
      <c r="AE1362" s="14">
        <v>1278</v>
      </c>
      <c r="AF1362" s="14"/>
      <c r="AG1362" s="14"/>
      <c r="AH1362" s="21">
        <v>0.4042</v>
      </c>
      <c r="AI1362" s="21">
        <v>1.0021487603305785</v>
      </c>
      <c r="AJ1362" s="21">
        <v>2.1487603305785125E-3</v>
      </c>
      <c r="AK1362" s="96"/>
    </row>
    <row r="1363" spans="1:37" x14ac:dyDescent="0.3">
      <c r="A1363" s="10" t="s">
        <v>144</v>
      </c>
      <c r="B1363" s="22" t="s">
        <v>127</v>
      </c>
      <c r="C1363" s="22" t="s">
        <v>135</v>
      </c>
      <c r="D1363" s="56">
        <v>43635</v>
      </c>
      <c r="E1363" s="56">
        <v>44731</v>
      </c>
      <c r="F1363" s="11" t="s">
        <v>10</v>
      </c>
      <c r="G1363" s="23">
        <v>26</v>
      </c>
      <c r="H1363" s="24">
        <v>0.64565826330532217</v>
      </c>
      <c r="I1363" s="23">
        <v>17</v>
      </c>
      <c r="J1363" s="23">
        <v>28</v>
      </c>
      <c r="K1363" s="23">
        <v>406.46635367762127</v>
      </c>
      <c r="L1363" s="25">
        <v>1.6698930234598</v>
      </c>
      <c r="M1363" s="23">
        <v>563.40997830802598</v>
      </c>
      <c r="N1363" s="23">
        <v>9447</v>
      </c>
      <c r="O1363" s="26">
        <v>30</v>
      </c>
      <c r="P1363" s="27">
        <v>0.69731092436974795</v>
      </c>
      <c r="Q1363" s="26">
        <v>21</v>
      </c>
      <c r="R1363" s="26">
        <v>31</v>
      </c>
      <c r="S1363" s="28">
        <v>487.41090909090906</v>
      </c>
      <c r="T1363" s="29">
        <v>1.4761904761904763</v>
      </c>
      <c r="U1363" s="28">
        <v>725.04963088937086</v>
      </c>
      <c r="V1363" s="26">
        <v>15000</v>
      </c>
      <c r="W1363" s="20">
        <v>25</v>
      </c>
      <c r="X1363" s="19">
        <v>0.72</v>
      </c>
      <c r="Y1363" s="20">
        <v>18</v>
      </c>
      <c r="Z1363" s="20">
        <v>29</v>
      </c>
      <c r="AA1363" s="16">
        <v>562.06896551724139</v>
      </c>
      <c r="AB1363" s="18">
        <v>1.6111111111111112</v>
      </c>
      <c r="AC1363" s="16">
        <v>905.55555555555554</v>
      </c>
      <c r="AD1363" s="20">
        <v>16300</v>
      </c>
      <c r="AE1363" s="14">
        <v>3267</v>
      </c>
      <c r="AF1363" s="14"/>
      <c r="AG1363" s="14"/>
      <c r="AH1363" s="21">
        <v>1.0866666666666667</v>
      </c>
      <c r="AI1363" s="21">
        <v>1.7254154758124272</v>
      </c>
      <c r="AJ1363" s="21">
        <v>0.72541547581242727</v>
      </c>
      <c r="AK1363" s="96"/>
    </row>
    <row r="1364" spans="1:37" x14ac:dyDescent="0.3">
      <c r="A1364" s="10" t="s">
        <v>144</v>
      </c>
      <c r="B1364" s="22" t="s">
        <v>127</v>
      </c>
      <c r="C1364" s="22" t="s">
        <v>135</v>
      </c>
      <c r="D1364" s="56">
        <v>43636</v>
      </c>
      <c r="E1364" s="56">
        <v>44732</v>
      </c>
      <c r="F1364" s="11" t="s">
        <v>11</v>
      </c>
      <c r="G1364" s="23">
        <v>20</v>
      </c>
      <c r="H1364" s="24">
        <v>0.64565826330532217</v>
      </c>
      <c r="I1364" s="23">
        <v>13</v>
      </c>
      <c r="J1364" s="23">
        <v>22</v>
      </c>
      <c r="K1364" s="23">
        <v>406.46635367762127</v>
      </c>
      <c r="L1364" s="25">
        <v>1.7347822984991703</v>
      </c>
      <c r="M1364" s="23">
        <v>563.40997830802598</v>
      </c>
      <c r="N1364" s="23">
        <v>7145</v>
      </c>
      <c r="O1364" s="26">
        <v>20</v>
      </c>
      <c r="P1364" s="27">
        <v>0.69731092436974795</v>
      </c>
      <c r="Q1364" s="26">
        <v>14</v>
      </c>
      <c r="R1364" s="26">
        <v>21</v>
      </c>
      <c r="S1364" s="28">
        <v>487.41090909090906</v>
      </c>
      <c r="T1364" s="29">
        <v>1.5</v>
      </c>
      <c r="U1364" s="28">
        <v>725.04963088937086</v>
      </c>
      <c r="V1364" s="26">
        <v>10000</v>
      </c>
      <c r="W1364" s="20">
        <v>21</v>
      </c>
      <c r="X1364" s="19">
        <v>0.7142857142857143</v>
      </c>
      <c r="Y1364" s="20">
        <v>15</v>
      </c>
      <c r="Z1364" s="20">
        <v>26</v>
      </c>
      <c r="AA1364" s="16">
        <v>479.88461538461536</v>
      </c>
      <c r="AB1364" s="18">
        <v>1.7333333333333334</v>
      </c>
      <c r="AC1364" s="16">
        <v>831.8</v>
      </c>
      <c r="AD1364" s="20">
        <v>12477</v>
      </c>
      <c r="AE1364" s="14">
        <v>-1681</v>
      </c>
      <c r="AF1364" s="14"/>
      <c r="AG1364" s="14"/>
      <c r="AH1364" s="21">
        <v>1.2477</v>
      </c>
      <c r="AI1364" s="21">
        <v>1.7462561231630511</v>
      </c>
      <c r="AJ1364" s="21">
        <v>0.74625612316305112</v>
      </c>
      <c r="AK1364" s="96"/>
    </row>
    <row r="1365" spans="1:37" x14ac:dyDescent="0.3">
      <c r="A1365" s="10" t="s">
        <v>144</v>
      </c>
      <c r="B1365" s="22" t="s">
        <v>127</v>
      </c>
      <c r="C1365" s="22" t="s">
        <v>135</v>
      </c>
      <c r="D1365" s="56">
        <v>43637</v>
      </c>
      <c r="E1365" s="56">
        <v>44733</v>
      </c>
      <c r="F1365" s="11" t="s">
        <v>12</v>
      </c>
      <c r="G1365" s="23">
        <v>22</v>
      </c>
      <c r="H1365" s="24">
        <v>0.64565826330532217</v>
      </c>
      <c r="I1365" s="23">
        <v>14</v>
      </c>
      <c r="J1365" s="23">
        <v>19</v>
      </c>
      <c r="K1365" s="23">
        <v>406.46635367762127</v>
      </c>
      <c r="L1365" s="25">
        <v>1.3600291688289283</v>
      </c>
      <c r="M1365" s="23">
        <v>563.40997830802598</v>
      </c>
      <c r="N1365" s="23">
        <v>7871</v>
      </c>
      <c r="O1365" s="26">
        <v>20</v>
      </c>
      <c r="P1365" s="27">
        <v>0.69731092436974795</v>
      </c>
      <c r="Q1365" s="26">
        <v>14</v>
      </c>
      <c r="R1365" s="26">
        <v>21</v>
      </c>
      <c r="S1365" s="28">
        <v>487.41090909090906</v>
      </c>
      <c r="T1365" s="29">
        <v>1.5</v>
      </c>
      <c r="U1365" s="28">
        <v>725.04963088937086</v>
      </c>
      <c r="V1365" s="26">
        <v>10000</v>
      </c>
      <c r="W1365" s="20">
        <v>20</v>
      </c>
      <c r="X1365" s="19">
        <v>0.7</v>
      </c>
      <c r="Y1365" s="20">
        <v>14</v>
      </c>
      <c r="Z1365" s="20">
        <v>24</v>
      </c>
      <c r="AA1365" s="16">
        <v>467.33333333333331</v>
      </c>
      <c r="AB1365" s="18">
        <v>1.7142857142857142</v>
      </c>
      <c r="AC1365" s="16">
        <v>801.14285714285711</v>
      </c>
      <c r="AD1365" s="20">
        <v>11216</v>
      </c>
      <c r="AE1365" s="14"/>
      <c r="AF1365" s="14"/>
      <c r="AG1365" s="14"/>
      <c r="AH1365" s="21">
        <v>1.1215999999999999</v>
      </c>
      <c r="AI1365" s="21">
        <v>1.4249777664845635</v>
      </c>
      <c r="AJ1365" s="21">
        <v>0.42497776648456359</v>
      </c>
      <c r="AK1365" s="96"/>
    </row>
    <row r="1366" spans="1:37" x14ac:dyDescent="0.3">
      <c r="A1366" s="10" t="s">
        <v>144</v>
      </c>
      <c r="B1366" s="22" t="s">
        <v>127</v>
      </c>
      <c r="C1366" s="22" t="s">
        <v>135</v>
      </c>
      <c r="D1366" s="56">
        <v>43638</v>
      </c>
      <c r="E1366" s="56">
        <v>44734</v>
      </c>
      <c r="F1366" s="11" t="s">
        <v>13</v>
      </c>
      <c r="G1366" s="23">
        <v>20</v>
      </c>
      <c r="H1366" s="24">
        <v>0.64565826330532217</v>
      </c>
      <c r="I1366" s="23">
        <v>13</v>
      </c>
      <c r="J1366" s="23">
        <v>14</v>
      </c>
      <c r="K1366" s="23">
        <v>406.46635367762127</v>
      </c>
      <c r="L1366" s="25">
        <v>1.0604651379823022</v>
      </c>
      <c r="M1366" s="23">
        <v>563.40997830802598</v>
      </c>
      <c r="N1366" s="23">
        <v>7438</v>
      </c>
      <c r="O1366" s="26">
        <v>20</v>
      </c>
      <c r="P1366" s="27">
        <v>0.69731092436974795</v>
      </c>
      <c r="Q1366" s="26">
        <v>14</v>
      </c>
      <c r="R1366" s="26">
        <v>21</v>
      </c>
      <c r="S1366" s="28">
        <v>487.41090909090906</v>
      </c>
      <c r="T1366" s="29">
        <v>1.5</v>
      </c>
      <c r="U1366" s="28">
        <v>725.04963088937086</v>
      </c>
      <c r="V1366" s="26">
        <v>10000</v>
      </c>
      <c r="W1366" s="20">
        <v>10</v>
      </c>
      <c r="X1366" s="19">
        <v>0.7</v>
      </c>
      <c r="Y1366" s="20">
        <v>7</v>
      </c>
      <c r="Z1366" s="20">
        <v>10</v>
      </c>
      <c r="AA1366" s="16">
        <v>408.4</v>
      </c>
      <c r="AB1366" s="18">
        <v>1.4285714285714286</v>
      </c>
      <c r="AC1366" s="16">
        <v>583.42857142857144</v>
      </c>
      <c r="AD1366" s="20">
        <v>4084</v>
      </c>
      <c r="AE1366" s="14"/>
      <c r="AF1366" s="14"/>
      <c r="AG1366" s="14"/>
      <c r="AH1366" s="21">
        <v>0.40839999999999999</v>
      </c>
      <c r="AI1366" s="21">
        <v>0.54907233127184729</v>
      </c>
      <c r="AJ1366" s="21">
        <v>-0.45092766872815271</v>
      </c>
      <c r="AK1366" s="96"/>
    </row>
    <row r="1367" spans="1:37" x14ac:dyDescent="0.3">
      <c r="A1367" s="10" t="s">
        <v>144</v>
      </c>
      <c r="B1367" s="22" t="s">
        <v>127</v>
      </c>
      <c r="C1367" s="22" t="s">
        <v>135</v>
      </c>
      <c r="D1367" s="56">
        <v>43639</v>
      </c>
      <c r="E1367" s="56">
        <v>44735</v>
      </c>
      <c r="F1367" s="11" t="s">
        <v>14</v>
      </c>
      <c r="G1367" s="23">
        <v>34</v>
      </c>
      <c r="H1367" s="24">
        <v>0.64565826330532217</v>
      </c>
      <c r="I1367" s="23">
        <v>22</v>
      </c>
      <c r="J1367" s="23">
        <v>31</v>
      </c>
      <c r="K1367" s="23">
        <v>406.46635367762127</v>
      </c>
      <c r="L1367" s="25">
        <v>1.421247402355668</v>
      </c>
      <c r="M1367" s="23">
        <v>563.40997830802598</v>
      </c>
      <c r="N1367" s="23">
        <v>12289</v>
      </c>
      <c r="O1367" s="26">
        <v>20</v>
      </c>
      <c r="P1367" s="27">
        <v>0.69731092436974795</v>
      </c>
      <c r="Q1367" s="26">
        <v>14</v>
      </c>
      <c r="R1367" s="26">
        <v>21</v>
      </c>
      <c r="S1367" s="28">
        <v>487.41090909090906</v>
      </c>
      <c r="T1367" s="29">
        <v>1.5</v>
      </c>
      <c r="U1367" s="28">
        <v>725.04963088937086</v>
      </c>
      <c r="V1367" s="26">
        <v>10000</v>
      </c>
      <c r="W1367" s="20">
        <v>16</v>
      </c>
      <c r="X1367" s="19">
        <v>0.6875</v>
      </c>
      <c r="Y1367" s="20">
        <v>11</v>
      </c>
      <c r="Z1367" s="20">
        <v>14</v>
      </c>
      <c r="AA1367" s="16">
        <v>485.78571428571428</v>
      </c>
      <c r="AB1367" s="18">
        <v>1.2727272727272727</v>
      </c>
      <c r="AC1367" s="16">
        <v>618.27272727272725</v>
      </c>
      <c r="AD1367" s="20">
        <v>6801</v>
      </c>
      <c r="AE1367" s="14">
        <v>560</v>
      </c>
      <c r="AF1367" s="14">
        <v>524</v>
      </c>
      <c r="AG1367" s="14"/>
      <c r="AH1367" s="21">
        <v>0.68010000000000004</v>
      </c>
      <c r="AI1367" s="21">
        <v>0.55342175929693227</v>
      </c>
      <c r="AJ1367" s="21">
        <v>-0.44657824070306779</v>
      </c>
      <c r="AK1367" s="96"/>
    </row>
    <row r="1368" spans="1:37" x14ac:dyDescent="0.3">
      <c r="A1368" s="10" t="s">
        <v>144</v>
      </c>
      <c r="B1368" s="22" t="s">
        <v>127</v>
      </c>
      <c r="C1368" s="22" t="s">
        <v>135</v>
      </c>
      <c r="D1368" s="56">
        <v>43640</v>
      </c>
      <c r="E1368" s="56">
        <v>44736</v>
      </c>
      <c r="F1368" s="11" t="s">
        <v>15</v>
      </c>
      <c r="G1368" s="23">
        <v>26</v>
      </c>
      <c r="H1368" s="24">
        <v>0.64565826330532217</v>
      </c>
      <c r="I1368" s="23">
        <v>17</v>
      </c>
      <c r="J1368" s="23">
        <v>31</v>
      </c>
      <c r="K1368" s="23">
        <v>406.46635367762127</v>
      </c>
      <c r="L1368" s="25">
        <v>1.8235236299382758</v>
      </c>
      <c r="M1368" s="23">
        <v>563.40997830802598</v>
      </c>
      <c r="N1368" s="23">
        <v>9578</v>
      </c>
      <c r="O1368" s="26">
        <v>20</v>
      </c>
      <c r="P1368" s="27">
        <v>0.69731092436974795</v>
      </c>
      <c r="Q1368" s="26">
        <v>14</v>
      </c>
      <c r="R1368" s="26">
        <v>21</v>
      </c>
      <c r="S1368" s="28">
        <v>487.41090909090906</v>
      </c>
      <c r="T1368" s="29">
        <v>1.5</v>
      </c>
      <c r="U1368" s="28">
        <v>725.04963088937086</v>
      </c>
      <c r="V1368" s="26">
        <v>10000</v>
      </c>
      <c r="W1368" s="20">
        <v>24</v>
      </c>
      <c r="X1368" s="19">
        <v>0.70833333333333337</v>
      </c>
      <c r="Y1368" s="20">
        <v>17</v>
      </c>
      <c r="Z1368" s="20">
        <v>20</v>
      </c>
      <c r="AA1368" s="16">
        <v>507.3</v>
      </c>
      <c r="AB1368" s="18">
        <v>1.1764705882352942</v>
      </c>
      <c r="AC1368" s="16">
        <v>596.82352941176475</v>
      </c>
      <c r="AD1368" s="20">
        <v>10146</v>
      </c>
      <c r="AE1368" s="14">
        <v>699</v>
      </c>
      <c r="AF1368" s="14"/>
      <c r="AG1368" s="14"/>
      <c r="AH1368" s="21">
        <v>1.0145999999999999</v>
      </c>
      <c r="AI1368" s="21">
        <v>1.0593025683858843</v>
      </c>
      <c r="AJ1368" s="21">
        <v>5.9302568385884318E-2</v>
      </c>
      <c r="AK1368" s="96"/>
    </row>
    <row r="1369" spans="1:37" x14ac:dyDescent="0.3">
      <c r="A1369" s="10" t="s">
        <v>144</v>
      </c>
      <c r="B1369" s="22" t="s">
        <v>127</v>
      </c>
      <c r="C1369" s="22" t="s">
        <v>135</v>
      </c>
      <c r="D1369" s="56">
        <v>43641</v>
      </c>
      <c r="E1369" s="56">
        <v>44737</v>
      </c>
      <c r="F1369" s="11" t="s">
        <v>9</v>
      </c>
      <c r="G1369" s="23">
        <v>21</v>
      </c>
      <c r="H1369" s="24">
        <v>0.64565826330532217</v>
      </c>
      <c r="I1369" s="23">
        <v>13</v>
      </c>
      <c r="J1369" s="23">
        <v>24</v>
      </c>
      <c r="K1369" s="23">
        <v>406.46635367762127</v>
      </c>
      <c r="L1369" s="25">
        <v>1.8101525407486778</v>
      </c>
      <c r="M1369" s="23">
        <v>563.40997830802598</v>
      </c>
      <c r="N1369" s="23">
        <v>7470</v>
      </c>
      <c r="O1369" s="26">
        <v>24</v>
      </c>
      <c r="P1369" s="27">
        <v>0.69731092436974795</v>
      </c>
      <c r="Q1369" s="26">
        <v>17</v>
      </c>
      <c r="R1369" s="26">
        <v>25</v>
      </c>
      <c r="S1369" s="28">
        <v>487.41090909090906</v>
      </c>
      <c r="T1369" s="29">
        <v>1.4705882352941178</v>
      </c>
      <c r="U1369" s="28">
        <v>725.04963088937086</v>
      </c>
      <c r="V1369" s="26">
        <v>12000</v>
      </c>
      <c r="W1369" s="20">
        <v>14</v>
      </c>
      <c r="X1369" s="19">
        <v>0.7142857142857143</v>
      </c>
      <c r="Y1369" s="20">
        <v>10</v>
      </c>
      <c r="Z1369" s="20">
        <v>15</v>
      </c>
      <c r="AA1369" s="16">
        <v>522.33333333333337</v>
      </c>
      <c r="AB1369" s="18">
        <v>1.5</v>
      </c>
      <c r="AC1369" s="16">
        <v>783.5</v>
      </c>
      <c r="AD1369" s="20">
        <v>7835</v>
      </c>
      <c r="AE1369" s="14">
        <v>449</v>
      </c>
      <c r="AF1369" s="14"/>
      <c r="AG1369" s="14"/>
      <c r="AH1369" s="21">
        <v>0.6529166666666667</v>
      </c>
      <c r="AI1369" s="21">
        <v>1.0488621151271753</v>
      </c>
      <c r="AJ1369" s="21">
        <v>4.8862115127175365E-2</v>
      </c>
      <c r="AK1369" s="96"/>
    </row>
    <row r="1370" spans="1:37" x14ac:dyDescent="0.3">
      <c r="A1370" s="10" t="s">
        <v>144</v>
      </c>
      <c r="B1370" s="22" t="s">
        <v>127</v>
      </c>
      <c r="C1370" s="22" t="s">
        <v>135</v>
      </c>
      <c r="D1370" s="56">
        <v>43642</v>
      </c>
      <c r="E1370" s="56">
        <v>44738</v>
      </c>
      <c r="F1370" s="11" t="s">
        <v>10</v>
      </c>
      <c r="G1370" s="23">
        <v>33</v>
      </c>
      <c r="H1370" s="24">
        <v>0.64565826330532217</v>
      </c>
      <c r="I1370" s="23">
        <v>22</v>
      </c>
      <c r="J1370" s="23">
        <v>36</v>
      </c>
      <c r="K1370" s="23">
        <v>406.46635367762127</v>
      </c>
      <c r="L1370" s="25">
        <v>1.667578658150862</v>
      </c>
      <c r="M1370" s="23">
        <v>563.40997830802598</v>
      </c>
      <c r="N1370" s="23">
        <v>12163</v>
      </c>
      <c r="O1370" s="26">
        <v>30</v>
      </c>
      <c r="P1370" s="27">
        <v>0.69731092436974795</v>
      </c>
      <c r="Q1370" s="26">
        <v>21</v>
      </c>
      <c r="R1370" s="26">
        <v>31</v>
      </c>
      <c r="S1370" s="28">
        <v>487.41090909090906</v>
      </c>
      <c r="T1370" s="29">
        <v>1.4761904761904763</v>
      </c>
      <c r="U1370" s="28">
        <v>725.04963088937086</v>
      </c>
      <c r="V1370" s="26">
        <v>15000</v>
      </c>
      <c r="W1370" s="20">
        <v>23</v>
      </c>
      <c r="X1370" s="19">
        <v>0.69565217391304346</v>
      </c>
      <c r="Y1370" s="20">
        <v>16</v>
      </c>
      <c r="Z1370" s="20">
        <v>26</v>
      </c>
      <c r="AA1370" s="16">
        <v>527</v>
      </c>
      <c r="AB1370" s="18">
        <v>1.625</v>
      </c>
      <c r="AC1370" s="16">
        <v>856.375</v>
      </c>
      <c r="AD1370" s="20">
        <v>13702</v>
      </c>
      <c r="AE1370" s="14"/>
      <c r="AF1370" s="14"/>
      <c r="AG1370" s="14"/>
      <c r="AH1370" s="21">
        <v>0.91346666666666665</v>
      </c>
      <c r="AI1370" s="21">
        <v>1.1265312834004768</v>
      </c>
      <c r="AJ1370" s="21">
        <v>0.12653128340047687</v>
      </c>
      <c r="AK1370" s="96"/>
    </row>
    <row r="1371" spans="1:37" x14ac:dyDescent="0.3">
      <c r="A1371" s="10" t="s">
        <v>144</v>
      </c>
      <c r="B1371" s="22" t="s">
        <v>127</v>
      </c>
      <c r="C1371" s="22" t="s">
        <v>135</v>
      </c>
      <c r="D1371" s="56">
        <v>43643</v>
      </c>
      <c r="E1371" s="56">
        <v>44739</v>
      </c>
      <c r="F1371" s="11" t="s">
        <v>11</v>
      </c>
      <c r="G1371" s="23">
        <v>25</v>
      </c>
      <c r="H1371" s="24">
        <v>0.64565826330532217</v>
      </c>
      <c r="I1371" s="23">
        <v>16</v>
      </c>
      <c r="J1371" s="23">
        <v>22</v>
      </c>
      <c r="K1371" s="23">
        <v>406.46635367762127</v>
      </c>
      <c r="L1371" s="25">
        <v>1.3763068535172742</v>
      </c>
      <c r="M1371" s="23">
        <v>563.40997830802598</v>
      </c>
      <c r="N1371" s="23">
        <v>9006</v>
      </c>
      <c r="O1371" s="26">
        <v>17</v>
      </c>
      <c r="P1371" s="27">
        <v>0.69731092436974795</v>
      </c>
      <c r="Q1371" s="26">
        <v>12</v>
      </c>
      <c r="R1371" s="26">
        <v>18</v>
      </c>
      <c r="S1371" s="28">
        <v>487.41090909090906</v>
      </c>
      <c r="T1371" s="29">
        <v>1.5</v>
      </c>
      <c r="U1371" s="28">
        <v>725.04963088937086</v>
      </c>
      <c r="V1371" s="26">
        <v>9000</v>
      </c>
      <c r="W1371" s="20">
        <v>17</v>
      </c>
      <c r="X1371" s="19">
        <v>0.70588235294117652</v>
      </c>
      <c r="Y1371" s="20">
        <v>12</v>
      </c>
      <c r="Z1371" s="20">
        <v>19</v>
      </c>
      <c r="AA1371" s="16">
        <v>552.31578947368416</v>
      </c>
      <c r="AB1371" s="18">
        <v>1.5833333333333333</v>
      </c>
      <c r="AC1371" s="16">
        <v>874.5</v>
      </c>
      <c r="AD1371" s="20">
        <v>10494</v>
      </c>
      <c r="AE1371" s="14">
        <v>997</v>
      </c>
      <c r="AF1371" s="14"/>
      <c r="AG1371" s="14"/>
      <c r="AH1371" s="21">
        <v>1.1659999999999999</v>
      </c>
      <c r="AI1371" s="21">
        <v>1.1652231845436376</v>
      </c>
      <c r="AJ1371" s="21">
        <v>0.16522318454363757</v>
      </c>
      <c r="AK1371" s="96"/>
    </row>
    <row r="1372" spans="1:37" x14ac:dyDescent="0.3">
      <c r="A1372" s="10" t="s">
        <v>144</v>
      </c>
      <c r="B1372" s="22" t="s">
        <v>127</v>
      </c>
      <c r="C1372" s="22" t="s">
        <v>135</v>
      </c>
      <c r="D1372" s="56">
        <v>43644</v>
      </c>
      <c r="E1372" s="56">
        <v>44740</v>
      </c>
      <c r="F1372" s="11" t="s">
        <v>12</v>
      </c>
      <c r="G1372" s="23">
        <v>24</v>
      </c>
      <c r="H1372" s="24">
        <v>0.64565826330532217</v>
      </c>
      <c r="I1372" s="23">
        <v>15</v>
      </c>
      <c r="J1372" s="23">
        <v>19</v>
      </c>
      <c r="K1372" s="23">
        <v>406.46635367762127</v>
      </c>
      <c r="L1372" s="25">
        <v>1.2517293718255955</v>
      </c>
      <c r="M1372" s="23">
        <v>563.40997830802598</v>
      </c>
      <c r="N1372" s="23">
        <v>8552</v>
      </c>
      <c r="O1372" s="26">
        <v>16</v>
      </c>
      <c r="P1372" s="27">
        <v>0.69731092436974795</v>
      </c>
      <c r="Q1372" s="26">
        <v>11</v>
      </c>
      <c r="R1372" s="26">
        <v>16</v>
      </c>
      <c r="S1372" s="28">
        <v>487.41090909090906</v>
      </c>
      <c r="T1372" s="29">
        <v>1.4545454545454546</v>
      </c>
      <c r="U1372" s="28">
        <v>725.04963088937086</v>
      </c>
      <c r="V1372" s="26">
        <v>8000</v>
      </c>
      <c r="W1372" s="20">
        <v>13</v>
      </c>
      <c r="X1372" s="19">
        <v>0.69230769230769229</v>
      </c>
      <c r="Y1372" s="20">
        <v>9</v>
      </c>
      <c r="Z1372" s="20">
        <v>9</v>
      </c>
      <c r="AA1372" s="16">
        <v>630.11111111111109</v>
      </c>
      <c r="AB1372" s="18">
        <v>1</v>
      </c>
      <c r="AC1372" s="16">
        <v>630.11111111111109</v>
      </c>
      <c r="AD1372" s="20">
        <v>5671</v>
      </c>
      <c r="AE1372" s="14"/>
      <c r="AF1372" s="14"/>
      <c r="AG1372" s="14"/>
      <c r="AH1372" s="21">
        <v>0.70887500000000003</v>
      </c>
      <c r="AI1372" s="21">
        <v>0.66311973807296543</v>
      </c>
      <c r="AJ1372" s="21">
        <v>-0.33688026192703463</v>
      </c>
      <c r="AK1372" s="96"/>
    </row>
    <row r="1373" spans="1:37" x14ac:dyDescent="0.3">
      <c r="A1373" s="10" t="s">
        <v>144</v>
      </c>
      <c r="B1373" s="22" t="s">
        <v>127</v>
      </c>
      <c r="C1373" s="22" t="s">
        <v>135</v>
      </c>
      <c r="D1373" s="56">
        <v>43645</v>
      </c>
      <c r="E1373" s="56">
        <v>44741</v>
      </c>
      <c r="F1373" s="11" t="s">
        <v>13</v>
      </c>
      <c r="G1373" s="23">
        <v>24</v>
      </c>
      <c r="H1373" s="24">
        <v>0.64565826330532217</v>
      </c>
      <c r="I1373" s="23">
        <v>16</v>
      </c>
      <c r="J1373" s="23">
        <v>22</v>
      </c>
      <c r="K1373" s="23">
        <v>406.46635367762127</v>
      </c>
      <c r="L1373" s="25">
        <v>1.4070858806648396</v>
      </c>
      <c r="M1373" s="23">
        <v>563.40997830802598</v>
      </c>
      <c r="N1373" s="23">
        <v>8809</v>
      </c>
      <c r="O1373" s="26">
        <v>16</v>
      </c>
      <c r="P1373" s="27">
        <v>0.69731092436974795</v>
      </c>
      <c r="Q1373" s="26">
        <v>11</v>
      </c>
      <c r="R1373" s="26">
        <v>16</v>
      </c>
      <c r="S1373" s="28">
        <v>487.41090909090906</v>
      </c>
      <c r="T1373" s="29">
        <v>1.4545454545454546</v>
      </c>
      <c r="U1373" s="28">
        <v>725.04963088937086</v>
      </c>
      <c r="V1373" s="26">
        <v>8000</v>
      </c>
      <c r="W1373" s="20">
        <v>15</v>
      </c>
      <c r="X1373" s="19">
        <v>0.66666666666666663</v>
      </c>
      <c r="Y1373" s="20">
        <v>10</v>
      </c>
      <c r="Z1373" s="20">
        <v>17</v>
      </c>
      <c r="AA1373" s="16">
        <v>375.47058823529414</v>
      </c>
      <c r="AB1373" s="18">
        <v>1.7</v>
      </c>
      <c r="AC1373" s="16">
        <v>638.29999999999995</v>
      </c>
      <c r="AD1373" s="20">
        <v>6383</v>
      </c>
      <c r="AE1373" s="14"/>
      <c r="AF1373" s="14"/>
      <c r="AG1373" s="14">
        <v>560</v>
      </c>
      <c r="AH1373" s="21">
        <v>0.797875</v>
      </c>
      <c r="AI1373" s="21">
        <v>0.72459984107163133</v>
      </c>
      <c r="AJ1373" s="21">
        <v>-0.27540015892836872</v>
      </c>
      <c r="AK1373" s="96"/>
    </row>
    <row r="1374" spans="1:37" x14ac:dyDescent="0.3">
      <c r="A1374" s="10" t="s">
        <v>144</v>
      </c>
      <c r="B1374" s="22" t="s">
        <v>127</v>
      </c>
      <c r="C1374" s="22" t="s">
        <v>135</v>
      </c>
      <c r="D1374" s="56">
        <v>43646</v>
      </c>
      <c r="E1374" s="56">
        <v>44742</v>
      </c>
      <c r="F1374" s="11" t="s">
        <v>14</v>
      </c>
      <c r="G1374" s="23">
        <v>44</v>
      </c>
      <c r="H1374" s="24">
        <v>0.64565826330532217</v>
      </c>
      <c r="I1374" s="23">
        <v>29</v>
      </c>
      <c r="J1374" s="23">
        <v>32</v>
      </c>
      <c r="K1374" s="23">
        <v>406.46635367762127</v>
      </c>
      <c r="L1374" s="25">
        <v>1.1202385551048111</v>
      </c>
      <c r="M1374" s="23">
        <v>563.40997830802598</v>
      </c>
      <c r="N1374" s="23">
        <v>16094</v>
      </c>
      <c r="O1374" s="26">
        <v>16</v>
      </c>
      <c r="P1374" s="27">
        <v>0.69731092436974795</v>
      </c>
      <c r="Q1374" s="26">
        <v>11</v>
      </c>
      <c r="R1374" s="26">
        <v>16</v>
      </c>
      <c r="S1374" s="28">
        <v>487.41090909090906</v>
      </c>
      <c r="T1374" s="29">
        <v>1.4545454545454546</v>
      </c>
      <c r="U1374" s="28">
        <v>725.04963088937086</v>
      </c>
      <c r="V1374" s="26">
        <v>8000</v>
      </c>
      <c r="W1374" s="20">
        <v>21</v>
      </c>
      <c r="X1374" s="19">
        <v>0.7142857142857143</v>
      </c>
      <c r="Y1374" s="20">
        <v>15</v>
      </c>
      <c r="Z1374" s="20">
        <v>21</v>
      </c>
      <c r="AA1374" s="16">
        <v>489</v>
      </c>
      <c r="AB1374" s="18">
        <v>1.4</v>
      </c>
      <c r="AC1374" s="16">
        <v>684.6</v>
      </c>
      <c r="AD1374" s="20">
        <v>10269</v>
      </c>
      <c r="AE1374" s="14">
        <v>672</v>
      </c>
      <c r="AF1374" s="14"/>
      <c r="AG1374" s="14"/>
      <c r="AH1374" s="21">
        <v>1.283625</v>
      </c>
      <c r="AI1374" s="21">
        <v>0.63806387473592641</v>
      </c>
      <c r="AJ1374" s="21">
        <v>-0.36193612526407359</v>
      </c>
      <c r="AK1374" s="96"/>
    </row>
    <row r="1375" spans="1:37" x14ac:dyDescent="0.3">
      <c r="A1375" s="10" t="s">
        <v>144</v>
      </c>
      <c r="B1375" s="22" t="s">
        <v>127</v>
      </c>
      <c r="C1375" s="22" t="s">
        <v>135</v>
      </c>
      <c r="D1375" s="55">
        <v>43647</v>
      </c>
      <c r="E1375" s="55">
        <v>44743</v>
      </c>
      <c r="F1375" s="11" t="s">
        <v>15</v>
      </c>
      <c r="G1375" s="30">
        <v>20</v>
      </c>
      <c r="H1375" s="31">
        <v>0.66</v>
      </c>
      <c r="I1375" s="30">
        <v>13</v>
      </c>
      <c r="J1375" s="30">
        <v>25</v>
      </c>
      <c r="K1375" s="30">
        <v>352</v>
      </c>
      <c r="L1375" s="32">
        <v>1.92</v>
      </c>
      <c r="M1375" s="30">
        <v>608</v>
      </c>
      <c r="N1375" s="30">
        <v>8805</v>
      </c>
      <c r="O1375" s="33">
        <v>31</v>
      </c>
      <c r="P1375" s="34">
        <v>0.71</v>
      </c>
      <c r="Q1375" s="33">
        <v>16</v>
      </c>
      <c r="R1375" s="33">
        <v>27</v>
      </c>
      <c r="S1375" s="33">
        <v>511</v>
      </c>
      <c r="T1375" s="35">
        <v>1.69</v>
      </c>
      <c r="U1375" s="33">
        <v>748</v>
      </c>
      <c r="V1375" s="33">
        <v>12000</v>
      </c>
      <c r="W1375" s="20">
        <v>15</v>
      </c>
      <c r="X1375" s="19">
        <v>0.73333333333333328</v>
      </c>
      <c r="Y1375" s="20">
        <v>11</v>
      </c>
      <c r="Z1375" s="20">
        <v>18</v>
      </c>
      <c r="AA1375" s="16">
        <v>716.61111111111109</v>
      </c>
      <c r="AB1375" s="18">
        <v>1.6363636363636365</v>
      </c>
      <c r="AC1375" s="16">
        <v>1172.6363636363637</v>
      </c>
      <c r="AD1375" s="20">
        <v>12899</v>
      </c>
      <c r="AE1375" s="14">
        <v>1036</v>
      </c>
      <c r="AF1375" s="14"/>
      <c r="AG1375" s="14">
        <v>-659</v>
      </c>
      <c r="AH1375" s="21">
        <v>1.0749166666666667</v>
      </c>
      <c r="AI1375" s="21">
        <v>1.4649630891538898</v>
      </c>
      <c r="AJ1375" s="21">
        <v>0.46496308915388984</v>
      </c>
      <c r="AK1375" s="96"/>
    </row>
    <row r="1376" spans="1:37" x14ac:dyDescent="0.3">
      <c r="A1376" s="10" t="s">
        <v>144</v>
      </c>
      <c r="B1376" s="22" t="s">
        <v>127</v>
      </c>
      <c r="C1376" s="22" t="s">
        <v>135</v>
      </c>
      <c r="D1376" s="55">
        <v>43648</v>
      </c>
      <c r="E1376" s="55">
        <v>44744</v>
      </c>
      <c r="F1376" s="11" t="s">
        <v>9</v>
      </c>
      <c r="G1376" s="30">
        <v>29</v>
      </c>
      <c r="H1376" s="31">
        <v>0.66</v>
      </c>
      <c r="I1376" s="30">
        <v>19</v>
      </c>
      <c r="J1376" s="30">
        <v>32</v>
      </c>
      <c r="K1376" s="30">
        <v>364</v>
      </c>
      <c r="L1376" s="32">
        <v>1.68</v>
      </c>
      <c r="M1376" s="30">
        <v>608</v>
      </c>
      <c r="N1376" s="30">
        <v>11641</v>
      </c>
      <c r="O1376" s="33">
        <v>28</v>
      </c>
      <c r="P1376" s="34">
        <v>0.71</v>
      </c>
      <c r="Q1376" s="33">
        <v>20</v>
      </c>
      <c r="R1376" s="33">
        <v>29</v>
      </c>
      <c r="S1376" s="33">
        <v>511</v>
      </c>
      <c r="T1376" s="35">
        <v>1.45</v>
      </c>
      <c r="U1376" s="33">
        <v>748</v>
      </c>
      <c r="V1376" s="33">
        <v>15000</v>
      </c>
      <c r="W1376" s="20">
        <v>29</v>
      </c>
      <c r="X1376" s="19">
        <v>0.72413793103448276</v>
      </c>
      <c r="Y1376" s="20">
        <v>21</v>
      </c>
      <c r="Z1376" s="20">
        <v>31</v>
      </c>
      <c r="AA1376" s="16">
        <v>507.16129032258067</v>
      </c>
      <c r="AB1376" s="18">
        <v>1.4761904761904763</v>
      </c>
      <c r="AC1376" s="16">
        <v>748.66666666666663</v>
      </c>
      <c r="AD1376" s="20">
        <v>15722</v>
      </c>
      <c r="AE1376" s="14">
        <v>1059</v>
      </c>
      <c r="AF1376" s="14"/>
      <c r="AG1376" s="14">
        <v>-799</v>
      </c>
      <c r="AH1376" s="21">
        <v>1.0481333333333334</v>
      </c>
      <c r="AI1376" s="21">
        <v>1.3505712567648827</v>
      </c>
      <c r="AJ1376" s="21">
        <v>0.35057125676488277</v>
      </c>
      <c r="AK1376" s="96"/>
    </row>
    <row r="1377" spans="1:37" x14ac:dyDescent="0.3">
      <c r="A1377" s="10" t="s">
        <v>144</v>
      </c>
      <c r="B1377" s="22" t="s">
        <v>127</v>
      </c>
      <c r="C1377" s="22" t="s">
        <v>135</v>
      </c>
      <c r="D1377" s="55">
        <v>43649</v>
      </c>
      <c r="E1377" s="55">
        <v>44745</v>
      </c>
      <c r="F1377" s="11" t="s">
        <v>10</v>
      </c>
      <c r="G1377" s="30">
        <v>33</v>
      </c>
      <c r="H1377" s="31">
        <v>0.66</v>
      </c>
      <c r="I1377" s="30">
        <v>22</v>
      </c>
      <c r="J1377" s="30">
        <v>37</v>
      </c>
      <c r="K1377" s="30">
        <v>370</v>
      </c>
      <c r="L1377" s="32">
        <v>1.68</v>
      </c>
      <c r="M1377" s="30">
        <v>608</v>
      </c>
      <c r="N1377" s="30">
        <v>13676</v>
      </c>
      <c r="O1377" s="33">
        <v>28</v>
      </c>
      <c r="P1377" s="34">
        <v>0.71</v>
      </c>
      <c r="Q1377" s="33">
        <v>20</v>
      </c>
      <c r="R1377" s="33">
        <v>29</v>
      </c>
      <c r="S1377" s="33">
        <v>511</v>
      </c>
      <c r="T1377" s="35">
        <v>1.45</v>
      </c>
      <c r="U1377" s="33">
        <v>748</v>
      </c>
      <c r="V1377" s="33">
        <v>15000</v>
      </c>
      <c r="W1377" s="20">
        <v>19</v>
      </c>
      <c r="X1377" s="19">
        <v>0.68421052631578949</v>
      </c>
      <c r="Y1377" s="20">
        <v>13</v>
      </c>
      <c r="Z1377" s="20">
        <v>23</v>
      </c>
      <c r="AA1377" s="16">
        <v>501.3478260869565</v>
      </c>
      <c r="AB1377" s="18">
        <v>1.7692307692307692</v>
      </c>
      <c r="AC1377" s="16">
        <v>887</v>
      </c>
      <c r="AD1377" s="20">
        <v>11531</v>
      </c>
      <c r="AE1377" s="14">
        <v>1199</v>
      </c>
      <c r="AF1377" s="14"/>
      <c r="AG1377" s="14">
        <v>799</v>
      </c>
      <c r="AH1377" s="21">
        <v>0.76873333333333338</v>
      </c>
      <c r="AI1377" s="21">
        <v>0.84315589353612164</v>
      </c>
      <c r="AJ1377" s="21">
        <v>-0.15684410646387834</v>
      </c>
      <c r="AK1377" s="96"/>
    </row>
    <row r="1378" spans="1:37" x14ac:dyDescent="0.3">
      <c r="A1378" s="10" t="s">
        <v>144</v>
      </c>
      <c r="B1378" s="22" t="s">
        <v>127</v>
      </c>
      <c r="C1378" s="22" t="s">
        <v>135</v>
      </c>
      <c r="D1378" s="55">
        <v>43650</v>
      </c>
      <c r="E1378" s="55">
        <v>44746</v>
      </c>
      <c r="F1378" s="11" t="s">
        <v>11</v>
      </c>
      <c r="G1378" s="30">
        <v>29</v>
      </c>
      <c r="H1378" s="31">
        <v>0.66</v>
      </c>
      <c r="I1378" s="30">
        <v>19</v>
      </c>
      <c r="J1378" s="30">
        <v>24</v>
      </c>
      <c r="K1378" s="30">
        <v>471</v>
      </c>
      <c r="L1378" s="32">
        <v>1.26</v>
      </c>
      <c r="M1378" s="30">
        <v>608</v>
      </c>
      <c r="N1378" s="30">
        <v>11309</v>
      </c>
      <c r="O1378" s="33">
        <v>22</v>
      </c>
      <c r="P1378" s="34">
        <v>0.71</v>
      </c>
      <c r="Q1378" s="33">
        <v>16</v>
      </c>
      <c r="R1378" s="33">
        <v>23</v>
      </c>
      <c r="S1378" s="33">
        <v>511</v>
      </c>
      <c r="T1378" s="35">
        <v>1.44</v>
      </c>
      <c r="U1378" s="33">
        <v>748</v>
      </c>
      <c r="V1378" s="33">
        <v>12000</v>
      </c>
      <c r="W1378" s="20">
        <v>28</v>
      </c>
      <c r="X1378" s="19">
        <v>0.7142857142857143</v>
      </c>
      <c r="Y1378" s="20">
        <v>20</v>
      </c>
      <c r="Z1378" s="20">
        <v>25</v>
      </c>
      <c r="AA1378" s="16">
        <v>513.96</v>
      </c>
      <c r="AB1378" s="18">
        <v>1.25</v>
      </c>
      <c r="AC1378" s="16">
        <v>642.45000000000005</v>
      </c>
      <c r="AD1378" s="20">
        <v>12849</v>
      </c>
      <c r="AE1378" s="14">
        <v>2408</v>
      </c>
      <c r="AF1378" s="14"/>
      <c r="AG1378" s="14"/>
      <c r="AH1378" s="21">
        <v>1.0707500000000001</v>
      </c>
      <c r="AI1378" s="21">
        <v>1.1361747280926695</v>
      </c>
      <c r="AJ1378" s="21">
        <v>0.13617472809266956</v>
      </c>
      <c r="AK1378" s="96"/>
    </row>
    <row r="1379" spans="1:37" x14ac:dyDescent="0.3">
      <c r="A1379" s="10" t="s">
        <v>144</v>
      </c>
      <c r="B1379" s="22" t="s">
        <v>127</v>
      </c>
      <c r="C1379" s="22" t="s">
        <v>135</v>
      </c>
      <c r="D1379" s="55">
        <v>43651</v>
      </c>
      <c r="E1379" s="55">
        <v>44747</v>
      </c>
      <c r="F1379" s="11" t="s">
        <v>12</v>
      </c>
      <c r="G1379" s="30">
        <v>23</v>
      </c>
      <c r="H1379" s="31">
        <v>0.66</v>
      </c>
      <c r="I1379" s="30">
        <v>15</v>
      </c>
      <c r="J1379" s="30">
        <v>23</v>
      </c>
      <c r="K1379" s="30">
        <v>387</v>
      </c>
      <c r="L1379" s="32">
        <v>1.53</v>
      </c>
      <c r="M1379" s="30">
        <v>608</v>
      </c>
      <c r="N1379" s="30">
        <v>8905</v>
      </c>
      <c r="O1379" s="33">
        <v>22</v>
      </c>
      <c r="P1379" s="34">
        <v>0.71</v>
      </c>
      <c r="Q1379" s="33">
        <v>16</v>
      </c>
      <c r="R1379" s="33">
        <v>23</v>
      </c>
      <c r="S1379" s="33">
        <v>511</v>
      </c>
      <c r="T1379" s="35">
        <v>1.44</v>
      </c>
      <c r="U1379" s="33">
        <v>748</v>
      </c>
      <c r="V1379" s="33">
        <v>12000</v>
      </c>
      <c r="W1379" s="20">
        <v>14</v>
      </c>
      <c r="X1379" s="19">
        <v>0.7142857142857143</v>
      </c>
      <c r="Y1379" s="20">
        <v>10</v>
      </c>
      <c r="Z1379" s="20">
        <v>12</v>
      </c>
      <c r="AA1379" s="16">
        <v>427.58333333333331</v>
      </c>
      <c r="AB1379" s="18">
        <v>1.2</v>
      </c>
      <c r="AC1379" s="16">
        <v>513.1</v>
      </c>
      <c r="AD1379" s="20">
        <v>5131</v>
      </c>
      <c r="AE1379" s="14"/>
      <c r="AF1379" s="14"/>
      <c r="AG1379" s="14"/>
      <c r="AH1379" s="21">
        <v>0.42758333333333332</v>
      </c>
      <c r="AI1379" s="21">
        <v>0.57619314991577764</v>
      </c>
      <c r="AJ1379" s="21">
        <v>-0.42380685008422236</v>
      </c>
      <c r="AK1379" s="96"/>
    </row>
    <row r="1380" spans="1:37" x14ac:dyDescent="0.3">
      <c r="A1380" s="10" t="s">
        <v>144</v>
      </c>
      <c r="B1380" s="22" t="s">
        <v>127</v>
      </c>
      <c r="C1380" s="22" t="s">
        <v>135</v>
      </c>
      <c r="D1380" s="55">
        <v>43652</v>
      </c>
      <c r="E1380" s="55">
        <v>44748</v>
      </c>
      <c r="F1380" s="11" t="s">
        <v>13</v>
      </c>
      <c r="G1380" s="30">
        <v>20</v>
      </c>
      <c r="H1380" s="31">
        <v>0.66</v>
      </c>
      <c r="I1380" s="30">
        <v>13</v>
      </c>
      <c r="J1380" s="30">
        <v>22</v>
      </c>
      <c r="K1380" s="30">
        <v>347</v>
      </c>
      <c r="L1380" s="32">
        <v>1.69</v>
      </c>
      <c r="M1380" s="30">
        <v>608</v>
      </c>
      <c r="N1380" s="30">
        <v>7641</v>
      </c>
      <c r="O1380" s="33">
        <v>22</v>
      </c>
      <c r="P1380" s="34">
        <v>0.71</v>
      </c>
      <c r="Q1380" s="33">
        <v>16</v>
      </c>
      <c r="R1380" s="33">
        <v>23</v>
      </c>
      <c r="S1380" s="33">
        <v>511</v>
      </c>
      <c r="T1380" s="35">
        <v>1.44</v>
      </c>
      <c r="U1380" s="33">
        <v>748</v>
      </c>
      <c r="V1380" s="33">
        <v>12000</v>
      </c>
      <c r="W1380" s="20">
        <v>26</v>
      </c>
      <c r="X1380" s="19">
        <v>0.69230769230769229</v>
      </c>
      <c r="Y1380" s="20">
        <v>18</v>
      </c>
      <c r="Z1380" s="20">
        <v>31</v>
      </c>
      <c r="AA1380" s="16">
        <v>329.80645161290323</v>
      </c>
      <c r="AB1380" s="18">
        <v>1.7222222222222223</v>
      </c>
      <c r="AC1380" s="16">
        <v>568</v>
      </c>
      <c r="AD1380" s="20">
        <v>10224</v>
      </c>
      <c r="AE1380" s="14">
        <v>549</v>
      </c>
      <c r="AF1380" s="14"/>
      <c r="AG1380" s="14"/>
      <c r="AH1380" s="21">
        <v>0.85199999999999998</v>
      </c>
      <c r="AI1380" s="21">
        <v>1.3380447585394581</v>
      </c>
      <c r="AJ1380" s="21">
        <v>0.3380447585394582</v>
      </c>
      <c r="AK1380" s="96"/>
    </row>
    <row r="1381" spans="1:37" x14ac:dyDescent="0.3">
      <c r="A1381" s="10" t="s">
        <v>144</v>
      </c>
      <c r="B1381" s="22" t="s">
        <v>127</v>
      </c>
      <c r="C1381" s="22" t="s">
        <v>135</v>
      </c>
      <c r="D1381" s="55">
        <v>43653</v>
      </c>
      <c r="E1381" s="55">
        <v>44749</v>
      </c>
      <c r="F1381" s="11" t="s">
        <v>14</v>
      </c>
      <c r="G1381" s="30">
        <v>21</v>
      </c>
      <c r="H1381" s="31">
        <v>0.66</v>
      </c>
      <c r="I1381" s="30">
        <v>14</v>
      </c>
      <c r="J1381" s="30">
        <v>17</v>
      </c>
      <c r="K1381" s="30">
        <v>485</v>
      </c>
      <c r="L1381" s="32">
        <v>1.21</v>
      </c>
      <c r="M1381" s="30">
        <v>608</v>
      </c>
      <c r="N1381" s="30">
        <v>8237</v>
      </c>
      <c r="O1381" s="33">
        <v>22</v>
      </c>
      <c r="P1381" s="34">
        <v>0.71</v>
      </c>
      <c r="Q1381" s="33">
        <v>16</v>
      </c>
      <c r="R1381" s="33">
        <v>23</v>
      </c>
      <c r="S1381" s="33">
        <v>511</v>
      </c>
      <c r="T1381" s="35">
        <v>1.44</v>
      </c>
      <c r="U1381" s="33">
        <v>748</v>
      </c>
      <c r="V1381" s="33">
        <v>12000</v>
      </c>
      <c r="W1381" s="20">
        <v>12</v>
      </c>
      <c r="X1381" s="19">
        <v>0.66666666666666663</v>
      </c>
      <c r="Y1381" s="20">
        <v>8</v>
      </c>
      <c r="Z1381" s="20">
        <v>11</v>
      </c>
      <c r="AA1381" s="16">
        <v>547.27272727272725</v>
      </c>
      <c r="AB1381" s="18">
        <v>1.375</v>
      </c>
      <c r="AC1381" s="16">
        <v>752.5</v>
      </c>
      <c r="AD1381" s="20">
        <v>6020</v>
      </c>
      <c r="AE1381" s="14"/>
      <c r="AF1381" s="14"/>
      <c r="AG1381" s="14"/>
      <c r="AH1381" s="21">
        <v>0.50166666666666671</v>
      </c>
      <c r="AI1381" s="21">
        <v>0.73084860993080003</v>
      </c>
      <c r="AJ1381" s="21">
        <v>-0.26915139006919997</v>
      </c>
      <c r="AK1381" s="96"/>
    </row>
    <row r="1382" spans="1:37" x14ac:dyDescent="0.3">
      <c r="A1382" s="10" t="s">
        <v>144</v>
      </c>
      <c r="B1382" s="22" t="s">
        <v>127</v>
      </c>
      <c r="C1382" s="22" t="s">
        <v>135</v>
      </c>
      <c r="D1382" s="55">
        <v>43654</v>
      </c>
      <c r="E1382" s="55">
        <v>44750</v>
      </c>
      <c r="F1382" s="11" t="s">
        <v>15</v>
      </c>
      <c r="G1382" s="30">
        <v>26</v>
      </c>
      <c r="H1382" s="31">
        <v>0.66</v>
      </c>
      <c r="I1382" s="30">
        <v>17</v>
      </c>
      <c r="J1382" s="30">
        <v>25</v>
      </c>
      <c r="K1382" s="30">
        <v>419</v>
      </c>
      <c r="L1382" s="32">
        <v>1.47</v>
      </c>
      <c r="M1382" s="30">
        <v>608</v>
      </c>
      <c r="N1382" s="30">
        <v>10478</v>
      </c>
      <c r="O1382" s="33">
        <v>22</v>
      </c>
      <c r="P1382" s="34">
        <v>0.71</v>
      </c>
      <c r="Q1382" s="33">
        <v>16</v>
      </c>
      <c r="R1382" s="33">
        <v>23</v>
      </c>
      <c r="S1382" s="33">
        <v>511</v>
      </c>
      <c r="T1382" s="35">
        <v>1.44</v>
      </c>
      <c r="U1382" s="33">
        <v>748</v>
      </c>
      <c r="V1382" s="33">
        <v>12000</v>
      </c>
      <c r="W1382" s="20">
        <v>25</v>
      </c>
      <c r="X1382" s="19">
        <v>0.72</v>
      </c>
      <c r="Y1382" s="20">
        <v>18</v>
      </c>
      <c r="Z1382" s="20">
        <v>23</v>
      </c>
      <c r="AA1382" s="16">
        <v>522.304347826087</v>
      </c>
      <c r="AB1382" s="18">
        <v>1.2777777777777777</v>
      </c>
      <c r="AC1382" s="16">
        <v>667.38888888888891</v>
      </c>
      <c r="AD1382" s="20">
        <v>12013</v>
      </c>
      <c r="AE1382" s="14">
        <v>560</v>
      </c>
      <c r="AF1382" s="14"/>
      <c r="AG1382" s="14">
        <v>479</v>
      </c>
      <c r="AH1382" s="21">
        <v>1.0010833333333333</v>
      </c>
      <c r="AI1382" s="21">
        <v>1.146497423172361</v>
      </c>
      <c r="AJ1382" s="21">
        <v>0.14649742317236114</v>
      </c>
      <c r="AK1382" s="96"/>
    </row>
    <row r="1383" spans="1:37" x14ac:dyDescent="0.3">
      <c r="A1383" s="10" t="s">
        <v>144</v>
      </c>
      <c r="B1383" s="22" t="s">
        <v>127</v>
      </c>
      <c r="C1383" s="22" t="s">
        <v>135</v>
      </c>
      <c r="D1383" s="55">
        <v>43655</v>
      </c>
      <c r="E1383" s="55">
        <v>44751</v>
      </c>
      <c r="F1383" s="11" t="s">
        <v>9</v>
      </c>
      <c r="G1383" s="30">
        <v>41</v>
      </c>
      <c r="H1383" s="31">
        <v>0.66</v>
      </c>
      <c r="I1383" s="30">
        <v>27</v>
      </c>
      <c r="J1383" s="30">
        <v>38</v>
      </c>
      <c r="K1383" s="30">
        <v>432</v>
      </c>
      <c r="L1383" s="32">
        <v>1.41</v>
      </c>
      <c r="M1383" s="30">
        <v>608</v>
      </c>
      <c r="N1383" s="30">
        <v>16403</v>
      </c>
      <c r="O1383" s="33">
        <v>22</v>
      </c>
      <c r="P1383" s="34">
        <v>0.71</v>
      </c>
      <c r="Q1383" s="33">
        <v>16</v>
      </c>
      <c r="R1383" s="33">
        <v>23</v>
      </c>
      <c r="S1383" s="33">
        <v>511</v>
      </c>
      <c r="T1383" s="35">
        <v>1.44</v>
      </c>
      <c r="U1383" s="33">
        <v>748</v>
      </c>
      <c r="V1383" s="33">
        <v>12000</v>
      </c>
      <c r="W1383" s="20">
        <v>21</v>
      </c>
      <c r="X1383" s="19">
        <v>0.7142857142857143</v>
      </c>
      <c r="Y1383" s="20">
        <v>15</v>
      </c>
      <c r="Z1383" s="20">
        <v>24</v>
      </c>
      <c r="AA1383" s="16">
        <v>524.95833333333337</v>
      </c>
      <c r="AB1383" s="18">
        <v>1.6</v>
      </c>
      <c r="AC1383" s="16">
        <v>839.93333333333328</v>
      </c>
      <c r="AD1383" s="20">
        <v>12599</v>
      </c>
      <c r="AE1383" s="14"/>
      <c r="AF1383" s="14"/>
      <c r="AG1383" s="14"/>
      <c r="AH1383" s="21">
        <v>1.0499166666666666</v>
      </c>
      <c r="AI1383" s="21">
        <v>0.76809120282875087</v>
      </c>
      <c r="AJ1383" s="21">
        <v>-0.23190879717124915</v>
      </c>
      <c r="AK1383" s="96"/>
    </row>
    <row r="1384" spans="1:37" x14ac:dyDescent="0.3">
      <c r="A1384" s="10" t="s">
        <v>144</v>
      </c>
      <c r="B1384" s="22" t="s">
        <v>127</v>
      </c>
      <c r="C1384" s="22" t="s">
        <v>135</v>
      </c>
      <c r="D1384" s="55">
        <v>43656</v>
      </c>
      <c r="E1384" s="55">
        <v>44752</v>
      </c>
      <c r="F1384" s="11" t="s">
        <v>10</v>
      </c>
      <c r="G1384" s="30">
        <v>24</v>
      </c>
      <c r="H1384" s="31">
        <v>0.66</v>
      </c>
      <c r="I1384" s="30">
        <v>16</v>
      </c>
      <c r="J1384" s="30">
        <v>25</v>
      </c>
      <c r="K1384" s="30">
        <v>384</v>
      </c>
      <c r="L1384" s="32">
        <v>1.56</v>
      </c>
      <c r="M1384" s="30">
        <v>608</v>
      </c>
      <c r="N1384" s="30">
        <v>9609</v>
      </c>
      <c r="O1384" s="33">
        <v>28</v>
      </c>
      <c r="P1384" s="34">
        <v>0.71</v>
      </c>
      <c r="Q1384" s="33">
        <v>20</v>
      </c>
      <c r="R1384" s="33">
        <v>29</v>
      </c>
      <c r="S1384" s="33">
        <v>511</v>
      </c>
      <c r="T1384" s="35">
        <v>1.45</v>
      </c>
      <c r="U1384" s="33">
        <v>748</v>
      </c>
      <c r="V1384" s="33">
        <v>15000</v>
      </c>
      <c r="W1384" s="20">
        <v>23</v>
      </c>
      <c r="X1384" s="19">
        <v>0.69565217391304346</v>
      </c>
      <c r="Y1384" s="20">
        <v>16</v>
      </c>
      <c r="Z1384" s="20">
        <v>26</v>
      </c>
      <c r="AA1384" s="16">
        <v>555.03846153846155</v>
      </c>
      <c r="AB1384" s="18">
        <v>1.625</v>
      </c>
      <c r="AC1384" s="16">
        <v>901.9375</v>
      </c>
      <c r="AD1384" s="20">
        <v>14431</v>
      </c>
      <c r="AE1384" s="14"/>
      <c r="AF1384" s="14"/>
      <c r="AG1384" s="14"/>
      <c r="AH1384" s="21">
        <v>0.96206666666666663</v>
      </c>
      <c r="AI1384" s="21">
        <v>1.5018212092829639</v>
      </c>
      <c r="AJ1384" s="21">
        <v>0.50182120928296392</v>
      </c>
      <c r="AK1384" s="96"/>
    </row>
    <row r="1385" spans="1:37" x14ac:dyDescent="0.3">
      <c r="A1385" s="10" t="s">
        <v>144</v>
      </c>
      <c r="B1385" s="22" t="s">
        <v>127</v>
      </c>
      <c r="C1385" s="22" t="s">
        <v>135</v>
      </c>
      <c r="D1385" s="55">
        <v>43657</v>
      </c>
      <c r="E1385" s="55">
        <v>44753</v>
      </c>
      <c r="F1385" s="11" t="s">
        <v>11</v>
      </c>
      <c r="G1385" s="30">
        <v>32</v>
      </c>
      <c r="H1385" s="31">
        <v>0.66</v>
      </c>
      <c r="I1385" s="30">
        <v>21</v>
      </c>
      <c r="J1385" s="30">
        <v>31</v>
      </c>
      <c r="K1385" s="30">
        <v>409</v>
      </c>
      <c r="L1385" s="32">
        <v>1.48</v>
      </c>
      <c r="M1385" s="30">
        <v>608</v>
      </c>
      <c r="N1385" s="30">
        <v>12690</v>
      </c>
      <c r="O1385" s="33">
        <v>22</v>
      </c>
      <c r="P1385" s="34">
        <v>0.71</v>
      </c>
      <c r="Q1385" s="33">
        <v>16</v>
      </c>
      <c r="R1385" s="33">
        <v>23</v>
      </c>
      <c r="S1385" s="33">
        <v>511</v>
      </c>
      <c r="T1385" s="35">
        <v>1.44</v>
      </c>
      <c r="U1385" s="33">
        <v>748</v>
      </c>
      <c r="V1385" s="33">
        <v>12000</v>
      </c>
      <c r="W1385" s="20">
        <v>16</v>
      </c>
      <c r="X1385" s="19">
        <v>0.6875</v>
      </c>
      <c r="Y1385" s="20">
        <v>11</v>
      </c>
      <c r="Z1385" s="20">
        <v>15</v>
      </c>
      <c r="AA1385" s="16">
        <v>435.13333333333333</v>
      </c>
      <c r="AB1385" s="18">
        <v>1.3636363636363635</v>
      </c>
      <c r="AC1385" s="16">
        <v>593.36363636363637</v>
      </c>
      <c r="AD1385" s="20">
        <v>6527</v>
      </c>
      <c r="AE1385" s="14">
        <v>560</v>
      </c>
      <c r="AF1385" s="14"/>
      <c r="AG1385" s="14">
        <v>479</v>
      </c>
      <c r="AH1385" s="21">
        <v>0.54391666666666671</v>
      </c>
      <c r="AI1385" s="21">
        <v>0.51434200157604415</v>
      </c>
      <c r="AJ1385" s="21">
        <v>-0.48565799842395585</v>
      </c>
      <c r="AK1385" s="96"/>
    </row>
    <row r="1386" spans="1:37" x14ac:dyDescent="0.3">
      <c r="A1386" s="10" t="s">
        <v>144</v>
      </c>
      <c r="B1386" s="22" t="s">
        <v>127</v>
      </c>
      <c r="C1386" s="22" t="s">
        <v>135</v>
      </c>
      <c r="D1386" s="55">
        <v>43658</v>
      </c>
      <c r="E1386" s="55">
        <v>44754</v>
      </c>
      <c r="F1386" s="11" t="s">
        <v>12</v>
      </c>
      <c r="G1386" s="30">
        <v>35</v>
      </c>
      <c r="H1386" s="31">
        <v>0.66</v>
      </c>
      <c r="I1386" s="30">
        <v>23</v>
      </c>
      <c r="J1386" s="30">
        <v>33</v>
      </c>
      <c r="K1386" s="30">
        <v>426</v>
      </c>
      <c r="L1386" s="32">
        <v>1.43</v>
      </c>
      <c r="M1386" s="30">
        <v>608</v>
      </c>
      <c r="N1386" s="30">
        <v>14060</v>
      </c>
      <c r="O1386" s="33">
        <v>22</v>
      </c>
      <c r="P1386" s="34">
        <v>0.71</v>
      </c>
      <c r="Q1386" s="33">
        <v>16</v>
      </c>
      <c r="R1386" s="33">
        <v>23</v>
      </c>
      <c r="S1386" s="33">
        <v>511</v>
      </c>
      <c r="T1386" s="35">
        <v>1.44</v>
      </c>
      <c r="U1386" s="33">
        <v>748</v>
      </c>
      <c r="V1386" s="33">
        <v>12000</v>
      </c>
      <c r="W1386" s="20">
        <v>19</v>
      </c>
      <c r="X1386" s="19">
        <v>0.68421052631578949</v>
      </c>
      <c r="Y1386" s="20">
        <v>13</v>
      </c>
      <c r="Z1386" s="20">
        <v>17</v>
      </c>
      <c r="AA1386" s="16">
        <v>482</v>
      </c>
      <c r="AB1386" s="18">
        <v>1.3076923076923077</v>
      </c>
      <c r="AC1386" s="16">
        <v>630.30769230769226</v>
      </c>
      <c r="AD1386" s="20">
        <v>8194</v>
      </c>
      <c r="AE1386" s="14">
        <v>1109</v>
      </c>
      <c r="AF1386" s="14"/>
      <c r="AG1386" s="14">
        <v>1199</v>
      </c>
      <c r="AH1386" s="21">
        <v>0.68283333333333329</v>
      </c>
      <c r="AI1386" s="21">
        <v>0.58278805120910382</v>
      </c>
      <c r="AJ1386" s="21">
        <v>-0.41721194879089618</v>
      </c>
      <c r="AK1386" s="96"/>
    </row>
    <row r="1387" spans="1:37" x14ac:dyDescent="0.3">
      <c r="A1387" s="10" t="s">
        <v>144</v>
      </c>
      <c r="B1387" s="22" t="s">
        <v>127</v>
      </c>
      <c r="C1387" s="22" t="s">
        <v>135</v>
      </c>
      <c r="D1387" s="55">
        <v>43659</v>
      </c>
      <c r="E1387" s="55">
        <v>44755</v>
      </c>
      <c r="F1387" s="11" t="s">
        <v>13</v>
      </c>
      <c r="G1387" s="30">
        <v>38</v>
      </c>
      <c r="H1387" s="31">
        <v>0.66</v>
      </c>
      <c r="I1387" s="30">
        <v>25</v>
      </c>
      <c r="J1387" s="30">
        <v>35</v>
      </c>
      <c r="K1387" s="30">
        <v>441</v>
      </c>
      <c r="L1387" s="32">
        <v>1.4</v>
      </c>
      <c r="M1387" s="30">
        <v>608</v>
      </c>
      <c r="N1387" s="30">
        <v>15435</v>
      </c>
      <c r="O1387" s="33">
        <v>22</v>
      </c>
      <c r="P1387" s="34">
        <v>0.71</v>
      </c>
      <c r="Q1387" s="33">
        <v>16</v>
      </c>
      <c r="R1387" s="33">
        <v>23</v>
      </c>
      <c r="S1387" s="33">
        <v>511</v>
      </c>
      <c r="T1387" s="35">
        <v>1.44</v>
      </c>
      <c r="U1387" s="33">
        <v>748</v>
      </c>
      <c r="V1387" s="33">
        <v>12000</v>
      </c>
      <c r="W1387" s="20">
        <v>21</v>
      </c>
      <c r="X1387" s="19">
        <v>0.7142857142857143</v>
      </c>
      <c r="Y1387" s="20">
        <v>15</v>
      </c>
      <c r="Z1387" s="20">
        <v>28</v>
      </c>
      <c r="AA1387" s="16">
        <v>515.28571428571433</v>
      </c>
      <c r="AB1387" s="18">
        <v>1.8666666666666667</v>
      </c>
      <c r="AC1387" s="16">
        <v>961.86666666666667</v>
      </c>
      <c r="AD1387" s="20">
        <v>14428</v>
      </c>
      <c r="AE1387" s="14"/>
      <c r="AF1387" s="14"/>
      <c r="AG1387" s="14"/>
      <c r="AH1387" s="21">
        <v>1.2023333333333333</v>
      </c>
      <c r="AI1387" s="21">
        <v>0.93475866537091024</v>
      </c>
      <c r="AJ1387" s="21">
        <v>-6.5241334629089737E-2</v>
      </c>
      <c r="AK1387" s="96"/>
    </row>
    <row r="1388" spans="1:37" x14ac:dyDescent="0.3">
      <c r="A1388" s="10" t="s">
        <v>144</v>
      </c>
      <c r="B1388" s="22" t="s">
        <v>127</v>
      </c>
      <c r="C1388" s="22" t="s">
        <v>135</v>
      </c>
      <c r="D1388" s="55">
        <v>43660</v>
      </c>
      <c r="E1388" s="55">
        <v>44756</v>
      </c>
      <c r="F1388" s="11" t="s">
        <v>14</v>
      </c>
      <c r="G1388" s="30">
        <v>27</v>
      </c>
      <c r="H1388" s="31">
        <v>0.66</v>
      </c>
      <c r="I1388" s="30">
        <v>18</v>
      </c>
      <c r="J1388" s="30">
        <v>24</v>
      </c>
      <c r="K1388" s="30">
        <v>450</v>
      </c>
      <c r="L1388" s="32">
        <v>1.33</v>
      </c>
      <c r="M1388" s="30">
        <v>608</v>
      </c>
      <c r="N1388" s="30">
        <v>10803</v>
      </c>
      <c r="O1388" s="33">
        <v>22</v>
      </c>
      <c r="P1388" s="34">
        <v>0.71</v>
      </c>
      <c r="Q1388" s="33">
        <v>16</v>
      </c>
      <c r="R1388" s="33">
        <v>23</v>
      </c>
      <c r="S1388" s="33">
        <v>511</v>
      </c>
      <c r="T1388" s="35">
        <v>1.44</v>
      </c>
      <c r="U1388" s="33">
        <v>748</v>
      </c>
      <c r="V1388" s="33">
        <v>12000</v>
      </c>
      <c r="W1388" s="20">
        <v>10</v>
      </c>
      <c r="X1388" s="19">
        <v>0.7</v>
      </c>
      <c r="Y1388" s="20">
        <v>7</v>
      </c>
      <c r="Z1388" s="20">
        <v>8</v>
      </c>
      <c r="AA1388" s="16">
        <v>654.875</v>
      </c>
      <c r="AB1388" s="18">
        <v>1.1428571428571428</v>
      </c>
      <c r="AC1388" s="16">
        <v>748.42857142857144</v>
      </c>
      <c r="AD1388" s="20">
        <v>5239</v>
      </c>
      <c r="AE1388" s="14"/>
      <c r="AF1388" s="14"/>
      <c r="AG1388" s="14"/>
      <c r="AH1388" s="21">
        <v>0.43658333333333332</v>
      </c>
      <c r="AI1388" s="21">
        <v>0.48495788206979545</v>
      </c>
      <c r="AJ1388" s="21">
        <v>-0.5150421179302046</v>
      </c>
      <c r="AK1388" s="96"/>
    </row>
    <row r="1389" spans="1:37" x14ac:dyDescent="0.3">
      <c r="A1389" s="10" t="s">
        <v>144</v>
      </c>
      <c r="B1389" s="22" t="s">
        <v>127</v>
      </c>
      <c r="C1389" s="22" t="s">
        <v>135</v>
      </c>
      <c r="D1389" s="55">
        <v>43661</v>
      </c>
      <c r="E1389" s="55">
        <v>44757</v>
      </c>
      <c r="F1389" s="11" t="s">
        <v>15</v>
      </c>
      <c r="G1389" s="30">
        <v>12</v>
      </c>
      <c r="H1389" s="31">
        <v>0.66</v>
      </c>
      <c r="I1389" s="30">
        <v>8</v>
      </c>
      <c r="J1389" s="30">
        <v>15</v>
      </c>
      <c r="K1389" s="30">
        <v>334</v>
      </c>
      <c r="L1389" s="32">
        <v>1.88</v>
      </c>
      <c r="M1389" s="30">
        <v>608</v>
      </c>
      <c r="N1389" s="30">
        <v>5016</v>
      </c>
      <c r="O1389" s="33">
        <v>21</v>
      </c>
      <c r="P1389" s="34">
        <v>0.71</v>
      </c>
      <c r="Q1389" s="33">
        <v>15</v>
      </c>
      <c r="R1389" s="33">
        <v>22</v>
      </c>
      <c r="S1389" s="33">
        <v>511</v>
      </c>
      <c r="T1389" s="35">
        <v>1.47</v>
      </c>
      <c r="U1389" s="33">
        <v>748</v>
      </c>
      <c r="V1389" s="33">
        <v>11000</v>
      </c>
      <c r="W1389" s="20">
        <v>19</v>
      </c>
      <c r="X1389" s="19">
        <v>0.68421052631578949</v>
      </c>
      <c r="Y1389" s="20">
        <v>13</v>
      </c>
      <c r="Z1389" s="20">
        <v>20</v>
      </c>
      <c r="AA1389" s="16">
        <v>440.8</v>
      </c>
      <c r="AB1389" s="18">
        <v>1.5384615384615385</v>
      </c>
      <c r="AC1389" s="16">
        <v>678.15384615384619</v>
      </c>
      <c r="AD1389" s="20">
        <v>8816</v>
      </c>
      <c r="AE1389" s="14"/>
      <c r="AF1389" s="14"/>
      <c r="AG1389" s="14">
        <v>560</v>
      </c>
      <c r="AH1389" s="21">
        <v>0.80145454545454542</v>
      </c>
      <c r="AI1389" s="21">
        <v>1.7575757575757576</v>
      </c>
      <c r="AJ1389" s="21">
        <v>0.75757575757575757</v>
      </c>
      <c r="AK1389" s="96"/>
    </row>
    <row r="1390" spans="1:37" x14ac:dyDescent="0.3">
      <c r="A1390" s="10" t="s">
        <v>144</v>
      </c>
      <c r="B1390" s="22" t="s">
        <v>127</v>
      </c>
      <c r="C1390" s="22" t="s">
        <v>135</v>
      </c>
      <c r="D1390" s="55">
        <v>43662</v>
      </c>
      <c r="E1390" s="55">
        <v>44758</v>
      </c>
      <c r="F1390" s="11" t="s">
        <v>9</v>
      </c>
      <c r="G1390" s="30">
        <v>27</v>
      </c>
      <c r="H1390" s="31">
        <v>0.66</v>
      </c>
      <c r="I1390" s="30">
        <v>18</v>
      </c>
      <c r="J1390" s="30">
        <v>30</v>
      </c>
      <c r="K1390" s="30">
        <v>358</v>
      </c>
      <c r="L1390" s="32">
        <v>1.67</v>
      </c>
      <c r="M1390" s="30">
        <v>608</v>
      </c>
      <c r="N1390" s="30">
        <v>10740</v>
      </c>
      <c r="O1390" s="33">
        <v>22</v>
      </c>
      <c r="P1390" s="34">
        <v>0.71</v>
      </c>
      <c r="Q1390" s="33">
        <v>16</v>
      </c>
      <c r="R1390" s="33">
        <v>23</v>
      </c>
      <c r="S1390" s="33">
        <v>511</v>
      </c>
      <c r="T1390" s="35">
        <v>1.44</v>
      </c>
      <c r="U1390" s="33">
        <v>748</v>
      </c>
      <c r="V1390" s="33">
        <v>12000</v>
      </c>
      <c r="W1390" s="20">
        <v>25</v>
      </c>
      <c r="X1390" s="19">
        <v>0.72</v>
      </c>
      <c r="Y1390" s="20">
        <v>18</v>
      </c>
      <c r="Z1390" s="20">
        <v>26</v>
      </c>
      <c r="AA1390" s="16">
        <v>473.80769230769232</v>
      </c>
      <c r="AB1390" s="18">
        <v>1.4444444444444444</v>
      </c>
      <c r="AC1390" s="16">
        <v>684.38888888888891</v>
      </c>
      <c r="AD1390" s="20">
        <v>12319</v>
      </c>
      <c r="AE1390" s="14">
        <v>2794</v>
      </c>
      <c r="AF1390" s="14"/>
      <c r="AG1390" s="14"/>
      <c r="AH1390" s="21">
        <v>1.0265833333333334</v>
      </c>
      <c r="AI1390" s="21">
        <v>1.1470204841713221</v>
      </c>
      <c r="AJ1390" s="21">
        <v>0.14702048417132216</v>
      </c>
      <c r="AK1390" s="96"/>
    </row>
    <row r="1391" spans="1:37" x14ac:dyDescent="0.3">
      <c r="A1391" s="10" t="s">
        <v>144</v>
      </c>
      <c r="B1391" s="22" t="s">
        <v>127</v>
      </c>
      <c r="C1391" s="22" t="s">
        <v>135</v>
      </c>
      <c r="D1391" s="55">
        <v>43663</v>
      </c>
      <c r="E1391" s="55">
        <v>44759</v>
      </c>
      <c r="F1391" s="11" t="s">
        <v>10</v>
      </c>
      <c r="G1391" s="30">
        <v>32</v>
      </c>
      <c r="H1391" s="31">
        <v>0.66</v>
      </c>
      <c r="I1391" s="30">
        <v>21</v>
      </c>
      <c r="J1391" s="30">
        <v>31</v>
      </c>
      <c r="K1391" s="30">
        <v>404</v>
      </c>
      <c r="L1391" s="32">
        <v>1.48</v>
      </c>
      <c r="M1391" s="30">
        <v>608</v>
      </c>
      <c r="N1391" s="30">
        <v>12524</v>
      </c>
      <c r="O1391" s="33">
        <v>28</v>
      </c>
      <c r="P1391" s="34">
        <v>0.71</v>
      </c>
      <c r="Q1391" s="33">
        <v>20</v>
      </c>
      <c r="R1391" s="33">
        <v>29</v>
      </c>
      <c r="S1391" s="33">
        <v>511</v>
      </c>
      <c r="T1391" s="35">
        <v>1.45</v>
      </c>
      <c r="U1391" s="33">
        <v>748</v>
      </c>
      <c r="V1391" s="33">
        <v>15000</v>
      </c>
      <c r="W1391" s="20">
        <v>26</v>
      </c>
      <c r="X1391" s="19">
        <v>0.69230769230769229</v>
      </c>
      <c r="Y1391" s="20">
        <v>18</v>
      </c>
      <c r="Z1391" s="20">
        <v>32</v>
      </c>
      <c r="AA1391" s="16">
        <v>437.53125</v>
      </c>
      <c r="AB1391" s="18">
        <v>1.7777777777777777</v>
      </c>
      <c r="AC1391" s="16">
        <v>777.83333333333337</v>
      </c>
      <c r="AD1391" s="20">
        <v>14001</v>
      </c>
      <c r="AE1391" s="14"/>
      <c r="AF1391" s="14"/>
      <c r="AG1391" s="14"/>
      <c r="AH1391" s="21">
        <v>0.93340000000000001</v>
      </c>
      <c r="AI1391" s="21">
        <v>1.1179335675503035</v>
      </c>
      <c r="AJ1391" s="21">
        <v>0.11793356755030342</v>
      </c>
      <c r="AK1391" s="96"/>
    </row>
    <row r="1392" spans="1:37" x14ac:dyDescent="0.3">
      <c r="A1392" s="10" t="s">
        <v>144</v>
      </c>
      <c r="B1392" s="22" t="s">
        <v>127</v>
      </c>
      <c r="C1392" s="22" t="s">
        <v>135</v>
      </c>
      <c r="D1392" s="55">
        <v>43664</v>
      </c>
      <c r="E1392" s="55">
        <v>44760</v>
      </c>
      <c r="F1392" s="11" t="s">
        <v>11</v>
      </c>
      <c r="G1392" s="30">
        <v>26</v>
      </c>
      <c r="H1392" s="31">
        <v>0.66</v>
      </c>
      <c r="I1392" s="30">
        <v>17</v>
      </c>
      <c r="J1392" s="30">
        <v>29</v>
      </c>
      <c r="K1392" s="30">
        <v>360</v>
      </c>
      <c r="L1392" s="32">
        <v>1.71</v>
      </c>
      <c r="M1392" s="30">
        <v>608</v>
      </c>
      <c r="N1392" s="30">
        <v>10430</v>
      </c>
      <c r="O1392" s="33">
        <v>21</v>
      </c>
      <c r="P1392" s="34">
        <v>0.71</v>
      </c>
      <c r="Q1392" s="33">
        <v>15</v>
      </c>
      <c r="R1392" s="33">
        <v>22</v>
      </c>
      <c r="S1392" s="33">
        <v>511</v>
      </c>
      <c r="T1392" s="35">
        <v>1.47</v>
      </c>
      <c r="U1392" s="33">
        <v>748</v>
      </c>
      <c r="V1392" s="33">
        <v>11000</v>
      </c>
      <c r="W1392" s="20">
        <v>15</v>
      </c>
      <c r="X1392" s="19">
        <v>0.66666666666666663</v>
      </c>
      <c r="Y1392" s="20">
        <v>10</v>
      </c>
      <c r="Z1392" s="20">
        <v>15</v>
      </c>
      <c r="AA1392" s="16">
        <v>556.33333333333337</v>
      </c>
      <c r="AB1392" s="18">
        <v>1.5</v>
      </c>
      <c r="AC1392" s="16">
        <v>834.5</v>
      </c>
      <c r="AD1392" s="20">
        <v>8345</v>
      </c>
      <c r="AE1392" s="14">
        <v>1299</v>
      </c>
      <c r="AF1392" s="14"/>
      <c r="AG1392" s="14">
        <v>999</v>
      </c>
      <c r="AH1392" s="21">
        <v>0.75863636363636366</v>
      </c>
      <c r="AI1392" s="21">
        <v>0.80009587727708531</v>
      </c>
      <c r="AJ1392" s="21">
        <v>-0.19990412272291466</v>
      </c>
      <c r="AK1392" s="96"/>
    </row>
    <row r="1393" spans="1:37" x14ac:dyDescent="0.3">
      <c r="A1393" s="10" t="s">
        <v>144</v>
      </c>
      <c r="B1393" s="22" t="s">
        <v>127</v>
      </c>
      <c r="C1393" s="22" t="s">
        <v>135</v>
      </c>
      <c r="D1393" s="55">
        <v>43665</v>
      </c>
      <c r="E1393" s="55">
        <v>44761</v>
      </c>
      <c r="F1393" s="11" t="s">
        <v>12</v>
      </c>
      <c r="G1393" s="30">
        <v>27</v>
      </c>
      <c r="H1393" s="31">
        <v>0.66</v>
      </c>
      <c r="I1393" s="30">
        <v>18</v>
      </c>
      <c r="J1393" s="30">
        <v>27</v>
      </c>
      <c r="K1393" s="30">
        <v>394</v>
      </c>
      <c r="L1393" s="32">
        <v>1.5</v>
      </c>
      <c r="M1393" s="30">
        <v>608</v>
      </c>
      <c r="N1393" s="30">
        <v>10643</v>
      </c>
      <c r="O1393" s="33">
        <v>21</v>
      </c>
      <c r="P1393" s="34">
        <v>0.71</v>
      </c>
      <c r="Q1393" s="33">
        <v>15</v>
      </c>
      <c r="R1393" s="33">
        <v>22</v>
      </c>
      <c r="S1393" s="33">
        <v>511</v>
      </c>
      <c r="T1393" s="35">
        <v>1.47</v>
      </c>
      <c r="U1393" s="33">
        <v>748</v>
      </c>
      <c r="V1393" s="33">
        <v>11000</v>
      </c>
      <c r="W1393" s="20">
        <v>20</v>
      </c>
      <c r="X1393" s="19">
        <v>0.7</v>
      </c>
      <c r="Y1393" s="20">
        <v>14</v>
      </c>
      <c r="Z1393" s="20">
        <v>21</v>
      </c>
      <c r="AA1393" s="16">
        <v>504.38095238095241</v>
      </c>
      <c r="AB1393" s="18">
        <v>1.5</v>
      </c>
      <c r="AC1393" s="16">
        <v>756.57142857142856</v>
      </c>
      <c r="AD1393" s="20">
        <v>10592</v>
      </c>
      <c r="AE1393" s="14">
        <v>448</v>
      </c>
      <c r="AF1393" s="14"/>
      <c r="AG1393" s="14"/>
      <c r="AH1393" s="21">
        <v>0.96290909090909094</v>
      </c>
      <c r="AI1393" s="21">
        <v>0.99520811801183873</v>
      </c>
      <c r="AJ1393" s="21">
        <v>-4.791881988161233E-3</v>
      </c>
      <c r="AK1393" s="96"/>
    </row>
    <row r="1394" spans="1:37" x14ac:dyDescent="0.3">
      <c r="A1394" s="10" t="s">
        <v>144</v>
      </c>
      <c r="B1394" s="22" t="s">
        <v>127</v>
      </c>
      <c r="C1394" s="22" t="s">
        <v>135</v>
      </c>
      <c r="D1394" s="55">
        <v>43666</v>
      </c>
      <c r="E1394" s="55">
        <v>44762</v>
      </c>
      <c r="F1394" s="11" t="s">
        <v>13</v>
      </c>
      <c r="G1394" s="30">
        <v>32</v>
      </c>
      <c r="H1394" s="31">
        <v>0.66</v>
      </c>
      <c r="I1394" s="30">
        <v>21</v>
      </c>
      <c r="J1394" s="30">
        <v>30</v>
      </c>
      <c r="K1394" s="30">
        <v>423</v>
      </c>
      <c r="L1394" s="32">
        <v>1.43</v>
      </c>
      <c r="M1394" s="30">
        <v>608</v>
      </c>
      <c r="N1394" s="30">
        <v>12682</v>
      </c>
      <c r="O1394" s="33">
        <v>21</v>
      </c>
      <c r="P1394" s="34">
        <v>0.71</v>
      </c>
      <c r="Q1394" s="33">
        <v>15</v>
      </c>
      <c r="R1394" s="33">
        <v>22</v>
      </c>
      <c r="S1394" s="33">
        <v>511</v>
      </c>
      <c r="T1394" s="35">
        <v>1.47</v>
      </c>
      <c r="U1394" s="33">
        <v>748</v>
      </c>
      <c r="V1394" s="33">
        <v>11000</v>
      </c>
      <c r="W1394" s="20">
        <v>24</v>
      </c>
      <c r="X1394" s="19">
        <v>0.70833333333333337</v>
      </c>
      <c r="Y1394" s="20">
        <v>17</v>
      </c>
      <c r="Z1394" s="20">
        <v>27</v>
      </c>
      <c r="AA1394" s="16">
        <v>446</v>
      </c>
      <c r="AB1394" s="18">
        <v>1.588235294117647</v>
      </c>
      <c r="AC1394" s="16">
        <v>708.35294117647061</v>
      </c>
      <c r="AD1394" s="20">
        <v>12042</v>
      </c>
      <c r="AE1394" s="14">
        <v>-101</v>
      </c>
      <c r="AF1394" s="14"/>
      <c r="AG1394" s="14">
        <v>479</v>
      </c>
      <c r="AH1394" s="21">
        <v>1.0947272727272728</v>
      </c>
      <c r="AI1394" s="21">
        <v>0.94953477369500083</v>
      </c>
      <c r="AJ1394" s="21">
        <v>-5.0465226304999208E-2</v>
      </c>
      <c r="AK1394" s="96"/>
    </row>
    <row r="1395" spans="1:37" x14ac:dyDescent="0.3">
      <c r="A1395" s="10" t="s">
        <v>144</v>
      </c>
      <c r="B1395" s="22" t="s">
        <v>127</v>
      </c>
      <c r="C1395" s="22" t="s">
        <v>135</v>
      </c>
      <c r="D1395" s="55">
        <v>43667</v>
      </c>
      <c r="E1395" s="55">
        <v>44763</v>
      </c>
      <c r="F1395" s="11" t="s">
        <v>14</v>
      </c>
      <c r="G1395" s="30">
        <v>12</v>
      </c>
      <c r="H1395" s="31">
        <v>0.66</v>
      </c>
      <c r="I1395" s="30">
        <v>8</v>
      </c>
      <c r="J1395" s="30">
        <v>12</v>
      </c>
      <c r="K1395" s="30">
        <v>406</v>
      </c>
      <c r="L1395" s="32">
        <v>1.5</v>
      </c>
      <c r="M1395" s="30">
        <v>608</v>
      </c>
      <c r="N1395" s="30">
        <v>4875</v>
      </c>
      <c r="O1395" s="33">
        <v>21</v>
      </c>
      <c r="P1395" s="34">
        <v>0.71</v>
      </c>
      <c r="Q1395" s="33">
        <v>15</v>
      </c>
      <c r="R1395" s="33">
        <v>22</v>
      </c>
      <c r="S1395" s="33">
        <v>511</v>
      </c>
      <c r="T1395" s="35">
        <v>1.47</v>
      </c>
      <c r="U1395" s="33">
        <v>748</v>
      </c>
      <c r="V1395" s="33">
        <v>11000</v>
      </c>
      <c r="W1395" s="20">
        <v>15</v>
      </c>
      <c r="X1395" s="19">
        <v>0.66666666666666663</v>
      </c>
      <c r="Y1395" s="20">
        <v>10</v>
      </c>
      <c r="Z1395" s="20">
        <v>12</v>
      </c>
      <c r="AA1395" s="16">
        <v>447.16666666666669</v>
      </c>
      <c r="AB1395" s="18">
        <v>1.2</v>
      </c>
      <c r="AC1395" s="16">
        <v>536.6</v>
      </c>
      <c r="AD1395" s="20">
        <v>5366</v>
      </c>
      <c r="AE1395" s="14"/>
      <c r="AF1395" s="14"/>
      <c r="AG1395" s="14"/>
      <c r="AH1395" s="21">
        <v>0.48781818181818182</v>
      </c>
      <c r="AI1395" s="21">
        <v>1.1007179487179488</v>
      </c>
      <c r="AJ1395" s="21">
        <v>0.10071794871794872</v>
      </c>
      <c r="AK1395" s="96"/>
    </row>
    <row r="1396" spans="1:37" x14ac:dyDescent="0.3">
      <c r="A1396" s="10" t="s">
        <v>144</v>
      </c>
      <c r="B1396" s="22" t="s">
        <v>127</v>
      </c>
      <c r="C1396" s="22" t="s">
        <v>135</v>
      </c>
      <c r="D1396" s="55">
        <v>43668</v>
      </c>
      <c r="E1396" s="55">
        <v>44764</v>
      </c>
      <c r="F1396" s="11" t="s">
        <v>15</v>
      </c>
      <c r="G1396" s="30">
        <v>23</v>
      </c>
      <c r="H1396" s="31">
        <v>0.66</v>
      </c>
      <c r="I1396" s="30">
        <v>15</v>
      </c>
      <c r="J1396" s="30">
        <v>24</v>
      </c>
      <c r="K1396" s="30">
        <v>386</v>
      </c>
      <c r="L1396" s="32">
        <v>1.6</v>
      </c>
      <c r="M1396" s="30">
        <v>608</v>
      </c>
      <c r="N1396" s="30">
        <v>9255</v>
      </c>
      <c r="O1396" s="33">
        <v>21</v>
      </c>
      <c r="P1396" s="34">
        <v>0.71</v>
      </c>
      <c r="Q1396" s="33">
        <v>15</v>
      </c>
      <c r="R1396" s="33">
        <v>22</v>
      </c>
      <c r="S1396" s="33">
        <v>511</v>
      </c>
      <c r="T1396" s="35">
        <v>1.47</v>
      </c>
      <c r="U1396" s="33">
        <v>748</v>
      </c>
      <c r="V1396" s="33">
        <v>11000</v>
      </c>
      <c r="W1396" s="20">
        <v>21</v>
      </c>
      <c r="X1396" s="19">
        <v>0.7142857142857143</v>
      </c>
      <c r="Y1396" s="20">
        <v>15</v>
      </c>
      <c r="Z1396" s="20">
        <v>21</v>
      </c>
      <c r="AA1396" s="16">
        <v>545.28571428571433</v>
      </c>
      <c r="AB1396" s="18">
        <v>1.4</v>
      </c>
      <c r="AC1396" s="16">
        <v>763.4</v>
      </c>
      <c r="AD1396" s="20">
        <v>11451</v>
      </c>
      <c r="AE1396" s="14"/>
      <c r="AF1396" s="14"/>
      <c r="AG1396" s="14">
        <v>549</v>
      </c>
      <c r="AH1396" s="21">
        <v>1.0409999999999999</v>
      </c>
      <c r="AI1396" s="21">
        <v>1.2372771474878443</v>
      </c>
      <c r="AJ1396" s="21">
        <v>0.2372771474878444</v>
      </c>
      <c r="AK1396" s="96"/>
    </row>
    <row r="1397" spans="1:37" x14ac:dyDescent="0.3">
      <c r="A1397" s="10" t="s">
        <v>144</v>
      </c>
      <c r="B1397" s="22" t="s">
        <v>127</v>
      </c>
      <c r="C1397" s="22" t="s">
        <v>135</v>
      </c>
      <c r="D1397" s="55">
        <v>43669</v>
      </c>
      <c r="E1397" s="55">
        <v>44765</v>
      </c>
      <c r="F1397" s="11" t="s">
        <v>9</v>
      </c>
      <c r="G1397" s="30">
        <v>30</v>
      </c>
      <c r="H1397" s="31">
        <v>0.66</v>
      </c>
      <c r="I1397" s="30">
        <v>20</v>
      </c>
      <c r="J1397" s="30">
        <v>30</v>
      </c>
      <c r="K1397" s="30">
        <v>401</v>
      </c>
      <c r="L1397" s="32">
        <v>1.5</v>
      </c>
      <c r="M1397" s="30">
        <v>608</v>
      </c>
      <c r="N1397" s="30">
        <v>12016</v>
      </c>
      <c r="O1397" s="33">
        <v>22</v>
      </c>
      <c r="P1397" s="34">
        <v>0.71</v>
      </c>
      <c r="Q1397" s="33">
        <v>16</v>
      </c>
      <c r="R1397" s="33">
        <v>23</v>
      </c>
      <c r="S1397" s="33">
        <v>511</v>
      </c>
      <c r="T1397" s="35">
        <v>1.44</v>
      </c>
      <c r="U1397" s="33">
        <v>748</v>
      </c>
      <c r="V1397" s="33">
        <v>12000</v>
      </c>
      <c r="W1397" s="20">
        <v>7</v>
      </c>
      <c r="X1397" s="19">
        <v>0.7142857142857143</v>
      </c>
      <c r="Y1397" s="20">
        <v>5</v>
      </c>
      <c r="Z1397" s="20">
        <v>7</v>
      </c>
      <c r="AA1397" s="16">
        <v>715.71428571428567</v>
      </c>
      <c r="AB1397" s="18">
        <v>1.4</v>
      </c>
      <c r="AC1397" s="16">
        <v>1002</v>
      </c>
      <c r="AD1397" s="20">
        <v>5010</v>
      </c>
      <c r="AE1397" s="14">
        <v>549</v>
      </c>
      <c r="AF1397" s="14"/>
      <c r="AG1397" s="14"/>
      <c r="AH1397" s="21">
        <v>0.41749999999999998</v>
      </c>
      <c r="AI1397" s="21">
        <v>0.41694407456724369</v>
      </c>
      <c r="AJ1397" s="21">
        <v>-0.58305592543275631</v>
      </c>
      <c r="AK1397" s="96"/>
    </row>
    <row r="1398" spans="1:37" x14ac:dyDescent="0.3">
      <c r="A1398" s="10" t="s">
        <v>144</v>
      </c>
      <c r="B1398" s="22" t="s">
        <v>127</v>
      </c>
      <c r="C1398" s="22" t="s">
        <v>135</v>
      </c>
      <c r="D1398" s="55">
        <v>43670</v>
      </c>
      <c r="E1398" s="55">
        <v>44766</v>
      </c>
      <c r="F1398" s="11" t="s">
        <v>10</v>
      </c>
      <c r="G1398" s="30">
        <v>35</v>
      </c>
      <c r="H1398" s="31">
        <v>0.66</v>
      </c>
      <c r="I1398" s="30">
        <v>23</v>
      </c>
      <c r="J1398" s="30">
        <v>35</v>
      </c>
      <c r="K1398" s="30">
        <v>402</v>
      </c>
      <c r="L1398" s="32">
        <v>1.52</v>
      </c>
      <c r="M1398" s="30">
        <v>608</v>
      </c>
      <c r="N1398" s="30">
        <v>14058</v>
      </c>
      <c r="O1398" s="33">
        <v>28</v>
      </c>
      <c r="P1398" s="34">
        <v>0.71</v>
      </c>
      <c r="Q1398" s="33">
        <v>20</v>
      </c>
      <c r="R1398" s="33">
        <v>29</v>
      </c>
      <c r="S1398" s="33">
        <v>511</v>
      </c>
      <c r="T1398" s="35">
        <v>1.45</v>
      </c>
      <c r="U1398" s="33">
        <v>748</v>
      </c>
      <c r="V1398" s="33">
        <v>15000</v>
      </c>
      <c r="W1398" s="20">
        <v>18</v>
      </c>
      <c r="X1398" s="19">
        <v>0.72222222222222221</v>
      </c>
      <c r="Y1398" s="20">
        <v>13</v>
      </c>
      <c r="Z1398" s="20">
        <v>26</v>
      </c>
      <c r="AA1398" s="16">
        <v>426.19230769230768</v>
      </c>
      <c r="AB1398" s="18">
        <v>2</v>
      </c>
      <c r="AC1398" s="16">
        <v>852.38461538461536</v>
      </c>
      <c r="AD1398" s="20">
        <v>11081</v>
      </c>
      <c r="AE1398" s="14">
        <v>1147</v>
      </c>
      <c r="AF1398" s="14"/>
      <c r="AG1398" s="14"/>
      <c r="AH1398" s="21">
        <v>0.73873333333333335</v>
      </c>
      <c r="AI1398" s="21">
        <v>0.7882344572485418</v>
      </c>
      <c r="AJ1398" s="21">
        <v>-0.21176554275145826</v>
      </c>
      <c r="AK1398" s="96"/>
    </row>
    <row r="1399" spans="1:37" x14ac:dyDescent="0.3">
      <c r="A1399" s="10" t="s">
        <v>144</v>
      </c>
      <c r="B1399" s="22" t="s">
        <v>127</v>
      </c>
      <c r="C1399" s="22" t="s">
        <v>135</v>
      </c>
      <c r="D1399" s="55">
        <v>43671</v>
      </c>
      <c r="E1399" s="55">
        <v>44767</v>
      </c>
      <c r="F1399" s="11" t="s">
        <v>11</v>
      </c>
      <c r="G1399" s="30">
        <v>11</v>
      </c>
      <c r="H1399" s="31">
        <v>0.66</v>
      </c>
      <c r="I1399" s="30">
        <v>7</v>
      </c>
      <c r="J1399" s="30">
        <v>13</v>
      </c>
      <c r="K1399" s="30">
        <v>338</v>
      </c>
      <c r="L1399" s="32">
        <v>1.86</v>
      </c>
      <c r="M1399" s="30">
        <v>608</v>
      </c>
      <c r="N1399" s="30">
        <v>4392</v>
      </c>
      <c r="O1399" s="33">
        <v>21</v>
      </c>
      <c r="P1399" s="34">
        <v>0.71</v>
      </c>
      <c r="Q1399" s="33">
        <v>15</v>
      </c>
      <c r="R1399" s="33">
        <v>22</v>
      </c>
      <c r="S1399" s="33">
        <v>511</v>
      </c>
      <c r="T1399" s="35">
        <v>1.47</v>
      </c>
      <c r="U1399" s="33">
        <v>748</v>
      </c>
      <c r="V1399" s="33">
        <v>11000</v>
      </c>
      <c r="W1399" s="20">
        <v>19</v>
      </c>
      <c r="X1399" s="19">
        <v>0.68421052631578949</v>
      </c>
      <c r="Y1399" s="20">
        <v>13</v>
      </c>
      <c r="Z1399" s="20">
        <v>20</v>
      </c>
      <c r="AA1399" s="16">
        <v>446.65</v>
      </c>
      <c r="AB1399" s="18">
        <v>1.5384615384615385</v>
      </c>
      <c r="AC1399" s="16">
        <v>687.15384615384619</v>
      </c>
      <c r="AD1399" s="20">
        <v>8933</v>
      </c>
      <c r="AE1399" s="14">
        <v>1598</v>
      </c>
      <c r="AF1399" s="14"/>
      <c r="AG1399" s="14"/>
      <c r="AH1399" s="21">
        <v>0.81209090909090909</v>
      </c>
      <c r="AI1399" s="21">
        <v>2.0339253187613844</v>
      </c>
      <c r="AJ1399" s="21">
        <v>1.0339253187613844</v>
      </c>
      <c r="AK1399" s="96"/>
    </row>
    <row r="1400" spans="1:37" x14ac:dyDescent="0.3">
      <c r="A1400" s="10" t="s">
        <v>144</v>
      </c>
      <c r="B1400" s="22" t="s">
        <v>127</v>
      </c>
      <c r="C1400" s="22" t="s">
        <v>135</v>
      </c>
      <c r="D1400" s="55">
        <v>43672</v>
      </c>
      <c r="E1400" s="55">
        <v>44768</v>
      </c>
      <c r="F1400" s="11" t="s">
        <v>12</v>
      </c>
      <c r="G1400" s="30">
        <v>38</v>
      </c>
      <c r="H1400" s="31">
        <v>0.66</v>
      </c>
      <c r="I1400" s="30">
        <v>25</v>
      </c>
      <c r="J1400" s="30">
        <v>40</v>
      </c>
      <c r="K1400" s="30">
        <v>377</v>
      </c>
      <c r="L1400" s="32">
        <v>1.6</v>
      </c>
      <c r="M1400" s="30">
        <v>608</v>
      </c>
      <c r="N1400" s="30">
        <v>15075</v>
      </c>
      <c r="O1400" s="33">
        <v>18</v>
      </c>
      <c r="P1400" s="34">
        <v>0.71</v>
      </c>
      <c r="Q1400" s="33">
        <v>13</v>
      </c>
      <c r="R1400" s="33">
        <v>20</v>
      </c>
      <c r="S1400" s="33">
        <v>511</v>
      </c>
      <c r="T1400" s="35">
        <v>1.54</v>
      </c>
      <c r="U1400" s="33">
        <v>748</v>
      </c>
      <c r="V1400" s="33">
        <v>10000</v>
      </c>
      <c r="W1400" s="20">
        <v>20</v>
      </c>
      <c r="X1400" s="19">
        <v>0.7</v>
      </c>
      <c r="Y1400" s="20">
        <v>14</v>
      </c>
      <c r="Z1400" s="20">
        <v>16</v>
      </c>
      <c r="AA1400" s="16">
        <v>547.6875</v>
      </c>
      <c r="AB1400" s="18">
        <v>1.1428571428571428</v>
      </c>
      <c r="AC1400" s="16">
        <v>625.92857142857144</v>
      </c>
      <c r="AD1400" s="20">
        <v>8763</v>
      </c>
      <c r="AE1400" s="14"/>
      <c r="AF1400" s="14"/>
      <c r="AG1400" s="14"/>
      <c r="AH1400" s="21">
        <v>0.87629999999999997</v>
      </c>
      <c r="AI1400" s="21">
        <v>0.58129353233830849</v>
      </c>
      <c r="AJ1400" s="21">
        <v>-0.41870646766169156</v>
      </c>
      <c r="AK1400" s="96"/>
    </row>
    <row r="1401" spans="1:37" x14ac:dyDescent="0.3">
      <c r="A1401" s="10" t="s">
        <v>144</v>
      </c>
      <c r="B1401" s="22" t="s">
        <v>127</v>
      </c>
      <c r="C1401" s="22" t="s">
        <v>135</v>
      </c>
      <c r="D1401" s="55">
        <v>43673</v>
      </c>
      <c r="E1401" s="55">
        <v>44769</v>
      </c>
      <c r="F1401" s="11" t="s">
        <v>13</v>
      </c>
      <c r="G1401" s="30">
        <v>21</v>
      </c>
      <c r="H1401" s="31">
        <v>0.66</v>
      </c>
      <c r="I1401" s="30">
        <v>14</v>
      </c>
      <c r="J1401" s="30">
        <v>24</v>
      </c>
      <c r="K1401" s="30">
        <v>345</v>
      </c>
      <c r="L1401" s="32">
        <v>1.71</v>
      </c>
      <c r="M1401" s="30">
        <v>608</v>
      </c>
      <c r="N1401" s="30">
        <v>8288</v>
      </c>
      <c r="O1401" s="33">
        <v>18</v>
      </c>
      <c r="P1401" s="34">
        <v>0.71</v>
      </c>
      <c r="Q1401" s="33">
        <v>13</v>
      </c>
      <c r="R1401" s="33">
        <v>20</v>
      </c>
      <c r="S1401" s="33">
        <v>511</v>
      </c>
      <c r="T1401" s="35">
        <v>1.54</v>
      </c>
      <c r="U1401" s="33">
        <v>748</v>
      </c>
      <c r="V1401" s="33">
        <v>10000</v>
      </c>
      <c r="W1401" s="20">
        <v>16</v>
      </c>
      <c r="X1401" s="19">
        <v>0.6875</v>
      </c>
      <c r="Y1401" s="20">
        <v>11</v>
      </c>
      <c r="Z1401" s="20">
        <v>15</v>
      </c>
      <c r="AA1401" s="16">
        <v>381.93333333333334</v>
      </c>
      <c r="AB1401" s="18">
        <v>1.3636363636363635</v>
      </c>
      <c r="AC1401" s="16">
        <v>520.81818181818187</v>
      </c>
      <c r="AD1401" s="20">
        <v>5729</v>
      </c>
      <c r="AE1401" s="14"/>
      <c r="AF1401" s="14"/>
      <c r="AG1401" s="14"/>
      <c r="AH1401" s="21">
        <v>0.57289999999999996</v>
      </c>
      <c r="AI1401" s="21">
        <v>0.69124034749034746</v>
      </c>
      <c r="AJ1401" s="21">
        <v>-0.30875965250965248</v>
      </c>
      <c r="AK1401" s="96"/>
    </row>
    <row r="1402" spans="1:37" x14ac:dyDescent="0.3">
      <c r="A1402" s="10" t="s">
        <v>144</v>
      </c>
      <c r="B1402" s="22" t="s">
        <v>127</v>
      </c>
      <c r="C1402" s="22" t="s">
        <v>135</v>
      </c>
      <c r="D1402" s="55">
        <v>43674</v>
      </c>
      <c r="E1402" s="55">
        <v>44770</v>
      </c>
      <c r="F1402" s="11" t="s">
        <v>14</v>
      </c>
      <c r="G1402" s="30">
        <v>26</v>
      </c>
      <c r="H1402" s="31">
        <v>0.66</v>
      </c>
      <c r="I1402" s="30">
        <v>17</v>
      </c>
      <c r="J1402" s="30">
        <v>30</v>
      </c>
      <c r="K1402" s="30">
        <v>346</v>
      </c>
      <c r="L1402" s="32">
        <v>1.76</v>
      </c>
      <c r="M1402" s="30">
        <v>608</v>
      </c>
      <c r="N1402" s="30">
        <v>10379</v>
      </c>
      <c r="O1402" s="33">
        <v>18</v>
      </c>
      <c r="P1402" s="34">
        <v>0.71</v>
      </c>
      <c r="Q1402" s="33">
        <v>13</v>
      </c>
      <c r="R1402" s="33">
        <v>20</v>
      </c>
      <c r="S1402" s="33">
        <v>511</v>
      </c>
      <c r="T1402" s="35">
        <v>1.54</v>
      </c>
      <c r="U1402" s="33">
        <v>748</v>
      </c>
      <c r="V1402" s="33">
        <v>10000</v>
      </c>
      <c r="W1402" s="20">
        <v>15</v>
      </c>
      <c r="X1402" s="19">
        <v>0.73333333333333328</v>
      </c>
      <c r="Y1402" s="20">
        <v>11</v>
      </c>
      <c r="Z1402" s="20">
        <v>19</v>
      </c>
      <c r="AA1402" s="16">
        <v>547.47368421052636</v>
      </c>
      <c r="AB1402" s="18">
        <v>1.7272727272727273</v>
      </c>
      <c r="AC1402" s="16">
        <v>945.63636363636363</v>
      </c>
      <c r="AD1402" s="20">
        <v>10402</v>
      </c>
      <c r="AE1402" s="14">
        <v>749</v>
      </c>
      <c r="AF1402" s="14"/>
      <c r="AG1402" s="14"/>
      <c r="AH1402" s="21">
        <v>1.0402</v>
      </c>
      <c r="AI1402" s="21">
        <v>1.0022160131033819</v>
      </c>
      <c r="AJ1402" s="21">
        <v>2.2160131033818289E-3</v>
      </c>
      <c r="AK1402" s="96"/>
    </row>
    <row r="1403" spans="1:37" x14ac:dyDescent="0.3">
      <c r="A1403" s="10" t="s">
        <v>144</v>
      </c>
      <c r="B1403" s="22" t="s">
        <v>127</v>
      </c>
      <c r="C1403" s="22" t="s">
        <v>135</v>
      </c>
      <c r="D1403" s="55">
        <v>43675</v>
      </c>
      <c r="E1403" s="55">
        <v>44771</v>
      </c>
      <c r="F1403" s="11" t="s">
        <v>15</v>
      </c>
      <c r="G1403" s="30">
        <v>32</v>
      </c>
      <c r="H1403" s="31">
        <v>0.66</v>
      </c>
      <c r="I1403" s="30">
        <v>21</v>
      </c>
      <c r="J1403" s="30">
        <v>34</v>
      </c>
      <c r="K1403" s="30">
        <v>380</v>
      </c>
      <c r="L1403" s="32">
        <v>1.62</v>
      </c>
      <c r="M1403" s="30">
        <v>608</v>
      </c>
      <c r="N1403" s="30">
        <v>12935</v>
      </c>
      <c r="O1403" s="33">
        <v>18</v>
      </c>
      <c r="P1403" s="34">
        <v>0.71</v>
      </c>
      <c r="Q1403" s="33">
        <v>13</v>
      </c>
      <c r="R1403" s="33">
        <v>20</v>
      </c>
      <c r="S1403" s="33">
        <v>511</v>
      </c>
      <c r="T1403" s="35">
        <v>1.54</v>
      </c>
      <c r="U1403" s="33">
        <v>748</v>
      </c>
      <c r="V1403" s="33">
        <v>10000</v>
      </c>
      <c r="W1403" s="20">
        <v>19</v>
      </c>
      <c r="X1403" s="19">
        <v>0.68421052631578949</v>
      </c>
      <c r="Y1403" s="20">
        <v>13</v>
      </c>
      <c r="Z1403" s="20">
        <v>16</v>
      </c>
      <c r="AA1403" s="16">
        <v>522.8125</v>
      </c>
      <c r="AB1403" s="18">
        <v>1.2307692307692308</v>
      </c>
      <c r="AC1403" s="16">
        <v>643.46153846153845</v>
      </c>
      <c r="AD1403" s="20">
        <v>8365</v>
      </c>
      <c r="AE1403" s="14"/>
      <c r="AF1403" s="14"/>
      <c r="AG1403" s="14">
        <v>749</v>
      </c>
      <c r="AH1403" s="21">
        <v>0.83650000000000002</v>
      </c>
      <c r="AI1403" s="21">
        <v>0.64669501352918435</v>
      </c>
      <c r="AJ1403" s="21">
        <v>-0.3533049864708156</v>
      </c>
      <c r="AK1403" s="96"/>
    </row>
    <row r="1404" spans="1:37" x14ac:dyDescent="0.3">
      <c r="A1404" s="10" t="s">
        <v>144</v>
      </c>
      <c r="B1404" s="22" t="s">
        <v>127</v>
      </c>
      <c r="C1404" s="22" t="s">
        <v>135</v>
      </c>
      <c r="D1404" s="55">
        <v>43676</v>
      </c>
      <c r="E1404" s="55">
        <v>44772</v>
      </c>
      <c r="F1404" s="11" t="s">
        <v>9</v>
      </c>
      <c r="G1404" s="30">
        <v>27</v>
      </c>
      <c r="H1404" s="31">
        <v>0.66</v>
      </c>
      <c r="I1404" s="30">
        <v>18</v>
      </c>
      <c r="J1404" s="30">
        <v>27</v>
      </c>
      <c r="K1404" s="30">
        <v>416</v>
      </c>
      <c r="L1404" s="32">
        <v>1.5</v>
      </c>
      <c r="M1404" s="30">
        <v>608</v>
      </c>
      <c r="N1404" s="30">
        <v>11226</v>
      </c>
      <c r="O1404" s="33">
        <v>22</v>
      </c>
      <c r="P1404" s="34">
        <v>0.71</v>
      </c>
      <c r="Q1404" s="33">
        <v>16</v>
      </c>
      <c r="R1404" s="33">
        <v>23</v>
      </c>
      <c r="S1404" s="33">
        <v>511</v>
      </c>
      <c r="T1404" s="35">
        <v>1.44</v>
      </c>
      <c r="U1404" s="33">
        <v>748</v>
      </c>
      <c r="V1404" s="33">
        <v>12000</v>
      </c>
      <c r="W1404" s="20">
        <v>12</v>
      </c>
      <c r="X1404" s="19">
        <v>0.66666666666666663</v>
      </c>
      <c r="Y1404" s="20">
        <v>8</v>
      </c>
      <c r="Z1404" s="20">
        <v>12</v>
      </c>
      <c r="AA1404" s="16">
        <v>494.16666666666669</v>
      </c>
      <c r="AB1404" s="18">
        <v>1.5</v>
      </c>
      <c r="AC1404" s="16">
        <v>741.25</v>
      </c>
      <c r="AD1404" s="20">
        <v>5930</v>
      </c>
      <c r="AE1404" s="14">
        <v>699</v>
      </c>
      <c r="AF1404" s="14"/>
      <c r="AG1404" s="14">
        <v>649</v>
      </c>
      <c r="AH1404" s="21">
        <v>0.49416666666666664</v>
      </c>
      <c r="AI1404" s="21">
        <v>0.52823801888473187</v>
      </c>
      <c r="AJ1404" s="21">
        <v>-0.47176198111526813</v>
      </c>
      <c r="AK1404" s="96"/>
    </row>
    <row r="1405" spans="1:37" x14ac:dyDescent="0.3">
      <c r="A1405" s="10" t="s">
        <v>144</v>
      </c>
      <c r="B1405" s="22" t="s">
        <v>127</v>
      </c>
      <c r="C1405" s="22" t="s">
        <v>135</v>
      </c>
      <c r="D1405" s="55">
        <v>43677</v>
      </c>
      <c r="E1405" s="55">
        <v>44773</v>
      </c>
      <c r="F1405" s="11" t="s">
        <v>10</v>
      </c>
      <c r="G1405" s="30">
        <v>52</v>
      </c>
      <c r="H1405" s="31">
        <v>0.66</v>
      </c>
      <c r="I1405" s="30">
        <v>34</v>
      </c>
      <c r="J1405" s="30">
        <v>50</v>
      </c>
      <c r="K1405" s="30">
        <v>409</v>
      </c>
      <c r="L1405" s="32">
        <v>1.47</v>
      </c>
      <c r="M1405" s="30">
        <v>608</v>
      </c>
      <c r="N1405" s="30">
        <v>20466</v>
      </c>
      <c r="O1405" s="33">
        <v>28</v>
      </c>
      <c r="P1405" s="34">
        <v>0.71</v>
      </c>
      <c r="Q1405" s="33">
        <v>20</v>
      </c>
      <c r="R1405" s="33">
        <v>29</v>
      </c>
      <c r="S1405" s="33">
        <v>511</v>
      </c>
      <c r="T1405" s="35">
        <v>1.45</v>
      </c>
      <c r="U1405" s="33">
        <v>748</v>
      </c>
      <c r="V1405" s="33">
        <v>15000</v>
      </c>
      <c r="W1405" s="20">
        <v>24</v>
      </c>
      <c r="X1405" s="19">
        <v>0.70833333333333337</v>
      </c>
      <c r="Y1405" s="20">
        <v>17</v>
      </c>
      <c r="Z1405" s="20">
        <v>34</v>
      </c>
      <c r="AA1405" s="16">
        <v>465.52941176470586</v>
      </c>
      <c r="AB1405" s="18">
        <v>2</v>
      </c>
      <c r="AC1405" s="16">
        <v>931.05882352941171</v>
      </c>
      <c r="AD1405" s="20">
        <v>15828</v>
      </c>
      <c r="AE1405" s="14">
        <v>1707</v>
      </c>
      <c r="AF1405" s="14"/>
      <c r="AG1405" s="14"/>
      <c r="AH1405" s="21">
        <v>1.0551999999999999</v>
      </c>
      <c r="AI1405" s="21">
        <v>0.77338024039871001</v>
      </c>
      <c r="AJ1405" s="21">
        <v>-0.22661975960128994</v>
      </c>
      <c r="AK1405" s="96"/>
    </row>
    <row r="1406" spans="1:37" x14ac:dyDescent="0.3">
      <c r="A1406" s="10" t="s">
        <v>144</v>
      </c>
      <c r="B1406" s="36" t="s">
        <v>127</v>
      </c>
      <c r="C1406" s="36" t="s">
        <v>135</v>
      </c>
      <c r="D1406" s="59">
        <v>43678</v>
      </c>
      <c r="E1406" s="59">
        <v>44774</v>
      </c>
      <c r="F1406" s="11" t="s">
        <v>11</v>
      </c>
      <c r="G1406" s="37">
        <v>34</v>
      </c>
      <c r="H1406" s="38">
        <v>0.65</v>
      </c>
      <c r="I1406" s="37">
        <v>22</v>
      </c>
      <c r="J1406" s="37">
        <v>33</v>
      </c>
      <c r="K1406" s="37">
        <v>342</v>
      </c>
      <c r="L1406" s="39">
        <v>1.5</v>
      </c>
      <c r="M1406" s="37">
        <v>548</v>
      </c>
      <c r="N1406" s="37">
        <v>11285</v>
      </c>
      <c r="O1406" s="37">
        <v>25</v>
      </c>
      <c r="P1406" s="38">
        <v>0.48</v>
      </c>
      <c r="Q1406" s="37">
        <v>12</v>
      </c>
      <c r="R1406" s="37">
        <v>27</v>
      </c>
      <c r="S1406" s="37">
        <v>480</v>
      </c>
      <c r="T1406" s="39">
        <v>2.25</v>
      </c>
      <c r="U1406" s="37">
        <v>716</v>
      </c>
      <c r="V1406" s="37">
        <v>12000</v>
      </c>
      <c r="W1406" s="20">
        <v>14</v>
      </c>
      <c r="X1406" s="19">
        <v>0.7142857142857143</v>
      </c>
      <c r="Y1406" s="20">
        <v>10</v>
      </c>
      <c r="Z1406" s="20">
        <v>18</v>
      </c>
      <c r="AA1406" s="16">
        <v>715.72222222222217</v>
      </c>
      <c r="AB1406" s="18">
        <v>1.8</v>
      </c>
      <c r="AC1406" s="16">
        <v>1288.3</v>
      </c>
      <c r="AD1406" s="20">
        <v>12883</v>
      </c>
      <c r="AE1406" s="14">
        <v>-549</v>
      </c>
      <c r="AF1406" s="14"/>
      <c r="AG1406" s="14">
        <v>-342</v>
      </c>
      <c r="AH1406" s="21">
        <v>1.0735833333333333</v>
      </c>
      <c r="AI1406" s="21">
        <v>1.1416038989809481</v>
      </c>
      <c r="AJ1406" s="21">
        <v>0.14160389898094816</v>
      </c>
      <c r="AK1406" s="97"/>
    </row>
    <row r="1407" spans="1:37" x14ac:dyDescent="0.3">
      <c r="A1407" s="10" t="s">
        <v>144</v>
      </c>
      <c r="B1407" s="36" t="s">
        <v>127</v>
      </c>
      <c r="C1407" s="36" t="s">
        <v>135</v>
      </c>
      <c r="D1407" s="59">
        <v>43679</v>
      </c>
      <c r="E1407" s="59">
        <v>44775</v>
      </c>
      <c r="F1407" s="11" t="s">
        <v>12</v>
      </c>
      <c r="G1407" s="37">
        <v>34</v>
      </c>
      <c r="H1407" s="38">
        <v>0.65</v>
      </c>
      <c r="I1407" s="37">
        <v>22</v>
      </c>
      <c r="J1407" s="37">
        <v>30</v>
      </c>
      <c r="K1407" s="37">
        <v>396</v>
      </c>
      <c r="L1407" s="39">
        <v>1.36</v>
      </c>
      <c r="M1407" s="37">
        <v>548</v>
      </c>
      <c r="N1407" s="37">
        <v>11881</v>
      </c>
      <c r="O1407" s="37">
        <v>24</v>
      </c>
      <c r="P1407" s="38">
        <v>0.7</v>
      </c>
      <c r="Q1407" s="37">
        <v>17</v>
      </c>
      <c r="R1407" s="37">
        <v>25</v>
      </c>
      <c r="S1407" s="37">
        <v>480</v>
      </c>
      <c r="T1407" s="39">
        <v>1.47</v>
      </c>
      <c r="U1407" s="37">
        <v>716</v>
      </c>
      <c r="V1407" s="37">
        <v>12000</v>
      </c>
      <c r="W1407" s="20">
        <v>12</v>
      </c>
      <c r="X1407" s="19">
        <v>0.66666666666666663</v>
      </c>
      <c r="Y1407" s="20">
        <v>8</v>
      </c>
      <c r="Z1407" s="20">
        <v>19</v>
      </c>
      <c r="AA1407" s="16">
        <v>456.94736842105266</v>
      </c>
      <c r="AB1407" s="18">
        <v>2.375</v>
      </c>
      <c r="AC1407" s="16">
        <v>1085.25</v>
      </c>
      <c r="AD1407" s="20">
        <v>8682</v>
      </c>
      <c r="AE1407" s="14">
        <v>1199</v>
      </c>
      <c r="AF1407" s="14"/>
      <c r="AG1407" s="14"/>
      <c r="AH1407" s="21">
        <v>0.72350000000000003</v>
      </c>
      <c r="AI1407" s="21">
        <v>0.73074657015402744</v>
      </c>
      <c r="AJ1407" s="21">
        <v>-0.26925342984597256</v>
      </c>
      <c r="AK1407" s="97"/>
    </row>
    <row r="1408" spans="1:37" x14ac:dyDescent="0.3">
      <c r="A1408" s="10" t="s">
        <v>144</v>
      </c>
      <c r="B1408" s="36" t="s">
        <v>127</v>
      </c>
      <c r="C1408" s="36" t="s">
        <v>135</v>
      </c>
      <c r="D1408" s="59">
        <v>43680</v>
      </c>
      <c r="E1408" s="59">
        <v>44776</v>
      </c>
      <c r="F1408" s="11" t="s">
        <v>13</v>
      </c>
      <c r="G1408" s="37">
        <v>19</v>
      </c>
      <c r="H1408" s="38">
        <v>0.65</v>
      </c>
      <c r="I1408" s="37">
        <v>12</v>
      </c>
      <c r="J1408" s="37">
        <v>14</v>
      </c>
      <c r="K1408" s="37">
        <v>467</v>
      </c>
      <c r="L1408" s="39">
        <v>1.17</v>
      </c>
      <c r="M1408" s="37">
        <v>548</v>
      </c>
      <c r="N1408" s="37">
        <v>6542</v>
      </c>
      <c r="O1408" s="37">
        <v>24</v>
      </c>
      <c r="P1408" s="38">
        <v>0.7</v>
      </c>
      <c r="Q1408" s="37">
        <v>17</v>
      </c>
      <c r="R1408" s="37">
        <v>25</v>
      </c>
      <c r="S1408" s="37">
        <v>480</v>
      </c>
      <c r="T1408" s="39">
        <v>1.47</v>
      </c>
      <c r="U1408" s="37">
        <v>716</v>
      </c>
      <c r="V1408" s="37">
        <v>12000</v>
      </c>
      <c r="W1408" s="20">
        <v>18</v>
      </c>
      <c r="X1408" s="19">
        <v>0.72222222222222221</v>
      </c>
      <c r="Y1408" s="20">
        <v>13</v>
      </c>
      <c r="Z1408" s="20">
        <v>30</v>
      </c>
      <c r="AA1408" s="16">
        <v>479.36666666666667</v>
      </c>
      <c r="AB1408" s="18">
        <v>2.3076923076923075</v>
      </c>
      <c r="AC1408" s="16">
        <v>1106.2307692307693</v>
      </c>
      <c r="AD1408" s="20">
        <v>14381</v>
      </c>
      <c r="AE1408" s="14">
        <v>504</v>
      </c>
      <c r="AF1408" s="14"/>
      <c r="AG1408" s="14"/>
      <c r="AH1408" s="21">
        <v>1.1984166666666667</v>
      </c>
      <c r="AI1408" s="21">
        <v>2.1982574136349742</v>
      </c>
      <c r="AJ1408" s="21">
        <v>1.198257413634974</v>
      </c>
      <c r="AK1408" s="97"/>
    </row>
    <row r="1409" spans="1:37" x14ac:dyDescent="0.3">
      <c r="A1409" s="10" t="s">
        <v>144</v>
      </c>
      <c r="B1409" s="36" t="s">
        <v>127</v>
      </c>
      <c r="C1409" s="36" t="s">
        <v>135</v>
      </c>
      <c r="D1409" s="59">
        <v>43681</v>
      </c>
      <c r="E1409" s="59">
        <v>44777</v>
      </c>
      <c r="F1409" s="11" t="s">
        <v>14</v>
      </c>
      <c r="G1409" s="37">
        <v>17</v>
      </c>
      <c r="H1409" s="38">
        <v>0.65</v>
      </c>
      <c r="I1409" s="37">
        <v>11</v>
      </c>
      <c r="J1409" s="37">
        <v>12</v>
      </c>
      <c r="K1409" s="37">
        <v>485</v>
      </c>
      <c r="L1409" s="39">
        <v>1.0900000000000001</v>
      </c>
      <c r="M1409" s="37">
        <v>548</v>
      </c>
      <c r="N1409" s="37">
        <v>5815</v>
      </c>
      <c r="O1409" s="37">
        <v>24</v>
      </c>
      <c r="P1409" s="38">
        <v>0.7</v>
      </c>
      <c r="Q1409" s="37">
        <v>17</v>
      </c>
      <c r="R1409" s="37">
        <v>25</v>
      </c>
      <c r="S1409" s="37">
        <v>480</v>
      </c>
      <c r="T1409" s="39">
        <v>1.47</v>
      </c>
      <c r="U1409" s="37">
        <v>716</v>
      </c>
      <c r="V1409" s="37">
        <v>12000</v>
      </c>
      <c r="W1409" s="20">
        <v>14</v>
      </c>
      <c r="X1409" s="19">
        <v>0.7142857142857143</v>
      </c>
      <c r="Y1409" s="20">
        <v>10</v>
      </c>
      <c r="Z1409" s="20">
        <v>18</v>
      </c>
      <c r="AA1409" s="16">
        <v>505.72222222222223</v>
      </c>
      <c r="AB1409" s="18">
        <v>1.8</v>
      </c>
      <c r="AC1409" s="16">
        <v>910.3</v>
      </c>
      <c r="AD1409" s="20">
        <v>9103</v>
      </c>
      <c r="AE1409" s="14">
        <v>1299</v>
      </c>
      <c r="AF1409" s="14"/>
      <c r="AG1409" s="14"/>
      <c r="AH1409" s="21">
        <v>0.75858333333333339</v>
      </c>
      <c r="AI1409" s="21">
        <v>1.5654342218400688</v>
      </c>
      <c r="AJ1409" s="21">
        <v>0.56543422184006875</v>
      </c>
      <c r="AK1409" s="97"/>
    </row>
    <row r="1410" spans="1:37" x14ac:dyDescent="0.3">
      <c r="A1410" s="10" t="s">
        <v>144</v>
      </c>
      <c r="B1410" s="36" t="s">
        <v>127</v>
      </c>
      <c r="C1410" s="36" t="s">
        <v>135</v>
      </c>
      <c r="D1410" s="59">
        <v>43682</v>
      </c>
      <c r="E1410" s="59">
        <v>44778</v>
      </c>
      <c r="F1410" s="11" t="s">
        <v>15</v>
      </c>
      <c r="G1410" s="37">
        <v>39</v>
      </c>
      <c r="H1410" s="38">
        <v>0.65</v>
      </c>
      <c r="I1410" s="37">
        <v>25</v>
      </c>
      <c r="J1410" s="37">
        <v>27</v>
      </c>
      <c r="K1410" s="37">
        <v>510</v>
      </c>
      <c r="L1410" s="39">
        <v>1.08</v>
      </c>
      <c r="M1410" s="37">
        <v>548</v>
      </c>
      <c r="N1410" s="37">
        <v>13780</v>
      </c>
      <c r="O1410" s="37">
        <v>24</v>
      </c>
      <c r="P1410" s="38">
        <v>0.7</v>
      </c>
      <c r="Q1410" s="37">
        <v>17</v>
      </c>
      <c r="R1410" s="37">
        <v>25</v>
      </c>
      <c r="S1410" s="37">
        <v>480</v>
      </c>
      <c r="T1410" s="39">
        <v>1.47</v>
      </c>
      <c r="U1410" s="37">
        <v>716</v>
      </c>
      <c r="V1410" s="37">
        <v>12000</v>
      </c>
      <c r="W1410" s="20">
        <v>12</v>
      </c>
      <c r="X1410" s="19">
        <v>0.66666666666666663</v>
      </c>
      <c r="Y1410" s="20">
        <v>8</v>
      </c>
      <c r="Z1410" s="20">
        <v>14</v>
      </c>
      <c r="AA1410" s="16">
        <v>491.42857142857144</v>
      </c>
      <c r="AB1410" s="18">
        <v>1.75</v>
      </c>
      <c r="AC1410" s="16">
        <v>860</v>
      </c>
      <c r="AD1410" s="20">
        <v>6880</v>
      </c>
      <c r="AE1410" s="14"/>
      <c r="AF1410" s="14"/>
      <c r="AG1410" s="14"/>
      <c r="AH1410" s="21">
        <v>0.57333333333333336</v>
      </c>
      <c r="AI1410" s="21">
        <v>0.49927431059506533</v>
      </c>
      <c r="AJ1410" s="21">
        <v>-0.50072568940493467</v>
      </c>
      <c r="AK1410" s="97"/>
    </row>
    <row r="1411" spans="1:37" x14ac:dyDescent="0.3">
      <c r="A1411" s="10" t="s">
        <v>144</v>
      </c>
      <c r="B1411" s="36" t="s">
        <v>127</v>
      </c>
      <c r="C1411" s="36" t="s">
        <v>135</v>
      </c>
      <c r="D1411" s="59">
        <v>43683</v>
      </c>
      <c r="E1411" s="59">
        <v>44779</v>
      </c>
      <c r="F1411" s="11" t="s">
        <v>9</v>
      </c>
      <c r="G1411" s="37">
        <v>46</v>
      </c>
      <c r="H1411" s="38">
        <v>0.65</v>
      </c>
      <c r="I1411" s="37">
        <v>30</v>
      </c>
      <c r="J1411" s="37">
        <v>38</v>
      </c>
      <c r="K1411" s="37">
        <v>426</v>
      </c>
      <c r="L1411" s="39">
        <v>1.27</v>
      </c>
      <c r="M1411" s="37">
        <v>548</v>
      </c>
      <c r="N1411" s="37">
        <v>16192</v>
      </c>
      <c r="O1411" s="37">
        <v>30</v>
      </c>
      <c r="P1411" s="38">
        <v>0.7</v>
      </c>
      <c r="Q1411" s="37">
        <v>21</v>
      </c>
      <c r="R1411" s="37">
        <v>31</v>
      </c>
      <c r="S1411" s="37">
        <v>480</v>
      </c>
      <c r="T1411" s="39">
        <v>1.48</v>
      </c>
      <c r="U1411" s="37">
        <v>716</v>
      </c>
      <c r="V1411" s="37">
        <v>15000</v>
      </c>
      <c r="W1411" s="20">
        <v>12</v>
      </c>
      <c r="X1411" s="19">
        <v>0.66666666666666663</v>
      </c>
      <c r="Y1411" s="20">
        <v>8</v>
      </c>
      <c r="Z1411" s="20">
        <v>12</v>
      </c>
      <c r="AA1411" s="16">
        <v>406.25</v>
      </c>
      <c r="AB1411" s="18">
        <v>1.5</v>
      </c>
      <c r="AC1411" s="16">
        <v>609.375</v>
      </c>
      <c r="AD1411" s="20">
        <v>4875</v>
      </c>
      <c r="AE1411" s="14"/>
      <c r="AF1411" s="14"/>
      <c r="AG1411" s="14"/>
      <c r="AH1411" s="21">
        <v>0.32500000000000001</v>
      </c>
      <c r="AI1411" s="21">
        <v>0.30107460474308301</v>
      </c>
      <c r="AJ1411" s="21">
        <v>-0.69892539525691699</v>
      </c>
      <c r="AK1411" s="97"/>
    </row>
    <row r="1412" spans="1:37" x14ac:dyDescent="0.3">
      <c r="A1412" s="10" t="s">
        <v>144</v>
      </c>
      <c r="B1412" s="36" t="s">
        <v>127</v>
      </c>
      <c r="C1412" s="36" t="s">
        <v>135</v>
      </c>
      <c r="D1412" s="59">
        <v>43684</v>
      </c>
      <c r="E1412" s="59">
        <v>44780</v>
      </c>
      <c r="F1412" s="11" t="s">
        <v>10</v>
      </c>
      <c r="G1412" s="37">
        <v>56</v>
      </c>
      <c r="H1412" s="38">
        <v>0.65</v>
      </c>
      <c r="I1412" s="37">
        <v>36</v>
      </c>
      <c r="J1412" s="37">
        <v>54</v>
      </c>
      <c r="K1412" s="37">
        <v>368</v>
      </c>
      <c r="L1412" s="39">
        <v>1.5</v>
      </c>
      <c r="M1412" s="37">
        <v>548</v>
      </c>
      <c r="N1412" s="37">
        <v>19891</v>
      </c>
      <c r="O1412" s="37">
        <v>30</v>
      </c>
      <c r="P1412" s="38">
        <v>0.7</v>
      </c>
      <c r="Q1412" s="37">
        <v>21</v>
      </c>
      <c r="R1412" s="37">
        <v>31</v>
      </c>
      <c r="S1412" s="37">
        <v>480</v>
      </c>
      <c r="T1412" s="39">
        <v>1.48</v>
      </c>
      <c r="U1412" s="37">
        <v>716</v>
      </c>
      <c r="V1412" s="37">
        <v>15000</v>
      </c>
      <c r="W1412" s="20">
        <v>23</v>
      </c>
      <c r="X1412" s="19">
        <v>0.69565217391304346</v>
      </c>
      <c r="Y1412" s="20">
        <v>16</v>
      </c>
      <c r="Z1412" s="20">
        <v>32</v>
      </c>
      <c r="AA1412" s="16">
        <v>441.9375</v>
      </c>
      <c r="AB1412" s="18">
        <v>2</v>
      </c>
      <c r="AC1412" s="16">
        <v>883.875</v>
      </c>
      <c r="AD1412" s="20">
        <v>14142</v>
      </c>
      <c r="AE1412" s="14">
        <v>1249</v>
      </c>
      <c r="AF1412" s="14"/>
      <c r="AG1412" s="14"/>
      <c r="AH1412" s="21">
        <v>0.94279999999999997</v>
      </c>
      <c r="AI1412" s="21">
        <v>0.71097481272937513</v>
      </c>
      <c r="AJ1412" s="21">
        <v>-0.28902518727062493</v>
      </c>
      <c r="AK1412" s="97"/>
    </row>
    <row r="1413" spans="1:37" x14ac:dyDescent="0.3">
      <c r="A1413" s="10" t="s">
        <v>144</v>
      </c>
      <c r="B1413" s="36" t="s">
        <v>127</v>
      </c>
      <c r="C1413" s="36" t="s">
        <v>135</v>
      </c>
      <c r="D1413" s="59">
        <v>43685</v>
      </c>
      <c r="E1413" s="59">
        <v>44781</v>
      </c>
      <c r="F1413" s="11" t="s">
        <v>11</v>
      </c>
      <c r="G1413" s="37">
        <v>52</v>
      </c>
      <c r="H1413" s="38">
        <v>0.65</v>
      </c>
      <c r="I1413" s="37">
        <v>34</v>
      </c>
      <c r="J1413" s="37">
        <v>43</v>
      </c>
      <c r="K1413" s="37">
        <v>428</v>
      </c>
      <c r="L1413" s="39">
        <v>1.26</v>
      </c>
      <c r="M1413" s="37">
        <v>548</v>
      </c>
      <c r="N1413" s="37">
        <v>18391</v>
      </c>
      <c r="O1413" s="37">
        <v>24</v>
      </c>
      <c r="P1413" s="38">
        <v>0.7</v>
      </c>
      <c r="Q1413" s="37">
        <v>17</v>
      </c>
      <c r="R1413" s="37">
        <v>25</v>
      </c>
      <c r="S1413" s="37">
        <v>480</v>
      </c>
      <c r="T1413" s="39">
        <v>1.47</v>
      </c>
      <c r="U1413" s="37">
        <v>716</v>
      </c>
      <c r="V1413" s="37">
        <v>12000</v>
      </c>
      <c r="W1413" s="20">
        <v>12</v>
      </c>
      <c r="X1413" s="19">
        <v>0.66666666666666663</v>
      </c>
      <c r="Y1413" s="20">
        <v>8</v>
      </c>
      <c r="Z1413" s="20">
        <v>12</v>
      </c>
      <c r="AA1413" s="16">
        <v>429.91666666666669</v>
      </c>
      <c r="AB1413" s="18">
        <v>1.5</v>
      </c>
      <c r="AC1413" s="16">
        <v>644.875</v>
      </c>
      <c r="AD1413" s="20">
        <v>5159</v>
      </c>
      <c r="AE1413" s="14">
        <v>1199</v>
      </c>
      <c r="AF1413" s="14"/>
      <c r="AG1413" s="14"/>
      <c r="AH1413" s="21">
        <v>0.42991666666666667</v>
      </c>
      <c r="AI1413" s="21">
        <v>0.2805176445000272</v>
      </c>
      <c r="AJ1413" s="21">
        <v>-0.71948235549997286</v>
      </c>
      <c r="AK1413" s="97"/>
    </row>
    <row r="1414" spans="1:37" x14ac:dyDescent="0.3">
      <c r="A1414" s="10" t="s">
        <v>144</v>
      </c>
      <c r="B1414" s="36" t="s">
        <v>127</v>
      </c>
      <c r="C1414" s="36" t="s">
        <v>135</v>
      </c>
      <c r="D1414" s="59">
        <v>43686</v>
      </c>
      <c r="E1414" s="59">
        <v>44782</v>
      </c>
      <c r="F1414" s="11" t="s">
        <v>12</v>
      </c>
      <c r="G1414" s="37">
        <v>51</v>
      </c>
      <c r="H1414" s="38">
        <v>0.65</v>
      </c>
      <c r="I1414" s="37">
        <v>33</v>
      </c>
      <c r="J1414" s="37">
        <v>48</v>
      </c>
      <c r="K1414" s="37">
        <v>381</v>
      </c>
      <c r="L1414" s="39">
        <v>1.45</v>
      </c>
      <c r="M1414" s="37">
        <v>548</v>
      </c>
      <c r="N1414" s="37">
        <v>18274</v>
      </c>
      <c r="O1414" s="37">
        <v>24</v>
      </c>
      <c r="P1414" s="38">
        <v>0.7</v>
      </c>
      <c r="Q1414" s="37">
        <v>17</v>
      </c>
      <c r="R1414" s="37">
        <v>25</v>
      </c>
      <c r="S1414" s="37">
        <v>480</v>
      </c>
      <c r="T1414" s="39">
        <v>1.47</v>
      </c>
      <c r="U1414" s="37">
        <v>716</v>
      </c>
      <c r="V1414" s="37">
        <v>12000</v>
      </c>
      <c r="W1414" s="20">
        <v>13</v>
      </c>
      <c r="X1414" s="19">
        <v>0.69230769230769229</v>
      </c>
      <c r="Y1414" s="20">
        <v>9</v>
      </c>
      <c r="Z1414" s="20">
        <v>17</v>
      </c>
      <c r="AA1414" s="16">
        <v>458.94117647058823</v>
      </c>
      <c r="AB1414" s="18">
        <v>1.8888888888888888</v>
      </c>
      <c r="AC1414" s="16">
        <v>866.88888888888891</v>
      </c>
      <c r="AD1414" s="20">
        <v>7802</v>
      </c>
      <c r="AE1414" s="14"/>
      <c r="AF1414" s="14"/>
      <c r="AG1414" s="14">
        <v>500</v>
      </c>
      <c r="AH1414" s="21">
        <v>0.65016666666666667</v>
      </c>
      <c r="AI1414" s="21">
        <v>0.42694538688847544</v>
      </c>
      <c r="AJ1414" s="21">
        <v>-0.57305461311152461</v>
      </c>
      <c r="AK1414" s="97"/>
    </row>
    <row r="1415" spans="1:37" x14ac:dyDescent="0.3">
      <c r="A1415" s="10" t="s">
        <v>144</v>
      </c>
      <c r="B1415" s="36" t="s">
        <v>127</v>
      </c>
      <c r="C1415" s="36" t="s">
        <v>135</v>
      </c>
      <c r="D1415" s="59">
        <v>43687</v>
      </c>
      <c r="E1415" s="59">
        <v>44783</v>
      </c>
      <c r="F1415" s="11" t="s">
        <v>13</v>
      </c>
      <c r="G1415" s="37">
        <v>31</v>
      </c>
      <c r="H1415" s="38">
        <v>0.65</v>
      </c>
      <c r="I1415" s="37">
        <v>20</v>
      </c>
      <c r="J1415" s="37">
        <v>24</v>
      </c>
      <c r="K1415" s="37">
        <v>459</v>
      </c>
      <c r="L1415" s="39">
        <v>1.2</v>
      </c>
      <c r="M1415" s="37">
        <v>548</v>
      </c>
      <c r="N1415" s="37">
        <v>11007</v>
      </c>
      <c r="O1415" s="37">
        <v>24</v>
      </c>
      <c r="P1415" s="38">
        <v>0.7</v>
      </c>
      <c r="Q1415" s="37">
        <v>17</v>
      </c>
      <c r="R1415" s="37">
        <v>25</v>
      </c>
      <c r="S1415" s="37">
        <v>480</v>
      </c>
      <c r="T1415" s="39">
        <v>1.47</v>
      </c>
      <c r="U1415" s="37">
        <v>716</v>
      </c>
      <c r="V1415" s="37">
        <v>12000</v>
      </c>
      <c r="W1415" s="20">
        <v>12</v>
      </c>
      <c r="X1415" s="19">
        <v>0.66666666666666663</v>
      </c>
      <c r="Y1415" s="20">
        <v>8</v>
      </c>
      <c r="Z1415" s="20">
        <v>17</v>
      </c>
      <c r="AA1415" s="16">
        <v>486.41176470588238</v>
      </c>
      <c r="AB1415" s="18">
        <v>2.125</v>
      </c>
      <c r="AC1415" s="16">
        <v>1033.625</v>
      </c>
      <c r="AD1415" s="20">
        <v>8269</v>
      </c>
      <c r="AE1415" s="14"/>
      <c r="AF1415" s="14"/>
      <c r="AG1415" s="14"/>
      <c r="AH1415" s="21">
        <v>0.68908333333333338</v>
      </c>
      <c r="AI1415" s="21">
        <v>0.75124920505133097</v>
      </c>
      <c r="AJ1415" s="21">
        <v>-0.24875079494866903</v>
      </c>
      <c r="AK1415" s="97"/>
    </row>
    <row r="1416" spans="1:37" x14ac:dyDescent="0.3">
      <c r="A1416" s="10" t="s">
        <v>144</v>
      </c>
      <c r="B1416" s="36" t="s">
        <v>127</v>
      </c>
      <c r="C1416" s="36" t="s">
        <v>135</v>
      </c>
      <c r="D1416" s="59">
        <v>43688</v>
      </c>
      <c r="E1416" s="59">
        <v>44784</v>
      </c>
      <c r="F1416" s="11" t="s">
        <v>14</v>
      </c>
      <c r="G1416" s="37">
        <v>20</v>
      </c>
      <c r="H1416" s="38">
        <v>0.65</v>
      </c>
      <c r="I1416" s="37">
        <v>13</v>
      </c>
      <c r="J1416" s="37">
        <v>21</v>
      </c>
      <c r="K1416" s="37">
        <v>344</v>
      </c>
      <c r="L1416" s="39">
        <v>1.62</v>
      </c>
      <c r="M1416" s="37">
        <v>548</v>
      </c>
      <c r="N1416" s="37">
        <v>7233</v>
      </c>
      <c r="O1416" s="37">
        <v>24</v>
      </c>
      <c r="P1416" s="38">
        <v>0.7</v>
      </c>
      <c r="Q1416" s="37">
        <v>17</v>
      </c>
      <c r="R1416" s="37">
        <v>25</v>
      </c>
      <c r="S1416" s="37">
        <v>480</v>
      </c>
      <c r="T1416" s="39">
        <v>1.47</v>
      </c>
      <c r="U1416" s="37">
        <v>716</v>
      </c>
      <c r="V1416" s="37">
        <v>12000</v>
      </c>
      <c r="W1416" s="20">
        <v>16</v>
      </c>
      <c r="X1416" s="19">
        <v>0.6875</v>
      </c>
      <c r="Y1416" s="20">
        <v>11</v>
      </c>
      <c r="Z1416" s="20">
        <v>18</v>
      </c>
      <c r="AA1416" s="16">
        <v>284.66666666666669</v>
      </c>
      <c r="AB1416" s="18">
        <v>1.6363636363636365</v>
      </c>
      <c r="AC1416" s="16">
        <v>465.81818181818181</v>
      </c>
      <c r="AD1416" s="20">
        <v>5124</v>
      </c>
      <c r="AE1416" s="14"/>
      <c r="AF1416" s="14"/>
      <c r="AG1416" s="14"/>
      <c r="AH1416" s="21">
        <v>0.42699999999999999</v>
      </c>
      <c r="AI1416" s="21">
        <v>0.70841974284529241</v>
      </c>
      <c r="AJ1416" s="21">
        <v>-0.29158025715470759</v>
      </c>
      <c r="AK1416" s="97"/>
    </row>
    <row r="1417" spans="1:37" x14ac:dyDescent="0.3">
      <c r="A1417" s="10" t="s">
        <v>144</v>
      </c>
      <c r="B1417" s="36" t="s">
        <v>127</v>
      </c>
      <c r="C1417" s="36" t="s">
        <v>135</v>
      </c>
      <c r="D1417" s="59">
        <v>43689</v>
      </c>
      <c r="E1417" s="59">
        <v>44785</v>
      </c>
      <c r="F1417" s="11" t="s">
        <v>15</v>
      </c>
      <c r="G1417" s="37">
        <v>56</v>
      </c>
      <c r="H1417" s="38">
        <v>0.65</v>
      </c>
      <c r="I1417" s="37">
        <v>36</v>
      </c>
      <c r="J1417" s="37">
        <v>47</v>
      </c>
      <c r="K1417" s="37">
        <v>415</v>
      </c>
      <c r="L1417" s="39">
        <v>1.31</v>
      </c>
      <c r="M1417" s="37">
        <v>548</v>
      </c>
      <c r="N1417" s="37">
        <v>19516</v>
      </c>
      <c r="O1417" s="37">
        <v>24</v>
      </c>
      <c r="P1417" s="38">
        <v>0.7</v>
      </c>
      <c r="Q1417" s="37">
        <v>17</v>
      </c>
      <c r="R1417" s="37">
        <v>25</v>
      </c>
      <c r="S1417" s="37">
        <v>480</v>
      </c>
      <c r="T1417" s="39">
        <v>1.47</v>
      </c>
      <c r="U1417" s="37">
        <v>716</v>
      </c>
      <c r="V1417" s="37">
        <v>12000</v>
      </c>
      <c r="W1417" s="20">
        <v>22</v>
      </c>
      <c r="X1417" s="19">
        <v>0.72727272727272729</v>
      </c>
      <c r="Y1417" s="20">
        <v>16</v>
      </c>
      <c r="Z1417" s="20">
        <v>24</v>
      </c>
      <c r="AA1417" s="16">
        <v>577.75</v>
      </c>
      <c r="AB1417" s="18">
        <v>1.5</v>
      </c>
      <c r="AC1417" s="16">
        <v>866.625</v>
      </c>
      <c r="AD1417" s="20">
        <v>13866</v>
      </c>
      <c r="AE1417" s="14">
        <v>1400</v>
      </c>
      <c r="AF1417" s="14"/>
      <c r="AG1417" s="14">
        <v>-999</v>
      </c>
      <c r="AH1417" s="21">
        <v>1.1555</v>
      </c>
      <c r="AI1417" s="21">
        <v>0.71049395367903256</v>
      </c>
      <c r="AJ1417" s="21">
        <v>-0.28950604632096744</v>
      </c>
      <c r="AK1417" s="97"/>
    </row>
    <row r="1418" spans="1:37" x14ac:dyDescent="0.3">
      <c r="A1418" s="10" t="s">
        <v>144</v>
      </c>
      <c r="B1418" s="36" t="s">
        <v>127</v>
      </c>
      <c r="C1418" s="36" t="s">
        <v>135</v>
      </c>
      <c r="D1418" s="59">
        <v>43690</v>
      </c>
      <c r="E1418" s="59">
        <v>44786</v>
      </c>
      <c r="F1418" s="11" t="s">
        <v>9</v>
      </c>
      <c r="G1418" s="37">
        <v>51</v>
      </c>
      <c r="H1418" s="38">
        <v>0.65</v>
      </c>
      <c r="I1418" s="37">
        <v>33</v>
      </c>
      <c r="J1418" s="37">
        <v>43</v>
      </c>
      <c r="K1418" s="37">
        <v>424</v>
      </c>
      <c r="L1418" s="39">
        <v>1.3</v>
      </c>
      <c r="M1418" s="37">
        <v>548</v>
      </c>
      <c r="N1418" s="37">
        <v>18243</v>
      </c>
      <c r="O1418" s="37">
        <v>30</v>
      </c>
      <c r="P1418" s="38">
        <v>0.7</v>
      </c>
      <c r="Q1418" s="37">
        <v>21</v>
      </c>
      <c r="R1418" s="37">
        <v>31</v>
      </c>
      <c r="S1418" s="37">
        <v>480</v>
      </c>
      <c r="T1418" s="39">
        <v>1.48</v>
      </c>
      <c r="U1418" s="37">
        <v>716</v>
      </c>
      <c r="V1418" s="37">
        <v>15000</v>
      </c>
      <c r="W1418" s="20">
        <v>16</v>
      </c>
      <c r="X1418" s="19">
        <v>0.6875</v>
      </c>
      <c r="Y1418" s="20">
        <v>11</v>
      </c>
      <c r="Z1418" s="20">
        <v>24</v>
      </c>
      <c r="AA1418" s="16">
        <v>553.04166666666663</v>
      </c>
      <c r="AB1418" s="18">
        <v>2.1818181818181817</v>
      </c>
      <c r="AC1418" s="16">
        <v>1206.6363636363637</v>
      </c>
      <c r="AD1418" s="20">
        <v>13273</v>
      </c>
      <c r="AE1418" s="14"/>
      <c r="AF1418" s="14"/>
      <c r="AG1418" s="14"/>
      <c r="AH1418" s="21">
        <v>0.88486666666666669</v>
      </c>
      <c r="AI1418" s="21">
        <v>0.72756673792687609</v>
      </c>
      <c r="AJ1418" s="21">
        <v>-0.27243326207312396</v>
      </c>
      <c r="AK1418" s="97"/>
    </row>
    <row r="1419" spans="1:37" x14ac:dyDescent="0.3">
      <c r="A1419" s="10" t="s">
        <v>144</v>
      </c>
      <c r="B1419" s="36" t="s">
        <v>127</v>
      </c>
      <c r="C1419" s="36" t="s">
        <v>135</v>
      </c>
      <c r="D1419" s="59">
        <v>43691</v>
      </c>
      <c r="E1419" s="59">
        <v>44787</v>
      </c>
      <c r="F1419" s="11" t="s">
        <v>10</v>
      </c>
      <c r="G1419" s="37">
        <v>45</v>
      </c>
      <c r="H1419" s="38">
        <v>0.65</v>
      </c>
      <c r="I1419" s="37">
        <v>29</v>
      </c>
      <c r="J1419" s="37">
        <v>41</v>
      </c>
      <c r="K1419" s="37">
        <v>390</v>
      </c>
      <c r="L1419" s="39">
        <v>1.41</v>
      </c>
      <c r="M1419" s="37">
        <v>548</v>
      </c>
      <c r="N1419" s="37">
        <v>16000</v>
      </c>
      <c r="O1419" s="37">
        <v>31</v>
      </c>
      <c r="P1419" s="38">
        <v>0.7</v>
      </c>
      <c r="Q1419" s="37">
        <v>22</v>
      </c>
      <c r="R1419" s="37">
        <v>33</v>
      </c>
      <c r="S1419" s="37">
        <v>480</v>
      </c>
      <c r="T1419" s="39">
        <v>1.5</v>
      </c>
      <c r="U1419" s="37">
        <v>716</v>
      </c>
      <c r="V1419" s="37">
        <v>16000</v>
      </c>
      <c r="W1419" s="20">
        <v>34</v>
      </c>
      <c r="X1419" s="19">
        <v>0.73529411764705888</v>
      </c>
      <c r="Y1419" s="20">
        <v>25</v>
      </c>
      <c r="Z1419" s="20">
        <v>50</v>
      </c>
      <c r="AA1419" s="16">
        <v>423.02</v>
      </c>
      <c r="AB1419" s="18">
        <v>2</v>
      </c>
      <c r="AC1419" s="16">
        <v>846.04</v>
      </c>
      <c r="AD1419" s="20">
        <v>21151</v>
      </c>
      <c r="AE1419" s="14">
        <v>437</v>
      </c>
      <c r="AF1419" s="14"/>
      <c r="AG1419" s="14"/>
      <c r="AH1419" s="21">
        <v>1.3219375</v>
      </c>
      <c r="AI1419" s="21">
        <v>1.3219375</v>
      </c>
      <c r="AJ1419" s="21">
        <v>0.32193749999999999</v>
      </c>
      <c r="AK1419" s="97"/>
    </row>
    <row r="1420" spans="1:37" x14ac:dyDescent="0.3">
      <c r="A1420" s="10" t="s">
        <v>144</v>
      </c>
      <c r="B1420" s="36" t="s">
        <v>127</v>
      </c>
      <c r="C1420" s="36" t="s">
        <v>135</v>
      </c>
      <c r="D1420" s="59">
        <v>43692</v>
      </c>
      <c r="E1420" s="59">
        <v>44788</v>
      </c>
      <c r="F1420" s="11" t="s">
        <v>11</v>
      </c>
      <c r="G1420" s="37">
        <v>22</v>
      </c>
      <c r="H1420" s="38">
        <v>0.65</v>
      </c>
      <c r="I1420" s="37">
        <v>14</v>
      </c>
      <c r="J1420" s="37">
        <v>19</v>
      </c>
      <c r="K1420" s="37">
        <v>404</v>
      </c>
      <c r="L1420" s="39">
        <v>1.36</v>
      </c>
      <c r="M1420" s="37">
        <v>548</v>
      </c>
      <c r="N1420" s="37">
        <v>7677</v>
      </c>
      <c r="O1420" s="37">
        <v>30</v>
      </c>
      <c r="P1420" s="38">
        <v>0.7</v>
      </c>
      <c r="Q1420" s="37">
        <v>21</v>
      </c>
      <c r="R1420" s="37">
        <v>31</v>
      </c>
      <c r="S1420" s="37">
        <v>480</v>
      </c>
      <c r="T1420" s="39">
        <v>1.48</v>
      </c>
      <c r="U1420" s="37">
        <v>716</v>
      </c>
      <c r="V1420" s="37">
        <v>15000</v>
      </c>
      <c r="W1420" s="20">
        <v>20</v>
      </c>
      <c r="X1420" s="19">
        <v>0.7</v>
      </c>
      <c r="Y1420" s="20">
        <v>14</v>
      </c>
      <c r="Z1420" s="20">
        <v>19</v>
      </c>
      <c r="AA1420" s="16">
        <v>431.21052631578948</v>
      </c>
      <c r="AB1420" s="18">
        <v>1.3571428571428572</v>
      </c>
      <c r="AC1420" s="16">
        <v>585.21428571428567</v>
      </c>
      <c r="AD1420" s="20">
        <v>8193</v>
      </c>
      <c r="AE1420" s="14">
        <v>1182</v>
      </c>
      <c r="AF1420" s="14"/>
      <c r="AG1420" s="14"/>
      <c r="AH1420" s="21">
        <v>0.54620000000000002</v>
      </c>
      <c r="AI1420" s="21">
        <v>1.0672137553731926</v>
      </c>
      <c r="AJ1420" s="21">
        <v>6.7213755373192657E-2</v>
      </c>
      <c r="AK1420" s="97"/>
    </row>
    <row r="1421" spans="1:37" x14ac:dyDescent="0.3">
      <c r="A1421" s="10" t="s">
        <v>144</v>
      </c>
      <c r="B1421" s="36" t="s">
        <v>127</v>
      </c>
      <c r="C1421" s="36" t="s">
        <v>135</v>
      </c>
      <c r="D1421" s="59">
        <v>43693</v>
      </c>
      <c r="E1421" s="59">
        <v>44789</v>
      </c>
      <c r="F1421" s="11" t="s">
        <v>12</v>
      </c>
      <c r="G1421" s="37">
        <v>35</v>
      </c>
      <c r="H1421" s="38">
        <v>0.65</v>
      </c>
      <c r="I1421" s="37">
        <v>23</v>
      </c>
      <c r="J1421" s="37">
        <v>43</v>
      </c>
      <c r="K1421" s="37">
        <v>298</v>
      </c>
      <c r="L1421" s="39">
        <v>1.87</v>
      </c>
      <c r="M1421" s="37">
        <v>548</v>
      </c>
      <c r="N1421" s="37">
        <v>12829</v>
      </c>
      <c r="O1421" s="37">
        <v>24</v>
      </c>
      <c r="P1421" s="38">
        <v>0.7</v>
      </c>
      <c r="Q1421" s="37">
        <v>17</v>
      </c>
      <c r="R1421" s="37">
        <v>25</v>
      </c>
      <c r="S1421" s="37">
        <v>480</v>
      </c>
      <c r="T1421" s="39">
        <v>1.47</v>
      </c>
      <c r="U1421" s="37">
        <v>716</v>
      </c>
      <c r="V1421" s="37">
        <v>12000</v>
      </c>
      <c r="W1421" s="20">
        <v>7</v>
      </c>
      <c r="X1421" s="19">
        <v>0.7142857142857143</v>
      </c>
      <c r="Y1421" s="20">
        <v>5</v>
      </c>
      <c r="Z1421" s="20">
        <v>9</v>
      </c>
      <c r="AA1421" s="16">
        <v>483.44444444444446</v>
      </c>
      <c r="AB1421" s="18">
        <v>1.8</v>
      </c>
      <c r="AC1421" s="16">
        <v>870.2</v>
      </c>
      <c r="AD1421" s="20">
        <v>4351</v>
      </c>
      <c r="AE1421" s="14"/>
      <c r="AF1421" s="14"/>
      <c r="AG1421" s="14"/>
      <c r="AH1421" s="21">
        <v>0.36258333333333331</v>
      </c>
      <c r="AI1421" s="21">
        <v>0.33915348039597787</v>
      </c>
      <c r="AJ1421" s="21">
        <v>-0.66084651960402219</v>
      </c>
      <c r="AK1421" s="97"/>
    </row>
    <row r="1422" spans="1:37" x14ac:dyDescent="0.3">
      <c r="A1422" s="10" t="s">
        <v>144</v>
      </c>
      <c r="B1422" s="36" t="s">
        <v>127</v>
      </c>
      <c r="C1422" s="36" t="s">
        <v>135</v>
      </c>
      <c r="D1422" s="59">
        <v>43694</v>
      </c>
      <c r="E1422" s="59">
        <v>44790</v>
      </c>
      <c r="F1422" s="11" t="s">
        <v>13</v>
      </c>
      <c r="G1422" s="37">
        <v>37</v>
      </c>
      <c r="H1422" s="38">
        <v>0.65</v>
      </c>
      <c r="I1422" s="37">
        <v>24</v>
      </c>
      <c r="J1422" s="37">
        <v>29</v>
      </c>
      <c r="K1422" s="37">
        <v>458</v>
      </c>
      <c r="L1422" s="39">
        <v>1.21</v>
      </c>
      <c r="M1422" s="37">
        <v>548</v>
      </c>
      <c r="N1422" s="37">
        <v>13282</v>
      </c>
      <c r="O1422" s="37">
        <v>24</v>
      </c>
      <c r="P1422" s="38">
        <v>0.7</v>
      </c>
      <c r="Q1422" s="37">
        <v>17</v>
      </c>
      <c r="R1422" s="37">
        <v>25</v>
      </c>
      <c r="S1422" s="37">
        <v>480</v>
      </c>
      <c r="T1422" s="39">
        <v>1.47</v>
      </c>
      <c r="U1422" s="37">
        <v>716</v>
      </c>
      <c r="V1422" s="37">
        <v>12000</v>
      </c>
      <c r="W1422" s="20">
        <v>17</v>
      </c>
      <c r="X1422" s="19">
        <v>0.70588235294117652</v>
      </c>
      <c r="Y1422" s="20">
        <v>12</v>
      </c>
      <c r="Z1422" s="20">
        <v>24</v>
      </c>
      <c r="AA1422" s="16">
        <v>525.625</v>
      </c>
      <c r="AB1422" s="18">
        <v>2</v>
      </c>
      <c r="AC1422" s="16">
        <v>1051.25</v>
      </c>
      <c r="AD1422" s="20">
        <v>12615</v>
      </c>
      <c r="AE1422" s="14">
        <v>-1299</v>
      </c>
      <c r="AF1422" s="14"/>
      <c r="AG1422" s="14">
        <v>999</v>
      </c>
      <c r="AH1422" s="21">
        <v>1.05125</v>
      </c>
      <c r="AI1422" s="21">
        <v>0.94978165938864634</v>
      </c>
      <c r="AJ1422" s="21">
        <v>-5.0218340611353711E-2</v>
      </c>
      <c r="AK1422" s="97"/>
    </row>
    <row r="1423" spans="1:37" x14ac:dyDescent="0.3">
      <c r="A1423" s="10" t="s">
        <v>144</v>
      </c>
      <c r="B1423" s="36" t="s">
        <v>127</v>
      </c>
      <c r="C1423" s="36" t="s">
        <v>135</v>
      </c>
      <c r="D1423" s="59">
        <v>43695</v>
      </c>
      <c r="E1423" s="59">
        <v>44791</v>
      </c>
      <c r="F1423" s="11" t="s">
        <v>14</v>
      </c>
      <c r="G1423" s="37">
        <v>22</v>
      </c>
      <c r="H1423" s="38">
        <v>0.65</v>
      </c>
      <c r="I1423" s="37">
        <v>14</v>
      </c>
      <c r="J1423" s="37">
        <v>20</v>
      </c>
      <c r="K1423" s="37">
        <v>391</v>
      </c>
      <c r="L1423" s="39">
        <v>1.43</v>
      </c>
      <c r="M1423" s="37">
        <v>548</v>
      </c>
      <c r="N1423" s="37">
        <v>7822</v>
      </c>
      <c r="O1423" s="37">
        <v>24</v>
      </c>
      <c r="P1423" s="38">
        <v>0.7</v>
      </c>
      <c r="Q1423" s="37">
        <v>17</v>
      </c>
      <c r="R1423" s="37">
        <v>25</v>
      </c>
      <c r="S1423" s="37">
        <v>480</v>
      </c>
      <c r="T1423" s="39">
        <v>1.47</v>
      </c>
      <c r="U1423" s="37">
        <v>716</v>
      </c>
      <c r="V1423" s="37">
        <v>12000</v>
      </c>
      <c r="W1423" s="20">
        <v>9</v>
      </c>
      <c r="X1423" s="19">
        <v>0.66666666666666663</v>
      </c>
      <c r="Y1423" s="20">
        <v>6</v>
      </c>
      <c r="Z1423" s="20">
        <v>8</v>
      </c>
      <c r="AA1423" s="16">
        <v>518.375</v>
      </c>
      <c r="AB1423" s="18">
        <v>1.3333333333333333</v>
      </c>
      <c r="AC1423" s="16">
        <v>691.16666666666663</v>
      </c>
      <c r="AD1423" s="20">
        <v>4147</v>
      </c>
      <c r="AE1423" s="14">
        <v>1348</v>
      </c>
      <c r="AF1423" s="14"/>
      <c r="AG1423" s="14"/>
      <c r="AH1423" s="21">
        <v>0.34558333333333335</v>
      </c>
      <c r="AI1423" s="21">
        <v>0.5301713116849911</v>
      </c>
      <c r="AJ1423" s="21">
        <v>-0.46982868831500896</v>
      </c>
      <c r="AK1423" s="97"/>
    </row>
    <row r="1424" spans="1:37" x14ac:dyDescent="0.3">
      <c r="A1424" s="10" t="s">
        <v>144</v>
      </c>
      <c r="B1424" s="36" t="s">
        <v>127</v>
      </c>
      <c r="C1424" s="36" t="s">
        <v>135</v>
      </c>
      <c r="D1424" s="59">
        <v>43696</v>
      </c>
      <c r="E1424" s="59">
        <v>44792</v>
      </c>
      <c r="F1424" s="11" t="s">
        <v>15</v>
      </c>
      <c r="G1424" s="37">
        <v>31</v>
      </c>
      <c r="H1424" s="38">
        <v>0.65</v>
      </c>
      <c r="I1424" s="37">
        <v>20</v>
      </c>
      <c r="J1424" s="37">
        <v>28</v>
      </c>
      <c r="K1424" s="37">
        <v>401</v>
      </c>
      <c r="L1424" s="39">
        <v>1.4</v>
      </c>
      <c r="M1424" s="37">
        <v>548</v>
      </c>
      <c r="N1424" s="37">
        <v>11223</v>
      </c>
      <c r="O1424" s="37">
        <v>24</v>
      </c>
      <c r="P1424" s="38">
        <v>0.7</v>
      </c>
      <c r="Q1424" s="37">
        <v>17</v>
      </c>
      <c r="R1424" s="37">
        <v>25</v>
      </c>
      <c r="S1424" s="37">
        <v>480</v>
      </c>
      <c r="T1424" s="39">
        <v>1.47</v>
      </c>
      <c r="U1424" s="37">
        <v>716</v>
      </c>
      <c r="V1424" s="37">
        <v>12000</v>
      </c>
      <c r="W1424" s="20">
        <v>14</v>
      </c>
      <c r="X1424" s="19">
        <v>0.7142857142857143</v>
      </c>
      <c r="Y1424" s="20">
        <v>10</v>
      </c>
      <c r="Z1424" s="20">
        <v>16</v>
      </c>
      <c r="AA1424" s="16">
        <v>557.3125</v>
      </c>
      <c r="AB1424" s="18">
        <v>1.6</v>
      </c>
      <c r="AC1424" s="16">
        <v>891.7</v>
      </c>
      <c r="AD1424" s="20">
        <v>8917</v>
      </c>
      <c r="AE1424" s="14"/>
      <c r="AF1424" s="14"/>
      <c r="AG1424" s="14"/>
      <c r="AH1424" s="21">
        <v>0.74308333333333332</v>
      </c>
      <c r="AI1424" s="21">
        <v>0.79452909204312572</v>
      </c>
      <c r="AJ1424" s="21">
        <v>-0.20547090795687428</v>
      </c>
      <c r="AK1424" s="97"/>
    </row>
    <row r="1425" spans="1:37" x14ac:dyDescent="0.3">
      <c r="A1425" s="10" t="s">
        <v>144</v>
      </c>
      <c r="B1425" s="36" t="s">
        <v>127</v>
      </c>
      <c r="C1425" s="36" t="s">
        <v>135</v>
      </c>
      <c r="D1425" s="59">
        <v>43697</v>
      </c>
      <c r="E1425" s="59">
        <v>44793</v>
      </c>
      <c r="F1425" s="11" t="s">
        <v>9</v>
      </c>
      <c r="G1425" s="37">
        <v>32</v>
      </c>
      <c r="H1425" s="38">
        <v>0.65</v>
      </c>
      <c r="I1425" s="37">
        <v>21</v>
      </c>
      <c r="J1425" s="37">
        <v>23</v>
      </c>
      <c r="K1425" s="37">
        <v>501</v>
      </c>
      <c r="L1425" s="39">
        <v>1.1000000000000001</v>
      </c>
      <c r="M1425" s="37">
        <v>548</v>
      </c>
      <c r="N1425" s="37">
        <v>11524</v>
      </c>
      <c r="O1425" s="37">
        <v>30</v>
      </c>
      <c r="P1425" s="38">
        <v>0.7</v>
      </c>
      <c r="Q1425" s="37">
        <v>21</v>
      </c>
      <c r="R1425" s="37">
        <v>31</v>
      </c>
      <c r="S1425" s="37">
        <v>480</v>
      </c>
      <c r="T1425" s="39">
        <v>1.48</v>
      </c>
      <c r="U1425" s="37">
        <v>716</v>
      </c>
      <c r="V1425" s="37">
        <v>15000</v>
      </c>
      <c r="W1425" s="20">
        <v>13</v>
      </c>
      <c r="X1425" s="19">
        <v>0.69230769230769229</v>
      </c>
      <c r="Y1425" s="20">
        <v>9</v>
      </c>
      <c r="Z1425" s="20">
        <v>22</v>
      </c>
      <c r="AA1425" s="16">
        <v>411.5</v>
      </c>
      <c r="AB1425" s="18">
        <v>2.4444444444444446</v>
      </c>
      <c r="AC1425" s="16">
        <v>1005.8888888888889</v>
      </c>
      <c r="AD1425" s="20">
        <v>9053</v>
      </c>
      <c r="AE1425" s="14"/>
      <c r="AF1425" s="14"/>
      <c r="AG1425" s="14"/>
      <c r="AH1425" s="21">
        <v>0.60353333333333337</v>
      </c>
      <c r="AI1425" s="21">
        <v>0.78557792433182927</v>
      </c>
      <c r="AJ1425" s="21">
        <v>-0.21442207566817079</v>
      </c>
      <c r="AK1425" s="97"/>
    </row>
    <row r="1426" spans="1:37" x14ac:dyDescent="0.3">
      <c r="A1426" s="10" t="s">
        <v>144</v>
      </c>
      <c r="B1426" s="36" t="s">
        <v>127</v>
      </c>
      <c r="C1426" s="36" t="s">
        <v>135</v>
      </c>
      <c r="D1426" s="59">
        <v>43698</v>
      </c>
      <c r="E1426" s="59">
        <v>44794</v>
      </c>
      <c r="F1426" s="11" t="s">
        <v>10</v>
      </c>
      <c r="G1426" s="37">
        <v>25</v>
      </c>
      <c r="H1426" s="38">
        <v>0.65</v>
      </c>
      <c r="I1426" s="37">
        <v>16</v>
      </c>
      <c r="J1426" s="37">
        <v>24</v>
      </c>
      <c r="K1426" s="37">
        <v>361</v>
      </c>
      <c r="L1426" s="39">
        <v>1.5</v>
      </c>
      <c r="M1426" s="37">
        <v>548</v>
      </c>
      <c r="N1426" s="37">
        <v>8674</v>
      </c>
      <c r="O1426" s="37">
        <v>30</v>
      </c>
      <c r="P1426" s="38">
        <v>0.7</v>
      </c>
      <c r="Q1426" s="37">
        <v>21</v>
      </c>
      <c r="R1426" s="37">
        <v>31</v>
      </c>
      <c r="S1426" s="37">
        <v>480</v>
      </c>
      <c r="T1426" s="39">
        <v>1.48</v>
      </c>
      <c r="U1426" s="37">
        <v>716</v>
      </c>
      <c r="V1426" s="37">
        <v>15000</v>
      </c>
      <c r="W1426" s="20">
        <v>14</v>
      </c>
      <c r="X1426" s="19">
        <v>0.7142857142857143</v>
      </c>
      <c r="Y1426" s="20">
        <v>10</v>
      </c>
      <c r="Z1426" s="20">
        <v>18</v>
      </c>
      <c r="AA1426" s="16">
        <v>513.33333333333337</v>
      </c>
      <c r="AB1426" s="18">
        <v>1.8</v>
      </c>
      <c r="AC1426" s="16">
        <v>924</v>
      </c>
      <c r="AD1426" s="20">
        <v>9240</v>
      </c>
      <c r="AE1426" s="14"/>
      <c r="AF1426" s="14"/>
      <c r="AG1426" s="14"/>
      <c r="AH1426" s="21">
        <v>0.61599999999999999</v>
      </c>
      <c r="AI1426" s="21">
        <v>1.0652524786718931</v>
      </c>
      <c r="AJ1426" s="21">
        <v>6.5252478671893016E-2</v>
      </c>
      <c r="AK1426" s="97"/>
    </row>
    <row r="1427" spans="1:37" x14ac:dyDescent="0.3">
      <c r="A1427" s="10" t="s">
        <v>144</v>
      </c>
      <c r="B1427" s="36" t="s">
        <v>127</v>
      </c>
      <c r="C1427" s="36" t="s">
        <v>135</v>
      </c>
      <c r="D1427" s="59">
        <v>43699</v>
      </c>
      <c r="E1427" s="59">
        <v>44795</v>
      </c>
      <c r="F1427" s="11" t="s">
        <v>11</v>
      </c>
      <c r="G1427" s="37">
        <v>14</v>
      </c>
      <c r="H1427" s="38">
        <v>0.65</v>
      </c>
      <c r="I1427" s="37">
        <v>9</v>
      </c>
      <c r="J1427" s="37">
        <v>14</v>
      </c>
      <c r="K1427" s="37">
        <v>363</v>
      </c>
      <c r="L1427" s="39">
        <v>1.56</v>
      </c>
      <c r="M1427" s="37">
        <v>548</v>
      </c>
      <c r="N1427" s="37">
        <v>5088</v>
      </c>
      <c r="O1427" s="37">
        <v>24</v>
      </c>
      <c r="P1427" s="38">
        <v>0.7</v>
      </c>
      <c r="Q1427" s="37">
        <v>17</v>
      </c>
      <c r="R1427" s="37">
        <v>25</v>
      </c>
      <c r="S1427" s="37">
        <v>480</v>
      </c>
      <c r="T1427" s="39">
        <v>1.47</v>
      </c>
      <c r="U1427" s="37">
        <v>716</v>
      </c>
      <c r="V1427" s="37">
        <v>12000</v>
      </c>
      <c r="W1427" s="20">
        <v>7</v>
      </c>
      <c r="X1427" s="19">
        <v>0.7142857142857143</v>
      </c>
      <c r="Y1427" s="20">
        <v>5</v>
      </c>
      <c r="Z1427" s="20">
        <v>6</v>
      </c>
      <c r="AA1427" s="16">
        <v>506.83333333333331</v>
      </c>
      <c r="AB1427" s="18">
        <v>1.2</v>
      </c>
      <c r="AC1427" s="16">
        <v>608.20000000000005</v>
      </c>
      <c r="AD1427" s="20">
        <v>3041</v>
      </c>
      <c r="AE1427" s="14"/>
      <c r="AF1427" s="14"/>
      <c r="AG1427" s="14"/>
      <c r="AH1427" s="21">
        <v>0.25341666666666668</v>
      </c>
      <c r="AI1427" s="21">
        <v>0.59768081761006286</v>
      </c>
      <c r="AJ1427" s="21">
        <v>-0.40231918238993708</v>
      </c>
      <c r="AK1427" s="97"/>
    </row>
    <row r="1428" spans="1:37" x14ac:dyDescent="0.3">
      <c r="A1428" s="10" t="s">
        <v>144</v>
      </c>
      <c r="B1428" s="36" t="s">
        <v>127</v>
      </c>
      <c r="C1428" s="36" t="s">
        <v>135</v>
      </c>
      <c r="D1428" s="59">
        <v>43700</v>
      </c>
      <c r="E1428" s="59">
        <v>44796</v>
      </c>
      <c r="F1428" s="11" t="s">
        <v>12</v>
      </c>
      <c r="G1428" s="37">
        <v>19</v>
      </c>
      <c r="H1428" s="38">
        <v>0.65</v>
      </c>
      <c r="I1428" s="37">
        <v>12</v>
      </c>
      <c r="J1428" s="37">
        <v>21</v>
      </c>
      <c r="K1428" s="37">
        <v>321</v>
      </c>
      <c r="L1428" s="39">
        <v>1.75</v>
      </c>
      <c r="M1428" s="37">
        <v>548</v>
      </c>
      <c r="N1428" s="37">
        <v>6740</v>
      </c>
      <c r="O1428" s="37">
        <v>24</v>
      </c>
      <c r="P1428" s="38">
        <v>0.7</v>
      </c>
      <c r="Q1428" s="37">
        <v>17</v>
      </c>
      <c r="R1428" s="37">
        <v>25</v>
      </c>
      <c r="S1428" s="37">
        <v>480</v>
      </c>
      <c r="T1428" s="39">
        <v>1.47</v>
      </c>
      <c r="U1428" s="37">
        <v>716</v>
      </c>
      <c r="V1428" s="37">
        <v>12000</v>
      </c>
      <c r="W1428" s="20">
        <v>7</v>
      </c>
      <c r="X1428" s="19">
        <v>0.7142857142857143</v>
      </c>
      <c r="Y1428" s="20">
        <v>5</v>
      </c>
      <c r="Z1428" s="20">
        <v>11</v>
      </c>
      <c r="AA1428" s="16">
        <v>530.5454545454545</v>
      </c>
      <c r="AB1428" s="18">
        <v>2.2000000000000002</v>
      </c>
      <c r="AC1428" s="16">
        <v>1167.2</v>
      </c>
      <c r="AD1428" s="20">
        <v>5836</v>
      </c>
      <c r="AE1428" s="14"/>
      <c r="AF1428" s="14"/>
      <c r="AG1428" s="14"/>
      <c r="AH1428" s="21">
        <v>0.48633333333333334</v>
      </c>
      <c r="AI1428" s="21">
        <v>0.86587537091988132</v>
      </c>
      <c r="AJ1428" s="21">
        <v>-0.13412462908011868</v>
      </c>
      <c r="AK1428" s="97"/>
    </row>
    <row r="1429" spans="1:37" x14ac:dyDescent="0.3">
      <c r="A1429" s="10" t="s">
        <v>144</v>
      </c>
      <c r="B1429" s="36" t="s">
        <v>127</v>
      </c>
      <c r="C1429" s="36" t="s">
        <v>135</v>
      </c>
      <c r="D1429" s="59">
        <v>43701</v>
      </c>
      <c r="E1429" s="59">
        <v>44797</v>
      </c>
      <c r="F1429" s="11" t="s">
        <v>13</v>
      </c>
      <c r="G1429" s="37">
        <v>37</v>
      </c>
      <c r="H1429" s="38">
        <v>0.65</v>
      </c>
      <c r="I1429" s="37">
        <v>24</v>
      </c>
      <c r="J1429" s="37">
        <v>37</v>
      </c>
      <c r="K1429" s="37">
        <v>351</v>
      </c>
      <c r="L1429" s="39">
        <v>1.54</v>
      </c>
      <c r="M1429" s="37">
        <v>548</v>
      </c>
      <c r="N1429" s="37">
        <v>12993</v>
      </c>
      <c r="O1429" s="37">
        <v>24</v>
      </c>
      <c r="P1429" s="38">
        <v>0.7</v>
      </c>
      <c r="Q1429" s="37">
        <v>17</v>
      </c>
      <c r="R1429" s="37">
        <v>25</v>
      </c>
      <c r="S1429" s="37">
        <v>480</v>
      </c>
      <c r="T1429" s="39">
        <v>1.47</v>
      </c>
      <c r="U1429" s="37">
        <v>716</v>
      </c>
      <c r="V1429" s="37">
        <v>12000</v>
      </c>
      <c r="W1429" s="20">
        <v>19</v>
      </c>
      <c r="X1429" s="19">
        <v>0.73684210526315785</v>
      </c>
      <c r="Y1429" s="20">
        <v>14</v>
      </c>
      <c r="Z1429" s="20">
        <v>26</v>
      </c>
      <c r="AA1429" s="16">
        <v>500.19230769230768</v>
      </c>
      <c r="AB1429" s="18">
        <v>1.8571428571428572</v>
      </c>
      <c r="AC1429" s="16">
        <v>928.92857142857144</v>
      </c>
      <c r="AD1429" s="20">
        <v>13005</v>
      </c>
      <c r="AE1429" s="14">
        <v>-699</v>
      </c>
      <c r="AF1429" s="14"/>
      <c r="AG1429" s="14"/>
      <c r="AH1429" s="21">
        <v>1.08375</v>
      </c>
      <c r="AI1429" s="21">
        <v>1.0009235742322788</v>
      </c>
      <c r="AJ1429" s="21">
        <v>9.2357423227891944E-4</v>
      </c>
      <c r="AK1429" s="97"/>
    </row>
    <row r="1430" spans="1:37" x14ac:dyDescent="0.3">
      <c r="A1430" s="10" t="s">
        <v>144</v>
      </c>
      <c r="B1430" s="36" t="s">
        <v>127</v>
      </c>
      <c r="C1430" s="36" t="s">
        <v>135</v>
      </c>
      <c r="D1430" s="59">
        <v>43702</v>
      </c>
      <c r="E1430" s="59">
        <v>44798</v>
      </c>
      <c r="F1430" s="11" t="s">
        <v>14</v>
      </c>
      <c r="G1430" s="37">
        <v>20</v>
      </c>
      <c r="H1430" s="38">
        <v>0.65</v>
      </c>
      <c r="I1430" s="37">
        <v>13</v>
      </c>
      <c r="J1430" s="37">
        <v>21</v>
      </c>
      <c r="K1430" s="37">
        <v>334</v>
      </c>
      <c r="L1430" s="39">
        <v>1.62</v>
      </c>
      <c r="M1430" s="37">
        <v>548</v>
      </c>
      <c r="N1430" s="37">
        <v>7015</v>
      </c>
      <c r="O1430" s="37">
        <v>24</v>
      </c>
      <c r="P1430" s="38">
        <v>0.7</v>
      </c>
      <c r="Q1430" s="37">
        <v>17</v>
      </c>
      <c r="R1430" s="37">
        <v>25</v>
      </c>
      <c r="S1430" s="37">
        <v>480</v>
      </c>
      <c r="T1430" s="39">
        <v>1.47</v>
      </c>
      <c r="U1430" s="37">
        <v>716</v>
      </c>
      <c r="V1430" s="37">
        <v>12000</v>
      </c>
      <c r="W1430" s="20">
        <v>13</v>
      </c>
      <c r="X1430" s="19">
        <v>0.69230769230769229</v>
      </c>
      <c r="Y1430" s="20">
        <v>9</v>
      </c>
      <c r="Z1430" s="20">
        <v>15</v>
      </c>
      <c r="AA1430" s="16">
        <v>477.46666666666664</v>
      </c>
      <c r="AB1430" s="18">
        <v>1.6666666666666667</v>
      </c>
      <c r="AC1430" s="16">
        <v>795.77777777777783</v>
      </c>
      <c r="AD1430" s="20">
        <v>7162</v>
      </c>
      <c r="AE1430" s="14"/>
      <c r="AF1430" s="14"/>
      <c r="AG1430" s="14"/>
      <c r="AH1430" s="21">
        <v>0.59683333333333333</v>
      </c>
      <c r="AI1430" s="21">
        <v>1.0209550962223806</v>
      </c>
      <c r="AJ1430" s="21">
        <v>2.0955096222380613E-2</v>
      </c>
      <c r="AK1430" s="97"/>
    </row>
    <row r="1431" spans="1:37" x14ac:dyDescent="0.3">
      <c r="A1431" s="10" t="s">
        <v>144</v>
      </c>
      <c r="B1431" s="36" t="s">
        <v>127</v>
      </c>
      <c r="C1431" s="36" t="s">
        <v>135</v>
      </c>
      <c r="D1431" s="59">
        <v>43703</v>
      </c>
      <c r="E1431" s="59">
        <v>44799</v>
      </c>
      <c r="F1431" s="11" t="s">
        <v>15</v>
      </c>
      <c r="G1431" s="37">
        <v>25</v>
      </c>
      <c r="H1431" s="38">
        <v>0.65</v>
      </c>
      <c r="I1431" s="37">
        <v>16</v>
      </c>
      <c r="J1431" s="37">
        <v>21</v>
      </c>
      <c r="K1431" s="37">
        <v>426</v>
      </c>
      <c r="L1431" s="39">
        <v>1.31</v>
      </c>
      <c r="M1431" s="37">
        <v>548</v>
      </c>
      <c r="N1431" s="37">
        <v>8947</v>
      </c>
      <c r="O1431" s="37">
        <v>24</v>
      </c>
      <c r="P1431" s="38">
        <v>0.7</v>
      </c>
      <c r="Q1431" s="37">
        <v>17</v>
      </c>
      <c r="R1431" s="37">
        <v>25</v>
      </c>
      <c r="S1431" s="37">
        <v>480</v>
      </c>
      <c r="T1431" s="39">
        <v>1.47</v>
      </c>
      <c r="U1431" s="37">
        <v>716</v>
      </c>
      <c r="V1431" s="37">
        <v>12000</v>
      </c>
      <c r="W1431" s="20">
        <v>13</v>
      </c>
      <c r="X1431" s="19">
        <v>0.69230769230769229</v>
      </c>
      <c r="Y1431" s="20">
        <v>9</v>
      </c>
      <c r="Z1431" s="20">
        <v>11</v>
      </c>
      <c r="AA1431" s="16">
        <v>600.72727272727275</v>
      </c>
      <c r="AB1431" s="18">
        <v>1.2222222222222223</v>
      </c>
      <c r="AC1431" s="16">
        <v>734.22222222222217</v>
      </c>
      <c r="AD1431" s="20">
        <v>6608</v>
      </c>
      <c r="AE1431" s="14"/>
      <c r="AF1431" s="14"/>
      <c r="AG1431" s="14"/>
      <c r="AH1431" s="21">
        <v>0.55066666666666664</v>
      </c>
      <c r="AI1431" s="21">
        <v>0.73857158824186875</v>
      </c>
      <c r="AJ1431" s="21">
        <v>-0.2614284117581312</v>
      </c>
      <c r="AK1431" s="97"/>
    </row>
    <row r="1432" spans="1:37" x14ac:dyDescent="0.3">
      <c r="A1432" s="10" t="s">
        <v>144</v>
      </c>
      <c r="B1432" s="36" t="s">
        <v>127</v>
      </c>
      <c r="C1432" s="36" t="s">
        <v>135</v>
      </c>
      <c r="D1432" s="59">
        <v>43704</v>
      </c>
      <c r="E1432" s="59">
        <v>44800</v>
      </c>
      <c r="F1432" s="11" t="s">
        <v>9</v>
      </c>
      <c r="G1432" s="37">
        <v>49</v>
      </c>
      <c r="H1432" s="38">
        <v>0.65</v>
      </c>
      <c r="I1432" s="37">
        <v>32</v>
      </c>
      <c r="J1432" s="37">
        <v>43</v>
      </c>
      <c r="K1432" s="37">
        <v>403</v>
      </c>
      <c r="L1432" s="39">
        <v>1.34</v>
      </c>
      <c r="M1432" s="37">
        <v>548</v>
      </c>
      <c r="N1432" s="37">
        <v>17343</v>
      </c>
      <c r="O1432" s="37">
        <v>30</v>
      </c>
      <c r="P1432" s="38">
        <v>0.7</v>
      </c>
      <c r="Q1432" s="37">
        <v>21</v>
      </c>
      <c r="R1432" s="37">
        <v>31</v>
      </c>
      <c r="S1432" s="37">
        <v>480</v>
      </c>
      <c r="T1432" s="39">
        <v>1.48</v>
      </c>
      <c r="U1432" s="37">
        <v>716</v>
      </c>
      <c r="V1432" s="37">
        <v>15000</v>
      </c>
      <c r="W1432" s="20">
        <v>21</v>
      </c>
      <c r="X1432" s="19">
        <v>0.7142857142857143</v>
      </c>
      <c r="Y1432" s="20">
        <v>15</v>
      </c>
      <c r="Z1432" s="20">
        <v>29</v>
      </c>
      <c r="AA1432" s="16">
        <v>459.55172413793105</v>
      </c>
      <c r="AB1432" s="18">
        <v>1.9333333333333333</v>
      </c>
      <c r="AC1432" s="16">
        <v>888.4666666666667</v>
      </c>
      <c r="AD1432" s="20">
        <v>13327</v>
      </c>
      <c r="AE1432" s="14"/>
      <c r="AF1432" s="14"/>
      <c r="AG1432" s="14"/>
      <c r="AH1432" s="21">
        <v>0.88846666666666663</v>
      </c>
      <c r="AI1432" s="21">
        <v>0.7684368333045033</v>
      </c>
      <c r="AJ1432" s="21">
        <v>-0.23156316669549673</v>
      </c>
      <c r="AK1432" s="97"/>
    </row>
    <row r="1433" spans="1:37" x14ac:dyDescent="0.3">
      <c r="A1433" s="10" t="s">
        <v>144</v>
      </c>
      <c r="B1433" s="36" t="s">
        <v>127</v>
      </c>
      <c r="C1433" s="36" t="s">
        <v>135</v>
      </c>
      <c r="D1433" s="59">
        <v>43705</v>
      </c>
      <c r="E1433" s="59">
        <v>44801</v>
      </c>
      <c r="F1433" s="11" t="s">
        <v>10</v>
      </c>
      <c r="G1433" s="37">
        <v>28</v>
      </c>
      <c r="H1433" s="38">
        <v>0.65</v>
      </c>
      <c r="I1433" s="37">
        <v>18</v>
      </c>
      <c r="J1433" s="37">
        <v>28</v>
      </c>
      <c r="K1433" s="37">
        <v>360</v>
      </c>
      <c r="L1433" s="39">
        <v>1.56</v>
      </c>
      <c r="M1433" s="37">
        <v>548</v>
      </c>
      <c r="N1433" s="37">
        <v>10086</v>
      </c>
      <c r="O1433" s="37">
        <v>30</v>
      </c>
      <c r="P1433" s="38">
        <v>0.7</v>
      </c>
      <c r="Q1433" s="37">
        <v>21</v>
      </c>
      <c r="R1433" s="37">
        <v>31</v>
      </c>
      <c r="S1433" s="37">
        <v>480</v>
      </c>
      <c r="T1433" s="39">
        <v>1.48</v>
      </c>
      <c r="U1433" s="37">
        <v>716</v>
      </c>
      <c r="V1433" s="37">
        <v>15000</v>
      </c>
      <c r="W1433" s="20">
        <v>24</v>
      </c>
      <c r="X1433" s="19">
        <v>0.70833333333333337</v>
      </c>
      <c r="Y1433" s="20">
        <v>17</v>
      </c>
      <c r="Z1433" s="20">
        <v>34</v>
      </c>
      <c r="AA1433" s="16">
        <v>447.29411764705884</v>
      </c>
      <c r="AB1433" s="18">
        <v>2</v>
      </c>
      <c r="AC1433" s="16">
        <v>894.58823529411768</v>
      </c>
      <c r="AD1433" s="20">
        <v>15208</v>
      </c>
      <c r="AE1433" s="14"/>
      <c r="AF1433" s="14"/>
      <c r="AG1433" s="14">
        <v>560</v>
      </c>
      <c r="AH1433" s="21">
        <v>1.0138666666666667</v>
      </c>
      <c r="AI1433" s="21">
        <v>1.5078326393020027</v>
      </c>
      <c r="AJ1433" s="21">
        <v>0.50783263930200273</v>
      </c>
      <c r="AK1433" s="97"/>
    </row>
    <row r="1434" spans="1:37" x14ac:dyDescent="0.3">
      <c r="A1434" s="10" t="s">
        <v>144</v>
      </c>
      <c r="B1434" s="36" t="s">
        <v>127</v>
      </c>
      <c r="C1434" s="36" t="s">
        <v>135</v>
      </c>
      <c r="D1434" s="59">
        <v>43706</v>
      </c>
      <c r="E1434" s="59">
        <v>44802</v>
      </c>
      <c r="F1434" s="11" t="s">
        <v>11</v>
      </c>
      <c r="G1434" s="37">
        <v>20</v>
      </c>
      <c r="H1434" s="38">
        <v>0.65</v>
      </c>
      <c r="I1434" s="37">
        <v>13</v>
      </c>
      <c r="J1434" s="37">
        <v>21</v>
      </c>
      <c r="K1434" s="37">
        <v>340</v>
      </c>
      <c r="L1434" s="39">
        <v>1.62</v>
      </c>
      <c r="M1434" s="37">
        <v>548</v>
      </c>
      <c r="N1434" s="37">
        <v>7144</v>
      </c>
      <c r="O1434" s="37">
        <v>24</v>
      </c>
      <c r="P1434" s="38">
        <v>0.7</v>
      </c>
      <c r="Q1434" s="37">
        <v>17</v>
      </c>
      <c r="R1434" s="37">
        <v>25</v>
      </c>
      <c r="S1434" s="37">
        <v>480</v>
      </c>
      <c r="T1434" s="39">
        <v>1.47</v>
      </c>
      <c r="U1434" s="37">
        <v>716</v>
      </c>
      <c r="V1434" s="37">
        <v>12000</v>
      </c>
      <c r="W1434" s="20">
        <v>21</v>
      </c>
      <c r="X1434" s="19">
        <v>0.7142857142857143</v>
      </c>
      <c r="Y1434" s="20">
        <v>15</v>
      </c>
      <c r="Z1434" s="20">
        <v>26</v>
      </c>
      <c r="AA1434" s="16">
        <v>462.80769230769232</v>
      </c>
      <c r="AB1434" s="18">
        <v>1.7333333333333334</v>
      </c>
      <c r="AC1434" s="16">
        <v>802.2</v>
      </c>
      <c r="AD1434" s="20">
        <v>12033</v>
      </c>
      <c r="AE1434" s="14"/>
      <c r="AF1434" s="14"/>
      <c r="AG1434" s="14"/>
      <c r="AH1434" s="21">
        <v>1.00275</v>
      </c>
      <c r="AI1434" s="21">
        <v>1.6843505039193729</v>
      </c>
      <c r="AJ1434" s="21">
        <v>0.68435050391937291</v>
      </c>
      <c r="AK1434" s="97"/>
    </row>
    <row r="1435" spans="1:37" x14ac:dyDescent="0.3">
      <c r="A1435" s="10" t="s">
        <v>144</v>
      </c>
      <c r="B1435" s="36" t="s">
        <v>127</v>
      </c>
      <c r="C1435" s="36" t="s">
        <v>135</v>
      </c>
      <c r="D1435" s="59">
        <v>43707</v>
      </c>
      <c r="E1435" s="59">
        <v>44803</v>
      </c>
      <c r="F1435" s="11" t="s">
        <v>12</v>
      </c>
      <c r="G1435" s="37">
        <v>19</v>
      </c>
      <c r="H1435" s="38">
        <v>0.65</v>
      </c>
      <c r="I1435" s="37">
        <v>12</v>
      </c>
      <c r="J1435" s="37">
        <v>18</v>
      </c>
      <c r="K1435" s="37">
        <v>360</v>
      </c>
      <c r="L1435" s="39">
        <v>1.5</v>
      </c>
      <c r="M1435" s="37">
        <v>548</v>
      </c>
      <c r="N1435" s="37">
        <v>6472</v>
      </c>
      <c r="O1435" s="37">
        <v>24</v>
      </c>
      <c r="P1435" s="38">
        <v>0.7</v>
      </c>
      <c r="Q1435" s="37">
        <v>17</v>
      </c>
      <c r="R1435" s="37">
        <v>25</v>
      </c>
      <c r="S1435" s="37">
        <v>480</v>
      </c>
      <c r="T1435" s="39">
        <v>1.47</v>
      </c>
      <c r="U1435" s="37">
        <v>716</v>
      </c>
      <c r="V1435" s="37">
        <v>12000</v>
      </c>
      <c r="W1435" s="20">
        <v>17</v>
      </c>
      <c r="X1435" s="19">
        <v>0.70588235294117652</v>
      </c>
      <c r="Y1435" s="20">
        <v>12</v>
      </c>
      <c r="Z1435" s="20">
        <v>13</v>
      </c>
      <c r="AA1435" s="16">
        <v>540.61538461538464</v>
      </c>
      <c r="AB1435" s="18">
        <v>1.0833333333333333</v>
      </c>
      <c r="AC1435" s="16">
        <v>585.66666666666663</v>
      </c>
      <c r="AD1435" s="20">
        <v>7028</v>
      </c>
      <c r="AE1435" s="14">
        <v>599</v>
      </c>
      <c r="AF1435" s="14"/>
      <c r="AG1435" s="14"/>
      <c r="AH1435" s="21">
        <v>0.58566666666666667</v>
      </c>
      <c r="AI1435" s="21">
        <v>1.0859085290482076</v>
      </c>
      <c r="AJ1435" s="21">
        <v>8.5908529048207657E-2</v>
      </c>
      <c r="AK1435" s="97"/>
    </row>
    <row r="1436" spans="1:37" x14ac:dyDescent="0.3">
      <c r="A1436" s="10" t="s">
        <v>144</v>
      </c>
      <c r="B1436" s="36" t="s">
        <v>127</v>
      </c>
      <c r="C1436" s="36" t="s">
        <v>135</v>
      </c>
      <c r="D1436" s="59">
        <v>43708</v>
      </c>
      <c r="E1436" s="59">
        <v>44804</v>
      </c>
      <c r="F1436" s="11" t="s">
        <v>13</v>
      </c>
      <c r="G1436" s="37">
        <v>23</v>
      </c>
      <c r="H1436" s="38">
        <v>0.65</v>
      </c>
      <c r="I1436" s="37">
        <v>15</v>
      </c>
      <c r="J1436" s="37">
        <v>22</v>
      </c>
      <c r="K1436" s="37">
        <v>375</v>
      </c>
      <c r="L1436" s="39">
        <v>1.47</v>
      </c>
      <c r="M1436" s="37">
        <v>548</v>
      </c>
      <c r="N1436" s="37">
        <v>8260</v>
      </c>
      <c r="O1436" s="37">
        <v>24</v>
      </c>
      <c r="P1436" s="38">
        <v>0.7</v>
      </c>
      <c r="Q1436" s="37">
        <v>17</v>
      </c>
      <c r="R1436" s="37">
        <v>25</v>
      </c>
      <c r="S1436" s="37">
        <v>480</v>
      </c>
      <c r="T1436" s="39">
        <v>1.47</v>
      </c>
      <c r="U1436" s="37">
        <v>716</v>
      </c>
      <c r="V1436" s="37">
        <v>12000</v>
      </c>
      <c r="W1436" s="20">
        <v>10</v>
      </c>
      <c r="X1436" s="19">
        <v>0.7</v>
      </c>
      <c r="Y1436" s="20">
        <v>7</v>
      </c>
      <c r="Z1436" s="20">
        <v>11</v>
      </c>
      <c r="AA1436" s="16">
        <v>672</v>
      </c>
      <c r="AB1436" s="18">
        <v>1.5714285714285714</v>
      </c>
      <c r="AC1436" s="16">
        <v>1056</v>
      </c>
      <c r="AD1436" s="20">
        <v>7392</v>
      </c>
      <c r="AE1436" s="14"/>
      <c r="AF1436" s="14"/>
      <c r="AG1436" s="14"/>
      <c r="AH1436" s="21">
        <v>0.61599999999999999</v>
      </c>
      <c r="AI1436" s="21">
        <v>0.89491525423728813</v>
      </c>
      <c r="AJ1436" s="21">
        <v>-0.10508474576271186</v>
      </c>
      <c r="AK1436" s="97"/>
    </row>
    <row r="1437" spans="1:37" x14ac:dyDescent="0.3">
      <c r="A1437" s="10" t="s">
        <v>144</v>
      </c>
      <c r="B1437" s="40" t="s">
        <v>127</v>
      </c>
      <c r="C1437" s="40" t="s">
        <v>135</v>
      </c>
      <c r="D1437" s="57">
        <v>43709</v>
      </c>
      <c r="E1437" s="57">
        <v>44805</v>
      </c>
      <c r="F1437" s="11" t="s">
        <v>14</v>
      </c>
      <c r="G1437" s="5">
        <v>24</v>
      </c>
      <c r="H1437" s="41">
        <v>0.63610315186246413</v>
      </c>
      <c r="I1437" s="4">
        <v>15</v>
      </c>
      <c r="J1437" s="5">
        <v>22</v>
      </c>
      <c r="K1437" s="5">
        <v>443</v>
      </c>
      <c r="L1437" s="42">
        <v>1.4666666666666666</v>
      </c>
      <c r="M1437" s="5">
        <v>650</v>
      </c>
      <c r="N1437" s="5">
        <v>9755</v>
      </c>
      <c r="O1437" s="2">
        <v>11</v>
      </c>
      <c r="P1437" s="43">
        <v>0.67999426934097418</v>
      </c>
      <c r="Q1437" s="2">
        <v>13</v>
      </c>
      <c r="R1437" s="2">
        <v>24</v>
      </c>
      <c r="S1437" s="2">
        <v>496.57383667180278</v>
      </c>
      <c r="T1437" s="3">
        <v>1.8461538461538463</v>
      </c>
      <c r="U1437" s="2">
        <v>730.92872734234231</v>
      </c>
      <c r="V1437" s="44">
        <v>10000</v>
      </c>
      <c r="W1437" s="20">
        <v>10</v>
      </c>
      <c r="X1437" s="19">
        <v>0.7</v>
      </c>
      <c r="Y1437" s="20">
        <v>7</v>
      </c>
      <c r="Z1437" s="20">
        <v>10</v>
      </c>
      <c r="AA1437" s="16">
        <v>530.5</v>
      </c>
      <c r="AB1437" s="18">
        <v>1.4285714285714286</v>
      </c>
      <c r="AC1437" s="16">
        <v>757.85714285714289</v>
      </c>
      <c r="AD1437" s="20">
        <v>5305</v>
      </c>
      <c r="AE1437" s="14">
        <v>799</v>
      </c>
      <c r="AF1437" s="14"/>
      <c r="AG1437" s="14"/>
      <c r="AH1437" s="21">
        <v>0.53049999999999997</v>
      </c>
      <c r="AI1437" s="21">
        <v>0.5438236801640185</v>
      </c>
      <c r="AJ1437" s="21">
        <v>-0.45617631983598156</v>
      </c>
      <c r="AK1437" s="97"/>
    </row>
    <row r="1438" spans="1:37" x14ac:dyDescent="0.3">
      <c r="A1438" s="10" t="s">
        <v>144</v>
      </c>
      <c r="B1438" s="40" t="s">
        <v>127</v>
      </c>
      <c r="C1438" s="40" t="s">
        <v>135</v>
      </c>
      <c r="D1438" s="57">
        <v>43710</v>
      </c>
      <c r="E1438" s="57">
        <v>44806</v>
      </c>
      <c r="F1438" s="11" t="s">
        <v>15</v>
      </c>
      <c r="G1438" s="5">
        <v>24</v>
      </c>
      <c r="H1438" s="41">
        <v>0.63610315186246413</v>
      </c>
      <c r="I1438" s="5">
        <v>15</v>
      </c>
      <c r="J1438" s="5">
        <v>27</v>
      </c>
      <c r="K1438" s="5">
        <v>369</v>
      </c>
      <c r="L1438" s="42">
        <v>1.8</v>
      </c>
      <c r="M1438" s="5">
        <v>650</v>
      </c>
      <c r="N1438" s="5">
        <v>9974</v>
      </c>
      <c r="O1438" s="44">
        <v>21</v>
      </c>
      <c r="P1438" s="43">
        <v>0.67999426934097418</v>
      </c>
      <c r="Q1438" s="44">
        <v>14</v>
      </c>
      <c r="R1438" s="44">
        <v>20</v>
      </c>
      <c r="S1438" s="2">
        <v>496.57383667180278</v>
      </c>
      <c r="T1438" s="3">
        <v>1.4285714285714286</v>
      </c>
      <c r="U1438" s="2">
        <v>730.92872734234231</v>
      </c>
      <c r="V1438" s="44">
        <v>10000</v>
      </c>
      <c r="W1438" s="20">
        <v>18</v>
      </c>
      <c r="X1438" s="19">
        <v>0.72222222222222221</v>
      </c>
      <c r="Y1438" s="20">
        <v>13</v>
      </c>
      <c r="Z1438" s="20">
        <v>21</v>
      </c>
      <c r="AA1438" s="16">
        <v>534.57142857142856</v>
      </c>
      <c r="AB1438" s="18">
        <v>1.6153846153846154</v>
      </c>
      <c r="AC1438" s="16">
        <v>863.53846153846155</v>
      </c>
      <c r="AD1438" s="20">
        <v>11226</v>
      </c>
      <c r="AE1438" s="14"/>
      <c r="AF1438" s="14"/>
      <c r="AG1438" s="14"/>
      <c r="AH1438" s="21">
        <v>1.1226</v>
      </c>
      <c r="AI1438" s="21">
        <v>1.1255263685582515</v>
      </c>
      <c r="AJ1438" s="21">
        <v>0.12552636855825144</v>
      </c>
      <c r="AK1438" s="97"/>
    </row>
    <row r="1439" spans="1:37" x14ac:dyDescent="0.3">
      <c r="A1439" s="10" t="s">
        <v>144</v>
      </c>
      <c r="B1439" s="40" t="s">
        <v>127</v>
      </c>
      <c r="C1439" s="40" t="s">
        <v>135</v>
      </c>
      <c r="D1439" s="57">
        <v>43711</v>
      </c>
      <c r="E1439" s="57">
        <v>44807</v>
      </c>
      <c r="F1439" s="11" t="s">
        <v>9</v>
      </c>
      <c r="G1439" s="5">
        <v>19</v>
      </c>
      <c r="H1439" s="41">
        <v>0.63610315186246413</v>
      </c>
      <c r="I1439" s="5">
        <v>12</v>
      </c>
      <c r="J1439" s="5">
        <v>24</v>
      </c>
      <c r="K1439" s="5">
        <v>321</v>
      </c>
      <c r="L1439" s="42">
        <v>2</v>
      </c>
      <c r="M1439" s="5">
        <v>650</v>
      </c>
      <c r="N1439" s="5">
        <v>7707</v>
      </c>
      <c r="O1439" s="44">
        <v>24</v>
      </c>
      <c r="P1439" s="43">
        <v>0.67999426934097418</v>
      </c>
      <c r="Q1439" s="44">
        <v>16</v>
      </c>
      <c r="R1439" s="44">
        <v>24</v>
      </c>
      <c r="S1439" s="2">
        <v>496.57383667180278</v>
      </c>
      <c r="T1439" s="3">
        <v>1.5</v>
      </c>
      <c r="U1439" s="2">
        <v>730.92872734234231</v>
      </c>
      <c r="V1439" s="44">
        <v>12000</v>
      </c>
      <c r="W1439" s="20">
        <v>22</v>
      </c>
      <c r="X1439" s="19">
        <v>0.72727272727272729</v>
      </c>
      <c r="Y1439" s="20">
        <v>16</v>
      </c>
      <c r="Z1439" s="20">
        <v>29</v>
      </c>
      <c r="AA1439" s="16">
        <v>521.17241379310349</v>
      </c>
      <c r="AB1439" s="18">
        <v>1.8125</v>
      </c>
      <c r="AC1439" s="16">
        <v>944.625</v>
      </c>
      <c r="AD1439" s="20">
        <v>15114</v>
      </c>
      <c r="AE1439" s="14">
        <v>312</v>
      </c>
      <c r="AF1439" s="14"/>
      <c r="AG1439" s="14"/>
      <c r="AH1439" s="21">
        <v>1.2595000000000001</v>
      </c>
      <c r="AI1439" s="21">
        <v>1.961074347995329</v>
      </c>
      <c r="AJ1439" s="21">
        <v>0.96107434799532887</v>
      </c>
      <c r="AK1439" s="97"/>
    </row>
    <row r="1440" spans="1:37" x14ac:dyDescent="0.3">
      <c r="A1440" s="10" t="s">
        <v>144</v>
      </c>
      <c r="B1440" s="40" t="s">
        <v>127</v>
      </c>
      <c r="C1440" s="40" t="s">
        <v>135</v>
      </c>
      <c r="D1440" s="57">
        <v>43712</v>
      </c>
      <c r="E1440" s="57">
        <v>44808</v>
      </c>
      <c r="F1440" s="11" t="s">
        <v>10</v>
      </c>
      <c r="G1440" s="5">
        <v>28</v>
      </c>
      <c r="H1440" s="41">
        <v>0.63610315186246413</v>
      </c>
      <c r="I1440" s="5">
        <v>18</v>
      </c>
      <c r="J1440" s="5">
        <v>26</v>
      </c>
      <c r="K1440" s="5">
        <v>462</v>
      </c>
      <c r="L1440" s="42">
        <v>1.4444444444444444</v>
      </c>
      <c r="M1440" s="5">
        <v>650</v>
      </c>
      <c r="N1440" s="5">
        <v>12021</v>
      </c>
      <c r="O1440" s="44">
        <v>31</v>
      </c>
      <c r="P1440" s="43">
        <v>0.67999426934097418</v>
      </c>
      <c r="Q1440" s="44">
        <v>21</v>
      </c>
      <c r="R1440" s="44">
        <v>30</v>
      </c>
      <c r="S1440" s="2">
        <v>496.57383667180278</v>
      </c>
      <c r="T1440" s="3">
        <v>1.4285714285714286</v>
      </c>
      <c r="U1440" s="2">
        <v>730.92872734234231</v>
      </c>
      <c r="V1440" s="44">
        <v>15000</v>
      </c>
      <c r="W1440" s="20">
        <v>21</v>
      </c>
      <c r="X1440" s="19">
        <v>0.7142857142857143</v>
      </c>
      <c r="Y1440" s="20">
        <v>15</v>
      </c>
      <c r="Z1440" s="20">
        <v>22</v>
      </c>
      <c r="AA1440" s="16">
        <v>770.13636363636363</v>
      </c>
      <c r="AB1440" s="18">
        <v>1.4666666666666666</v>
      </c>
      <c r="AC1440" s="16">
        <v>1129.5333333333333</v>
      </c>
      <c r="AD1440" s="20">
        <v>16943</v>
      </c>
      <c r="AE1440" s="14">
        <v>-11</v>
      </c>
      <c r="AF1440" s="14"/>
      <c r="AG1440" s="14"/>
      <c r="AH1440" s="21">
        <v>1.1295333333333333</v>
      </c>
      <c r="AI1440" s="21">
        <v>1.40945012894102</v>
      </c>
      <c r="AJ1440" s="21">
        <v>0.4094501289410199</v>
      </c>
      <c r="AK1440" s="97"/>
    </row>
    <row r="1441" spans="1:37" x14ac:dyDescent="0.3">
      <c r="A1441" s="10" t="s">
        <v>144</v>
      </c>
      <c r="B1441" s="40" t="s">
        <v>127</v>
      </c>
      <c r="C1441" s="40" t="s">
        <v>135</v>
      </c>
      <c r="D1441" s="57">
        <v>43713</v>
      </c>
      <c r="E1441" s="57">
        <v>44809</v>
      </c>
      <c r="F1441" s="11" t="s">
        <v>11</v>
      </c>
      <c r="G1441" s="5">
        <v>20</v>
      </c>
      <c r="H1441" s="41">
        <v>0.63610315186246413</v>
      </c>
      <c r="I1441" s="5">
        <v>13</v>
      </c>
      <c r="J1441" s="5">
        <v>22</v>
      </c>
      <c r="K1441" s="5">
        <v>379</v>
      </c>
      <c r="L1441" s="42">
        <v>1.6923076923076923</v>
      </c>
      <c r="M1441" s="5">
        <v>650</v>
      </c>
      <c r="N1441" s="5">
        <v>8333</v>
      </c>
      <c r="O1441" s="44">
        <v>21</v>
      </c>
      <c r="P1441" s="43">
        <v>0.67999426934097418</v>
      </c>
      <c r="Q1441" s="44">
        <v>14</v>
      </c>
      <c r="R1441" s="44">
        <v>20</v>
      </c>
      <c r="S1441" s="2">
        <v>496.57383667180278</v>
      </c>
      <c r="T1441" s="3">
        <v>1.4285714285714286</v>
      </c>
      <c r="U1441" s="2">
        <v>730.92872734234231</v>
      </c>
      <c r="V1441" s="44">
        <v>10000</v>
      </c>
      <c r="W1441" s="20">
        <v>10</v>
      </c>
      <c r="X1441" s="19">
        <v>0.7</v>
      </c>
      <c r="Y1441" s="20">
        <v>7</v>
      </c>
      <c r="Z1441" s="20">
        <v>11</v>
      </c>
      <c r="AA1441" s="16">
        <v>379.90909090909093</v>
      </c>
      <c r="AB1441" s="18">
        <v>1.5714285714285714</v>
      </c>
      <c r="AC1441" s="16">
        <v>597</v>
      </c>
      <c r="AD1441" s="20">
        <v>4179</v>
      </c>
      <c r="AE1441" s="14"/>
      <c r="AF1441" s="14"/>
      <c r="AG1441" s="14"/>
      <c r="AH1441" s="21">
        <v>0.41789999999999999</v>
      </c>
      <c r="AI1441" s="21">
        <v>0.50150006000240011</v>
      </c>
      <c r="AJ1441" s="21">
        <v>-0.49849993999759989</v>
      </c>
      <c r="AK1441" s="97"/>
    </row>
    <row r="1442" spans="1:37" x14ac:dyDescent="0.3">
      <c r="A1442" s="10" t="s">
        <v>144</v>
      </c>
      <c r="B1442" s="40" t="s">
        <v>127</v>
      </c>
      <c r="C1442" s="40" t="s">
        <v>135</v>
      </c>
      <c r="D1442" s="57">
        <v>43714</v>
      </c>
      <c r="E1442" s="57">
        <v>44810</v>
      </c>
      <c r="F1442" s="11" t="s">
        <v>12</v>
      </c>
      <c r="G1442" s="5">
        <v>25</v>
      </c>
      <c r="H1442" s="41">
        <v>0.63610315186246413</v>
      </c>
      <c r="I1442" s="5">
        <v>16</v>
      </c>
      <c r="J1442" s="5">
        <v>24</v>
      </c>
      <c r="K1442" s="5">
        <v>423</v>
      </c>
      <c r="L1442" s="42">
        <v>1.5</v>
      </c>
      <c r="M1442" s="5">
        <v>650</v>
      </c>
      <c r="N1442" s="5">
        <v>10143</v>
      </c>
      <c r="O1442" s="44">
        <v>21</v>
      </c>
      <c r="P1442" s="43">
        <v>0.67999426934097418</v>
      </c>
      <c r="Q1442" s="44">
        <v>14</v>
      </c>
      <c r="R1442" s="44">
        <v>20</v>
      </c>
      <c r="S1442" s="2">
        <v>496.57383667180278</v>
      </c>
      <c r="T1442" s="3">
        <v>1.4285714285714286</v>
      </c>
      <c r="U1442" s="2">
        <v>730.92872734234231</v>
      </c>
      <c r="V1442" s="44">
        <v>10000</v>
      </c>
      <c r="W1442" s="20">
        <v>14</v>
      </c>
      <c r="X1442" s="19">
        <v>0.7142857142857143</v>
      </c>
      <c r="Y1442" s="20">
        <v>10</v>
      </c>
      <c r="Z1442" s="20">
        <v>11</v>
      </c>
      <c r="AA1442" s="16">
        <v>423.45454545454544</v>
      </c>
      <c r="AB1442" s="18">
        <v>1.1000000000000001</v>
      </c>
      <c r="AC1442" s="16">
        <v>465.8</v>
      </c>
      <c r="AD1442" s="20">
        <v>4658</v>
      </c>
      <c r="AE1442" s="14"/>
      <c r="AF1442" s="14"/>
      <c r="AG1442" s="14"/>
      <c r="AH1442" s="21">
        <v>0.46579999999999999</v>
      </c>
      <c r="AI1442" s="21">
        <v>0.45923296854973872</v>
      </c>
      <c r="AJ1442" s="21">
        <v>-0.54076703145026128</v>
      </c>
      <c r="AK1442" s="97"/>
    </row>
    <row r="1443" spans="1:37" x14ac:dyDescent="0.3">
      <c r="A1443" s="10" t="s">
        <v>144</v>
      </c>
      <c r="B1443" s="40" t="s">
        <v>127</v>
      </c>
      <c r="C1443" s="40" t="s">
        <v>135</v>
      </c>
      <c r="D1443" s="57">
        <v>43715</v>
      </c>
      <c r="E1443" s="57">
        <v>44811</v>
      </c>
      <c r="F1443" s="11" t="s">
        <v>13</v>
      </c>
      <c r="G1443" s="5">
        <v>35</v>
      </c>
      <c r="H1443" s="41">
        <v>0.63610315186246413</v>
      </c>
      <c r="I1443" s="5">
        <v>22</v>
      </c>
      <c r="J1443" s="5">
        <v>32</v>
      </c>
      <c r="K1443" s="5">
        <v>439</v>
      </c>
      <c r="L1443" s="42">
        <v>1.4545454545454546</v>
      </c>
      <c r="M1443" s="5">
        <v>650</v>
      </c>
      <c r="N1443" s="5">
        <v>14061</v>
      </c>
      <c r="O1443" s="44">
        <v>21</v>
      </c>
      <c r="P1443" s="43">
        <v>0.67999426934097418</v>
      </c>
      <c r="Q1443" s="44">
        <v>14</v>
      </c>
      <c r="R1443" s="44">
        <v>20</v>
      </c>
      <c r="S1443" s="2">
        <v>496.57383667180278</v>
      </c>
      <c r="T1443" s="3">
        <v>1.4285714285714286</v>
      </c>
      <c r="U1443" s="2">
        <v>730.92872734234231</v>
      </c>
      <c r="V1443" s="44">
        <v>10000</v>
      </c>
      <c r="W1443" s="20">
        <v>12</v>
      </c>
      <c r="X1443" s="19">
        <v>0.66666666666666663</v>
      </c>
      <c r="Y1443" s="20">
        <v>8</v>
      </c>
      <c r="Z1443" s="20">
        <v>13</v>
      </c>
      <c r="AA1443" s="16">
        <v>444.23076923076923</v>
      </c>
      <c r="AB1443" s="18">
        <v>1.625</v>
      </c>
      <c r="AC1443" s="16">
        <v>721.875</v>
      </c>
      <c r="AD1443" s="20">
        <v>5775</v>
      </c>
      <c r="AE1443" s="14"/>
      <c r="AF1443" s="14"/>
      <c r="AG1443" s="14"/>
      <c r="AH1443" s="21">
        <v>0.57750000000000001</v>
      </c>
      <c r="AI1443" s="21">
        <v>0.41071047578408365</v>
      </c>
      <c r="AJ1443" s="21">
        <v>-0.5892895242159164</v>
      </c>
      <c r="AK1443" s="97"/>
    </row>
    <row r="1444" spans="1:37" x14ac:dyDescent="0.3">
      <c r="A1444" s="10" t="s">
        <v>144</v>
      </c>
      <c r="B1444" s="40" t="s">
        <v>127</v>
      </c>
      <c r="C1444" s="40" t="s">
        <v>135</v>
      </c>
      <c r="D1444" s="57">
        <v>43716</v>
      </c>
      <c r="E1444" s="57">
        <v>44812</v>
      </c>
      <c r="F1444" s="11" t="s">
        <v>14</v>
      </c>
      <c r="G1444" s="5">
        <v>19</v>
      </c>
      <c r="H1444" s="41">
        <v>0.63610315186246413</v>
      </c>
      <c r="I1444" s="5">
        <v>12</v>
      </c>
      <c r="J1444" s="5">
        <v>20</v>
      </c>
      <c r="K1444" s="5">
        <v>398</v>
      </c>
      <c r="L1444" s="42">
        <v>1.6666666666666667</v>
      </c>
      <c r="M1444" s="5">
        <v>650</v>
      </c>
      <c r="N1444" s="5">
        <v>7960</v>
      </c>
      <c r="O1444" s="44">
        <v>21</v>
      </c>
      <c r="P1444" s="43">
        <v>0.67999426934097418</v>
      </c>
      <c r="Q1444" s="44">
        <v>14</v>
      </c>
      <c r="R1444" s="44">
        <v>20</v>
      </c>
      <c r="S1444" s="2">
        <v>496.57383667180278</v>
      </c>
      <c r="T1444" s="3">
        <v>1.4285714285714286</v>
      </c>
      <c r="U1444" s="2">
        <v>730.92872734234231</v>
      </c>
      <c r="V1444" s="44">
        <v>10000</v>
      </c>
      <c r="W1444" s="20">
        <v>20</v>
      </c>
      <c r="X1444" s="19">
        <v>0.75</v>
      </c>
      <c r="Y1444" s="20">
        <v>15</v>
      </c>
      <c r="Z1444" s="20">
        <v>18</v>
      </c>
      <c r="AA1444" s="16">
        <v>622.44444444444446</v>
      </c>
      <c r="AB1444" s="18">
        <v>1.2</v>
      </c>
      <c r="AC1444" s="16">
        <v>746.93333333333328</v>
      </c>
      <c r="AD1444" s="20">
        <v>11204</v>
      </c>
      <c r="AE1444" s="14">
        <v>799</v>
      </c>
      <c r="AF1444" s="14"/>
      <c r="AG1444" s="14"/>
      <c r="AH1444" s="21">
        <v>1.1204000000000001</v>
      </c>
      <c r="AI1444" s="21">
        <v>1.4075376884422111</v>
      </c>
      <c r="AJ1444" s="21">
        <v>0.40753768844221105</v>
      </c>
      <c r="AK1444" s="97"/>
    </row>
    <row r="1445" spans="1:37" x14ac:dyDescent="0.3">
      <c r="A1445" s="10" t="s">
        <v>144</v>
      </c>
      <c r="B1445" s="40" t="s">
        <v>127</v>
      </c>
      <c r="C1445" s="40" t="s">
        <v>135</v>
      </c>
      <c r="D1445" s="57">
        <v>43717</v>
      </c>
      <c r="E1445" s="57">
        <v>44813</v>
      </c>
      <c r="F1445" s="11" t="s">
        <v>15</v>
      </c>
      <c r="G1445" s="5">
        <v>17</v>
      </c>
      <c r="H1445" s="41">
        <v>0.63610315186246413</v>
      </c>
      <c r="I1445" s="5">
        <v>11</v>
      </c>
      <c r="J1445" s="5">
        <v>19</v>
      </c>
      <c r="K1445" s="5">
        <v>365</v>
      </c>
      <c r="L1445" s="42">
        <v>1.7272727272727273</v>
      </c>
      <c r="M1445" s="5">
        <v>650</v>
      </c>
      <c r="N1445" s="5">
        <v>6928</v>
      </c>
      <c r="O1445" s="44">
        <v>21</v>
      </c>
      <c r="P1445" s="43">
        <v>0.67999426934097418</v>
      </c>
      <c r="Q1445" s="44">
        <v>14</v>
      </c>
      <c r="R1445" s="44">
        <v>20</v>
      </c>
      <c r="S1445" s="2">
        <v>496.57383667180278</v>
      </c>
      <c r="T1445" s="3">
        <v>1.4285714285714286</v>
      </c>
      <c r="U1445" s="2">
        <v>730.92872734234231</v>
      </c>
      <c r="V1445" s="44">
        <v>10000</v>
      </c>
      <c r="W1445" s="20">
        <v>16</v>
      </c>
      <c r="X1445" s="19">
        <v>0.75</v>
      </c>
      <c r="Y1445" s="20">
        <v>12</v>
      </c>
      <c r="Z1445" s="20">
        <v>25</v>
      </c>
      <c r="AA1445" s="16">
        <v>759.28</v>
      </c>
      <c r="AB1445" s="18">
        <v>2.0833333333333335</v>
      </c>
      <c r="AC1445" s="16">
        <v>1581.8333333333333</v>
      </c>
      <c r="AD1445" s="20">
        <v>18982</v>
      </c>
      <c r="AE1445" s="14">
        <v>-382</v>
      </c>
      <c r="AF1445" s="14"/>
      <c r="AG1445" s="14"/>
      <c r="AH1445" s="21">
        <v>1.8982000000000001</v>
      </c>
      <c r="AI1445" s="21">
        <v>2.7398960739030023</v>
      </c>
      <c r="AJ1445" s="21">
        <v>1.7398960739030023</v>
      </c>
      <c r="AK1445" s="97"/>
    </row>
    <row r="1446" spans="1:37" x14ac:dyDescent="0.3">
      <c r="A1446" s="10" t="s">
        <v>144</v>
      </c>
      <c r="B1446" s="40" t="s">
        <v>127</v>
      </c>
      <c r="C1446" s="40" t="s">
        <v>135</v>
      </c>
      <c r="D1446" s="57">
        <v>43718</v>
      </c>
      <c r="E1446" s="57">
        <v>44814</v>
      </c>
      <c r="F1446" s="11" t="s">
        <v>9</v>
      </c>
      <c r="G1446" s="5">
        <v>17</v>
      </c>
      <c r="H1446" s="41">
        <v>0.63610315186246413</v>
      </c>
      <c r="I1446" s="5">
        <v>11</v>
      </c>
      <c r="J1446" s="5">
        <v>19</v>
      </c>
      <c r="K1446" s="5">
        <v>360</v>
      </c>
      <c r="L1446" s="42">
        <v>1.7272727272727273</v>
      </c>
      <c r="M1446" s="5">
        <v>650</v>
      </c>
      <c r="N1446" s="5">
        <v>6847</v>
      </c>
      <c r="O1446" s="44">
        <v>21</v>
      </c>
      <c r="P1446" s="43">
        <v>0.67999426934097418</v>
      </c>
      <c r="Q1446" s="44">
        <v>14</v>
      </c>
      <c r="R1446" s="44">
        <v>20</v>
      </c>
      <c r="S1446" s="2">
        <v>496.57383667180278</v>
      </c>
      <c r="T1446" s="3">
        <v>1.4285714285714286</v>
      </c>
      <c r="U1446" s="2">
        <v>730.92872734234231</v>
      </c>
      <c r="V1446" s="44">
        <v>10000</v>
      </c>
      <c r="W1446" s="20">
        <v>14</v>
      </c>
      <c r="X1446" s="19">
        <v>0.7142857142857143</v>
      </c>
      <c r="Y1446" s="20">
        <v>10</v>
      </c>
      <c r="Z1446" s="20">
        <v>20</v>
      </c>
      <c r="AA1446" s="16">
        <v>617.9</v>
      </c>
      <c r="AB1446" s="18">
        <v>2</v>
      </c>
      <c r="AC1446" s="16">
        <v>1235.8</v>
      </c>
      <c r="AD1446" s="20">
        <v>12358</v>
      </c>
      <c r="AE1446" s="14"/>
      <c r="AF1446" s="14"/>
      <c r="AG1446" s="14"/>
      <c r="AH1446" s="21">
        <v>1.2358</v>
      </c>
      <c r="AI1446" s="21">
        <v>1.8048780487804879</v>
      </c>
      <c r="AJ1446" s="21">
        <v>0.80487804878048785</v>
      </c>
      <c r="AK1446" s="97"/>
    </row>
    <row r="1447" spans="1:37" x14ac:dyDescent="0.3">
      <c r="A1447" s="10" t="s">
        <v>144</v>
      </c>
      <c r="B1447" s="40" t="s">
        <v>127</v>
      </c>
      <c r="C1447" s="40" t="s">
        <v>135</v>
      </c>
      <c r="D1447" s="57">
        <v>43719</v>
      </c>
      <c r="E1447" s="57">
        <v>44815</v>
      </c>
      <c r="F1447" s="11" t="s">
        <v>10</v>
      </c>
      <c r="G1447" s="5">
        <v>9</v>
      </c>
      <c r="H1447" s="41">
        <v>0.63610315186246413</v>
      </c>
      <c r="I1447" s="5">
        <v>6</v>
      </c>
      <c r="J1447" s="5">
        <v>14</v>
      </c>
      <c r="K1447" s="5">
        <v>284</v>
      </c>
      <c r="L1447" s="42">
        <v>2.3333333333333335</v>
      </c>
      <c r="M1447" s="5">
        <v>650</v>
      </c>
      <c r="N1447" s="5">
        <v>3973</v>
      </c>
      <c r="O1447" s="44">
        <v>21</v>
      </c>
      <c r="P1447" s="43">
        <v>0.67999426934097418</v>
      </c>
      <c r="Q1447" s="44">
        <v>14</v>
      </c>
      <c r="R1447" s="44">
        <v>20</v>
      </c>
      <c r="S1447" s="2">
        <v>496.57383667180278</v>
      </c>
      <c r="T1447" s="3">
        <v>1.4285714285714286</v>
      </c>
      <c r="U1447" s="2">
        <v>730.92872734234231</v>
      </c>
      <c r="V1447" s="44">
        <v>10000</v>
      </c>
      <c r="W1447" s="20">
        <v>19</v>
      </c>
      <c r="X1447" s="19">
        <v>0.73684210526315785</v>
      </c>
      <c r="Y1447" s="20">
        <v>14</v>
      </c>
      <c r="Z1447" s="20">
        <v>26</v>
      </c>
      <c r="AA1447" s="16">
        <v>483.38461538461536</v>
      </c>
      <c r="AB1447" s="18">
        <v>1.8571428571428572</v>
      </c>
      <c r="AC1447" s="16">
        <v>897.71428571428567</v>
      </c>
      <c r="AD1447" s="20">
        <v>12568</v>
      </c>
      <c r="AE1447" s="14"/>
      <c r="AF1447" s="14"/>
      <c r="AG1447" s="14"/>
      <c r="AH1447" s="21">
        <v>1.2567999999999999</v>
      </c>
      <c r="AI1447" s="21">
        <v>3.1633526302542161</v>
      </c>
      <c r="AJ1447" s="21">
        <v>2.1633526302542161</v>
      </c>
      <c r="AK1447" s="97"/>
    </row>
    <row r="1448" spans="1:37" x14ac:dyDescent="0.3">
      <c r="A1448" s="10" t="s">
        <v>144</v>
      </c>
      <c r="B1448" s="40" t="s">
        <v>127</v>
      </c>
      <c r="C1448" s="40" t="s">
        <v>135</v>
      </c>
      <c r="D1448" s="57">
        <v>43720</v>
      </c>
      <c r="E1448" s="57">
        <v>44816</v>
      </c>
      <c r="F1448" s="11" t="s">
        <v>11</v>
      </c>
      <c r="G1448" s="5">
        <v>35</v>
      </c>
      <c r="H1448" s="41">
        <v>0.63610315186246413</v>
      </c>
      <c r="I1448" s="5">
        <v>22</v>
      </c>
      <c r="J1448" s="5">
        <v>32</v>
      </c>
      <c r="K1448" s="5">
        <v>441</v>
      </c>
      <c r="L1448" s="42">
        <v>1.4545454545454546</v>
      </c>
      <c r="M1448" s="5">
        <v>650</v>
      </c>
      <c r="N1448" s="5">
        <v>14122</v>
      </c>
      <c r="O1448" s="44">
        <v>16</v>
      </c>
      <c r="P1448" s="43">
        <v>0.67999426934097418</v>
      </c>
      <c r="Q1448" s="44">
        <v>11</v>
      </c>
      <c r="R1448" s="44">
        <v>16</v>
      </c>
      <c r="S1448" s="2">
        <v>496.57383667180278</v>
      </c>
      <c r="T1448" s="3">
        <v>1.4545454545454546</v>
      </c>
      <c r="U1448" s="2">
        <v>730.92872734234231</v>
      </c>
      <c r="V1448" s="44">
        <v>8000</v>
      </c>
      <c r="W1448" s="20">
        <v>17</v>
      </c>
      <c r="X1448" s="19">
        <v>0.70588235294117652</v>
      </c>
      <c r="Y1448" s="20">
        <v>12</v>
      </c>
      <c r="Z1448" s="20">
        <v>22</v>
      </c>
      <c r="AA1448" s="16">
        <v>461.90909090909093</v>
      </c>
      <c r="AB1448" s="18">
        <v>1.8333333333333333</v>
      </c>
      <c r="AC1448" s="16">
        <v>846.83333333333337</v>
      </c>
      <c r="AD1448" s="20">
        <v>10162</v>
      </c>
      <c r="AE1448" s="14"/>
      <c r="AF1448" s="14"/>
      <c r="AG1448" s="14"/>
      <c r="AH1448" s="21">
        <v>1.2702500000000001</v>
      </c>
      <c r="AI1448" s="21">
        <v>0.71958646084124067</v>
      </c>
      <c r="AJ1448" s="21">
        <v>-0.28041353915875938</v>
      </c>
      <c r="AK1448" s="97"/>
    </row>
    <row r="1449" spans="1:37" x14ac:dyDescent="0.3">
      <c r="A1449" s="10" t="s">
        <v>144</v>
      </c>
      <c r="B1449" s="40" t="s">
        <v>127</v>
      </c>
      <c r="C1449" s="40" t="s">
        <v>135</v>
      </c>
      <c r="D1449" s="57">
        <v>43721</v>
      </c>
      <c r="E1449" s="57">
        <v>44817</v>
      </c>
      <c r="F1449" s="11" t="s">
        <v>12</v>
      </c>
      <c r="G1449" s="5">
        <v>27</v>
      </c>
      <c r="H1449" s="41">
        <v>0.63610315186246413</v>
      </c>
      <c r="I1449" s="5">
        <v>17</v>
      </c>
      <c r="J1449" s="5">
        <v>29</v>
      </c>
      <c r="K1449" s="5">
        <v>386</v>
      </c>
      <c r="L1449" s="42">
        <v>1.7058823529411764</v>
      </c>
      <c r="M1449" s="5">
        <v>650</v>
      </c>
      <c r="N1449" s="5">
        <v>11201</v>
      </c>
      <c r="O1449" s="44">
        <v>16</v>
      </c>
      <c r="P1449" s="43">
        <v>0.67999426934097418</v>
      </c>
      <c r="Q1449" s="44">
        <v>11</v>
      </c>
      <c r="R1449" s="44">
        <v>16</v>
      </c>
      <c r="S1449" s="2">
        <v>496.57383667180278</v>
      </c>
      <c r="T1449" s="3">
        <v>1.4545454545454546</v>
      </c>
      <c r="U1449" s="2">
        <v>730.92872734234231</v>
      </c>
      <c r="V1449" s="44">
        <v>8000</v>
      </c>
      <c r="W1449" s="20">
        <v>12</v>
      </c>
      <c r="X1449" s="19">
        <v>0.66666666666666663</v>
      </c>
      <c r="Y1449" s="20">
        <v>8</v>
      </c>
      <c r="Z1449" s="20">
        <v>9</v>
      </c>
      <c r="AA1449" s="16">
        <v>448.33333333333331</v>
      </c>
      <c r="AB1449" s="18">
        <v>1.125</v>
      </c>
      <c r="AC1449" s="16">
        <v>504.375</v>
      </c>
      <c r="AD1449" s="20">
        <v>4035</v>
      </c>
      <c r="AE1449" s="14">
        <v>799</v>
      </c>
      <c r="AF1449" s="14"/>
      <c r="AG1449" s="14"/>
      <c r="AH1449" s="21">
        <v>0.50437500000000002</v>
      </c>
      <c r="AI1449" s="21">
        <v>0.36023569324167487</v>
      </c>
      <c r="AJ1449" s="21">
        <v>-0.63976430675832519</v>
      </c>
      <c r="AK1449" s="97"/>
    </row>
    <row r="1450" spans="1:37" x14ac:dyDescent="0.3">
      <c r="A1450" s="10" t="s">
        <v>144</v>
      </c>
      <c r="B1450" s="40" t="s">
        <v>127</v>
      </c>
      <c r="C1450" s="40" t="s">
        <v>135</v>
      </c>
      <c r="D1450" s="57">
        <v>43722</v>
      </c>
      <c r="E1450" s="57">
        <v>44818</v>
      </c>
      <c r="F1450" s="11" t="s">
        <v>13</v>
      </c>
      <c r="G1450" s="5">
        <v>25</v>
      </c>
      <c r="H1450" s="41">
        <v>0.63610315186246413</v>
      </c>
      <c r="I1450" s="5">
        <v>16</v>
      </c>
      <c r="J1450" s="5">
        <v>26</v>
      </c>
      <c r="K1450" s="5">
        <v>407</v>
      </c>
      <c r="L1450" s="42">
        <v>1.625</v>
      </c>
      <c r="M1450" s="5">
        <v>650</v>
      </c>
      <c r="N1450" s="5">
        <v>10590</v>
      </c>
      <c r="O1450" s="44">
        <v>16</v>
      </c>
      <c r="P1450" s="43">
        <v>0.67999426934097418</v>
      </c>
      <c r="Q1450" s="44">
        <v>11</v>
      </c>
      <c r="R1450" s="44">
        <v>16</v>
      </c>
      <c r="S1450" s="2">
        <v>496.57383667180278</v>
      </c>
      <c r="T1450" s="3">
        <v>1.4545454545454546</v>
      </c>
      <c r="U1450" s="2">
        <v>730.92872734234231</v>
      </c>
      <c r="V1450" s="44">
        <v>8000</v>
      </c>
      <c r="W1450" s="20">
        <v>7</v>
      </c>
      <c r="X1450" s="19">
        <v>0.7142857142857143</v>
      </c>
      <c r="Y1450" s="20">
        <v>5</v>
      </c>
      <c r="Z1450" s="20">
        <v>11</v>
      </c>
      <c r="AA1450" s="16">
        <v>457.54545454545456</v>
      </c>
      <c r="AB1450" s="18">
        <v>2.2000000000000002</v>
      </c>
      <c r="AC1450" s="16">
        <v>1006.6</v>
      </c>
      <c r="AD1450" s="20">
        <v>5033</v>
      </c>
      <c r="AE1450" s="14"/>
      <c r="AF1450" s="14"/>
      <c r="AG1450" s="14"/>
      <c r="AH1450" s="21">
        <v>0.62912500000000005</v>
      </c>
      <c r="AI1450" s="21">
        <v>0.47525967894239851</v>
      </c>
      <c r="AJ1450" s="21">
        <v>-0.52474032105760149</v>
      </c>
      <c r="AK1450" s="97"/>
    </row>
    <row r="1451" spans="1:37" x14ac:dyDescent="0.3">
      <c r="A1451" s="10" t="s">
        <v>144</v>
      </c>
      <c r="B1451" s="40" t="s">
        <v>127</v>
      </c>
      <c r="C1451" s="40" t="s">
        <v>135</v>
      </c>
      <c r="D1451" s="57">
        <v>43723</v>
      </c>
      <c r="E1451" s="57">
        <v>44819</v>
      </c>
      <c r="F1451" s="11" t="s">
        <v>14</v>
      </c>
      <c r="G1451" s="5">
        <v>9</v>
      </c>
      <c r="H1451" s="41">
        <v>0.63610315186246413</v>
      </c>
      <c r="I1451" s="5">
        <v>6</v>
      </c>
      <c r="J1451" s="5">
        <v>12</v>
      </c>
      <c r="K1451" s="5">
        <v>320</v>
      </c>
      <c r="L1451" s="42">
        <v>2</v>
      </c>
      <c r="M1451" s="5">
        <v>650</v>
      </c>
      <c r="N1451" s="5">
        <v>3839</v>
      </c>
      <c r="O1451" s="44">
        <v>16</v>
      </c>
      <c r="P1451" s="43">
        <v>0.67999426934097418</v>
      </c>
      <c r="Q1451" s="44">
        <v>11</v>
      </c>
      <c r="R1451" s="44">
        <v>16</v>
      </c>
      <c r="S1451" s="2">
        <v>496.57383667180278</v>
      </c>
      <c r="T1451" s="3">
        <v>1.4545454545454546</v>
      </c>
      <c r="U1451" s="2">
        <v>730.92872734234231</v>
      </c>
      <c r="V1451" s="44">
        <v>8000</v>
      </c>
      <c r="W1451" s="20">
        <v>16</v>
      </c>
      <c r="X1451" s="19">
        <v>0.6875</v>
      </c>
      <c r="Y1451" s="20">
        <v>11</v>
      </c>
      <c r="Z1451" s="20">
        <v>15</v>
      </c>
      <c r="AA1451" s="16">
        <v>630.20000000000005</v>
      </c>
      <c r="AB1451" s="18">
        <v>1.3636363636363635</v>
      </c>
      <c r="AC1451" s="16">
        <v>859.36363636363637</v>
      </c>
      <c r="AD1451" s="20">
        <v>9453</v>
      </c>
      <c r="AE1451" s="14">
        <v>1898</v>
      </c>
      <c r="AF1451" s="14"/>
      <c r="AG1451" s="14"/>
      <c r="AH1451" s="21">
        <v>1.1816249999999999</v>
      </c>
      <c r="AI1451" s="21">
        <v>2.4623599895806199</v>
      </c>
      <c r="AJ1451" s="21">
        <v>1.4623599895806199</v>
      </c>
      <c r="AK1451" s="97"/>
    </row>
    <row r="1452" spans="1:37" x14ac:dyDescent="0.3">
      <c r="A1452" s="10" t="s">
        <v>144</v>
      </c>
      <c r="B1452" s="40" t="s">
        <v>127</v>
      </c>
      <c r="C1452" s="40" t="s">
        <v>135</v>
      </c>
      <c r="D1452" s="57">
        <v>43724</v>
      </c>
      <c r="E1452" s="57">
        <v>44820</v>
      </c>
      <c r="F1452" s="11" t="s">
        <v>15</v>
      </c>
      <c r="G1452" s="5">
        <v>14</v>
      </c>
      <c r="H1452" s="41">
        <v>0.63610315186246413</v>
      </c>
      <c r="I1452" s="5">
        <v>9</v>
      </c>
      <c r="J1452" s="5">
        <v>15</v>
      </c>
      <c r="K1452" s="5">
        <v>389</v>
      </c>
      <c r="L1452" s="42">
        <v>1.6666666666666667</v>
      </c>
      <c r="M1452" s="5">
        <v>650</v>
      </c>
      <c r="N1452" s="5">
        <v>5838</v>
      </c>
      <c r="O1452" s="44">
        <v>16</v>
      </c>
      <c r="P1452" s="43">
        <v>0.67999426934097418</v>
      </c>
      <c r="Q1452" s="44">
        <v>11</v>
      </c>
      <c r="R1452" s="44">
        <v>16</v>
      </c>
      <c r="S1452" s="2">
        <v>496.57383667180278</v>
      </c>
      <c r="T1452" s="3">
        <v>1.4545454545454546</v>
      </c>
      <c r="U1452" s="2">
        <v>730.92872734234231</v>
      </c>
      <c r="V1452" s="44">
        <v>8000</v>
      </c>
      <c r="W1452" s="20">
        <v>17</v>
      </c>
      <c r="X1452" s="19">
        <v>0.70588235294117652</v>
      </c>
      <c r="Y1452" s="20">
        <v>12</v>
      </c>
      <c r="Z1452" s="20">
        <v>18</v>
      </c>
      <c r="AA1452" s="16">
        <v>453.77777777777777</v>
      </c>
      <c r="AB1452" s="18">
        <v>1.5</v>
      </c>
      <c r="AC1452" s="16">
        <v>680.66666666666663</v>
      </c>
      <c r="AD1452" s="20">
        <v>8168</v>
      </c>
      <c r="AE1452" s="14"/>
      <c r="AF1452" s="14"/>
      <c r="AG1452" s="14"/>
      <c r="AH1452" s="21">
        <v>1.0209999999999999</v>
      </c>
      <c r="AI1452" s="21">
        <v>1.3991092840013704</v>
      </c>
      <c r="AJ1452" s="21">
        <v>0.39910928400137036</v>
      </c>
      <c r="AK1452" s="97"/>
    </row>
    <row r="1453" spans="1:37" x14ac:dyDescent="0.3">
      <c r="A1453" s="10" t="s">
        <v>144</v>
      </c>
      <c r="B1453" s="40" t="s">
        <v>127</v>
      </c>
      <c r="C1453" s="40" t="s">
        <v>135</v>
      </c>
      <c r="D1453" s="57">
        <v>43725</v>
      </c>
      <c r="E1453" s="57">
        <v>44821</v>
      </c>
      <c r="F1453" s="11" t="s">
        <v>9</v>
      </c>
      <c r="G1453" s="5">
        <v>13</v>
      </c>
      <c r="H1453" s="41">
        <v>0.63610315186246413</v>
      </c>
      <c r="I1453" s="5">
        <v>8</v>
      </c>
      <c r="J1453" s="5">
        <v>14</v>
      </c>
      <c r="K1453" s="5">
        <v>362</v>
      </c>
      <c r="L1453" s="42">
        <v>1.75</v>
      </c>
      <c r="M1453" s="5">
        <v>650</v>
      </c>
      <c r="N1453" s="5">
        <v>5073</v>
      </c>
      <c r="O1453" s="44">
        <v>21</v>
      </c>
      <c r="P1453" s="43">
        <v>0.67999426934097418</v>
      </c>
      <c r="Q1453" s="44">
        <v>14</v>
      </c>
      <c r="R1453" s="44">
        <v>20</v>
      </c>
      <c r="S1453" s="2">
        <v>496.57383667180278</v>
      </c>
      <c r="T1453" s="3">
        <v>1.4285714285714286</v>
      </c>
      <c r="U1453" s="2">
        <v>730.92872734234231</v>
      </c>
      <c r="V1453" s="44">
        <v>10000</v>
      </c>
      <c r="W1453" s="20">
        <v>10</v>
      </c>
      <c r="X1453" s="19">
        <v>0.7</v>
      </c>
      <c r="Y1453" s="20">
        <v>7</v>
      </c>
      <c r="Z1453" s="20">
        <v>11</v>
      </c>
      <c r="AA1453" s="16">
        <v>461.45454545454544</v>
      </c>
      <c r="AB1453" s="18">
        <v>1.5714285714285714</v>
      </c>
      <c r="AC1453" s="16">
        <v>725.14285714285711</v>
      </c>
      <c r="AD1453" s="20">
        <v>5076</v>
      </c>
      <c r="AE1453" s="14"/>
      <c r="AF1453" s="14"/>
      <c r="AG1453" s="14"/>
      <c r="AH1453" s="21">
        <v>0.50760000000000005</v>
      </c>
      <c r="AI1453" s="21">
        <v>1.0005913660555885</v>
      </c>
      <c r="AJ1453" s="21">
        <v>5.9136605558840927E-4</v>
      </c>
      <c r="AK1453" s="97"/>
    </row>
    <row r="1454" spans="1:37" x14ac:dyDescent="0.3">
      <c r="A1454" s="10" t="s">
        <v>144</v>
      </c>
      <c r="B1454" s="40" t="s">
        <v>127</v>
      </c>
      <c r="C1454" s="40" t="s">
        <v>135</v>
      </c>
      <c r="D1454" s="57">
        <v>43726</v>
      </c>
      <c r="E1454" s="57">
        <v>44822</v>
      </c>
      <c r="F1454" s="11" t="s">
        <v>10</v>
      </c>
      <c r="G1454" s="5">
        <v>44</v>
      </c>
      <c r="H1454" s="41">
        <v>0.63610315186246413</v>
      </c>
      <c r="I1454" s="5">
        <v>28</v>
      </c>
      <c r="J1454" s="5">
        <v>38</v>
      </c>
      <c r="K1454" s="5">
        <v>480</v>
      </c>
      <c r="L1454" s="42">
        <v>1.3571428571428572</v>
      </c>
      <c r="M1454" s="5">
        <v>650</v>
      </c>
      <c r="N1454" s="5">
        <v>18223</v>
      </c>
      <c r="O1454" s="44">
        <v>31</v>
      </c>
      <c r="P1454" s="43">
        <v>0.67999426934097418</v>
      </c>
      <c r="Q1454" s="44">
        <v>21</v>
      </c>
      <c r="R1454" s="44">
        <v>30</v>
      </c>
      <c r="S1454" s="2">
        <v>496.57383667180278</v>
      </c>
      <c r="T1454" s="3">
        <v>1.4285714285714286</v>
      </c>
      <c r="U1454" s="2">
        <v>730.92872734234231</v>
      </c>
      <c r="V1454" s="44">
        <v>15000</v>
      </c>
      <c r="W1454" s="20">
        <v>13</v>
      </c>
      <c r="X1454" s="19">
        <v>0.69230769230769229</v>
      </c>
      <c r="Y1454" s="20">
        <v>9</v>
      </c>
      <c r="Z1454" s="20">
        <v>14</v>
      </c>
      <c r="AA1454" s="16">
        <v>688.35714285714289</v>
      </c>
      <c r="AB1454" s="18">
        <v>1.5555555555555556</v>
      </c>
      <c r="AC1454" s="16">
        <v>1070.7777777777778</v>
      </c>
      <c r="AD1454" s="20">
        <v>9637</v>
      </c>
      <c r="AE1454" s="14"/>
      <c r="AF1454" s="14"/>
      <c r="AG1454" s="14"/>
      <c r="AH1454" s="21">
        <v>0.64246666666666663</v>
      </c>
      <c r="AI1454" s="21">
        <v>0.52883718377874112</v>
      </c>
      <c r="AJ1454" s="21">
        <v>-0.47116281622125883</v>
      </c>
      <c r="AK1454" s="97"/>
    </row>
    <row r="1455" spans="1:37" x14ac:dyDescent="0.3">
      <c r="A1455" s="10" t="s">
        <v>144</v>
      </c>
      <c r="B1455" s="40" t="s">
        <v>127</v>
      </c>
      <c r="C1455" s="40" t="s">
        <v>135</v>
      </c>
      <c r="D1455" s="57">
        <v>43727</v>
      </c>
      <c r="E1455" s="57">
        <v>44823</v>
      </c>
      <c r="F1455" s="11" t="s">
        <v>11</v>
      </c>
      <c r="G1455" s="5">
        <v>17</v>
      </c>
      <c r="H1455" s="41">
        <v>0.63610315186246413</v>
      </c>
      <c r="I1455" s="5">
        <v>11</v>
      </c>
      <c r="J1455" s="5">
        <v>16</v>
      </c>
      <c r="K1455" s="5">
        <v>440</v>
      </c>
      <c r="L1455" s="42">
        <v>1.4545454545454546</v>
      </c>
      <c r="M1455" s="5">
        <v>650</v>
      </c>
      <c r="N1455" s="5">
        <v>7045</v>
      </c>
      <c r="O1455" s="44">
        <v>18</v>
      </c>
      <c r="P1455" s="43">
        <v>0.67999426934097418</v>
      </c>
      <c r="Q1455" s="44">
        <v>12</v>
      </c>
      <c r="R1455" s="44">
        <v>18</v>
      </c>
      <c r="S1455" s="2">
        <v>496.57383667180278</v>
      </c>
      <c r="T1455" s="3">
        <v>1.5</v>
      </c>
      <c r="U1455" s="2">
        <v>730.92872734234231</v>
      </c>
      <c r="V1455" s="44">
        <v>9000</v>
      </c>
      <c r="W1455" s="20">
        <v>14</v>
      </c>
      <c r="X1455" s="19">
        <v>0.7142857142857143</v>
      </c>
      <c r="Y1455" s="20">
        <v>10</v>
      </c>
      <c r="Z1455" s="20">
        <v>13</v>
      </c>
      <c r="AA1455" s="16">
        <v>502.15384615384613</v>
      </c>
      <c r="AB1455" s="18">
        <v>1.3</v>
      </c>
      <c r="AC1455" s="16">
        <v>652.79999999999995</v>
      </c>
      <c r="AD1455" s="20">
        <v>6528</v>
      </c>
      <c r="AE1455" s="14"/>
      <c r="AF1455" s="14"/>
      <c r="AG1455" s="14"/>
      <c r="AH1455" s="21">
        <v>0.72533333333333339</v>
      </c>
      <c r="AI1455" s="21">
        <v>0.92661462029808372</v>
      </c>
      <c r="AJ1455" s="21">
        <v>-7.3385379701916248E-2</v>
      </c>
      <c r="AK1455" s="97"/>
    </row>
    <row r="1456" spans="1:37" x14ac:dyDescent="0.3">
      <c r="A1456" s="10" t="s">
        <v>144</v>
      </c>
      <c r="B1456" s="40" t="s">
        <v>127</v>
      </c>
      <c r="C1456" s="40" t="s">
        <v>135</v>
      </c>
      <c r="D1456" s="57">
        <v>43728</v>
      </c>
      <c r="E1456" s="57">
        <v>44824</v>
      </c>
      <c r="F1456" s="11" t="s">
        <v>12</v>
      </c>
      <c r="G1456" s="5">
        <v>22</v>
      </c>
      <c r="H1456" s="41">
        <v>0.63610315186246413</v>
      </c>
      <c r="I1456" s="5">
        <v>14</v>
      </c>
      <c r="J1456" s="5">
        <v>18</v>
      </c>
      <c r="K1456" s="5">
        <v>497</v>
      </c>
      <c r="L1456" s="42">
        <v>1.2857142857142858</v>
      </c>
      <c r="M1456" s="5">
        <v>650</v>
      </c>
      <c r="N1456" s="5">
        <v>8954</v>
      </c>
      <c r="O1456" s="44">
        <v>18</v>
      </c>
      <c r="P1456" s="43">
        <v>0.67999426934097418</v>
      </c>
      <c r="Q1456" s="44">
        <v>12</v>
      </c>
      <c r="R1456" s="44">
        <v>18</v>
      </c>
      <c r="S1456" s="2">
        <v>496.57383667180278</v>
      </c>
      <c r="T1456" s="3">
        <v>1.5</v>
      </c>
      <c r="U1456" s="2">
        <v>730.92872734234231</v>
      </c>
      <c r="V1456" s="44">
        <v>9000</v>
      </c>
      <c r="W1456" s="20">
        <v>9</v>
      </c>
      <c r="X1456" s="19">
        <v>0.66666666666666663</v>
      </c>
      <c r="Y1456" s="20">
        <v>6</v>
      </c>
      <c r="Z1456" s="20">
        <v>13</v>
      </c>
      <c r="AA1456" s="16">
        <v>559.69230769230774</v>
      </c>
      <c r="AB1456" s="18">
        <v>2.1666666666666665</v>
      </c>
      <c r="AC1456" s="16">
        <v>1212.6666666666667</v>
      </c>
      <c r="AD1456" s="20">
        <v>7276</v>
      </c>
      <c r="AE1456" s="14"/>
      <c r="AF1456" s="14"/>
      <c r="AG1456" s="14"/>
      <c r="AH1456" s="21">
        <v>0.80844444444444441</v>
      </c>
      <c r="AI1456" s="21">
        <v>0.81259772168863076</v>
      </c>
      <c r="AJ1456" s="21">
        <v>-0.18740227831136921</v>
      </c>
      <c r="AK1456" s="97"/>
    </row>
    <row r="1457" spans="1:37" x14ac:dyDescent="0.3">
      <c r="A1457" s="10" t="s">
        <v>144</v>
      </c>
      <c r="B1457" s="40" t="s">
        <v>127</v>
      </c>
      <c r="C1457" s="40" t="s">
        <v>135</v>
      </c>
      <c r="D1457" s="57">
        <v>43729</v>
      </c>
      <c r="E1457" s="57">
        <v>44825</v>
      </c>
      <c r="F1457" s="11" t="s">
        <v>13</v>
      </c>
      <c r="G1457" s="5">
        <v>13</v>
      </c>
      <c r="H1457" s="41">
        <v>0.63610315186246413</v>
      </c>
      <c r="I1457" s="5">
        <v>8</v>
      </c>
      <c r="J1457" s="5">
        <v>12</v>
      </c>
      <c r="K1457" s="5">
        <v>460</v>
      </c>
      <c r="L1457" s="42">
        <v>1.5</v>
      </c>
      <c r="M1457" s="5">
        <v>650</v>
      </c>
      <c r="N1457" s="5">
        <v>5519</v>
      </c>
      <c r="O1457" s="44">
        <v>18</v>
      </c>
      <c r="P1457" s="43">
        <v>0.67999426934097418</v>
      </c>
      <c r="Q1457" s="44">
        <v>12</v>
      </c>
      <c r="R1457" s="44">
        <v>18</v>
      </c>
      <c r="S1457" s="2">
        <v>496.57383667180278</v>
      </c>
      <c r="T1457" s="3">
        <v>1.5</v>
      </c>
      <c r="U1457" s="2">
        <v>730.92872734234231</v>
      </c>
      <c r="V1457" s="44">
        <v>9000</v>
      </c>
      <c r="W1457" s="20">
        <v>7</v>
      </c>
      <c r="X1457" s="19">
        <v>0.7142857142857143</v>
      </c>
      <c r="Y1457" s="20">
        <v>5</v>
      </c>
      <c r="Z1457" s="20">
        <v>7</v>
      </c>
      <c r="AA1457" s="16">
        <v>551.85714285714289</v>
      </c>
      <c r="AB1457" s="18">
        <v>1.4</v>
      </c>
      <c r="AC1457" s="16">
        <v>772.6</v>
      </c>
      <c r="AD1457" s="20">
        <v>3863</v>
      </c>
      <c r="AE1457" s="14"/>
      <c r="AF1457" s="14"/>
      <c r="AG1457" s="14"/>
      <c r="AH1457" s="21">
        <v>0.42922222222222223</v>
      </c>
      <c r="AI1457" s="21">
        <v>0.69994564232650847</v>
      </c>
      <c r="AJ1457" s="21">
        <v>-0.30005435767349159</v>
      </c>
      <c r="AK1457" s="97"/>
    </row>
    <row r="1458" spans="1:37" x14ac:dyDescent="0.3">
      <c r="A1458" s="10" t="s">
        <v>144</v>
      </c>
      <c r="B1458" s="40" t="s">
        <v>127</v>
      </c>
      <c r="C1458" s="40" t="s">
        <v>135</v>
      </c>
      <c r="D1458" s="57">
        <v>43730</v>
      </c>
      <c r="E1458" s="57">
        <v>44826</v>
      </c>
      <c r="F1458" s="11" t="s">
        <v>14</v>
      </c>
      <c r="G1458" s="5">
        <v>9</v>
      </c>
      <c r="H1458" s="41">
        <v>0.63610315186246413</v>
      </c>
      <c r="I1458" s="5">
        <v>6</v>
      </c>
      <c r="J1458" s="5">
        <v>11</v>
      </c>
      <c r="K1458" s="5">
        <v>371</v>
      </c>
      <c r="L1458" s="42">
        <v>1.8333333333333333</v>
      </c>
      <c r="M1458" s="5">
        <v>650</v>
      </c>
      <c r="N1458" s="5">
        <v>4085</v>
      </c>
      <c r="O1458" s="44">
        <v>18</v>
      </c>
      <c r="P1458" s="43">
        <v>0.67999426934097418</v>
      </c>
      <c r="Q1458" s="44">
        <v>12</v>
      </c>
      <c r="R1458" s="44">
        <v>18</v>
      </c>
      <c r="S1458" s="2">
        <v>496.57383667180278</v>
      </c>
      <c r="T1458" s="3">
        <v>1.5</v>
      </c>
      <c r="U1458" s="2">
        <v>730.92872734234231</v>
      </c>
      <c r="V1458" s="44">
        <v>9000</v>
      </c>
      <c r="W1458" s="20">
        <v>19</v>
      </c>
      <c r="X1458" s="19">
        <v>0.73684210526315785</v>
      </c>
      <c r="Y1458" s="20">
        <v>14</v>
      </c>
      <c r="Z1458" s="20">
        <v>18</v>
      </c>
      <c r="AA1458" s="16">
        <v>501.44444444444446</v>
      </c>
      <c r="AB1458" s="18">
        <v>1.2857142857142858</v>
      </c>
      <c r="AC1458" s="16">
        <v>644.71428571428567</v>
      </c>
      <c r="AD1458" s="20">
        <v>9026</v>
      </c>
      <c r="AE1458" s="14">
        <v>749</v>
      </c>
      <c r="AF1458" s="14"/>
      <c r="AG1458" s="14"/>
      <c r="AH1458" s="21">
        <v>1.0028888888888889</v>
      </c>
      <c r="AI1458" s="21">
        <v>2.2095471236230111</v>
      </c>
      <c r="AJ1458" s="21">
        <v>1.2095471236230111</v>
      </c>
      <c r="AK1458" s="97"/>
    </row>
    <row r="1459" spans="1:37" x14ac:dyDescent="0.3">
      <c r="A1459" s="10" t="s">
        <v>144</v>
      </c>
      <c r="B1459" s="40" t="s">
        <v>127</v>
      </c>
      <c r="C1459" s="40" t="s">
        <v>135</v>
      </c>
      <c r="D1459" s="57">
        <v>43731</v>
      </c>
      <c r="E1459" s="57">
        <v>44827</v>
      </c>
      <c r="F1459" s="11" t="s">
        <v>15</v>
      </c>
      <c r="G1459" s="5">
        <v>13</v>
      </c>
      <c r="H1459" s="41">
        <v>0.63610315186246413</v>
      </c>
      <c r="I1459" s="5">
        <v>8</v>
      </c>
      <c r="J1459" s="5">
        <v>13</v>
      </c>
      <c r="K1459" s="5">
        <v>389</v>
      </c>
      <c r="L1459" s="42">
        <v>1.625</v>
      </c>
      <c r="M1459" s="5">
        <v>650</v>
      </c>
      <c r="N1459" s="5">
        <v>5060</v>
      </c>
      <c r="O1459" s="44">
        <v>18</v>
      </c>
      <c r="P1459" s="43">
        <v>0.67999426934097418</v>
      </c>
      <c r="Q1459" s="44">
        <v>12</v>
      </c>
      <c r="R1459" s="44">
        <v>18</v>
      </c>
      <c r="S1459" s="2">
        <v>496.57383667180278</v>
      </c>
      <c r="T1459" s="3">
        <v>1.5</v>
      </c>
      <c r="U1459" s="2">
        <v>730.92872734234231</v>
      </c>
      <c r="V1459" s="44">
        <v>9000</v>
      </c>
      <c r="W1459" s="20">
        <v>13</v>
      </c>
      <c r="X1459" s="19">
        <v>0.69230769230769229</v>
      </c>
      <c r="Y1459" s="20">
        <v>9</v>
      </c>
      <c r="Z1459" s="20">
        <v>17</v>
      </c>
      <c r="AA1459" s="16">
        <v>541.11764705882354</v>
      </c>
      <c r="AB1459" s="18">
        <v>1.8888888888888888</v>
      </c>
      <c r="AC1459" s="16">
        <v>1022.1111111111111</v>
      </c>
      <c r="AD1459" s="20">
        <v>9199</v>
      </c>
      <c r="AE1459" s="14"/>
      <c r="AF1459" s="14"/>
      <c r="AG1459" s="14"/>
      <c r="AH1459" s="21">
        <v>1.0221111111111112</v>
      </c>
      <c r="AI1459" s="21">
        <v>1.8179841897233202</v>
      </c>
      <c r="AJ1459" s="21">
        <v>0.81798418972332021</v>
      </c>
      <c r="AK1459" s="97"/>
    </row>
    <row r="1460" spans="1:37" x14ac:dyDescent="0.3">
      <c r="A1460" s="10" t="s">
        <v>144</v>
      </c>
      <c r="B1460" s="40" t="s">
        <v>127</v>
      </c>
      <c r="C1460" s="40" t="s">
        <v>135</v>
      </c>
      <c r="D1460" s="57">
        <v>43732</v>
      </c>
      <c r="E1460" s="57">
        <v>44828</v>
      </c>
      <c r="F1460" s="11" t="s">
        <v>9</v>
      </c>
      <c r="G1460" s="5">
        <v>20</v>
      </c>
      <c r="H1460" s="41">
        <v>0.63610315186246413</v>
      </c>
      <c r="I1460" s="5">
        <v>13</v>
      </c>
      <c r="J1460" s="5">
        <v>19</v>
      </c>
      <c r="K1460" s="5">
        <v>435</v>
      </c>
      <c r="L1460" s="42">
        <v>1.4615384615384615</v>
      </c>
      <c r="M1460" s="5">
        <v>650</v>
      </c>
      <c r="N1460" s="5">
        <v>8260</v>
      </c>
      <c r="O1460" s="44">
        <v>31</v>
      </c>
      <c r="P1460" s="43">
        <v>0.67999426934097418</v>
      </c>
      <c r="Q1460" s="44">
        <v>21</v>
      </c>
      <c r="R1460" s="44">
        <v>30</v>
      </c>
      <c r="S1460" s="2">
        <v>496.57383667180278</v>
      </c>
      <c r="T1460" s="3">
        <v>1.4285714285714286</v>
      </c>
      <c r="U1460" s="2">
        <v>730.92872734234231</v>
      </c>
      <c r="V1460" s="44">
        <v>15000</v>
      </c>
      <c r="W1460" s="20">
        <v>13</v>
      </c>
      <c r="X1460" s="19">
        <v>0.69230769230769229</v>
      </c>
      <c r="Y1460" s="20">
        <v>9</v>
      </c>
      <c r="Z1460" s="20">
        <v>12</v>
      </c>
      <c r="AA1460" s="16">
        <v>510.25</v>
      </c>
      <c r="AB1460" s="18">
        <v>1.3333333333333333</v>
      </c>
      <c r="AC1460" s="16">
        <v>680.33333333333337</v>
      </c>
      <c r="AD1460" s="20">
        <v>6123</v>
      </c>
      <c r="AE1460" s="14"/>
      <c r="AF1460" s="14"/>
      <c r="AG1460" s="14"/>
      <c r="AH1460" s="21">
        <v>0.40820000000000001</v>
      </c>
      <c r="AI1460" s="21">
        <v>0.74128329297820827</v>
      </c>
      <c r="AJ1460" s="21">
        <v>-0.25871670702179178</v>
      </c>
      <c r="AK1460" s="97"/>
    </row>
    <row r="1461" spans="1:37" x14ac:dyDescent="0.3">
      <c r="A1461" s="10" t="s">
        <v>144</v>
      </c>
      <c r="B1461" s="40" t="s">
        <v>127</v>
      </c>
      <c r="C1461" s="40" t="s">
        <v>135</v>
      </c>
      <c r="D1461" s="57">
        <v>43733</v>
      </c>
      <c r="E1461" s="57">
        <v>44829</v>
      </c>
      <c r="F1461" s="11" t="s">
        <v>10</v>
      </c>
      <c r="G1461" s="5">
        <v>38</v>
      </c>
      <c r="H1461" s="41">
        <v>0.63610315186246413</v>
      </c>
      <c r="I1461" s="5">
        <v>24</v>
      </c>
      <c r="J1461" s="5">
        <v>33</v>
      </c>
      <c r="K1461" s="5">
        <v>478</v>
      </c>
      <c r="L1461" s="42">
        <v>1.375</v>
      </c>
      <c r="M1461" s="5">
        <v>650</v>
      </c>
      <c r="N1461" s="5">
        <v>15772</v>
      </c>
      <c r="O1461" s="44">
        <v>37</v>
      </c>
      <c r="P1461" s="43">
        <v>0.67999426934097418</v>
      </c>
      <c r="Q1461" s="44">
        <v>25</v>
      </c>
      <c r="R1461" s="44">
        <v>36</v>
      </c>
      <c r="S1461" s="2">
        <v>496.57383667180278</v>
      </c>
      <c r="T1461" s="3">
        <v>1.44</v>
      </c>
      <c r="U1461" s="2">
        <v>730.92872734234231</v>
      </c>
      <c r="V1461" s="44">
        <v>18000</v>
      </c>
      <c r="W1461" s="20">
        <v>10</v>
      </c>
      <c r="X1461" s="19">
        <v>0.7</v>
      </c>
      <c r="Y1461" s="20">
        <v>7</v>
      </c>
      <c r="Z1461" s="20">
        <v>9</v>
      </c>
      <c r="AA1461" s="16">
        <v>605.77777777777783</v>
      </c>
      <c r="AB1461" s="18">
        <v>1.2857142857142858</v>
      </c>
      <c r="AC1461" s="16">
        <v>778.85714285714289</v>
      </c>
      <c r="AD1461" s="20">
        <v>5452</v>
      </c>
      <c r="AE1461" s="14"/>
      <c r="AF1461" s="14"/>
      <c r="AG1461" s="14"/>
      <c r="AH1461" s="21">
        <v>0.30288888888888887</v>
      </c>
      <c r="AI1461" s="21">
        <v>0.34567588130864824</v>
      </c>
      <c r="AJ1461" s="21">
        <v>-0.65432411869135176</v>
      </c>
      <c r="AK1461" s="97"/>
    </row>
    <row r="1462" spans="1:37" x14ac:dyDescent="0.3">
      <c r="A1462" s="10" t="s">
        <v>144</v>
      </c>
      <c r="B1462" s="40" t="s">
        <v>127</v>
      </c>
      <c r="C1462" s="40" t="s">
        <v>135</v>
      </c>
      <c r="D1462" s="57">
        <v>43734</v>
      </c>
      <c r="E1462" s="57">
        <v>44830</v>
      </c>
      <c r="F1462" s="11" t="s">
        <v>11</v>
      </c>
      <c r="G1462" s="5">
        <v>27</v>
      </c>
      <c r="H1462" s="41">
        <v>0.63610315186246413</v>
      </c>
      <c r="I1462" s="5">
        <v>17</v>
      </c>
      <c r="J1462" s="5">
        <v>23</v>
      </c>
      <c r="K1462" s="5">
        <v>475</v>
      </c>
      <c r="L1462" s="42">
        <v>1.3529411764705883</v>
      </c>
      <c r="M1462" s="5">
        <v>650</v>
      </c>
      <c r="N1462" s="5">
        <v>10916</v>
      </c>
      <c r="O1462" s="44">
        <v>24</v>
      </c>
      <c r="P1462" s="43">
        <v>0.67999426934097418</v>
      </c>
      <c r="Q1462" s="44">
        <v>16</v>
      </c>
      <c r="R1462" s="44">
        <v>24</v>
      </c>
      <c r="S1462" s="2">
        <v>496.57383667180278</v>
      </c>
      <c r="T1462" s="3">
        <v>1.5</v>
      </c>
      <c r="U1462" s="2">
        <v>730.92872734234231</v>
      </c>
      <c r="V1462" s="44">
        <v>12000</v>
      </c>
      <c r="W1462" s="20">
        <v>12</v>
      </c>
      <c r="X1462" s="19">
        <v>0.66666666666666663</v>
      </c>
      <c r="Y1462" s="20">
        <v>8</v>
      </c>
      <c r="Z1462" s="20">
        <v>10</v>
      </c>
      <c r="AA1462" s="16">
        <v>846.8</v>
      </c>
      <c r="AB1462" s="18">
        <v>1.25</v>
      </c>
      <c r="AC1462" s="16">
        <v>1058.5</v>
      </c>
      <c r="AD1462" s="20">
        <v>8468</v>
      </c>
      <c r="AE1462" s="14"/>
      <c r="AF1462" s="14"/>
      <c r="AG1462" s="14"/>
      <c r="AH1462" s="21">
        <v>0.70566666666666666</v>
      </c>
      <c r="AI1462" s="21">
        <v>0.77574203004763653</v>
      </c>
      <c r="AJ1462" s="21">
        <v>-0.2242579699523635</v>
      </c>
      <c r="AK1462" s="97"/>
    </row>
    <row r="1463" spans="1:37" x14ac:dyDescent="0.3">
      <c r="A1463" s="10" t="s">
        <v>144</v>
      </c>
      <c r="B1463" s="40" t="s">
        <v>127</v>
      </c>
      <c r="C1463" s="40" t="s">
        <v>135</v>
      </c>
      <c r="D1463" s="57">
        <v>43735</v>
      </c>
      <c r="E1463" s="57">
        <v>44831</v>
      </c>
      <c r="F1463" s="11" t="s">
        <v>12</v>
      </c>
      <c r="G1463" s="5">
        <v>17</v>
      </c>
      <c r="H1463" s="41">
        <v>0.63610315186246413</v>
      </c>
      <c r="I1463" s="5">
        <v>11</v>
      </c>
      <c r="J1463" s="5">
        <v>17</v>
      </c>
      <c r="K1463" s="5">
        <v>426</v>
      </c>
      <c r="L1463" s="42">
        <v>1.5454545454545454</v>
      </c>
      <c r="M1463" s="5">
        <v>650</v>
      </c>
      <c r="N1463" s="5">
        <v>7249</v>
      </c>
      <c r="O1463" s="44">
        <v>24</v>
      </c>
      <c r="P1463" s="43">
        <v>0.67999426934097418</v>
      </c>
      <c r="Q1463" s="44">
        <v>16</v>
      </c>
      <c r="R1463" s="44">
        <v>24</v>
      </c>
      <c r="S1463" s="2">
        <v>496.57383667180278</v>
      </c>
      <c r="T1463" s="3">
        <v>1.5</v>
      </c>
      <c r="U1463" s="2">
        <v>730.92872734234231</v>
      </c>
      <c r="V1463" s="44">
        <v>12000</v>
      </c>
      <c r="W1463" s="20">
        <v>10</v>
      </c>
      <c r="X1463" s="19">
        <v>0.7</v>
      </c>
      <c r="Y1463" s="20">
        <v>7</v>
      </c>
      <c r="Z1463" s="20">
        <v>9</v>
      </c>
      <c r="AA1463" s="16">
        <v>545.33333333333337</v>
      </c>
      <c r="AB1463" s="18">
        <v>1.2857142857142858</v>
      </c>
      <c r="AC1463" s="16">
        <v>701.14285714285711</v>
      </c>
      <c r="AD1463" s="20">
        <v>4908</v>
      </c>
      <c r="AE1463" s="14">
        <v>749</v>
      </c>
      <c r="AF1463" s="14"/>
      <c r="AG1463" s="14"/>
      <c r="AH1463" s="21">
        <v>0.40899999999999997</v>
      </c>
      <c r="AI1463" s="21">
        <v>0.67705890467650709</v>
      </c>
      <c r="AJ1463" s="21">
        <v>-0.32294109532349291</v>
      </c>
      <c r="AK1463" s="97"/>
    </row>
    <row r="1464" spans="1:37" x14ac:dyDescent="0.3">
      <c r="A1464" s="10" t="s">
        <v>144</v>
      </c>
      <c r="B1464" s="40" t="s">
        <v>127</v>
      </c>
      <c r="C1464" s="40" t="s">
        <v>135</v>
      </c>
      <c r="D1464" s="57">
        <v>43736</v>
      </c>
      <c r="E1464" s="57">
        <v>44832</v>
      </c>
      <c r="F1464" s="11" t="s">
        <v>13</v>
      </c>
      <c r="G1464" s="5">
        <v>57</v>
      </c>
      <c r="H1464" s="41">
        <v>0.63610315186246413</v>
      </c>
      <c r="I1464" s="5">
        <v>36</v>
      </c>
      <c r="J1464" s="5">
        <v>47</v>
      </c>
      <c r="K1464" s="5">
        <v>502</v>
      </c>
      <c r="L1464" s="42">
        <v>1.3055555555555556</v>
      </c>
      <c r="M1464" s="5">
        <v>650</v>
      </c>
      <c r="N1464" s="5">
        <v>23579</v>
      </c>
      <c r="O1464" s="44">
        <v>24</v>
      </c>
      <c r="P1464" s="43">
        <v>0.67999426934097418</v>
      </c>
      <c r="Q1464" s="44">
        <v>16</v>
      </c>
      <c r="R1464" s="44">
        <v>24</v>
      </c>
      <c r="S1464" s="2">
        <v>496.57383667180278</v>
      </c>
      <c r="T1464" s="3">
        <v>1.5</v>
      </c>
      <c r="U1464" s="2">
        <v>730.92872734234231</v>
      </c>
      <c r="V1464" s="44">
        <v>12000</v>
      </c>
      <c r="W1464" s="20">
        <v>10</v>
      </c>
      <c r="X1464" s="19">
        <v>0.7</v>
      </c>
      <c r="Y1464" s="20">
        <v>7</v>
      </c>
      <c r="Z1464" s="20">
        <v>12</v>
      </c>
      <c r="AA1464" s="16">
        <v>341.08333333333331</v>
      </c>
      <c r="AB1464" s="18">
        <v>1.7142857142857142</v>
      </c>
      <c r="AC1464" s="16">
        <v>584.71428571428567</v>
      </c>
      <c r="AD1464" s="20">
        <v>4093</v>
      </c>
      <c r="AE1464" s="14"/>
      <c r="AF1464" s="14"/>
      <c r="AG1464" s="14"/>
      <c r="AH1464" s="21">
        <v>0.34108333333333335</v>
      </c>
      <c r="AI1464" s="21">
        <v>0.17358666610119175</v>
      </c>
      <c r="AJ1464" s="21">
        <v>-0.82641333389880822</v>
      </c>
      <c r="AK1464" s="97"/>
    </row>
    <row r="1465" spans="1:37" x14ac:dyDescent="0.3">
      <c r="A1465" s="10" t="s">
        <v>144</v>
      </c>
      <c r="B1465" s="40" t="s">
        <v>127</v>
      </c>
      <c r="C1465" s="40" t="s">
        <v>135</v>
      </c>
      <c r="D1465" s="57">
        <v>43737</v>
      </c>
      <c r="E1465" s="57">
        <v>44833</v>
      </c>
      <c r="F1465" s="11" t="s">
        <v>14</v>
      </c>
      <c r="G1465" s="5">
        <v>31</v>
      </c>
      <c r="H1465" s="41">
        <v>0.63610315186246413</v>
      </c>
      <c r="I1465" s="5">
        <v>20</v>
      </c>
      <c r="J1465" s="5">
        <v>32</v>
      </c>
      <c r="K1465" s="5">
        <v>409</v>
      </c>
      <c r="L1465" s="42">
        <v>1.6</v>
      </c>
      <c r="M1465" s="5">
        <v>650</v>
      </c>
      <c r="N1465" s="5">
        <v>13088</v>
      </c>
      <c r="O1465" s="44">
        <v>24</v>
      </c>
      <c r="P1465" s="43">
        <v>0.67999426934097418</v>
      </c>
      <c r="Q1465" s="44">
        <v>16</v>
      </c>
      <c r="R1465" s="44">
        <v>24</v>
      </c>
      <c r="S1465" s="2">
        <v>496.57383667180278</v>
      </c>
      <c r="T1465" s="3">
        <v>1.5</v>
      </c>
      <c r="U1465" s="2">
        <v>730.92872734234231</v>
      </c>
      <c r="V1465" s="44">
        <v>12000</v>
      </c>
      <c r="W1465" s="20">
        <v>12</v>
      </c>
      <c r="X1465" s="19">
        <v>0.75</v>
      </c>
      <c r="Y1465" s="20">
        <v>9</v>
      </c>
      <c r="Z1465" s="20">
        <v>19</v>
      </c>
      <c r="AA1465" s="16">
        <v>733.10526315789468</v>
      </c>
      <c r="AB1465" s="18">
        <v>2.1111111111111112</v>
      </c>
      <c r="AC1465" s="16">
        <v>1547.6666666666667</v>
      </c>
      <c r="AD1465" s="20">
        <v>13929</v>
      </c>
      <c r="AE1465" s="14"/>
      <c r="AF1465" s="14"/>
      <c r="AG1465" s="14"/>
      <c r="AH1465" s="21">
        <v>1.1607499999999999</v>
      </c>
      <c r="AI1465" s="21">
        <v>1.0642573349633251</v>
      </c>
      <c r="AJ1465" s="21">
        <v>6.4257334963325183E-2</v>
      </c>
      <c r="AK1465" s="97"/>
    </row>
    <row r="1466" spans="1:37" x14ac:dyDescent="0.3">
      <c r="A1466" s="10" t="s">
        <v>144</v>
      </c>
      <c r="B1466" s="40" t="s">
        <v>127</v>
      </c>
      <c r="C1466" s="40" t="s">
        <v>135</v>
      </c>
      <c r="D1466" s="57">
        <v>43738</v>
      </c>
      <c r="E1466" s="57">
        <v>44834</v>
      </c>
      <c r="F1466" s="11" t="s">
        <v>15</v>
      </c>
      <c r="G1466" s="5">
        <v>30</v>
      </c>
      <c r="H1466" s="41">
        <v>0.63610315186246413</v>
      </c>
      <c r="I1466" s="5">
        <v>19</v>
      </c>
      <c r="J1466" s="5">
        <v>29</v>
      </c>
      <c r="K1466" s="5">
        <v>425</v>
      </c>
      <c r="L1466" s="42">
        <v>1.5263157894736843</v>
      </c>
      <c r="M1466" s="5">
        <v>650</v>
      </c>
      <c r="N1466" s="5">
        <v>12313</v>
      </c>
      <c r="O1466" s="44">
        <v>24</v>
      </c>
      <c r="P1466" s="43">
        <v>0.67999426934097418</v>
      </c>
      <c r="Q1466" s="44">
        <v>16</v>
      </c>
      <c r="R1466" s="44">
        <v>24</v>
      </c>
      <c r="S1466" s="2">
        <v>496.57383667180278</v>
      </c>
      <c r="T1466" s="3">
        <v>1.5</v>
      </c>
      <c r="U1466" s="2">
        <v>730.92872734234231</v>
      </c>
      <c r="V1466" s="44">
        <v>12000</v>
      </c>
      <c r="W1466" s="20">
        <v>13</v>
      </c>
      <c r="X1466" s="19">
        <v>0.69230769230769229</v>
      </c>
      <c r="Y1466" s="20">
        <v>9</v>
      </c>
      <c r="Z1466" s="20">
        <v>11</v>
      </c>
      <c r="AA1466" s="16">
        <v>668.18181818181813</v>
      </c>
      <c r="AB1466" s="18">
        <v>1.2222222222222223</v>
      </c>
      <c r="AC1466" s="16">
        <v>816.66666666666663</v>
      </c>
      <c r="AD1466" s="20">
        <v>7350</v>
      </c>
      <c r="AE1466" s="14"/>
      <c r="AF1466" s="14"/>
      <c r="AG1466" s="14"/>
      <c r="AH1466" s="21">
        <v>0.61250000000000004</v>
      </c>
      <c r="AI1466" s="21">
        <v>0.59693007390562824</v>
      </c>
      <c r="AJ1466" s="21">
        <v>-0.40306992609437181</v>
      </c>
      <c r="AK1466" s="97"/>
    </row>
    <row r="1467" spans="1:37" x14ac:dyDescent="0.3">
      <c r="A1467" s="10" t="s">
        <v>145</v>
      </c>
      <c r="B1467" s="11" t="s">
        <v>127</v>
      </c>
      <c r="C1467" s="11" t="s">
        <v>136</v>
      </c>
      <c r="D1467" s="54">
        <v>43556</v>
      </c>
      <c r="E1467" s="54">
        <v>44652</v>
      </c>
      <c r="F1467" s="11" t="s">
        <v>15</v>
      </c>
      <c r="G1467" s="12">
        <v>95.766138855055488</v>
      </c>
      <c r="H1467" s="13">
        <v>0.75264550264550267</v>
      </c>
      <c r="I1467" s="12">
        <v>72.077953714981732</v>
      </c>
      <c r="J1467" s="14">
        <v>104</v>
      </c>
      <c r="K1467" s="12">
        <v>370.45192307692309</v>
      </c>
      <c r="L1467" s="15">
        <v>1.4428822495606326</v>
      </c>
      <c r="M1467" s="12">
        <v>534.51850412329327</v>
      </c>
      <c r="N1467" s="14">
        <v>38527</v>
      </c>
      <c r="O1467" s="16">
        <v>37</v>
      </c>
      <c r="P1467" s="17">
        <v>0.81285714285714294</v>
      </c>
      <c r="Q1467" s="16">
        <v>30</v>
      </c>
      <c r="R1467" s="16">
        <v>48</v>
      </c>
      <c r="S1467" s="16">
        <v>565.89811764705883</v>
      </c>
      <c r="T1467" s="18">
        <v>1.6</v>
      </c>
      <c r="U1467" s="16">
        <v>906.45242229174005</v>
      </c>
      <c r="V1467" s="16">
        <v>27000</v>
      </c>
      <c r="W1467" s="16">
        <v>28</v>
      </c>
      <c r="X1467" s="19">
        <v>0.7857142857142857</v>
      </c>
      <c r="Y1467" s="20">
        <v>22</v>
      </c>
      <c r="Z1467" s="20">
        <v>39</v>
      </c>
      <c r="AA1467" s="16">
        <v>568.15384615384619</v>
      </c>
      <c r="AB1467" s="18">
        <v>1.7727272727272727</v>
      </c>
      <c r="AC1467" s="16">
        <v>1007.1818181818181</v>
      </c>
      <c r="AD1467" s="20">
        <v>22158</v>
      </c>
      <c r="AE1467" s="14"/>
      <c r="AF1467" s="14"/>
      <c r="AG1467" s="14">
        <v>1399</v>
      </c>
      <c r="AH1467" s="21">
        <v>0.82066666666666666</v>
      </c>
      <c r="AI1467" s="21">
        <v>0.57512913022036494</v>
      </c>
      <c r="AJ1467" s="21">
        <v>-0.42487086977963506</v>
      </c>
      <c r="AK1467" s="96"/>
    </row>
    <row r="1468" spans="1:37" x14ac:dyDescent="0.3">
      <c r="A1468" s="10" t="s">
        <v>145</v>
      </c>
      <c r="B1468" s="11" t="s">
        <v>127</v>
      </c>
      <c r="C1468" s="11" t="s">
        <v>136</v>
      </c>
      <c r="D1468" s="54">
        <v>43557</v>
      </c>
      <c r="E1468" s="54">
        <v>44653</v>
      </c>
      <c r="F1468" s="11" t="s">
        <v>9</v>
      </c>
      <c r="G1468" s="12">
        <v>73.666260657734469</v>
      </c>
      <c r="H1468" s="13">
        <v>0.75264550264550267</v>
      </c>
      <c r="I1468" s="12">
        <v>55.444579780755177</v>
      </c>
      <c r="J1468" s="14">
        <v>80</v>
      </c>
      <c r="K1468" s="12">
        <v>412.57499999999999</v>
      </c>
      <c r="L1468" s="15">
        <v>1.4428822495606326</v>
      </c>
      <c r="M1468" s="12">
        <v>595.29714411247801</v>
      </c>
      <c r="N1468" s="14">
        <v>33006</v>
      </c>
      <c r="O1468" s="16">
        <v>44</v>
      </c>
      <c r="P1468" s="17">
        <v>0.81285714285714294</v>
      </c>
      <c r="Q1468" s="16">
        <v>36</v>
      </c>
      <c r="R1468" s="16">
        <v>58</v>
      </c>
      <c r="S1468" s="16">
        <v>565.89811764705883</v>
      </c>
      <c r="T1468" s="18">
        <v>1.6111111111111112</v>
      </c>
      <c r="U1468" s="16">
        <v>906.45242229174005</v>
      </c>
      <c r="V1468" s="16">
        <v>33000</v>
      </c>
      <c r="W1468" s="16">
        <v>33</v>
      </c>
      <c r="X1468" s="19">
        <v>0.81818181818181823</v>
      </c>
      <c r="Y1468" s="20">
        <v>27</v>
      </c>
      <c r="Z1468" s="20">
        <v>60</v>
      </c>
      <c r="AA1468" s="16">
        <v>441.66666666666669</v>
      </c>
      <c r="AB1468" s="18">
        <v>2.2222222222222223</v>
      </c>
      <c r="AC1468" s="16">
        <v>981.48148148148152</v>
      </c>
      <c r="AD1468" s="20">
        <v>26500</v>
      </c>
      <c r="AE1468" s="14"/>
      <c r="AF1468" s="14"/>
      <c r="AG1468" s="14"/>
      <c r="AH1468" s="21">
        <v>0.80303030303030298</v>
      </c>
      <c r="AI1468" s="21">
        <v>0.80288432406229171</v>
      </c>
      <c r="AJ1468" s="21">
        <v>-0.19711567593770829</v>
      </c>
      <c r="AK1468" s="96"/>
    </row>
    <row r="1469" spans="1:37" x14ac:dyDescent="0.3">
      <c r="A1469" s="10" t="s">
        <v>145</v>
      </c>
      <c r="B1469" s="11" t="s">
        <v>127</v>
      </c>
      <c r="C1469" s="11" t="s">
        <v>136</v>
      </c>
      <c r="D1469" s="54">
        <v>43558</v>
      </c>
      <c r="E1469" s="54">
        <v>44654</v>
      </c>
      <c r="F1469" s="11" t="s">
        <v>10</v>
      </c>
      <c r="G1469" s="12">
        <v>91.1619975639464</v>
      </c>
      <c r="H1469" s="13">
        <v>0.75264550264550267</v>
      </c>
      <c r="I1469" s="12">
        <v>68.612667478684529</v>
      </c>
      <c r="J1469" s="14">
        <v>99</v>
      </c>
      <c r="K1469" s="12">
        <v>420.47474747474746</v>
      </c>
      <c r="L1469" s="15">
        <v>1.4428822495606328</v>
      </c>
      <c r="M1469" s="12">
        <v>606.69554951980263</v>
      </c>
      <c r="N1469" s="14">
        <v>41627</v>
      </c>
      <c r="O1469" s="16">
        <v>43</v>
      </c>
      <c r="P1469" s="17">
        <v>0.81285714285714294</v>
      </c>
      <c r="Q1469" s="16">
        <v>35</v>
      </c>
      <c r="R1469" s="16">
        <v>57</v>
      </c>
      <c r="S1469" s="16">
        <v>565.89811764705883</v>
      </c>
      <c r="T1469" s="18">
        <v>1.6285714285714286</v>
      </c>
      <c r="U1469" s="16">
        <v>906.45242229174005</v>
      </c>
      <c r="V1469" s="16">
        <v>32000</v>
      </c>
      <c r="W1469" s="16">
        <v>46</v>
      </c>
      <c r="X1469" s="19">
        <v>0.80434782608695654</v>
      </c>
      <c r="Y1469" s="20">
        <v>37</v>
      </c>
      <c r="Z1469" s="20">
        <v>86</v>
      </c>
      <c r="AA1469" s="16">
        <v>494.96511627906978</v>
      </c>
      <c r="AB1469" s="18">
        <v>2.3243243243243241</v>
      </c>
      <c r="AC1469" s="16">
        <v>1150.4594594594594</v>
      </c>
      <c r="AD1469" s="20">
        <v>42567</v>
      </c>
      <c r="AE1469" s="14"/>
      <c r="AF1469" s="14"/>
      <c r="AG1469" s="14">
        <v>-999</v>
      </c>
      <c r="AH1469" s="21">
        <v>1.33021875</v>
      </c>
      <c r="AI1469" s="21">
        <v>1.0225814975857015</v>
      </c>
      <c r="AJ1469" s="21">
        <v>2.2581497585701587E-2</v>
      </c>
      <c r="AK1469" s="96"/>
    </row>
    <row r="1470" spans="1:37" x14ac:dyDescent="0.3">
      <c r="A1470" s="10" t="s">
        <v>145</v>
      </c>
      <c r="B1470" s="11" t="s">
        <v>127</v>
      </c>
      <c r="C1470" s="11" t="s">
        <v>136</v>
      </c>
      <c r="D1470" s="54">
        <v>43559</v>
      </c>
      <c r="E1470" s="54">
        <v>44655</v>
      </c>
      <c r="F1470" s="11" t="s">
        <v>11</v>
      </c>
      <c r="G1470" s="12">
        <v>52.487210718635815</v>
      </c>
      <c r="H1470" s="13">
        <v>0.75264550264550267</v>
      </c>
      <c r="I1470" s="12">
        <v>39.504263093788069</v>
      </c>
      <c r="J1470" s="14">
        <v>57</v>
      </c>
      <c r="K1470" s="12">
        <v>342.59649122807019</v>
      </c>
      <c r="L1470" s="15">
        <v>1.4428822495606324</v>
      </c>
      <c r="M1470" s="12">
        <v>494.32639595473739</v>
      </c>
      <c r="N1470" s="14">
        <v>19528</v>
      </c>
      <c r="O1470" s="16">
        <v>38</v>
      </c>
      <c r="P1470" s="17">
        <v>0.81285714285714294</v>
      </c>
      <c r="Q1470" s="16">
        <v>31</v>
      </c>
      <c r="R1470" s="16">
        <v>49</v>
      </c>
      <c r="S1470" s="16">
        <v>565.89811764705883</v>
      </c>
      <c r="T1470" s="18">
        <v>1.5806451612903225</v>
      </c>
      <c r="U1470" s="16">
        <v>906.45242229174005</v>
      </c>
      <c r="V1470" s="16">
        <v>28000</v>
      </c>
      <c r="W1470" s="16">
        <v>44</v>
      </c>
      <c r="X1470" s="19">
        <v>0.81818181818181823</v>
      </c>
      <c r="Y1470" s="20">
        <v>36</v>
      </c>
      <c r="Z1470" s="20">
        <v>63</v>
      </c>
      <c r="AA1470" s="16">
        <v>597.28571428571433</v>
      </c>
      <c r="AB1470" s="18">
        <v>1.75</v>
      </c>
      <c r="AC1470" s="16">
        <v>1045.25</v>
      </c>
      <c r="AD1470" s="20">
        <v>37629</v>
      </c>
      <c r="AE1470" s="14">
        <v>2861</v>
      </c>
      <c r="AF1470" s="14"/>
      <c r="AG1470" s="14"/>
      <c r="AH1470" s="21">
        <v>1.3438928571428572</v>
      </c>
      <c r="AI1470" s="21">
        <v>1.9269254403932814</v>
      </c>
      <c r="AJ1470" s="21">
        <v>0.9269254403932814</v>
      </c>
      <c r="AK1470" s="96"/>
    </row>
    <row r="1471" spans="1:37" x14ac:dyDescent="0.3">
      <c r="A1471" s="10" t="s">
        <v>145</v>
      </c>
      <c r="B1471" s="11" t="s">
        <v>127</v>
      </c>
      <c r="C1471" s="11" t="s">
        <v>136</v>
      </c>
      <c r="D1471" s="54">
        <v>43560</v>
      </c>
      <c r="E1471" s="54">
        <v>44656</v>
      </c>
      <c r="F1471" s="11" t="s">
        <v>12</v>
      </c>
      <c r="G1471" s="12">
        <v>61.695493300852618</v>
      </c>
      <c r="H1471" s="13">
        <v>0.75264550264550267</v>
      </c>
      <c r="I1471" s="12">
        <v>46.434835566382461</v>
      </c>
      <c r="J1471" s="14">
        <v>67</v>
      </c>
      <c r="K1471" s="12">
        <v>338.85074626865674</v>
      </c>
      <c r="L1471" s="15">
        <v>1.4428822495606326</v>
      </c>
      <c r="M1471" s="12">
        <v>488.92172704141859</v>
      </c>
      <c r="N1471" s="14">
        <v>22703</v>
      </c>
      <c r="O1471" s="16">
        <v>38</v>
      </c>
      <c r="P1471" s="17">
        <v>0.81285714285714294</v>
      </c>
      <c r="Q1471" s="16">
        <v>31</v>
      </c>
      <c r="R1471" s="16">
        <v>49</v>
      </c>
      <c r="S1471" s="16">
        <v>565.89811764705883</v>
      </c>
      <c r="T1471" s="18">
        <v>1.5806451612903225</v>
      </c>
      <c r="U1471" s="16">
        <v>906.45242229174005</v>
      </c>
      <c r="V1471" s="16">
        <v>28000</v>
      </c>
      <c r="W1471" s="16">
        <v>43</v>
      </c>
      <c r="X1471" s="19">
        <v>0.83720930232558144</v>
      </c>
      <c r="Y1471" s="20">
        <v>36</v>
      </c>
      <c r="Z1471" s="20">
        <v>64</v>
      </c>
      <c r="AA1471" s="16">
        <v>386.296875</v>
      </c>
      <c r="AB1471" s="18">
        <v>1.7777777777777777</v>
      </c>
      <c r="AC1471" s="16">
        <v>686.75</v>
      </c>
      <c r="AD1471" s="20">
        <v>24723</v>
      </c>
      <c r="AE1471" s="14">
        <v>699</v>
      </c>
      <c r="AF1471" s="14"/>
      <c r="AG1471" s="14"/>
      <c r="AH1471" s="21">
        <v>0.88296428571428576</v>
      </c>
      <c r="AI1471" s="21">
        <v>1.0889750253270494</v>
      </c>
      <c r="AJ1471" s="21">
        <v>8.897502532704929E-2</v>
      </c>
      <c r="AK1471" s="96"/>
    </row>
    <row r="1472" spans="1:37" x14ac:dyDescent="0.3">
      <c r="A1472" s="10" t="s">
        <v>145</v>
      </c>
      <c r="B1472" s="11" t="s">
        <v>127</v>
      </c>
      <c r="C1472" s="11" t="s">
        <v>136</v>
      </c>
      <c r="D1472" s="54">
        <v>43561</v>
      </c>
      <c r="E1472" s="54">
        <v>44657</v>
      </c>
      <c r="F1472" s="11" t="s">
        <v>13</v>
      </c>
      <c r="G1472" s="12">
        <v>52.487210718635815</v>
      </c>
      <c r="H1472" s="13">
        <v>0.75264550264550267</v>
      </c>
      <c r="I1472" s="12">
        <v>39.504263093788069</v>
      </c>
      <c r="J1472" s="14">
        <v>57</v>
      </c>
      <c r="K1472" s="12">
        <v>415.29824561403507</v>
      </c>
      <c r="L1472" s="15">
        <v>1.4428822495606324</v>
      </c>
      <c r="M1472" s="12">
        <v>599.22646687016299</v>
      </c>
      <c r="N1472" s="14">
        <v>23672</v>
      </c>
      <c r="O1472" s="16">
        <v>36</v>
      </c>
      <c r="P1472" s="17">
        <v>0.81285714285714294</v>
      </c>
      <c r="Q1472" s="16">
        <v>29</v>
      </c>
      <c r="R1472" s="16">
        <v>46</v>
      </c>
      <c r="S1472" s="16">
        <v>565.89811764705883</v>
      </c>
      <c r="T1472" s="18">
        <v>1.5862068965517242</v>
      </c>
      <c r="U1472" s="16">
        <v>906.45242229174005</v>
      </c>
      <c r="V1472" s="16">
        <v>26000</v>
      </c>
      <c r="W1472" s="16">
        <v>38</v>
      </c>
      <c r="X1472" s="19">
        <v>0.78947368421052633</v>
      </c>
      <c r="Y1472" s="20">
        <v>30</v>
      </c>
      <c r="Z1472" s="20">
        <v>46</v>
      </c>
      <c r="AA1472" s="16">
        <v>556.89130434782612</v>
      </c>
      <c r="AB1472" s="18">
        <v>1.5333333333333334</v>
      </c>
      <c r="AC1472" s="16">
        <v>853.9</v>
      </c>
      <c r="AD1472" s="20">
        <v>25617</v>
      </c>
      <c r="AE1472" s="14"/>
      <c r="AF1472" s="14"/>
      <c r="AG1472" s="14"/>
      <c r="AH1472" s="21">
        <v>0.98526923076923079</v>
      </c>
      <c r="AI1472" s="21">
        <v>1.0821645826292667</v>
      </c>
      <c r="AJ1472" s="21">
        <v>8.2164582629266639E-2</v>
      </c>
      <c r="AK1472" s="96"/>
    </row>
    <row r="1473" spans="1:37" x14ac:dyDescent="0.3">
      <c r="A1473" s="10" t="s">
        <v>145</v>
      </c>
      <c r="B1473" s="11" t="s">
        <v>127</v>
      </c>
      <c r="C1473" s="11" t="s">
        <v>136</v>
      </c>
      <c r="D1473" s="54">
        <v>43562</v>
      </c>
      <c r="E1473" s="54">
        <v>44658</v>
      </c>
      <c r="F1473" s="11" t="s">
        <v>14</v>
      </c>
      <c r="G1473" s="12">
        <v>55.249695493300848</v>
      </c>
      <c r="H1473" s="13">
        <v>0.75264550264550267</v>
      </c>
      <c r="I1473" s="12">
        <v>41.583434835566379</v>
      </c>
      <c r="J1473" s="14">
        <v>60</v>
      </c>
      <c r="K1473" s="12">
        <v>403.4</v>
      </c>
      <c r="L1473" s="15">
        <v>1.4428822495606328</v>
      </c>
      <c r="M1473" s="12">
        <v>582.05869947275926</v>
      </c>
      <c r="N1473" s="14">
        <v>24204</v>
      </c>
      <c r="O1473" s="16">
        <v>37</v>
      </c>
      <c r="P1473" s="17">
        <v>0.81285714285714294</v>
      </c>
      <c r="Q1473" s="16">
        <v>30</v>
      </c>
      <c r="R1473" s="16">
        <v>48</v>
      </c>
      <c r="S1473" s="16">
        <v>565.89811764705883</v>
      </c>
      <c r="T1473" s="18">
        <v>1.6</v>
      </c>
      <c r="U1473" s="16">
        <v>906.45242229174005</v>
      </c>
      <c r="V1473" s="16">
        <v>27000</v>
      </c>
      <c r="W1473" s="16">
        <v>23</v>
      </c>
      <c r="X1473" s="19">
        <v>0.78260869565217395</v>
      </c>
      <c r="Y1473" s="20">
        <v>18</v>
      </c>
      <c r="Z1473" s="20">
        <v>33</v>
      </c>
      <c r="AA1473" s="16">
        <v>535.06060606060601</v>
      </c>
      <c r="AB1473" s="18">
        <v>1.8333333333333333</v>
      </c>
      <c r="AC1473" s="16">
        <v>980.94444444444446</v>
      </c>
      <c r="AD1473" s="20">
        <v>17657</v>
      </c>
      <c r="AE1473" s="14"/>
      <c r="AF1473" s="14"/>
      <c r="AG1473" s="14"/>
      <c r="AH1473" s="21">
        <v>0.65396296296296297</v>
      </c>
      <c r="AI1473" s="21">
        <v>0.72950751941827796</v>
      </c>
      <c r="AJ1473" s="21">
        <v>-0.27049248058172204</v>
      </c>
      <c r="AK1473" s="96"/>
    </row>
    <row r="1474" spans="1:37" x14ac:dyDescent="0.3">
      <c r="A1474" s="10" t="s">
        <v>145</v>
      </c>
      <c r="B1474" s="11" t="s">
        <v>127</v>
      </c>
      <c r="C1474" s="11" t="s">
        <v>136</v>
      </c>
      <c r="D1474" s="54">
        <v>43563</v>
      </c>
      <c r="E1474" s="54">
        <v>44659</v>
      </c>
      <c r="F1474" s="11" t="s">
        <v>15</v>
      </c>
      <c r="G1474" s="12">
        <v>61.695493300852618</v>
      </c>
      <c r="H1474" s="13">
        <v>0.75264550264550267</v>
      </c>
      <c r="I1474" s="12">
        <v>46.434835566382461</v>
      </c>
      <c r="J1474" s="14">
        <v>67</v>
      </c>
      <c r="K1474" s="12">
        <v>421.0149253731343</v>
      </c>
      <c r="L1474" s="15">
        <v>1.4428822495606326</v>
      </c>
      <c r="M1474" s="12">
        <v>607.47496262098991</v>
      </c>
      <c r="N1474" s="14">
        <v>28208</v>
      </c>
      <c r="O1474" s="16">
        <v>36</v>
      </c>
      <c r="P1474" s="17">
        <v>0.81285714285714294</v>
      </c>
      <c r="Q1474" s="16">
        <v>29</v>
      </c>
      <c r="R1474" s="16">
        <v>46</v>
      </c>
      <c r="S1474" s="16">
        <v>565.89811764705883</v>
      </c>
      <c r="T1474" s="18">
        <v>1.5862068965517242</v>
      </c>
      <c r="U1474" s="16">
        <v>906.45242229174005</v>
      </c>
      <c r="V1474" s="16">
        <v>26000</v>
      </c>
      <c r="W1474" s="16">
        <v>42</v>
      </c>
      <c r="X1474" s="19">
        <v>0.7857142857142857</v>
      </c>
      <c r="Y1474" s="20">
        <v>33</v>
      </c>
      <c r="Z1474" s="20">
        <v>60</v>
      </c>
      <c r="AA1474" s="16">
        <v>477.35</v>
      </c>
      <c r="AB1474" s="18">
        <v>1.8181818181818181</v>
      </c>
      <c r="AC1474" s="16">
        <v>867.90909090909088</v>
      </c>
      <c r="AD1474" s="20">
        <v>28641</v>
      </c>
      <c r="AE1474" s="14"/>
      <c r="AF1474" s="14"/>
      <c r="AG1474" s="14"/>
      <c r="AH1474" s="21">
        <v>1.101576923076923</v>
      </c>
      <c r="AI1474" s="21">
        <v>1.0153502552467386</v>
      </c>
      <c r="AJ1474" s="21">
        <v>1.5350255246738513E-2</v>
      </c>
      <c r="AK1474" s="96"/>
    </row>
    <row r="1475" spans="1:37" x14ac:dyDescent="0.3">
      <c r="A1475" s="10" t="s">
        <v>145</v>
      </c>
      <c r="B1475" s="11" t="s">
        <v>127</v>
      </c>
      <c r="C1475" s="11" t="s">
        <v>136</v>
      </c>
      <c r="D1475" s="54">
        <v>43564</v>
      </c>
      <c r="E1475" s="54">
        <v>44660</v>
      </c>
      <c r="F1475" s="11" t="s">
        <v>9</v>
      </c>
      <c r="G1475" s="12">
        <v>100.37028014616322</v>
      </c>
      <c r="H1475" s="13">
        <v>0.75264550264550267</v>
      </c>
      <c r="I1475" s="12">
        <v>75.543239951278935</v>
      </c>
      <c r="J1475" s="14">
        <v>109</v>
      </c>
      <c r="K1475" s="12">
        <v>469.55045871559633</v>
      </c>
      <c r="L1475" s="15">
        <v>1.4428822495606326</v>
      </c>
      <c r="M1475" s="12">
        <v>677.5060221537866</v>
      </c>
      <c r="N1475" s="14">
        <v>51181</v>
      </c>
      <c r="O1475" s="16">
        <v>42</v>
      </c>
      <c r="P1475" s="17">
        <v>0.81285714285714294</v>
      </c>
      <c r="Q1475" s="16">
        <v>34</v>
      </c>
      <c r="R1475" s="16">
        <v>55</v>
      </c>
      <c r="S1475" s="16">
        <v>565.89811764705883</v>
      </c>
      <c r="T1475" s="18">
        <v>1.6176470588235294</v>
      </c>
      <c r="U1475" s="16">
        <v>906.45242229174005</v>
      </c>
      <c r="V1475" s="16">
        <v>31000</v>
      </c>
      <c r="W1475" s="16">
        <v>35</v>
      </c>
      <c r="X1475" s="19">
        <v>0.8</v>
      </c>
      <c r="Y1475" s="20">
        <v>28</v>
      </c>
      <c r="Z1475" s="20">
        <v>50</v>
      </c>
      <c r="AA1475" s="16">
        <v>434.58</v>
      </c>
      <c r="AB1475" s="18">
        <v>1.7857142857142858</v>
      </c>
      <c r="AC1475" s="16">
        <v>776.03571428571433</v>
      </c>
      <c r="AD1475" s="20">
        <v>21729</v>
      </c>
      <c r="AE1475" s="14">
        <v>1557</v>
      </c>
      <c r="AF1475" s="14"/>
      <c r="AG1475" s="14"/>
      <c r="AH1475" s="21">
        <v>0.70093548387096771</v>
      </c>
      <c r="AI1475" s="21">
        <v>0.4245520798733905</v>
      </c>
      <c r="AJ1475" s="21">
        <v>-0.5754479201266095</v>
      </c>
      <c r="AK1475" s="96"/>
    </row>
    <row r="1476" spans="1:37" x14ac:dyDescent="0.3">
      <c r="A1476" s="10" t="s">
        <v>145</v>
      </c>
      <c r="B1476" s="11" t="s">
        <v>127</v>
      </c>
      <c r="C1476" s="11" t="s">
        <v>136</v>
      </c>
      <c r="D1476" s="54">
        <v>43565</v>
      </c>
      <c r="E1476" s="54">
        <v>44661</v>
      </c>
      <c r="F1476" s="11" t="s">
        <v>10</v>
      </c>
      <c r="G1476" s="12">
        <v>69.982947624847753</v>
      </c>
      <c r="H1476" s="13">
        <v>0.75264550264550267</v>
      </c>
      <c r="I1476" s="12">
        <v>52.67235079171742</v>
      </c>
      <c r="J1476" s="14">
        <v>76</v>
      </c>
      <c r="K1476" s="12">
        <v>368.84210526315792</v>
      </c>
      <c r="L1476" s="15">
        <v>1.4428822495606326</v>
      </c>
      <c r="M1476" s="12">
        <v>532.19572657478489</v>
      </c>
      <c r="N1476" s="14">
        <v>28032</v>
      </c>
      <c r="O1476" s="16">
        <v>41</v>
      </c>
      <c r="P1476" s="17">
        <v>0.81285714285714294</v>
      </c>
      <c r="Q1476" s="16">
        <v>33</v>
      </c>
      <c r="R1476" s="16">
        <v>53</v>
      </c>
      <c r="S1476" s="16">
        <v>565.89811764705883</v>
      </c>
      <c r="T1476" s="18">
        <v>1.606060606060606</v>
      </c>
      <c r="U1476" s="16">
        <v>906.45242229174005</v>
      </c>
      <c r="V1476" s="16">
        <v>30000</v>
      </c>
      <c r="W1476" s="16">
        <v>42</v>
      </c>
      <c r="X1476" s="19">
        <v>0.80952380952380953</v>
      </c>
      <c r="Y1476" s="20">
        <v>34</v>
      </c>
      <c r="Z1476" s="20">
        <v>71</v>
      </c>
      <c r="AA1476" s="16">
        <v>584.54929577464793</v>
      </c>
      <c r="AB1476" s="18">
        <v>2.0882352941176472</v>
      </c>
      <c r="AC1476" s="16">
        <v>1220.6764705882354</v>
      </c>
      <c r="AD1476" s="20">
        <v>41503</v>
      </c>
      <c r="AE1476" s="14">
        <v>699</v>
      </c>
      <c r="AF1476" s="14"/>
      <c r="AG1476" s="14"/>
      <c r="AH1476" s="21">
        <v>1.3834333333333333</v>
      </c>
      <c r="AI1476" s="21">
        <v>1.4805579337899544</v>
      </c>
      <c r="AJ1476" s="21">
        <v>0.48055793378995432</v>
      </c>
      <c r="AK1476" s="96"/>
    </row>
    <row r="1477" spans="1:37" x14ac:dyDescent="0.3">
      <c r="A1477" s="10" t="s">
        <v>145</v>
      </c>
      <c r="B1477" s="11" t="s">
        <v>127</v>
      </c>
      <c r="C1477" s="11" t="s">
        <v>136</v>
      </c>
      <c r="D1477" s="54">
        <v>43566</v>
      </c>
      <c r="E1477" s="54">
        <v>44662</v>
      </c>
      <c r="F1477" s="11" t="s">
        <v>11</v>
      </c>
      <c r="G1477" s="12">
        <v>93.003654080389779</v>
      </c>
      <c r="H1477" s="13">
        <v>0.75264550264550267</v>
      </c>
      <c r="I1477" s="12">
        <v>69.998781973203421</v>
      </c>
      <c r="J1477" s="14">
        <v>101</v>
      </c>
      <c r="K1477" s="12">
        <v>449.65346534653463</v>
      </c>
      <c r="L1477" s="15">
        <v>1.4428822495606324</v>
      </c>
      <c r="M1477" s="12">
        <v>648.79700360194181</v>
      </c>
      <c r="N1477" s="14">
        <v>45415</v>
      </c>
      <c r="O1477" s="16">
        <v>36</v>
      </c>
      <c r="P1477" s="17">
        <v>0.81285714285714294</v>
      </c>
      <c r="Q1477" s="16">
        <v>29</v>
      </c>
      <c r="R1477" s="16">
        <v>46</v>
      </c>
      <c r="S1477" s="16">
        <v>565.89811764705883</v>
      </c>
      <c r="T1477" s="18">
        <v>1.5862068965517242</v>
      </c>
      <c r="U1477" s="16">
        <v>906.45242229174005</v>
      </c>
      <c r="V1477" s="16">
        <v>26000</v>
      </c>
      <c r="W1477" s="16">
        <v>32</v>
      </c>
      <c r="X1477" s="19">
        <v>0.8125</v>
      </c>
      <c r="Y1477" s="20">
        <v>26</v>
      </c>
      <c r="Z1477" s="20">
        <v>53</v>
      </c>
      <c r="AA1477" s="16">
        <v>490.84905660377359</v>
      </c>
      <c r="AB1477" s="18">
        <v>2.0384615384615383</v>
      </c>
      <c r="AC1477" s="16">
        <v>1000.5769230769231</v>
      </c>
      <c r="AD1477" s="20">
        <v>26015</v>
      </c>
      <c r="AE1477" s="14"/>
      <c r="AF1477" s="14"/>
      <c r="AG1477" s="14">
        <v>1079</v>
      </c>
      <c r="AH1477" s="21">
        <v>1.000576923076923</v>
      </c>
      <c r="AI1477" s="21">
        <v>0.57282836067378617</v>
      </c>
      <c r="AJ1477" s="21">
        <v>-0.42717163932621383</v>
      </c>
      <c r="AK1477" s="96"/>
    </row>
    <row r="1478" spans="1:37" x14ac:dyDescent="0.3">
      <c r="A1478" s="10" t="s">
        <v>145</v>
      </c>
      <c r="B1478" s="11" t="s">
        <v>127</v>
      </c>
      <c r="C1478" s="11" t="s">
        <v>136</v>
      </c>
      <c r="D1478" s="54">
        <v>43567</v>
      </c>
      <c r="E1478" s="54">
        <v>44663</v>
      </c>
      <c r="F1478" s="11" t="s">
        <v>12</v>
      </c>
      <c r="G1478" s="12">
        <v>30.387332521315468</v>
      </c>
      <c r="H1478" s="13">
        <v>0.75264550264550267</v>
      </c>
      <c r="I1478" s="12">
        <v>22.870889159561511</v>
      </c>
      <c r="J1478" s="14">
        <v>33</v>
      </c>
      <c r="K1478" s="12">
        <v>674.63636363636363</v>
      </c>
      <c r="L1478" s="15">
        <v>1.4428822495606326</v>
      </c>
      <c r="M1478" s="12">
        <v>973.42083399904141</v>
      </c>
      <c r="N1478" s="14">
        <v>22263</v>
      </c>
      <c r="O1478" s="16">
        <v>32</v>
      </c>
      <c r="P1478" s="17">
        <v>0.81285714285714294</v>
      </c>
      <c r="Q1478" s="16">
        <v>26</v>
      </c>
      <c r="R1478" s="16">
        <v>42</v>
      </c>
      <c r="S1478" s="16">
        <v>565.89811764705883</v>
      </c>
      <c r="T1478" s="18">
        <v>1.6153846153846154</v>
      </c>
      <c r="U1478" s="16">
        <v>906.45242229174005</v>
      </c>
      <c r="V1478" s="16">
        <v>24000</v>
      </c>
      <c r="W1478" s="16">
        <v>28</v>
      </c>
      <c r="X1478" s="19">
        <v>0.7857142857142857</v>
      </c>
      <c r="Y1478" s="20">
        <v>22</v>
      </c>
      <c r="Z1478" s="20">
        <v>36</v>
      </c>
      <c r="AA1478" s="16">
        <v>611.83333333333337</v>
      </c>
      <c r="AB1478" s="18">
        <v>1.6363636363636365</v>
      </c>
      <c r="AC1478" s="16">
        <v>1001.1818181818181</v>
      </c>
      <c r="AD1478" s="20">
        <v>22026</v>
      </c>
      <c r="AE1478" s="14"/>
      <c r="AF1478" s="14"/>
      <c r="AG1478" s="14"/>
      <c r="AH1478" s="21">
        <v>0.91774999999999995</v>
      </c>
      <c r="AI1478" s="21">
        <v>0.9893545344293222</v>
      </c>
      <c r="AJ1478" s="21">
        <v>-1.0645465570677807E-2</v>
      </c>
      <c r="AK1478" s="96"/>
    </row>
    <row r="1479" spans="1:37" x14ac:dyDescent="0.3">
      <c r="A1479" s="10" t="s">
        <v>145</v>
      </c>
      <c r="B1479" s="11" t="s">
        <v>127</v>
      </c>
      <c r="C1479" s="11" t="s">
        <v>136</v>
      </c>
      <c r="D1479" s="54">
        <v>43568</v>
      </c>
      <c r="E1479" s="54">
        <v>44664</v>
      </c>
      <c r="F1479" s="11" t="s">
        <v>13</v>
      </c>
      <c r="G1479" s="12">
        <v>31.308160779537154</v>
      </c>
      <c r="H1479" s="13">
        <v>0.75264550264550267</v>
      </c>
      <c r="I1479" s="12">
        <v>23.563946406820953</v>
      </c>
      <c r="J1479" s="14">
        <v>34</v>
      </c>
      <c r="K1479" s="12">
        <v>533.41176470588232</v>
      </c>
      <c r="L1479" s="15">
        <v>1.4428822495606324</v>
      </c>
      <c r="M1479" s="12">
        <v>769.65036700093026</v>
      </c>
      <c r="N1479" s="14">
        <v>18136</v>
      </c>
      <c r="O1479" s="16">
        <v>37</v>
      </c>
      <c r="P1479" s="17">
        <v>0.81285714285714294</v>
      </c>
      <c r="Q1479" s="16">
        <v>30</v>
      </c>
      <c r="R1479" s="16">
        <v>48</v>
      </c>
      <c r="S1479" s="16">
        <v>565.89811764705883</v>
      </c>
      <c r="T1479" s="18">
        <v>1.6</v>
      </c>
      <c r="U1479" s="16">
        <v>906.45242229174005</v>
      </c>
      <c r="V1479" s="16">
        <v>27000</v>
      </c>
      <c r="W1479" s="16">
        <v>29</v>
      </c>
      <c r="X1479" s="19">
        <v>0.7931034482758621</v>
      </c>
      <c r="Y1479" s="20">
        <v>23</v>
      </c>
      <c r="Z1479" s="20">
        <v>39</v>
      </c>
      <c r="AA1479" s="16">
        <v>575.48717948717945</v>
      </c>
      <c r="AB1479" s="18">
        <v>1.6956521739130435</v>
      </c>
      <c r="AC1479" s="16">
        <v>975.82608695652175</v>
      </c>
      <c r="AD1479" s="20">
        <v>22444</v>
      </c>
      <c r="AE1479" s="14"/>
      <c r="AF1479" s="14"/>
      <c r="AG1479" s="14"/>
      <c r="AH1479" s="21">
        <v>0.83125925925925925</v>
      </c>
      <c r="AI1479" s="21">
        <v>1.2375385972651081</v>
      </c>
      <c r="AJ1479" s="21">
        <v>0.23753859726510806</v>
      </c>
      <c r="AK1479" s="96"/>
    </row>
    <row r="1480" spans="1:37" x14ac:dyDescent="0.3">
      <c r="A1480" s="10" t="s">
        <v>145</v>
      </c>
      <c r="B1480" s="11" t="s">
        <v>127</v>
      </c>
      <c r="C1480" s="11" t="s">
        <v>136</v>
      </c>
      <c r="D1480" s="54">
        <v>43569</v>
      </c>
      <c r="E1480" s="54">
        <v>44665</v>
      </c>
      <c r="F1480" s="11" t="s">
        <v>14</v>
      </c>
      <c r="G1480" s="12">
        <v>39.595615103532275</v>
      </c>
      <c r="H1480" s="13">
        <v>0.75264550264550267</v>
      </c>
      <c r="I1480" s="12">
        <v>29.801461632155906</v>
      </c>
      <c r="J1480" s="14">
        <v>43</v>
      </c>
      <c r="K1480" s="12">
        <v>629.27906976744191</v>
      </c>
      <c r="L1480" s="15">
        <v>1.4428822495606328</v>
      </c>
      <c r="M1480" s="12">
        <v>907.97559978746892</v>
      </c>
      <c r="N1480" s="14">
        <v>27059</v>
      </c>
      <c r="O1480" s="16">
        <v>32</v>
      </c>
      <c r="P1480" s="17">
        <v>0.81285714285714294</v>
      </c>
      <c r="Q1480" s="16">
        <v>26</v>
      </c>
      <c r="R1480" s="16">
        <v>42</v>
      </c>
      <c r="S1480" s="16">
        <v>565.89811764705883</v>
      </c>
      <c r="T1480" s="18">
        <v>1.6153846153846154</v>
      </c>
      <c r="U1480" s="16">
        <v>906.45242229174005</v>
      </c>
      <c r="V1480" s="16">
        <v>24000</v>
      </c>
      <c r="W1480" s="16">
        <v>37</v>
      </c>
      <c r="X1480" s="19">
        <v>0.83783783783783783</v>
      </c>
      <c r="Y1480" s="20">
        <v>31</v>
      </c>
      <c r="Z1480" s="20">
        <v>55</v>
      </c>
      <c r="AA1480" s="16">
        <v>494.07272727272726</v>
      </c>
      <c r="AB1480" s="18">
        <v>1.7741935483870968</v>
      </c>
      <c r="AC1480" s="16">
        <v>876.58064516129036</v>
      </c>
      <c r="AD1480" s="20">
        <v>27174</v>
      </c>
      <c r="AE1480" s="14"/>
      <c r="AF1480" s="14"/>
      <c r="AG1480" s="14"/>
      <c r="AH1480" s="21">
        <v>1.13225</v>
      </c>
      <c r="AI1480" s="21">
        <v>1.0042499722827896</v>
      </c>
      <c r="AJ1480" s="21">
        <v>4.2499722827894597E-3</v>
      </c>
      <c r="AK1480" s="96"/>
    </row>
    <row r="1481" spans="1:37" x14ac:dyDescent="0.3">
      <c r="A1481" s="10" t="s">
        <v>145</v>
      </c>
      <c r="B1481" s="11" t="s">
        <v>127</v>
      </c>
      <c r="C1481" s="11" t="s">
        <v>136</v>
      </c>
      <c r="D1481" s="54">
        <v>43570</v>
      </c>
      <c r="E1481" s="54">
        <v>44666</v>
      </c>
      <c r="F1481" s="11" t="s">
        <v>15</v>
      </c>
      <c r="G1481" s="12">
        <v>58.012180267965888</v>
      </c>
      <c r="H1481" s="13">
        <v>0.75264550264550267</v>
      </c>
      <c r="I1481" s="12">
        <v>43.662606577344697</v>
      </c>
      <c r="J1481" s="14">
        <v>63</v>
      </c>
      <c r="K1481" s="12">
        <v>595.46031746031747</v>
      </c>
      <c r="L1481" s="15">
        <v>1.4428822495606328</v>
      </c>
      <c r="M1481" s="12">
        <v>859.17912238123142</v>
      </c>
      <c r="N1481" s="14">
        <v>37514</v>
      </c>
      <c r="O1481" s="16">
        <v>48</v>
      </c>
      <c r="P1481" s="17">
        <v>0.81285714285714294</v>
      </c>
      <c r="Q1481" s="16">
        <v>39</v>
      </c>
      <c r="R1481" s="16">
        <v>62</v>
      </c>
      <c r="S1481" s="16">
        <v>565.89811764705883</v>
      </c>
      <c r="T1481" s="18">
        <v>1.5897435897435896</v>
      </c>
      <c r="U1481" s="16">
        <v>906.45242229174005</v>
      </c>
      <c r="V1481" s="16">
        <v>35000</v>
      </c>
      <c r="W1481" s="16">
        <v>38</v>
      </c>
      <c r="X1481" s="19">
        <v>0.78947368421052633</v>
      </c>
      <c r="Y1481" s="20">
        <v>30</v>
      </c>
      <c r="Z1481" s="20">
        <v>67</v>
      </c>
      <c r="AA1481" s="16">
        <v>524.64179104477614</v>
      </c>
      <c r="AB1481" s="18">
        <v>2.2333333333333334</v>
      </c>
      <c r="AC1481" s="16">
        <v>1171.7</v>
      </c>
      <c r="AD1481" s="20">
        <v>35151</v>
      </c>
      <c r="AE1481" s="14">
        <v>521</v>
      </c>
      <c r="AF1481" s="14"/>
      <c r="AG1481" s="14"/>
      <c r="AH1481" s="21">
        <v>1.0043142857142857</v>
      </c>
      <c r="AI1481" s="21">
        <v>0.93701018286506366</v>
      </c>
      <c r="AJ1481" s="21">
        <v>-6.2989817134936288E-2</v>
      </c>
      <c r="AK1481" s="96"/>
    </row>
    <row r="1482" spans="1:37" x14ac:dyDescent="0.3">
      <c r="A1482" s="10" t="s">
        <v>145</v>
      </c>
      <c r="B1482" s="11" t="s">
        <v>127</v>
      </c>
      <c r="C1482" s="11" t="s">
        <v>136</v>
      </c>
      <c r="D1482" s="54">
        <v>43571</v>
      </c>
      <c r="E1482" s="54">
        <v>44667</v>
      </c>
      <c r="F1482" s="11" t="s">
        <v>9</v>
      </c>
      <c r="G1482" s="12">
        <v>44.199756394640673</v>
      </c>
      <c r="H1482" s="13">
        <v>0.75264550264550267</v>
      </c>
      <c r="I1482" s="12">
        <v>33.266747868453102</v>
      </c>
      <c r="J1482" s="14">
        <v>48</v>
      </c>
      <c r="K1482" s="12">
        <v>441.85416666666669</v>
      </c>
      <c r="L1482" s="15">
        <v>1.4428822495606328</v>
      </c>
      <c r="M1482" s="12">
        <v>637.54353397773878</v>
      </c>
      <c r="N1482" s="14">
        <v>21209</v>
      </c>
      <c r="O1482" s="16">
        <v>53</v>
      </c>
      <c r="P1482" s="17">
        <v>0.81285714285714294</v>
      </c>
      <c r="Q1482" s="16">
        <v>43</v>
      </c>
      <c r="R1482" s="16">
        <v>69</v>
      </c>
      <c r="S1482" s="16">
        <v>565.89811764705883</v>
      </c>
      <c r="T1482" s="18">
        <v>1.6046511627906976</v>
      </c>
      <c r="U1482" s="16">
        <v>906.45242229174005</v>
      </c>
      <c r="V1482" s="16">
        <v>39000</v>
      </c>
      <c r="W1482" s="16">
        <v>30</v>
      </c>
      <c r="X1482" s="19">
        <v>0.8</v>
      </c>
      <c r="Y1482" s="20">
        <v>24</v>
      </c>
      <c r="Z1482" s="20">
        <v>58</v>
      </c>
      <c r="AA1482" s="16">
        <v>541.56896551724139</v>
      </c>
      <c r="AB1482" s="18">
        <v>2.4166666666666665</v>
      </c>
      <c r="AC1482" s="16">
        <v>1308.7916666666667</v>
      </c>
      <c r="AD1482" s="20">
        <v>31411</v>
      </c>
      <c r="AE1482" s="14">
        <v>1960</v>
      </c>
      <c r="AF1482" s="14"/>
      <c r="AG1482" s="14"/>
      <c r="AH1482" s="21">
        <v>0.80541025641025643</v>
      </c>
      <c r="AI1482" s="21">
        <v>1.4810222075533972</v>
      </c>
      <c r="AJ1482" s="21">
        <v>0.48102220755339714</v>
      </c>
      <c r="AK1482" s="96"/>
    </row>
    <row r="1483" spans="1:37" x14ac:dyDescent="0.3">
      <c r="A1483" s="10" t="s">
        <v>145</v>
      </c>
      <c r="B1483" s="11" t="s">
        <v>127</v>
      </c>
      <c r="C1483" s="11" t="s">
        <v>136</v>
      </c>
      <c r="D1483" s="54">
        <v>43572</v>
      </c>
      <c r="E1483" s="54">
        <v>44668</v>
      </c>
      <c r="F1483" s="11" t="s">
        <v>10</v>
      </c>
      <c r="G1483" s="12">
        <v>52.487210718635815</v>
      </c>
      <c r="H1483" s="13">
        <v>0.75264550264550267</v>
      </c>
      <c r="I1483" s="12">
        <v>39.504263093788069</v>
      </c>
      <c r="J1483" s="14">
        <v>57</v>
      </c>
      <c r="K1483" s="12">
        <v>528.38596491228066</v>
      </c>
      <c r="L1483" s="15">
        <v>1.4428822495606324</v>
      </c>
      <c r="M1483" s="12">
        <v>762.39872968889699</v>
      </c>
      <c r="N1483" s="14">
        <v>30118</v>
      </c>
      <c r="O1483" s="16">
        <v>54</v>
      </c>
      <c r="P1483" s="17">
        <v>0.81285714285714294</v>
      </c>
      <c r="Q1483" s="16">
        <v>44</v>
      </c>
      <c r="R1483" s="16">
        <v>71</v>
      </c>
      <c r="S1483" s="16">
        <v>565.89811764705883</v>
      </c>
      <c r="T1483" s="18">
        <v>1.6136363636363635</v>
      </c>
      <c r="U1483" s="16">
        <v>906.45242229174005</v>
      </c>
      <c r="V1483" s="16">
        <v>40000</v>
      </c>
      <c r="W1483" s="16">
        <v>34</v>
      </c>
      <c r="X1483" s="19">
        <v>0.79411764705882348</v>
      </c>
      <c r="Y1483" s="20">
        <v>27</v>
      </c>
      <c r="Z1483" s="20">
        <v>58</v>
      </c>
      <c r="AA1483" s="16">
        <v>474.84482758620692</v>
      </c>
      <c r="AB1483" s="18">
        <v>2.1481481481481484</v>
      </c>
      <c r="AC1483" s="16">
        <v>1020.0370370370371</v>
      </c>
      <c r="AD1483" s="20">
        <v>27541</v>
      </c>
      <c r="AE1483" s="14">
        <v>672</v>
      </c>
      <c r="AF1483" s="14"/>
      <c r="AG1483" s="14"/>
      <c r="AH1483" s="21">
        <v>0.68852500000000005</v>
      </c>
      <c r="AI1483" s="21">
        <v>0.91443654957168474</v>
      </c>
      <c r="AJ1483" s="21">
        <v>-8.5563450428315299E-2</v>
      </c>
      <c r="AK1483" s="96"/>
    </row>
    <row r="1484" spans="1:37" x14ac:dyDescent="0.3">
      <c r="A1484" s="10" t="s">
        <v>145</v>
      </c>
      <c r="B1484" s="11" t="s">
        <v>127</v>
      </c>
      <c r="C1484" s="11" t="s">
        <v>136</v>
      </c>
      <c r="D1484" s="54">
        <v>43573</v>
      </c>
      <c r="E1484" s="54">
        <v>44669</v>
      </c>
      <c r="F1484" s="11" t="s">
        <v>11</v>
      </c>
      <c r="G1484" s="12">
        <v>44.199756394640673</v>
      </c>
      <c r="H1484" s="13">
        <v>0.75264550264550267</v>
      </c>
      <c r="I1484" s="12">
        <v>33.266747868453102</v>
      </c>
      <c r="J1484" s="14">
        <v>48</v>
      </c>
      <c r="K1484" s="12">
        <v>549.08333333333337</v>
      </c>
      <c r="L1484" s="15">
        <v>1.4428822495606328</v>
      </c>
      <c r="M1484" s="12">
        <v>792.2625951962508</v>
      </c>
      <c r="N1484" s="14">
        <v>26356</v>
      </c>
      <c r="O1484" s="16">
        <v>28</v>
      </c>
      <c r="P1484" s="17">
        <v>0.81285714285714294</v>
      </c>
      <c r="Q1484" s="16">
        <v>23</v>
      </c>
      <c r="R1484" s="16">
        <v>37</v>
      </c>
      <c r="S1484" s="16">
        <v>565.89811764705883</v>
      </c>
      <c r="T1484" s="18">
        <v>1.6086956521739131</v>
      </c>
      <c r="U1484" s="16">
        <v>906.45242229174005</v>
      </c>
      <c r="V1484" s="16">
        <v>21000</v>
      </c>
      <c r="W1484" s="16">
        <v>16</v>
      </c>
      <c r="X1484" s="19">
        <v>0.75</v>
      </c>
      <c r="Y1484" s="20">
        <v>12</v>
      </c>
      <c r="Z1484" s="20">
        <v>36</v>
      </c>
      <c r="AA1484" s="16">
        <v>611.33333333333337</v>
      </c>
      <c r="AB1484" s="18">
        <v>3</v>
      </c>
      <c r="AC1484" s="16">
        <v>1834</v>
      </c>
      <c r="AD1484" s="20">
        <v>22008</v>
      </c>
      <c r="AE1484" s="14"/>
      <c r="AF1484" s="14"/>
      <c r="AG1484" s="14"/>
      <c r="AH1484" s="21">
        <v>1.048</v>
      </c>
      <c r="AI1484" s="21">
        <v>0.83502807709819393</v>
      </c>
      <c r="AJ1484" s="21">
        <v>-0.16497192290180604</v>
      </c>
      <c r="AK1484" s="96"/>
    </row>
    <row r="1485" spans="1:37" x14ac:dyDescent="0.3">
      <c r="A1485" s="10" t="s">
        <v>145</v>
      </c>
      <c r="B1485" s="11" t="s">
        <v>127</v>
      </c>
      <c r="C1485" s="11" t="s">
        <v>136</v>
      </c>
      <c r="D1485" s="54">
        <v>43574</v>
      </c>
      <c r="E1485" s="54">
        <v>44670</v>
      </c>
      <c r="F1485" s="11" t="s">
        <v>12</v>
      </c>
      <c r="G1485" s="12">
        <v>21.179049939098661</v>
      </c>
      <c r="H1485" s="13">
        <v>0.75264550264550267</v>
      </c>
      <c r="I1485" s="12">
        <v>15.940316686967114</v>
      </c>
      <c r="J1485" s="14">
        <v>23</v>
      </c>
      <c r="K1485" s="12">
        <v>437.73913043478262</v>
      </c>
      <c r="L1485" s="15">
        <v>1.4428822495606326</v>
      </c>
      <c r="M1485" s="12">
        <v>631.60602124245429</v>
      </c>
      <c r="N1485" s="14">
        <v>10068</v>
      </c>
      <c r="O1485" s="16">
        <v>28</v>
      </c>
      <c r="P1485" s="17">
        <v>0.81285714285714294</v>
      </c>
      <c r="Q1485" s="16">
        <v>23</v>
      </c>
      <c r="R1485" s="16">
        <v>37</v>
      </c>
      <c r="S1485" s="16">
        <v>565.89811764705883</v>
      </c>
      <c r="T1485" s="18">
        <v>1.6086956521739131</v>
      </c>
      <c r="U1485" s="16">
        <v>906.45242229174005</v>
      </c>
      <c r="V1485" s="16">
        <v>21000</v>
      </c>
      <c r="W1485" s="16">
        <v>10</v>
      </c>
      <c r="X1485" s="19">
        <v>0.6</v>
      </c>
      <c r="Y1485" s="20">
        <v>6</v>
      </c>
      <c r="Z1485" s="20">
        <v>17</v>
      </c>
      <c r="AA1485" s="16">
        <v>794.05882352941171</v>
      </c>
      <c r="AB1485" s="18">
        <v>2.8333333333333335</v>
      </c>
      <c r="AC1485" s="16">
        <v>2249.8333333333335</v>
      </c>
      <c r="AD1485" s="20">
        <v>13499</v>
      </c>
      <c r="AE1485" s="14"/>
      <c r="AF1485" s="14"/>
      <c r="AG1485" s="14"/>
      <c r="AH1485" s="21">
        <v>0.64280952380952383</v>
      </c>
      <c r="AI1485" s="21">
        <v>1.340782677791021</v>
      </c>
      <c r="AJ1485" s="21">
        <v>0.34078267779102106</v>
      </c>
      <c r="AK1485" s="96"/>
    </row>
    <row r="1486" spans="1:37" x14ac:dyDescent="0.3">
      <c r="A1486" s="10" t="s">
        <v>145</v>
      </c>
      <c r="B1486" s="11" t="s">
        <v>127</v>
      </c>
      <c r="C1486" s="11" t="s">
        <v>136</v>
      </c>
      <c r="D1486" s="54">
        <v>43575</v>
      </c>
      <c r="E1486" s="54">
        <v>44671</v>
      </c>
      <c r="F1486" s="11" t="s">
        <v>13</v>
      </c>
      <c r="G1486" s="12">
        <v>25.783191230207063</v>
      </c>
      <c r="H1486" s="13">
        <v>0.75264550264550267</v>
      </c>
      <c r="I1486" s="12">
        <v>19.405602923264311</v>
      </c>
      <c r="J1486" s="14">
        <v>28</v>
      </c>
      <c r="K1486" s="12">
        <v>568.78571428571433</v>
      </c>
      <c r="L1486" s="15">
        <v>1.4428822495606328</v>
      </c>
      <c r="M1486" s="12">
        <v>820.69081094652279</v>
      </c>
      <c r="N1486" s="14">
        <v>15926</v>
      </c>
      <c r="O1486" s="16">
        <v>27</v>
      </c>
      <c r="P1486" s="17">
        <v>0.81285714285714294</v>
      </c>
      <c r="Q1486" s="16">
        <v>22</v>
      </c>
      <c r="R1486" s="16">
        <v>35</v>
      </c>
      <c r="S1486" s="16">
        <v>565.89811764705883</v>
      </c>
      <c r="T1486" s="18">
        <v>1.5909090909090908</v>
      </c>
      <c r="U1486" s="16">
        <v>906.45242229174005</v>
      </c>
      <c r="V1486" s="16">
        <v>20000</v>
      </c>
      <c r="W1486" s="16">
        <v>15</v>
      </c>
      <c r="X1486" s="19">
        <v>0.8</v>
      </c>
      <c r="Y1486" s="20">
        <v>12</v>
      </c>
      <c r="Z1486" s="20">
        <v>41</v>
      </c>
      <c r="AA1486" s="16">
        <v>584.39024390243901</v>
      </c>
      <c r="AB1486" s="18">
        <v>3.4166666666666665</v>
      </c>
      <c r="AC1486" s="16">
        <v>1996.6666666666667</v>
      </c>
      <c r="AD1486" s="20">
        <v>23960</v>
      </c>
      <c r="AE1486" s="14"/>
      <c r="AF1486" s="14"/>
      <c r="AG1486" s="14"/>
      <c r="AH1486" s="21">
        <v>1.198</v>
      </c>
      <c r="AI1486" s="21">
        <v>1.5044581187994475</v>
      </c>
      <c r="AJ1486" s="21">
        <v>0.50445811879944746</v>
      </c>
      <c r="AK1486" s="96"/>
    </row>
    <row r="1487" spans="1:37" x14ac:dyDescent="0.3">
      <c r="A1487" s="10" t="s">
        <v>145</v>
      </c>
      <c r="B1487" s="11" t="s">
        <v>127</v>
      </c>
      <c r="C1487" s="11" t="s">
        <v>136</v>
      </c>
      <c r="D1487" s="54">
        <v>43576</v>
      </c>
      <c r="E1487" s="54">
        <v>44672</v>
      </c>
      <c r="F1487" s="11" t="s">
        <v>14</v>
      </c>
      <c r="G1487" s="12">
        <v>21.179049939098661</v>
      </c>
      <c r="H1487" s="13">
        <v>0.75264550264550267</v>
      </c>
      <c r="I1487" s="12">
        <v>15.940316686967114</v>
      </c>
      <c r="J1487" s="14">
        <v>23</v>
      </c>
      <c r="K1487" s="12">
        <v>505.91304347826087</v>
      </c>
      <c r="L1487" s="15">
        <v>1.4428822495606326</v>
      </c>
      <c r="M1487" s="12">
        <v>729.97295025597919</v>
      </c>
      <c r="N1487" s="14">
        <v>11636</v>
      </c>
      <c r="O1487" s="16">
        <v>28</v>
      </c>
      <c r="P1487" s="17">
        <v>0.81285714285714294</v>
      </c>
      <c r="Q1487" s="16">
        <v>23</v>
      </c>
      <c r="R1487" s="16">
        <v>37</v>
      </c>
      <c r="S1487" s="16">
        <v>565.89811764705883</v>
      </c>
      <c r="T1487" s="18">
        <v>1.6086956521739131</v>
      </c>
      <c r="U1487" s="16">
        <v>906.45242229174005</v>
      </c>
      <c r="V1487" s="16">
        <v>21000</v>
      </c>
      <c r="W1487" s="16">
        <v>13</v>
      </c>
      <c r="X1487" s="19">
        <v>0.61538461538461542</v>
      </c>
      <c r="Y1487" s="20">
        <v>8</v>
      </c>
      <c r="Z1487" s="20">
        <v>30</v>
      </c>
      <c r="AA1487" s="16">
        <v>543.83333333333337</v>
      </c>
      <c r="AB1487" s="18">
        <v>3.75</v>
      </c>
      <c r="AC1487" s="16">
        <v>2039.375</v>
      </c>
      <c r="AD1487" s="20">
        <v>16315</v>
      </c>
      <c r="AE1487" s="14"/>
      <c r="AF1487" s="14"/>
      <c r="AG1487" s="14"/>
      <c r="AH1487" s="21">
        <v>0.77690476190476188</v>
      </c>
      <c r="AI1487" s="21">
        <v>1.4021141285665177</v>
      </c>
      <c r="AJ1487" s="21">
        <v>0.40211412856651768</v>
      </c>
      <c r="AK1487" s="96"/>
    </row>
    <row r="1488" spans="1:37" x14ac:dyDescent="0.3">
      <c r="A1488" s="10" t="s">
        <v>145</v>
      </c>
      <c r="B1488" s="11" t="s">
        <v>127</v>
      </c>
      <c r="C1488" s="11" t="s">
        <v>136</v>
      </c>
      <c r="D1488" s="54">
        <v>43577</v>
      </c>
      <c r="E1488" s="54">
        <v>44673</v>
      </c>
      <c r="F1488" s="11" t="s">
        <v>15</v>
      </c>
      <c r="G1488" s="12">
        <v>23.020706455542022</v>
      </c>
      <c r="H1488" s="13">
        <v>0.75264550264550267</v>
      </c>
      <c r="I1488" s="12">
        <v>17.326431181485994</v>
      </c>
      <c r="J1488" s="14">
        <v>25</v>
      </c>
      <c r="K1488" s="12">
        <v>464.6</v>
      </c>
      <c r="L1488" s="15">
        <v>1.4428822495606326</v>
      </c>
      <c r="M1488" s="12">
        <v>670.36309314586993</v>
      </c>
      <c r="N1488" s="14">
        <v>11615</v>
      </c>
      <c r="O1488" s="16">
        <v>28</v>
      </c>
      <c r="P1488" s="17">
        <v>0.81285714285714294</v>
      </c>
      <c r="Q1488" s="16">
        <v>23</v>
      </c>
      <c r="R1488" s="16">
        <v>37</v>
      </c>
      <c r="S1488" s="16">
        <v>565.89811764705883</v>
      </c>
      <c r="T1488" s="18">
        <v>1.6086956521739131</v>
      </c>
      <c r="U1488" s="16">
        <v>906.45242229174005</v>
      </c>
      <c r="V1488" s="16">
        <v>21000</v>
      </c>
      <c r="W1488" s="16">
        <v>19</v>
      </c>
      <c r="X1488" s="19">
        <v>0.68421052631578949</v>
      </c>
      <c r="Y1488" s="20">
        <v>13</v>
      </c>
      <c r="Z1488" s="20">
        <v>35</v>
      </c>
      <c r="AA1488" s="16">
        <v>615.88571428571424</v>
      </c>
      <c r="AB1488" s="18">
        <v>2.6923076923076925</v>
      </c>
      <c r="AC1488" s="16">
        <v>1658.1538461538462</v>
      </c>
      <c r="AD1488" s="20">
        <v>21556</v>
      </c>
      <c r="AE1488" s="14"/>
      <c r="AF1488" s="14"/>
      <c r="AG1488" s="14"/>
      <c r="AH1488" s="21">
        <v>1.0264761904761905</v>
      </c>
      <c r="AI1488" s="21">
        <v>1.8558760223848472</v>
      </c>
      <c r="AJ1488" s="21">
        <v>0.85587602238484717</v>
      </c>
      <c r="AK1488" s="96"/>
    </row>
    <row r="1489" spans="1:37" x14ac:dyDescent="0.3">
      <c r="A1489" s="10" t="s">
        <v>145</v>
      </c>
      <c r="B1489" s="11" t="s">
        <v>127</v>
      </c>
      <c r="C1489" s="11" t="s">
        <v>136</v>
      </c>
      <c r="D1489" s="54">
        <v>43578</v>
      </c>
      <c r="E1489" s="54">
        <v>44674</v>
      </c>
      <c r="F1489" s="11" t="s">
        <v>9</v>
      </c>
      <c r="G1489" s="12">
        <v>31.308160779537154</v>
      </c>
      <c r="H1489" s="13">
        <v>0.75264550264550267</v>
      </c>
      <c r="I1489" s="12">
        <v>23.563946406820953</v>
      </c>
      <c r="J1489" s="14">
        <v>34</v>
      </c>
      <c r="K1489" s="12">
        <v>379.76470588235293</v>
      </c>
      <c r="L1489" s="15">
        <v>1.4428822495606324</v>
      </c>
      <c r="M1489" s="12">
        <v>547.95575312726135</v>
      </c>
      <c r="N1489" s="14">
        <v>12912</v>
      </c>
      <c r="O1489" s="16">
        <v>52</v>
      </c>
      <c r="P1489" s="17">
        <v>0.81285714285714294</v>
      </c>
      <c r="Q1489" s="16">
        <v>42</v>
      </c>
      <c r="R1489" s="16">
        <v>67</v>
      </c>
      <c r="S1489" s="16">
        <v>565.89811764705883</v>
      </c>
      <c r="T1489" s="18">
        <v>1.5952380952380953</v>
      </c>
      <c r="U1489" s="16">
        <v>906.45242229174005</v>
      </c>
      <c r="V1489" s="16">
        <v>38000</v>
      </c>
      <c r="W1489" s="16">
        <v>28</v>
      </c>
      <c r="X1489" s="19">
        <v>0.7857142857142857</v>
      </c>
      <c r="Y1489" s="20">
        <v>22</v>
      </c>
      <c r="Z1489" s="20">
        <v>48</v>
      </c>
      <c r="AA1489" s="16">
        <v>660.29166666666663</v>
      </c>
      <c r="AB1489" s="18">
        <v>2.1818181818181817</v>
      </c>
      <c r="AC1489" s="16">
        <v>1440.6363636363637</v>
      </c>
      <c r="AD1489" s="20">
        <v>31694</v>
      </c>
      <c r="AE1489" s="14"/>
      <c r="AF1489" s="14"/>
      <c r="AG1489" s="14">
        <v>1049</v>
      </c>
      <c r="AH1489" s="21">
        <v>0.83405263157894738</v>
      </c>
      <c r="AI1489" s="21">
        <v>2.454615861214374</v>
      </c>
      <c r="AJ1489" s="21">
        <v>1.4546158612143743</v>
      </c>
      <c r="AK1489" s="96"/>
    </row>
    <row r="1490" spans="1:37" x14ac:dyDescent="0.3">
      <c r="A1490" s="10" t="s">
        <v>145</v>
      </c>
      <c r="B1490" s="11" t="s">
        <v>127</v>
      </c>
      <c r="C1490" s="11" t="s">
        <v>136</v>
      </c>
      <c r="D1490" s="54">
        <v>43579</v>
      </c>
      <c r="E1490" s="54">
        <v>44675</v>
      </c>
      <c r="F1490" s="11" t="s">
        <v>10</v>
      </c>
      <c r="G1490" s="12">
        <v>58.933008526187564</v>
      </c>
      <c r="H1490" s="13">
        <v>0.75264550264550267</v>
      </c>
      <c r="I1490" s="12">
        <v>44.355663824604136</v>
      </c>
      <c r="J1490" s="14">
        <v>64</v>
      </c>
      <c r="K1490" s="12">
        <v>574.96875</v>
      </c>
      <c r="L1490" s="15">
        <v>1.4428822495606328</v>
      </c>
      <c r="M1490" s="12">
        <v>829.61220342706508</v>
      </c>
      <c r="N1490" s="14">
        <v>36798</v>
      </c>
      <c r="O1490" s="16">
        <v>55</v>
      </c>
      <c r="P1490" s="17">
        <v>0.81285714285714294</v>
      </c>
      <c r="Q1490" s="16">
        <v>45</v>
      </c>
      <c r="R1490" s="16">
        <v>72</v>
      </c>
      <c r="S1490" s="16">
        <v>565.89811764705883</v>
      </c>
      <c r="T1490" s="18">
        <v>1.6</v>
      </c>
      <c r="U1490" s="16">
        <v>906.45242229174005</v>
      </c>
      <c r="V1490" s="16">
        <v>41000</v>
      </c>
      <c r="W1490" s="16">
        <v>16</v>
      </c>
      <c r="X1490" s="19">
        <v>0.75</v>
      </c>
      <c r="Y1490" s="20">
        <v>12</v>
      </c>
      <c r="Z1490" s="20">
        <v>42</v>
      </c>
      <c r="AA1490" s="16">
        <v>631.92857142857144</v>
      </c>
      <c r="AB1490" s="18">
        <v>3.5</v>
      </c>
      <c r="AC1490" s="16">
        <v>2211.75</v>
      </c>
      <c r="AD1490" s="20">
        <v>26541</v>
      </c>
      <c r="AE1490" s="14"/>
      <c r="AF1490" s="14"/>
      <c r="AG1490" s="14">
        <v>457</v>
      </c>
      <c r="AH1490" s="21">
        <v>0.64734146341463417</v>
      </c>
      <c r="AI1490" s="21">
        <v>0.72126202511006032</v>
      </c>
      <c r="AJ1490" s="21">
        <v>-0.27873797488993968</v>
      </c>
      <c r="AK1490" s="96"/>
    </row>
    <row r="1491" spans="1:37" x14ac:dyDescent="0.3">
      <c r="A1491" s="10" t="s">
        <v>145</v>
      </c>
      <c r="B1491" s="11" t="s">
        <v>127</v>
      </c>
      <c r="C1491" s="11" t="s">
        <v>136</v>
      </c>
      <c r="D1491" s="54">
        <v>43580</v>
      </c>
      <c r="E1491" s="54">
        <v>44676</v>
      </c>
      <c r="F1491" s="11" t="s">
        <v>11</v>
      </c>
      <c r="G1491" s="12">
        <v>46.962241169305727</v>
      </c>
      <c r="H1491" s="13">
        <v>0.75264550264550267</v>
      </c>
      <c r="I1491" s="12">
        <v>35.345919610231427</v>
      </c>
      <c r="J1491" s="14">
        <v>51</v>
      </c>
      <c r="K1491" s="12">
        <v>513.33333333333337</v>
      </c>
      <c r="L1491" s="15">
        <v>1.4428822495606326</v>
      </c>
      <c r="M1491" s="12">
        <v>740.6795547744581</v>
      </c>
      <c r="N1491" s="14">
        <v>26180</v>
      </c>
      <c r="O1491" s="16">
        <v>30</v>
      </c>
      <c r="P1491" s="17">
        <v>0.81285714285714294</v>
      </c>
      <c r="Q1491" s="16">
        <v>24</v>
      </c>
      <c r="R1491" s="16">
        <v>39</v>
      </c>
      <c r="S1491" s="16">
        <v>565.89811764705883</v>
      </c>
      <c r="T1491" s="18">
        <v>1.625</v>
      </c>
      <c r="U1491" s="16">
        <v>906.45242229174005</v>
      </c>
      <c r="V1491" s="16">
        <v>22000</v>
      </c>
      <c r="W1491" s="16">
        <v>15</v>
      </c>
      <c r="X1491" s="19">
        <v>0.73333333333333328</v>
      </c>
      <c r="Y1491" s="20">
        <v>11</v>
      </c>
      <c r="Z1491" s="20">
        <v>28</v>
      </c>
      <c r="AA1491" s="16">
        <v>792.57142857142856</v>
      </c>
      <c r="AB1491" s="18">
        <v>2.5454545454545454</v>
      </c>
      <c r="AC1491" s="16">
        <v>2017.4545454545455</v>
      </c>
      <c r="AD1491" s="20">
        <v>22192</v>
      </c>
      <c r="AE1491" s="14">
        <v>699</v>
      </c>
      <c r="AF1491" s="14"/>
      <c r="AG1491" s="14"/>
      <c r="AH1491" s="21">
        <v>1.0087272727272727</v>
      </c>
      <c r="AI1491" s="21">
        <v>0.84766997708174174</v>
      </c>
      <c r="AJ1491" s="21">
        <v>-0.1523300229182582</v>
      </c>
      <c r="AK1491" s="96"/>
    </row>
    <row r="1492" spans="1:37" x14ac:dyDescent="0.3">
      <c r="A1492" s="10" t="s">
        <v>145</v>
      </c>
      <c r="B1492" s="11" t="s">
        <v>127</v>
      </c>
      <c r="C1492" s="11" t="s">
        <v>136</v>
      </c>
      <c r="D1492" s="54">
        <v>43581</v>
      </c>
      <c r="E1492" s="54">
        <v>44677</v>
      </c>
      <c r="F1492" s="11" t="s">
        <v>12</v>
      </c>
      <c r="G1492" s="12">
        <v>36.833130328867234</v>
      </c>
      <c r="H1492" s="13">
        <v>0.75264550264550267</v>
      </c>
      <c r="I1492" s="12">
        <v>27.722289890377589</v>
      </c>
      <c r="J1492" s="14">
        <v>40</v>
      </c>
      <c r="K1492" s="12">
        <v>522.75</v>
      </c>
      <c r="L1492" s="15">
        <v>1.4428822495606326</v>
      </c>
      <c r="M1492" s="12">
        <v>754.26669595782073</v>
      </c>
      <c r="N1492" s="14">
        <v>20910</v>
      </c>
      <c r="O1492" s="16">
        <v>28</v>
      </c>
      <c r="P1492" s="17">
        <v>0.81285714285714294</v>
      </c>
      <c r="Q1492" s="16">
        <v>23</v>
      </c>
      <c r="R1492" s="16">
        <v>37</v>
      </c>
      <c r="S1492" s="16">
        <v>565.89811764705883</v>
      </c>
      <c r="T1492" s="18">
        <v>1.6086956521739131</v>
      </c>
      <c r="U1492" s="16">
        <v>906.45242229174005</v>
      </c>
      <c r="V1492" s="16">
        <v>21000</v>
      </c>
      <c r="W1492" s="16">
        <v>11</v>
      </c>
      <c r="X1492" s="19">
        <v>0.72727272727272729</v>
      </c>
      <c r="Y1492" s="20">
        <v>8</v>
      </c>
      <c r="Z1492" s="20">
        <v>30</v>
      </c>
      <c r="AA1492" s="16">
        <v>504.73333333333335</v>
      </c>
      <c r="AB1492" s="18">
        <v>3.75</v>
      </c>
      <c r="AC1492" s="16">
        <v>1892.75</v>
      </c>
      <c r="AD1492" s="20">
        <v>15142</v>
      </c>
      <c r="AE1492" s="14"/>
      <c r="AF1492" s="14"/>
      <c r="AG1492" s="14"/>
      <c r="AH1492" s="21">
        <v>0.72104761904761905</v>
      </c>
      <c r="AI1492" s="21">
        <v>0.72415112386417979</v>
      </c>
      <c r="AJ1492" s="21">
        <v>-0.27584887613582021</v>
      </c>
      <c r="AK1492" s="96"/>
    </row>
    <row r="1493" spans="1:37" x14ac:dyDescent="0.3">
      <c r="A1493" s="10" t="s">
        <v>145</v>
      </c>
      <c r="B1493" s="11" t="s">
        <v>127</v>
      </c>
      <c r="C1493" s="11" t="s">
        <v>136</v>
      </c>
      <c r="D1493" s="54">
        <v>43582</v>
      </c>
      <c r="E1493" s="54">
        <v>44678</v>
      </c>
      <c r="F1493" s="11" t="s">
        <v>13</v>
      </c>
      <c r="G1493" s="12">
        <v>34.070645554202187</v>
      </c>
      <c r="H1493" s="13">
        <v>0.75264550264550267</v>
      </c>
      <c r="I1493" s="12">
        <v>25.643118148599267</v>
      </c>
      <c r="J1493" s="14">
        <v>37</v>
      </c>
      <c r="K1493" s="12">
        <v>580.54054054054052</v>
      </c>
      <c r="L1493" s="15">
        <v>1.4428822495606328</v>
      </c>
      <c r="M1493" s="12">
        <v>837.65164109628085</v>
      </c>
      <c r="N1493" s="14">
        <v>21480</v>
      </c>
      <c r="O1493" s="16">
        <v>27</v>
      </c>
      <c r="P1493" s="17">
        <v>0.81285714285714294</v>
      </c>
      <c r="Q1493" s="16">
        <v>22</v>
      </c>
      <c r="R1493" s="16">
        <v>35</v>
      </c>
      <c r="S1493" s="16">
        <v>565.89811764705883</v>
      </c>
      <c r="T1493" s="18">
        <v>1.5909090909090908</v>
      </c>
      <c r="U1493" s="16">
        <v>906.45242229174005</v>
      </c>
      <c r="V1493" s="16">
        <v>20000</v>
      </c>
      <c r="W1493" s="16">
        <v>13</v>
      </c>
      <c r="X1493" s="19">
        <v>0.76923076923076927</v>
      </c>
      <c r="Y1493" s="20">
        <v>10</v>
      </c>
      <c r="Z1493" s="20">
        <v>25</v>
      </c>
      <c r="AA1493" s="16">
        <v>678.96</v>
      </c>
      <c r="AB1493" s="18">
        <v>2.5</v>
      </c>
      <c r="AC1493" s="16">
        <v>1697.4</v>
      </c>
      <c r="AD1493" s="20">
        <v>16974</v>
      </c>
      <c r="AE1493" s="14"/>
      <c r="AF1493" s="14"/>
      <c r="AG1493" s="14"/>
      <c r="AH1493" s="21">
        <v>0.84870000000000001</v>
      </c>
      <c r="AI1493" s="21">
        <v>0.7902234636871508</v>
      </c>
      <c r="AJ1493" s="21">
        <v>-0.20977653631284915</v>
      </c>
      <c r="AK1493" s="96"/>
    </row>
    <row r="1494" spans="1:37" x14ac:dyDescent="0.3">
      <c r="A1494" s="10" t="s">
        <v>145</v>
      </c>
      <c r="B1494" s="11" t="s">
        <v>127</v>
      </c>
      <c r="C1494" s="11" t="s">
        <v>136</v>
      </c>
      <c r="D1494" s="54">
        <v>43583</v>
      </c>
      <c r="E1494" s="54">
        <v>44679</v>
      </c>
      <c r="F1494" s="11" t="s">
        <v>14</v>
      </c>
      <c r="G1494" s="12">
        <v>41.43727161997564</v>
      </c>
      <c r="H1494" s="13">
        <v>0.75264550264550267</v>
      </c>
      <c r="I1494" s="12">
        <v>31.187576126674788</v>
      </c>
      <c r="J1494" s="14">
        <v>45</v>
      </c>
      <c r="K1494" s="12">
        <v>609.08888888888885</v>
      </c>
      <c r="L1494" s="15">
        <v>1.4428822495606326</v>
      </c>
      <c r="M1494" s="12">
        <v>878.84354618238626</v>
      </c>
      <c r="N1494" s="14">
        <v>27409</v>
      </c>
      <c r="O1494" s="16">
        <v>26</v>
      </c>
      <c r="P1494" s="17">
        <v>0.81285714285714294</v>
      </c>
      <c r="Q1494" s="16">
        <v>21</v>
      </c>
      <c r="R1494" s="16">
        <v>34</v>
      </c>
      <c r="S1494" s="16">
        <v>565.89811764705883</v>
      </c>
      <c r="T1494" s="18">
        <v>1.6190476190476191</v>
      </c>
      <c r="U1494" s="16">
        <v>906.45242229174005</v>
      </c>
      <c r="V1494" s="16">
        <v>19000</v>
      </c>
      <c r="W1494" s="16">
        <v>20</v>
      </c>
      <c r="X1494" s="19">
        <v>0.7</v>
      </c>
      <c r="Y1494" s="20">
        <v>14</v>
      </c>
      <c r="Z1494" s="20">
        <v>32</v>
      </c>
      <c r="AA1494" s="16">
        <v>603.34375</v>
      </c>
      <c r="AB1494" s="18">
        <v>2.2857142857142856</v>
      </c>
      <c r="AC1494" s="16">
        <v>1379.0714285714287</v>
      </c>
      <c r="AD1494" s="20">
        <v>19307</v>
      </c>
      <c r="AE1494" s="14"/>
      <c r="AF1494" s="14"/>
      <c r="AG1494" s="14"/>
      <c r="AH1494" s="21">
        <v>1.0161578947368421</v>
      </c>
      <c r="AI1494" s="21">
        <v>0.70440366303039148</v>
      </c>
      <c r="AJ1494" s="21">
        <v>-0.29559633696960852</v>
      </c>
      <c r="AK1494" s="96"/>
    </row>
    <row r="1495" spans="1:37" x14ac:dyDescent="0.3">
      <c r="A1495" s="10" t="s">
        <v>145</v>
      </c>
      <c r="B1495" s="11" t="s">
        <v>127</v>
      </c>
      <c r="C1495" s="11" t="s">
        <v>136</v>
      </c>
      <c r="D1495" s="54">
        <v>43584</v>
      </c>
      <c r="E1495" s="54">
        <v>44680</v>
      </c>
      <c r="F1495" s="11" t="s">
        <v>15</v>
      </c>
      <c r="G1495" s="12">
        <v>36.833130328867234</v>
      </c>
      <c r="H1495" s="13">
        <v>0.75264550264550267</v>
      </c>
      <c r="I1495" s="12">
        <v>27.722289890377589</v>
      </c>
      <c r="J1495" s="14">
        <v>40</v>
      </c>
      <c r="K1495" s="12">
        <v>529.22500000000002</v>
      </c>
      <c r="L1495" s="15">
        <v>1.4428822495606326</v>
      </c>
      <c r="M1495" s="12">
        <v>763.60935852372586</v>
      </c>
      <c r="N1495" s="14">
        <v>21169</v>
      </c>
      <c r="O1495" s="16">
        <v>25</v>
      </c>
      <c r="P1495" s="17">
        <v>0.81285714285714294</v>
      </c>
      <c r="Q1495" s="16">
        <v>20</v>
      </c>
      <c r="R1495" s="16">
        <v>32</v>
      </c>
      <c r="S1495" s="16">
        <v>565.89811764705883</v>
      </c>
      <c r="T1495" s="18">
        <v>1.6</v>
      </c>
      <c r="U1495" s="16">
        <v>906.45242229174005</v>
      </c>
      <c r="V1495" s="16">
        <v>18000</v>
      </c>
      <c r="W1495" s="16">
        <v>16</v>
      </c>
      <c r="X1495" s="19">
        <v>0.75</v>
      </c>
      <c r="Y1495" s="20">
        <v>12</v>
      </c>
      <c r="Z1495" s="20">
        <v>49</v>
      </c>
      <c r="AA1495" s="16">
        <v>514.16326530612241</v>
      </c>
      <c r="AB1495" s="18">
        <v>4.083333333333333</v>
      </c>
      <c r="AC1495" s="16">
        <v>2099.5</v>
      </c>
      <c r="AD1495" s="20">
        <v>25194</v>
      </c>
      <c r="AE1495" s="14"/>
      <c r="AF1495" s="14"/>
      <c r="AG1495" s="14"/>
      <c r="AH1495" s="21">
        <v>1.3996666666666666</v>
      </c>
      <c r="AI1495" s="21">
        <v>1.1901365203835799</v>
      </c>
      <c r="AJ1495" s="21">
        <v>0.19013652038357975</v>
      </c>
      <c r="AK1495" s="96"/>
    </row>
    <row r="1496" spans="1:37" x14ac:dyDescent="0.3">
      <c r="A1496" s="10" t="s">
        <v>145</v>
      </c>
      <c r="B1496" s="11" t="s">
        <v>127</v>
      </c>
      <c r="C1496" s="11" t="s">
        <v>136</v>
      </c>
      <c r="D1496" s="54">
        <v>43585</v>
      </c>
      <c r="E1496" s="54">
        <v>44681</v>
      </c>
      <c r="F1496" s="11" t="s">
        <v>9</v>
      </c>
      <c r="G1496" s="12">
        <v>26.704019488428742</v>
      </c>
      <c r="H1496" s="13">
        <v>0.75264550264550267</v>
      </c>
      <c r="I1496" s="12">
        <v>20.09866017052375</v>
      </c>
      <c r="J1496" s="14">
        <v>29</v>
      </c>
      <c r="K1496" s="12">
        <v>508.41379310344826</v>
      </c>
      <c r="L1496" s="15">
        <v>1.4428822495606328</v>
      </c>
      <c r="M1496" s="12">
        <v>733.58123750075754</v>
      </c>
      <c r="N1496" s="14">
        <v>14744</v>
      </c>
      <c r="O1496" s="16">
        <v>47</v>
      </c>
      <c r="P1496" s="17">
        <v>0.81285714285714294</v>
      </c>
      <c r="Q1496" s="16">
        <v>38</v>
      </c>
      <c r="R1496" s="16">
        <v>60</v>
      </c>
      <c r="S1496" s="16">
        <v>565.89811764705883</v>
      </c>
      <c r="T1496" s="18">
        <v>1.5789473684210527</v>
      </c>
      <c r="U1496" s="16">
        <v>906.45242229174005</v>
      </c>
      <c r="V1496" s="16">
        <v>34000</v>
      </c>
      <c r="W1496" s="16">
        <v>17</v>
      </c>
      <c r="X1496" s="19">
        <v>0.76470588235294112</v>
      </c>
      <c r="Y1496" s="20">
        <v>13</v>
      </c>
      <c r="Z1496" s="20">
        <v>40</v>
      </c>
      <c r="AA1496" s="16">
        <v>685.92499999999995</v>
      </c>
      <c r="AB1496" s="18">
        <v>3.0769230769230771</v>
      </c>
      <c r="AC1496" s="16">
        <v>2110.5384615384614</v>
      </c>
      <c r="AD1496" s="20">
        <v>27437</v>
      </c>
      <c r="AE1496" s="14"/>
      <c r="AF1496" s="14"/>
      <c r="AG1496" s="14"/>
      <c r="AH1496" s="21">
        <v>0.80697058823529411</v>
      </c>
      <c r="AI1496" s="21">
        <v>1.8608925664677156</v>
      </c>
      <c r="AJ1496" s="21">
        <v>0.86089256646771573</v>
      </c>
      <c r="AK1496" s="96"/>
    </row>
    <row r="1497" spans="1:37" x14ac:dyDescent="0.3">
      <c r="A1497" s="10" t="s">
        <v>145</v>
      </c>
      <c r="B1497" s="10" t="s">
        <v>127</v>
      </c>
      <c r="C1497" s="10" t="s">
        <v>136</v>
      </c>
      <c r="D1497" s="54">
        <v>43586</v>
      </c>
      <c r="E1497" s="54">
        <v>44682</v>
      </c>
      <c r="F1497" s="11" t="s">
        <v>10</v>
      </c>
      <c r="G1497" s="12">
        <v>24.32856066314989</v>
      </c>
      <c r="H1497" s="13">
        <v>0.76929748482220295</v>
      </c>
      <c r="I1497" s="12">
        <v>18.715900527505596</v>
      </c>
      <c r="J1497" s="14">
        <v>28</v>
      </c>
      <c r="K1497" s="12">
        <v>584.32142857142856</v>
      </c>
      <c r="L1497" s="15">
        <v>1.4960541149943676</v>
      </c>
      <c r="M1497" s="12">
        <v>874.17647769367306</v>
      </c>
      <c r="N1497" s="14">
        <v>16361</v>
      </c>
      <c r="O1497" s="16">
        <v>42.447113336014624</v>
      </c>
      <c r="P1497" s="17">
        <v>0.82776409366869041</v>
      </c>
      <c r="Q1497" s="16">
        <v>35.136196299438325</v>
      </c>
      <c r="R1497" s="16">
        <v>49.511257949598487</v>
      </c>
      <c r="S1497" s="16">
        <v>605.92279902359633</v>
      </c>
      <c r="T1497" s="18">
        <v>1.4091240135287484</v>
      </c>
      <c r="U1497" s="16">
        <v>853.82036644870323</v>
      </c>
      <c r="V1497" s="16">
        <v>30000</v>
      </c>
      <c r="W1497" s="20">
        <v>14</v>
      </c>
      <c r="X1497" s="19">
        <v>0.7142857142857143</v>
      </c>
      <c r="Y1497" s="20">
        <v>10</v>
      </c>
      <c r="Z1497" s="20">
        <v>32</v>
      </c>
      <c r="AA1497" s="16">
        <v>772.46875</v>
      </c>
      <c r="AB1497" s="18">
        <v>3.2</v>
      </c>
      <c r="AC1497" s="16">
        <v>2471.9</v>
      </c>
      <c r="AD1497" s="20">
        <v>24719</v>
      </c>
      <c r="AE1497" s="14"/>
      <c r="AF1497" s="14"/>
      <c r="AG1497" s="14"/>
      <c r="AH1497" s="21">
        <v>0.82396666666666663</v>
      </c>
      <c r="AI1497" s="21">
        <v>1.5108489701118513</v>
      </c>
      <c r="AJ1497" s="21">
        <v>0.51084897011185137</v>
      </c>
      <c r="AK1497" s="96"/>
    </row>
    <row r="1498" spans="1:37" x14ac:dyDescent="0.3">
      <c r="A1498" s="10" t="s">
        <v>145</v>
      </c>
      <c r="B1498" s="10" t="s">
        <v>127</v>
      </c>
      <c r="C1498" s="10" t="s">
        <v>136</v>
      </c>
      <c r="D1498" s="54">
        <v>43587</v>
      </c>
      <c r="E1498" s="54">
        <v>44683</v>
      </c>
      <c r="F1498" s="11" t="s">
        <v>11</v>
      </c>
      <c r="G1498" s="12">
        <v>30.410700828937454</v>
      </c>
      <c r="H1498" s="13">
        <v>0.76929748482220295</v>
      </c>
      <c r="I1498" s="12">
        <v>23.394875659382066</v>
      </c>
      <c r="J1498" s="14">
        <v>35</v>
      </c>
      <c r="K1498" s="12">
        <v>514.37142857142862</v>
      </c>
      <c r="L1498" s="15">
        <v>1.4960541149943629</v>
      </c>
      <c r="M1498" s="12">
        <v>769.52749234981479</v>
      </c>
      <c r="N1498" s="14">
        <v>18003</v>
      </c>
      <c r="O1498" s="16">
        <v>36.787498224546006</v>
      </c>
      <c r="P1498" s="17">
        <v>0.82776409366869041</v>
      </c>
      <c r="Q1498" s="16">
        <v>30.451370126179881</v>
      </c>
      <c r="R1498" s="16">
        <v>42.909756889652023</v>
      </c>
      <c r="S1498" s="16">
        <v>605.92279902359633</v>
      </c>
      <c r="T1498" s="18">
        <v>1.4091240135287484</v>
      </c>
      <c r="U1498" s="16">
        <v>853.82036644870323</v>
      </c>
      <c r="V1498" s="16">
        <v>26000</v>
      </c>
      <c r="W1498" s="20">
        <v>18</v>
      </c>
      <c r="X1498" s="19">
        <v>0.72222222222222221</v>
      </c>
      <c r="Y1498" s="20">
        <v>13</v>
      </c>
      <c r="Z1498" s="20">
        <v>52</v>
      </c>
      <c r="AA1498" s="16">
        <v>586.55769230769226</v>
      </c>
      <c r="AB1498" s="18">
        <v>4</v>
      </c>
      <c r="AC1498" s="16">
        <v>2346.2307692307691</v>
      </c>
      <c r="AD1498" s="20">
        <v>30501</v>
      </c>
      <c r="AE1498" s="14"/>
      <c r="AF1498" s="14"/>
      <c r="AG1498" s="14"/>
      <c r="AH1498" s="21">
        <v>1.1731153846153846</v>
      </c>
      <c r="AI1498" s="21">
        <v>1.6942176303949341</v>
      </c>
      <c r="AJ1498" s="21">
        <v>0.69421763039493423</v>
      </c>
      <c r="AK1498" s="96"/>
    </row>
    <row r="1499" spans="1:37" x14ac:dyDescent="0.3">
      <c r="A1499" s="10" t="s">
        <v>145</v>
      </c>
      <c r="B1499" s="10" t="s">
        <v>127</v>
      </c>
      <c r="C1499" s="10" t="s">
        <v>136</v>
      </c>
      <c r="D1499" s="54">
        <v>43588</v>
      </c>
      <c r="E1499" s="54">
        <v>44684</v>
      </c>
      <c r="F1499" s="11" t="s">
        <v>12</v>
      </c>
      <c r="G1499" s="12">
        <v>32.148455162019594</v>
      </c>
      <c r="H1499" s="13">
        <v>0.76929748482220295</v>
      </c>
      <c r="I1499" s="12">
        <v>24.731725697061041</v>
      </c>
      <c r="J1499" s="14">
        <v>37</v>
      </c>
      <c r="K1499" s="12">
        <v>650.16216216216219</v>
      </c>
      <c r="L1499" s="15">
        <v>1.4960541149943629</v>
      </c>
      <c r="M1499" s="12">
        <v>972.67777811633505</v>
      </c>
      <c r="N1499" s="14">
        <v>24056</v>
      </c>
      <c r="O1499" s="16">
        <v>28.298075557343079</v>
      </c>
      <c r="P1499" s="17">
        <v>0.82776409366869041</v>
      </c>
      <c r="Q1499" s="16">
        <v>23.424130866292217</v>
      </c>
      <c r="R1499" s="16">
        <v>33.007505299732323</v>
      </c>
      <c r="S1499" s="16">
        <v>605.92279902359633</v>
      </c>
      <c r="T1499" s="18">
        <v>1.4091240135287482</v>
      </c>
      <c r="U1499" s="16">
        <v>853.82036644870323</v>
      </c>
      <c r="V1499" s="16">
        <v>20000</v>
      </c>
      <c r="W1499" s="20">
        <v>16</v>
      </c>
      <c r="X1499" s="19">
        <v>0.6875</v>
      </c>
      <c r="Y1499" s="20">
        <v>11</v>
      </c>
      <c r="Z1499" s="20">
        <v>44</v>
      </c>
      <c r="AA1499" s="16">
        <v>648.31818181818187</v>
      </c>
      <c r="AB1499" s="18">
        <v>4</v>
      </c>
      <c r="AC1499" s="16">
        <v>2593.2727272727275</v>
      </c>
      <c r="AD1499" s="20">
        <v>28526</v>
      </c>
      <c r="AE1499" s="14"/>
      <c r="AF1499" s="14"/>
      <c r="AG1499" s="14">
        <v>674</v>
      </c>
      <c r="AH1499" s="21">
        <v>1.4262999999999999</v>
      </c>
      <c r="AI1499" s="21">
        <v>1.1858164283338877</v>
      </c>
      <c r="AJ1499" s="21">
        <v>0.18581642833388759</v>
      </c>
      <c r="AK1499" s="96"/>
    </row>
    <row r="1500" spans="1:37" x14ac:dyDescent="0.3">
      <c r="A1500" s="10" t="s">
        <v>145</v>
      </c>
      <c r="B1500" s="10" t="s">
        <v>127</v>
      </c>
      <c r="C1500" s="10" t="s">
        <v>136</v>
      </c>
      <c r="D1500" s="54">
        <v>43589</v>
      </c>
      <c r="E1500" s="54">
        <v>44685</v>
      </c>
      <c r="F1500" s="11" t="s">
        <v>13</v>
      </c>
      <c r="G1500" s="12">
        <v>19.984174830444609</v>
      </c>
      <c r="H1500" s="13">
        <v>0.76929748482220295</v>
      </c>
      <c r="I1500" s="12">
        <v>15.373775433308213</v>
      </c>
      <c r="J1500" s="14">
        <v>23</v>
      </c>
      <c r="K1500" s="12">
        <v>484.43478260869563</v>
      </c>
      <c r="L1500" s="15">
        <v>1.4960541149943631</v>
      </c>
      <c r="M1500" s="12">
        <v>724.74064996813888</v>
      </c>
      <c r="N1500" s="14">
        <v>11142</v>
      </c>
      <c r="O1500" s="16">
        <v>28.298075557343079</v>
      </c>
      <c r="P1500" s="17">
        <v>0.82776409366869041</v>
      </c>
      <c r="Q1500" s="16">
        <v>23.424130866292217</v>
      </c>
      <c r="R1500" s="16">
        <v>33.007505299732323</v>
      </c>
      <c r="S1500" s="16">
        <v>605.92279902359633</v>
      </c>
      <c r="T1500" s="18">
        <v>1.4091240135287482</v>
      </c>
      <c r="U1500" s="16">
        <v>853.82036644870323</v>
      </c>
      <c r="V1500" s="16">
        <v>20000</v>
      </c>
      <c r="W1500" s="20">
        <v>13</v>
      </c>
      <c r="X1500" s="19">
        <v>0.69230769230769229</v>
      </c>
      <c r="Y1500" s="20">
        <v>9</v>
      </c>
      <c r="Z1500" s="20">
        <v>22</v>
      </c>
      <c r="AA1500" s="16">
        <v>713.18181818181813</v>
      </c>
      <c r="AB1500" s="18">
        <v>2.4444444444444446</v>
      </c>
      <c r="AC1500" s="16">
        <v>1743.3333333333333</v>
      </c>
      <c r="AD1500" s="20">
        <v>15690</v>
      </c>
      <c r="AE1500" s="14"/>
      <c r="AF1500" s="14"/>
      <c r="AG1500" s="14"/>
      <c r="AH1500" s="21">
        <v>0.78449999999999998</v>
      </c>
      <c r="AI1500" s="21">
        <v>1.4081852450188477</v>
      </c>
      <c r="AJ1500" s="21">
        <v>0.40818524501884762</v>
      </c>
      <c r="AK1500" s="96"/>
    </row>
    <row r="1501" spans="1:37" x14ac:dyDescent="0.3">
      <c r="A1501" s="10" t="s">
        <v>145</v>
      </c>
      <c r="B1501" s="10" t="s">
        <v>127</v>
      </c>
      <c r="C1501" s="10" t="s">
        <v>136</v>
      </c>
      <c r="D1501" s="54">
        <v>43590</v>
      </c>
      <c r="E1501" s="54">
        <v>44686</v>
      </c>
      <c r="F1501" s="11" t="s">
        <v>14</v>
      </c>
      <c r="G1501" s="12">
        <v>31.279577995478522</v>
      </c>
      <c r="H1501" s="13">
        <v>0.76929748482220295</v>
      </c>
      <c r="I1501" s="12">
        <v>24.063300678221552</v>
      </c>
      <c r="J1501" s="14">
        <v>36</v>
      </c>
      <c r="K1501" s="12">
        <v>440.44444444444446</v>
      </c>
      <c r="L1501" s="15">
        <v>1.4960541149943631</v>
      </c>
      <c r="M1501" s="12">
        <v>658.92872353751727</v>
      </c>
      <c r="N1501" s="14">
        <v>15856</v>
      </c>
      <c r="O1501" s="16">
        <v>28.298075557343079</v>
      </c>
      <c r="P1501" s="17">
        <v>0.82776409366869041</v>
      </c>
      <c r="Q1501" s="16">
        <v>23.424130866292217</v>
      </c>
      <c r="R1501" s="16">
        <v>33.007505299732323</v>
      </c>
      <c r="S1501" s="16">
        <v>605.92279902359633</v>
      </c>
      <c r="T1501" s="18">
        <v>1.4091240135287482</v>
      </c>
      <c r="U1501" s="16">
        <v>853.82036644870323</v>
      </c>
      <c r="V1501" s="16">
        <v>20000</v>
      </c>
      <c r="W1501" s="20">
        <v>22</v>
      </c>
      <c r="X1501" s="19">
        <v>0.81818181818181823</v>
      </c>
      <c r="Y1501" s="20">
        <v>18</v>
      </c>
      <c r="Z1501" s="20">
        <v>23</v>
      </c>
      <c r="AA1501" s="16">
        <v>439.78260869565219</v>
      </c>
      <c r="AB1501" s="18">
        <v>1.2777777777777777</v>
      </c>
      <c r="AC1501" s="16">
        <v>561.94444444444446</v>
      </c>
      <c r="AD1501" s="20">
        <v>10115</v>
      </c>
      <c r="AE1501" s="14"/>
      <c r="AF1501" s="14"/>
      <c r="AG1501" s="14"/>
      <c r="AH1501" s="21">
        <v>0.50575000000000003</v>
      </c>
      <c r="AI1501" s="21">
        <v>0.6379288597376388</v>
      </c>
      <c r="AJ1501" s="21">
        <v>-0.36207114026236126</v>
      </c>
      <c r="AK1501" s="96"/>
    </row>
    <row r="1502" spans="1:37" x14ac:dyDescent="0.3">
      <c r="A1502" s="10" t="s">
        <v>145</v>
      </c>
      <c r="B1502" s="10" t="s">
        <v>127</v>
      </c>
      <c r="C1502" s="10" t="s">
        <v>136</v>
      </c>
      <c r="D1502" s="54">
        <v>43591</v>
      </c>
      <c r="E1502" s="54">
        <v>44687</v>
      </c>
      <c r="F1502" s="11" t="s">
        <v>15</v>
      </c>
      <c r="G1502" s="12">
        <v>27.804069329314242</v>
      </c>
      <c r="H1502" s="13">
        <v>0.76929748482220295</v>
      </c>
      <c r="I1502" s="12">
        <v>21.389600602863602</v>
      </c>
      <c r="J1502" s="14">
        <v>32</v>
      </c>
      <c r="K1502" s="12">
        <v>519.78125</v>
      </c>
      <c r="L1502" s="15">
        <v>1.4960541149943629</v>
      </c>
      <c r="M1502" s="12">
        <v>777.62087795941375</v>
      </c>
      <c r="N1502" s="14">
        <v>16633</v>
      </c>
      <c r="O1502" s="16">
        <v>28.298075557343079</v>
      </c>
      <c r="P1502" s="17">
        <v>0.82776409366869041</v>
      </c>
      <c r="Q1502" s="16">
        <v>23.424130866292217</v>
      </c>
      <c r="R1502" s="16">
        <v>33.007505299732323</v>
      </c>
      <c r="S1502" s="16">
        <v>605.92279902359633</v>
      </c>
      <c r="T1502" s="18">
        <v>1.4091240135287482</v>
      </c>
      <c r="U1502" s="16">
        <v>853.82036644870323</v>
      </c>
      <c r="V1502" s="16">
        <v>20000</v>
      </c>
      <c r="W1502" s="20">
        <v>26</v>
      </c>
      <c r="X1502" s="19">
        <v>0.80769230769230771</v>
      </c>
      <c r="Y1502" s="20">
        <v>21</v>
      </c>
      <c r="Z1502" s="20">
        <v>42</v>
      </c>
      <c r="AA1502" s="16">
        <v>519.28571428571433</v>
      </c>
      <c r="AB1502" s="18">
        <v>2</v>
      </c>
      <c r="AC1502" s="16">
        <v>1038.5714285714287</v>
      </c>
      <c r="AD1502" s="20">
        <v>21810</v>
      </c>
      <c r="AE1502" s="14"/>
      <c r="AF1502" s="14"/>
      <c r="AG1502" s="14"/>
      <c r="AH1502" s="21">
        <v>1.0905</v>
      </c>
      <c r="AI1502" s="21">
        <v>1.311248722419287</v>
      </c>
      <c r="AJ1502" s="21">
        <v>0.31124872241928697</v>
      </c>
      <c r="AK1502" s="96"/>
    </row>
    <row r="1503" spans="1:37" x14ac:dyDescent="0.3">
      <c r="A1503" s="10" t="s">
        <v>145</v>
      </c>
      <c r="B1503" s="10" t="s">
        <v>127</v>
      </c>
      <c r="C1503" s="10" t="s">
        <v>136</v>
      </c>
      <c r="D1503" s="54">
        <v>43592</v>
      </c>
      <c r="E1503" s="54">
        <v>44688</v>
      </c>
      <c r="F1503" s="11" t="s">
        <v>9</v>
      </c>
      <c r="G1503" s="12">
        <v>47.788244159758854</v>
      </c>
      <c r="H1503" s="13">
        <v>0.76929748482220295</v>
      </c>
      <c r="I1503" s="12">
        <v>36.763376036171813</v>
      </c>
      <c r="J1503" s="14">
        <v>55</v>
      </c>
      <c r="K1503" s="12">
        <v>476.69090909090909</v>
      </c>
      <c r="L1503" s="15">
        <v>1.4960541149943631</v>
      </c>
      <c r="M1503" s="12">
        <v>713.15539612585837</v>
      </c>
      <c r="N1503" s="14">
        <v>26218</v>
      </c>
      <c r="O1503" s="16">
        <v>35.372594446678853</v>
      </c>
      <c r="P1503" s="17">
        <v>0.82776409366869041</v>
      </c>
      <c r="Q1503" s="16">
        <v>29.280163582865271</v>
      </c>
      <c r="R1503" s="16">
        <v>41.259381624665409</v>
      </c>
      <c r="S1503" s="16">
        <v>605.92279902359633</v>
      </c>
      <c r="T1503" s="18">
        <v>1.4091240135287484</v>
      </c>
      <c r="U1503" s="16">
        <v>853.82036644870323</v>
      </c>
      <c r="V1503" s="16">
        <v>25000</v>
      </c>
      <c r="W1503" s="20">
        <v>30</v>
      </c>
      <c r="X1503" s="19">
        <v>0.83333333333333337</v>
      </c>
      <c r="Y1503" s="20">
        <v>25</v>
      </c>
      <c r="Z1503" s="20">
        <v>46</v>
      </c>
      <c r="AA1503" s="16">
        <v>557.52173913043475</v>
      </c>
      <c r="AB1503" s="18">
        <v>1.84</v>
      </c>
      <c r="AC1503" s="16">
        <v>1025.8399999999999</v>
      </c>
      <c r="AD1503" s="20">
        <v>25646</v>
      </c>
      <c r="AE1503" s="14">
        <v>2727</v>
      </c>
      <c r="AF1503" s="14"/>
      <c r="AG1503" s="14"/>
      <c r="AH1503" s="21">
        <v>1.0258400000000001</v>
      </c>
      <c r="AI1503" s="21">
        <v>0.97818292775955451</v>
      </c>
      <c r="AJ1503" s="21">
        <v>-2.1817072240445497E-2</v>
      </c>
      <c r="AK1503" s="96"/>
    </row>
    <row r="1504" spans="1:37" x14ac:dyDescent="0.3">
      <c r="A1504" s="10" t="s">
        <v>145</v>
      </c>
      <c r="B1504" s="10" t="s">
        <v>127</v>
      </c>
      <c r="C1504" s="10" t="s">
        <v>136</v>
      </c>
      <c r="D1504" s="54">
        <v>43593</v>
      </c>
      <c r="E1504" s="54">
        <v>44689</v>
      </c>
      <c r="F1504" s="11" t="s">
        <v>10</v>
      </c>
      <c r="G1504" s="12">
        <v>43.443858327053505</v>
      </c>
      <c r="H1504" s="13">
        <v>0.76929748482220295</v>
      </c>
      <c r="I1504" s="12">
        <v>33.421250941974378</v>
      </c>
      <c r="J1504" s="14">
        <v>50</v>
      </c>
      <c r="K1504" s="12">
        <v>506.56</v>
      </c>
      <c r="L1504" s="15">
        <v>1.4960541149943629</v>
      </c>
      <c r="M1504" s="12">
        <v>757.84117249154451</v>
      </c>
      <c r="N1504" s="14">
        <v>25328</v>
      </c>
      <c r="O1504" s="16">
        <v>42.447113336014624</v>
      </c>
      <c r="P1504" s="17">
        <v>0.82776409366869041</v>
      </c>
      <c r="Q1504" s="16">
        <v>35.136196299438325</v>
      </c>
      <c r="R1504" s="16">
        <v>49.511257949598487</v>
      </c>
      <c r="S1504" s="16">
        <v>605.92279902359633</v>
      </c>
      <c r="T1504" s="18">
        <v>1.4091240135287484</v>
      </c>
      <c r="U1504" s="16">
        <v>853.82036644870323</v>
      </c>
      <c r="V1504" s="16">
        <v>30000</v>
      </c>
      <c r="W1504" s="20">
        <v>31</v>
      </c>
      <c r="X1504" s="19">
        <v>0.80645161290322576</v>
      </c>
      <c r="Y1504" s="20">
        <v>25</v>
      </c>
      <c r="Z1504" s="20">
        <v>39</v>
      </c>
      <c r="AA1504" s="16">
        <v>583.74358974358972</v>
      </c>
      <c r="AB1504" s="18">
        <v>1.56</v>
      </c>
      <c r="AC1504" s="16">
        <v>910.64</v>
      </c>
      <c r="AD1504" s="20">
        <v>22766</v>
      </c>
      <c r="AE1504" s="14"/>
      <c r="AF1504" s="14"/>
      <c r="AG1504" s="14"/>
      <c r="AH1504" s="21">
        <v>0.75886666666666669</v>
      </c>
      <c r="AI1504" s="21">
        <v>0.89884712571067593</v>
      </c>
      <c r="AJ1504" s="21">
        <v>-0.10115287428932407</v>
      </c>
      <c r="AK1504" s="96"/>
    </row>
    <row r="1505" spans="1:37" x14ac:dyDescent="0.3">
      <c r="A1505" s="10" t="s">
        <v>145</v>
      </c>
      <c r="B1505" s="10" t="s">
        <v>127</v>
      </c>
      <c r="C1505" s="10" t="s">
        <v>136</v>
      </c>
      <c r="D1505" s="54">
        <v>43594</v>
      </c>
      <c r="E1505" s="54">
        <v>44690</v>
      </c>
      <c r="F1505" s="11" t="s">
        <v>11</v>
      </c>
      <c r="G1505" s="12">
        <v>31.279577995478522</v>
      </c>
      <c r="H1505" s="13">
        <v>0.76929748482220295</v>
      </c>
      <c r="I1505" s="12">
        <v>24.063300678221552</v>
      </c>
      <c r="J1505" s="14">
        <v>36</v>
      </c>
      <c r="K1505" s="12">
        <v>494.63888888888891</v>
      </c>
      <c r="L1505" s="15">
        <v>1.4960541149943631</v>
      </c>
      <c r="M1505" s="12">
        <v>740.00654515846179</v>
      </c>
      <c r="N1505" s="14">
        <v>17807</v>
      </c>
      <c r="O1505" s="16">
        <v>28.298075557343079</v>
      </c>
      <c r="P1505" s="17">
        <v>0.82776409366869041</v>
      </c>
      <c r="Q1505" s="16">
        <v>23.424130866292217</v>
      </c>
      <c r="R1505" s="16">
        <v>33.007505299732323</v>
      </c>
      <c r="S1505" s="16">
        <v>605.92279902359633</v>
      </c>
      <c r="T1505" s="18">
        <v>1.4091240135287482</v>
      </c>
      <c r="U1505" s="16">
        <v>853.82036644870323</v>
      </c>
      <c r="V1505" s="16">
        <v>20000</v>
      </c>
      <c r="W1505" s="20">
        <v>27</v>
      </c>
      <c r="X1505" s="19">
        <v>0.77777777777777779</v>
      </c>
      <c r="Y1505" s="20">
        <v>21</v>
      </c>
      <c r="Z1505" s="20">
        <v>31</v>
      </c>
      <c r="AA1505" s="16">
        <v>505</v>
      </c>
      <c r="AB1505" s="18">
        <v>1.4761904761904763</v>
      </c>
      <c r="AC1505" s="16">
        <v>745.47619047619048</v>
      </c>
      <c r="AD1505" s="20">
        <v>15655</v>
      </c>
      <c r="AE1505" s="14"/>
      <c r="AF1505" s="14"/>
      <c r="AG1505" s="14"/>
      <c r="AH1505" s="21">
        <v>0.78274999999999995</v>
      </c>
      <c r="AI1505" s="21">
        <v>0.87914864940753634</v>
      </c>
      <c r="AJ1505" s="21">
        <v>-0.12085135059246364</v>
      </c>
      <c r="AK1505" s="96"/>
    </row>
    <row r="1506" spans="1:37" x14ac:dyDescent="0.3">
      <c r="A1506" s="10" t="s">
        <v>145</v>
      </c>
      <c r="B1506" s="10" t="s">
        <v>127</v>
      </c>
      <c r="C1506" s="10" t="s">
        <v>136</v>
      </c>
      <c r="D1506" s="54">
        <v>43595</v>
      </c>
      <c r="E1506" s="54">
        <v>44691</v>
      </c>
      <c r="F1506" s="11" t="s">
        <v>12</v>
      </c>
      <c r="G1506" s="12">
        <v>26.93519216277317</v>
      </c>
      <c r="H1506" s="13">
        <v>0.76929748482220295</v>
      </c>
      <c r="I1506" s="12">
        <v>20.721175584024113</v>
      </c>
      <c r="J1506" s="14">
        <v>31</v>
      </c>
      <c r="K1506" s="12">
        <v>555.80645161290317</v>
      </c>
      <c r="L1506" s="15">
        <v>1.4960541149943631</v>
      </c>
      <c r="M1506" s="12">
        <v>831.51652907589926</v>
      </c>
      <c r="N1506" s="14">
        <v>17230</v>
      </c>
      <c r="O1506" s="16">
        <v>28.298075557343079</v>
      </c>
      <c r="P1506" s="17">
        <v>0.82776409366869041</v>
      </c>
      <c r="Q1506" s="16">
        <v>23.424130866292217</v>
      </c>
      <c r="R1506" s="16">
        <v>33.007505299732323</v>
      </c>
      <c r="S1506" s="16">
        <v>605.92279902359633</v>
      </c>
      <c r="T1506" s="18">
        <v>1.4091240135287482</v>
      </c>
      <c r="U1506" s="16">
        <v>853.82036644870323</v>
      </c>
      <c r="V1506" s="16">
        <v>20000</v>
      </c>
      <c r="W1506" s="20">
        <v>17</v>
      </c>
      <c r="X1506" s="19">
        <v>0.82352941176470584</v>
      </c>
      <c r="Y1506" s="20">
        <v>14</v>
      </c>
      <c r="Z1506" s="20">
        <v>38</v>
      </c>
      <c r="AA1506" s="16">
        <v>529.28947368421052</v>
      </c>
      <c r="AB1506" s="18">
        <v>2.7142857142857144</v>
      </c>
      <c r="AC1506" s="16">
        <v>1436.6428571428571</v>
      </c>
      <c r="AD1506" s="20">
        <v>20113</v>
      </c>
      <c r="AE1506" s="14"/>
      <c r="AF1506" s="14"/>
      <c r="AG1506" s="14"/>
      <c r="AH1506" s="21">
        <v>1.0056499999999999</v>
      </c>
      <c r="AI1506" s="21">
        <v>1.1673244341265234</v>
      </c>
      <c r="AJ1506" s="21">
        <v>0.16732443412652351</v>
      </c>
      <c r="AK1506" s="96"/>
    </row>
    <row r="1507" spans="1:37" x14ac:dyDescent="0.3">
      <c r="A1507" s="10" t="s">
        <v>145</v>
      </c>
      <c r="B1507" s="10" t="s">
        <v>127</v>
      </c>
      <c r="C1507" s="10" t="s">
        <v>136</v>
      </c>
      <c r="D1507" s="54">
        <v>43596</v>
      </c>
      <c r="E1507" s="54">
        <v>44692</v>
      </c>
      <c r="F1507" s="11" t="s">
        <v>13</v>
      </c>
      <c r="G1507" s="12">
        <v>30.410700828937454</v>
      </c>
      <c r="H1507" s="13">
        <v>0.76929748482220295</v>
      </c>
      <c r="I1507" s="12">
        <v>23.394875659382066</v>
      </c>
      <c r="J1507" s="14">
        <v>35</v>
      </c>
      <c r="K1507" s="12">
        <v>456.6</v>
      </c>
      <c r="L1507" s="15">
        <v>1.4960541149943629</v>
      </c>
      <c r="M1507" s="12">
        <v>683.09830890642615</v>
      </c>
      <c r="N1507" s="14">
        <v>15981</v>
      </c>
      <c r="O1507" s="16">
        <v>28.298075557343079</v>
      </c>
      <c r="P1507" s="17">
        <v>0.82776409366869041</v>
      </c>
      <c r="Q1507" s="16">
        <v>23.424130866292217</v>
      </c>
      <c r="R1507" s="16">
        <v>33.007505299732323</v>
      </c>
      <c r="S1507" s="16">
        <v>605.92279902359633</v>
      </c>
      <c r="T1507" s="18">
        <v>1.4091240135287482</v>
      </c>
      <c r="U1507" s="16">
        <v>853.82036644870323</v>
      </c>
      <c r="V1507" s="16">
        <v>20000</v>
      </c>
      <c r="W1507" s="20">
        <v>23</v>
      </c>
      <c r="X1507" s="19">
        <v>0.78260869565217395</v>
      </c>
      <c r="Y1507" s="20">
        <v>18</v>
      </c>
      <c r="Z1507" s="20">
        <v>25</v>
      </c>
      <c r="AA1507" s="16">
        <v>844.36</v>
      </c>
      <c r="AB1507" s="18">
        <v>1.3888888888888888</v>
      </c>
      <c r="AC1507" s="16">
        <v>1172.7222222222222</v>
      </c>
      <c r="AD1507" s="20">
        <v>21109</v>
      </c>
      <c r="AE1507" s="14"/>
      <c r="AF1507" s="14"/>
      <c r="AG1507" s="14"/>
      <c r="AH1507" s="21">
        <v>1.05545</v>
      </c>
      <c r="AI1507" s="21">
        <v>1.3208810462424128</v>
      </c>
      <c r="AJ1507" s="21">
        <v>0.32088104624241287</v>
      </c>
      <c r="AK1507" s="96"/>
    </row>
    <row r="1508" spans="1:37" x14ac:dyDescent="0.3">
      <c r="A1508" s="10" t="s">
        <v>145</v>
      </c>
      <c r="B1508" s="10" t="s">
        <v>127</v>
      </c>
      <c r="C1508" s="10" t="s">
        <v>136</v>
      </c>
      <c r="D1508" s="54">
        <v>43597</v>
      </c>
      <c r="E1508" s="54">
        <v>44693</v>
      </c>
      <c r="F1508" s="11" t="s">
        <v>14</v>
      </c>
      <c r="G1508" s="12">
        <v>37.361718161266012</v>
      </c>
      <c r="H1508" s="13">
        <v>0.76929748482220295</v>
      </c>
      <c r="I1508" s="12">
        <v>28.742275810097961</v>
      </c>
      <c r="J1508" s="14">
        <v>43</v>
      </c>
      <c r="K1508" s="12">
        <v>651.16279069767438</v>
      </c>
      <c r="L1508" s="15">
        <v>1.4960541149943631</v>
      </c>
      <c r="M1508" s="12">
        <v>974.17477255446909</v>
      </c>
      <c r="N1508" s="14">
        <v>28000</v>
      </c>
      <c r="O1508" s="16">
        <v>28.298075557343079</v>
      </c>
      <c r="P1508" s="17">
        <v>0.82776409366869041</v>
      </c>
      <c r="Q1508" s="16">
        <v>23.424130866292217</v>
      </c>
      <c r="R1508" s="16">
        <v>33.007505299732323</v>
      </c>
      <c r="S1508" s="16">
        <v>605.92279902359633</v>
      </c>
      <c r="T1508" s="18">
        <v>1.4091240135287482</v>
      </c>
      <c r="U1508" s="16">
        <v>853.82036644870323</v>
      </c>
      <c r="V1508" s="16">
        <v>20000</v>
      </c>
      <c r="W1508" s="20">
        <v>22</v>
      </c>
      <c r="X1508" s="19">
        <v>0.77272727272727271</v>
      </c>
      <c r="Y1508" s="20">
        <v>17</v>
      </c>
      <c r="Z1508" s="20">
        <v>28</v>
      </c>
      <c r="AA1508" s="16">
        <v>734.82142857142856</v>
      </c>
      <c r="AB1508" s="18">
        <v>1.6470588235294117</v>
      </c>
      <c r="AC1508" s="16">
        <v>1210.2941176470588</v>
      </c>
      <c r="AD1508" s="20">
        <v>20575</v>
      </c>
      <c r="AE1508" s="14"/>
      <c r="AF1508" s="14"/>
      <c r="AG1508" s="14">
        <v>1104</v>
      </c>
      <c r="AH1508" s="21">
        <v>1.0287500000000001</v>
      </c>
      <c r="AI1508" s="21">
        <v>0.73482142857142863</v>
      </c>
      <c r="AJ1508" s="21">
        <v>-0.26517857142857143</v>
      </c>
      <c r="AK1508" s="96"/>
    </row>
    <row r="1509" spans="1:37" x14ac:dyDescent="0.3">
      <c r="A1509" s="10" t="s">
        <v>145</v>
      </c>
      <c r="B1509" s="10" t="s">
        <v>127</v>
      </c>
      <c r="C1509" s="10" t="s">
        <v>136</v>
      </c>
      <c r="D1509" s="54">
        <v>43598</v>
      </c>
      <c r="E1509" s="54">
        <v>44694</v>
      </c>
      <c r="F1509" s="11" t="s">
        <v>15</v>
      </c>
      <c r="G1509" s="12">
        <v>46.919366993217785</v>
      </c>
      <c r="H1509" s="13">
        <v>0.76929748482220295</v>
      </c>
      <c r="I1509" s="12">
        <v>36.094951017332328</v>
      </c>
      <c r="J1509" s="14">
        <v>54</v>
      </c>
      <c r="K1509" s="12">
        <v>526.74074074074076</v>
      </c>
      <c r="L1509" s="15">
        <v>1.4960541149943631</v>
      </c>
      <c r="M1509" s="12">
        <v>788.03265272036413</v>
      </c>
      <c r="N1509" s="14">
        <v>28444</v>
      </c>
      <c r="O1509" s="16">
        <v>28.298075557343079</v>
      </c>
      <c r="P1509" s="17">
        <v>0.82776409366869041</v>
      </c>
      <c r="Q1509" s="16">
        <v>23.424130866292217</v>
      </c>
      <c r="R1509" s="16">
        <v>33.007505299732323</v>
      </c>
      <c r="S1509" s="16">
        <v>605.92279902359633</v>
      </c>
      <c r="T1509" s="18">
        <v>1.4091240135287482</v>
      </c>
      <c r="U1509" s="16">
        <v>853.82036644870323</v>
      </c>
      <c r="V1509" s="16">
        <v>20000</v>
      </c>
      <c r="W1509" s="20">
        <v>24</v>
      </c>
      <c r="X1509" s="19">
        <v>0.79166666666666663</v>
      </c>
      <c r="Y1509" s="20">
        <v>19</v>
      </c>
      <c r="Z1509" s="20">
        <v>35</v>
      </c>
      <c r="AA1509" s="16">
        <v>613.88571428571424</v>
      </c>
      <c r="AB1509" s="18">
        <v>1.8421052631578947</v>
      </c>
      <c r="AC1509" s="16">
        <v>1130.8421052631579</v>
      </c>
      <c r="AD1509" s="20">
        <v>21486</v>
      </c>
      <c r="AE1509" s="14"/>
      <c r="AF1509" s="14"/>
      <c r="AG1509" s="14"/>
      <c r="AH1509" s="21">
        <v>1.0743</v>
      </c>
      <c r="AI1509" s="21">
        <v>0.7553789902967234</v>
      </c>
      <c r="AJ1509" s="21">
        <v>-0.2446210097032766</v>
      </c>
      <c r="AK1509" s="96"/>
    </row>
    <row r="1510" spans="1:37" x14ac:dyDescent="0.3">
      <c r="A1510" s="10" t="s">
        <v>145</v>
      </c>
      <c r="B1510" s="10" t="s">
        <v>127</v>
      </c>
      <c r="C1510" s="10" t="s">
        <v>136</v>
      </c>
      <c r="D1510" s="54">
        <v>43599</v>
      </c>
      <c r="E1510" s="54">
        <v>44695</v>
      </c>
      <c r="F1510" s="11" t="s">
        <v>9</v>
      </c>
      <c r="G1510" s="12">
        <v>27.804069329314242</v>
      </c>
      <c r="H1510" s="13">
        <v>0.76929748482220295</v>
      </c>
      <c r="I1510" s="12">
        <v>21.389600602863602</v>
      </c>
      <c r="J1510" s="14">
        <v>32</v>
      </c>
      <c r="K1510" s="12">
        <v>452.0625</v>
      </c>
      <c r="L1510" s="15">
        <v>1.4960541149943629</v>
      </c>
      <c r="M1510" s="12">
        <v>676.30996335963926</v>
      </c>
      <c r="N1510" s="14">
        <v>14466</v>
      </c>
      <c r="O1510" s="16">
        <v>35.372594446678853</v>
      </c>
      <c r="P1510" s="17">
        <v>0.82776409366869041</v>
      </c>
      <c r="Q1510" s="16">
        <v>29.280163582865271</v>
      </c>
      <c r="R1510" s="16">
        <v>41.259381624665409</v>
      </c>
      <c r="S1510" s="16">
        <v>605.92279902359633</v>
      </c>
      <c r="T1510" s="18">
        <v>1.4091240135287484</v>
      </c>
      <c r="U1510" s="16">
        <v>853.82036644870323</v>
      </c>
      <c r="V1510" s="16">
        <v>25000</v>
      </c>
      <c r="W1510" s="20">
        <v>18</v>
      </c>
      <c r="X1510" s="19">
        <v>0.83333333333333337</v>
      </c>
      <c r="Y1510" s="20">
        <v>15</v>
      </c>
      <c r="Z1510" s="20">
        <v>25</v>
      </c>
      <c r="AA1510" s="16">
        <v>787.88</v>
      </c>
      <c r="AB1510" s="18">
        <v>1.6666666666666667</v>
      </c>
      <c r="AC1510" s="16">
        <v>1313.1333333333334</v>
      </c>
      <c r="AD1510" s="20">
        <v>19697</v>
      </c>
      <c r="AE1510" s="14"/>
      <c r="AF1510" s="14"/>
      <c r="AG1510" s="14"/>
      <c r="AH1510" s="21">
        <v>0.78788000000000002</v>
      </c>
      <c r="AI1510" s="21">
        <v>1.3616065256463432</v>
      </c>
      <c r="AJ1510" s="21">
        <v>0.36160652564634316</v>
      </c>
      <c r="AK1510" s="96"/>
    </row>
    <row r="1511" spans="1:37" x14ac:dyDescent="0.3">
      <c r="A1511" s="10" t="s">
        <v>145</v>
      </c>
      <c r="B1511" s="10" t="s">
        <v>127</v>
      </c>
      <c r="C1511" s="10" t="s">
        <v>136</v>
      </c>
      <c r="D1511" s="54">
        <v>43600</v>
      </c>
      <c r="E1511" s="54">
        <v>44696</v>
      </c>
      <c r="F1511" s="11" t="s">
        <v>10</v>
      </c>
      <c r="G1511" s="12">
        <v>33.01733232856067</v>
      </c>
      <c r="H1511" s="13">
        <v>0.76929748482220295</v>
      </c>
      <c r="I1511" s="12">
        <v>25.40015071590053</v>
      </c>
      <c r="J1511" s="14">
        <v>38</v>
      </c>
      <c r="K1511" s="12">
        <v>523.73684210526312</v>
      </c>
      <c r="L1511" s="15">
        <v>1.4960541149943629</v>
      </c>
      <c r="M1511" s="12">
        <v>783.53865780573187</v>
      </c>
      <c r="N1511" s="14">
        <v>19902</v>
      </c>
      <c r="O1511" s="16">
        <v>39.617305780280311</v>
      </c>
      <c r="P1511" s="17">
        <v>0.82776409366869041</v>
      </c>
      <c r="Q1511" s="16">
        <v>32.793783212809103</v>
      </c>
      <c r="R1511" s="16">
        <v>46.210507419625252</v>
      </c>
      <c r="S1511" s="16">
        <v>605.92279902359633</v>
      </c>
      <c r="T1511" s="18">
        <v>1.4091240135287482</v>
      </c>
      <c r="U1511" s="16">
        <v>853.82036644870323</v>
      </c>
      <c r="V1511" s="16">
        <v>28000</v>
      </c>
      <c r="W1511" s="20">
        <v>23</v>
      </c>
      <c r="X1511" s="19">
        <v>0.78260869565217395</v>
      </c>
      <c r="Y1511" s="20">
        <v>18</v>
      </c>
      <c r="Z1511" s="20">
        <v>30</v>
      </c>
      <c r="AA1511" s="16">
        <v>755.9666666666667</v>
      </c>
      <c r="AB1511" s="18">
        <v>1.6666666666666667</v>
      </c>
      <c r="AC1511" s="16">
        <v>1259.9444444444443</v>
      </c>
      <c r="AD1511" s="20">
        <v>22679</v>
      </c>
      <c r="AE1511" s="14"/>
      <c r="AF1511" s="14"/>
      <c r="AG1511" s="14"/>
      <c r="AH1511" s="21">
        <v>0.80996428571428569</v>
      </c>
      <c r="AI1511" s="21">
        <v>1.139533715204502</v>
      </c>
      <c r="AJ1511" s="21">
        <v>0.13953371520450206</v>
      </c>
      <c r="AK1511" s="96"/>
    </row>
    <row r="1512" spans="1:37" x14ac:dyDescent="0.3">
      <c r="A1512" s="10" t="s">
        <v>145</v>
      </c>
      <c r="B1512" s="10" t="s">
        <v>127</v>
      </c>
      <c r="C1512" s="10" t="s">
        <v>136</v>
      </c>
      <c r="D1512" s="54">
        <v>43601</v>
      </c>
      <c r="E1512" s="54">
        <v>44697</v>
      </c>
      <c r="F1512" s="11" t="s">
        <v>11</v>
      </c>
      <c r="G1512" s="12">
        <v>28.672946495855314</v>
      </c>
      <c r="H1512" s="13">
        <v>0.76929748482220295</v>
      </c>
      <c r="I1512" s="12">
        <v>22.058025621703091</v>
      </c>
      <c r="J1512" s="14">
        <v>33</v>
      </c>
      <c r="K1512" s="12">
        <v>490.72727272727275</v>
      </c>
      <c r="L1512" s="15">
        <v>1.4960541149943629</v>
      </c>
      <c r="M1512" s="12">
        <v>734.15455570359734</v>
      </c>
      <c r="N1512" s="14">
        <v>16194</v>
      </c>
      <c r="O1512" s="16">
        <v>28.298075557343079</v>
      </c>
      <c r="P1512" s="17">
        <v>0.82776409366869041</v>
      </c>
      <c r="Q1512" s="16">
        <v>23.424130866292217</v>
      </c>
      <c r="R1512" s="16">
        <v>33.007505299732323</v>
      </c>
      <c r="S1512" s="16">
        <v>605.92279902359633</v>
      </c>
      <c r="T1512" s="18">
        <v>1.4091240135287482</v>
      </c>
      <c r="U1512" s="16">
        <v>853.82036644870323</v>
      </c>
      <c r="V1512" s="16">
        <v>20000</v>
      </c>
      <c r="W1512" s="20">
        <v>28</v>
      </c>
      <c r="X1512" s="19">
        <v>0.8214285714285714</v>
      </c>
      <c r="Y1512" s="20">
        <v>23</v>
      </c>
      <c r="Z1512" s="20">
        <v>49</v>
      </c>
      <c r="AA1512" s="16">
        <v>672.08163265306121</v>
      </c>
      <c r="AB1512" s="18">
        <v>2.1304347826086958</v>
      </c>
      <c r="AC1512" s="16">
        <v>1431.8260869565217</v>
      </c>
      <c r="AD1512" s="20">
        <v>32932</v>
      </c>
      <c r="AE1512" s="14">
        <v>649</v>
      </c>
      <c r="AF1512" s="14"/>
      <c r="AG1512" s="14">
        <v>2899</v>
      </c>
      <c r="AH1512" s="21">
        <v>1.6466000000000001</v>
      </c>
      <c r="AI1512" s="21">
        <v>2.0335926886501174</v>
      </c>
      <c r="AJ1512" s="21">
        <v>1.0335926886501172</v>
      </c>
      <c r="AK1512" s="96"/>
    </row>
    <row r="1513" spans="1:37" x14ac:dyDescent="0.3">
      <c r="A1513" s="10" t="s">
        <v>145</v>
      </c>
      <c r="B1513" s="10" t="s">
        <v>127</v>
      </c>
      <c r="C1513" s="10" t="s">
        <v>136</v>
      </c>
      <c r="D1513" s="54">
        <v>43602</v>
      </c>
      <c r="E1513" s="54">
        <v>44698</v>
      </c>
      <c r="F1513" s="11" t="s">
        <v>12</v>
      </c>
      <c r="G1513" s="12">
        <v>26.93519216277317</v>
      </c>
      <c r="H1513" s="13">
        <v>0.76929748482220295</v>
      </c>
      <c r="I1513" s="12">
        <v>20.721175584024113</v>
      </c>
      <c r="J1513" s="14">
        <v>31</v>
      </c>
      <c r="K1513" s="12">
        <v>546.70967741935488</v>
      </c>
      <c r="L1513" s="15">
        <v>1.4960541149943631</v>
      </c>
      <c r="M1513" s="12">
        <v>817.90726261046666</v>
      </c>
      <c r="N1513" s="14">
        <v>16948</v>
      </c>
      <c r="O1513" s="16">
        <v>28.298075557343079</v>
      </c>
      <c r="P1513" s="17">
        <v>0.82776409366869041</v>
      </c>
      <c r="Q1513" s="16">
        <v>23.424130866292217</v>
      </c>
      <c r="R1513" s="16">
        <v>33.007505299732323</v>
      </c>
      <c r="S1513" s="16">
        <v>605.92279902359633</v>
      </c>
      <c r="T1513" s="18">
        <v>1.4091240135287482</v>
      </c>
      <c r="U1513" s="16">
        <v>853.82036644870323</v>
      </c>
      <c r="V1513" s="16">
        <v>20000</v>
      </c>
      <c r="W1513" s="20">
        <v>23</v>
      </c>
      <c r="X1513" s="19">
        <v>0.78260869565217395</v>
      </c>
      <c r="Y1513" s="20">
        <v>18</v>
      </c>
      <c r="Z1513" s="20">
        <v>38</v>
      </c>
      <c r="AA1513" s="16">
        <v>549.31578947368416</v>
      </c>
      <c r="AB1513" s="18">
        <v>2.1111111111111112</v>
      </c>
      <c r="AC1513" s="16">
        <v>1159.6666666666667</v>
      </c>
      <c r="AD1513" s="20">
        <v>20874</v>
      </c>
      <c r="AE1513" s="14"/>
      <c r="AF1513" s="14"/>
      <c r="AG1513" s="14"/>
      <c r="AH1513" s="21">
        <v>1.0437000000000001</v>
      </c>
      <c r="AI1513" s="21">
        <v>1.2316497521831484</v>
      </c>
      <c r="AJ1513" s="21">
        <v>0.23164975218314846</v>
      </c>
      <c r="AK1513" s="96"/>
    </row>
    <row r="1514" spans="1:37" x14ac:dyDescent="0.3">
      <c r="A1514" s="10" t="s">
        <v>145</v>
      </c>
      <c r="B1514" s="10" t="s">
        <v>127</v>
      </c>
      <c r="C1514" s="10" t="s">
        <v>136</v>
      </c>
      <c r="D1514" s="54">
        <v>43603</v>
      </c>
      <c r="E1514" s="54">
        <v>44699</v>
      </c>
      <c r="F1514" s="11" t="s">
        <v>13</v>
      </c>
      <c r="G1514" s="12">
        <v>41.706103993971368</v>
      </c>
      <c r="H1514" s="13">
        <v>0.76929748482220295</v>
      </c>
      <c r="I1514" s="12">
        <v>32.084400904295407</v>
      </c>
      <c r="J1514" s="14">
        <v>48</v>
      </c>
      <c r="K1514" s="12">
        <v>495.89583333333331</v>
      </c>
      <c r="L1514" s="15">
        <v>1.4960541149943629</v>
      </c>
      <c r="M1514" s="12">
        <v>741.88700206689202</v>
      </c>
      <c r="N1514" s="14">
        <v>23803</v>
      </c>
      <c r="O1514" s="16">
        <v>28.298075557343079</v>
      </c>
      <c r="P1514" s="17">
        <v>0.82776409366869041</v>
      </c>
      <c r="Q1514" s="16">
        <v>23.424130866292217</v>
      </c>
      <c r="R1514" s="16">
        <v>33.007505299732323</v>
      </c>
      <c r="S1514" s="16">
        <v>605.92279902359633</v>
      </c>
      <c r="T1514" s="18">
        <v>1.4091240135287482</v>
      </c>
      <c r="U1514" s="16">
        <v>853.82036644870323</v>
      </c>
      <c r="V1514" s="16">
        <v>20000</v>
      </c>
      <c r="W1514" s="20">
        <v>31</v>
      </c>
      <c r="X1514" s="19">
        <v>0.80645161290322576</v>
      </c>
      <c r="Y1514" s="20">
        <v>25</v>
      </c>
      <c r="Z1514" s="20">
        <v>42</v>
      </c>
      <c r="AA1514" s="16">
        <v>667.90476190476193</v>
      </c>
      <c r="AB1514" s="18">
        <v>1.68</v>
      </c>
      <c r="AC1514" s="16">
        <v>1122.08</v>
      </c>
      <c r="AD1514" s="20">
        <v>28052</v>
      </c>
      <c r="AE1514" s="14"/>
      <c r="AF1514" s="14"/>
      <c r="AG1514" s="14"/>
      <c r="AH1514" s="21">
        <v>1.4026000000000001</v>
      </c>
      <c r="AI1514" s="21">
        <v>1.1785069108935848</v>
      </c>
      <c r="AJ1514" s="21">
        <v>0.17850691089358484</v>
      </c>
      <c r="AK1514" s="96"/>
    </row>
    <row r="1515" spans="1:37" x14ac:dyDescent="0.3">
      <c r="A1515" s="10" t="s">
        <v>145</v>
      </c>
      <c r="B1515" s="10" t="s">
        <v>127</v>
      </c>
      <c r="C1515" s="10" t="s">
        <v>136</v>
      </c>
      <c r="D1515" s="54">
        <v>43604</v>
      </c>
      <c r="E1515" s="54">
        <v>44700</v>
      </c>
      <c r="F1515" s="11" t="s">
        <v>14</v>
      </c>
      <c r="G1515" s="12">
        <v>32.148455162019594</v>
      </c>
      <c r="H1515" s="13">
        <v>0.76929748482220295</v>
      </c>
      <c r="I1515" s="12">
        <v>24.731725697061041</v>
      </c>
      <c r="J1515" s="14">
        <v>37</v>
      </c>
      <c r="K1515" s="12">
        <v>413.64864864864865</v>
      </c>
      <c r="L1515" s="15">
        <v>1.4960541149943629</v>
      </c>
      <c r="M1515" s="12">
        <v>618.84076297266824</v>
      </c>
      <c r="N1515" s="14">
        <v>15305</v>
      </c>
      <c r="O1515" s="16">
        <v>28.298075557343079</v>
      </c>
      <c r="P1515" s="17">
        <v>0.82776409366869041</v>
      </c>
      <c r="Q1515" s="16">
        <v>23.424130866292217</v>
      </c>
      <c r="R1515" s="16">
        <v>33.007505299732323</v>
      </c>
      <c r="S1515" s="16">
        <v>605.92279902359633</v>
      </c>
      <c r="T1515" s="18">
        <v>1.4091240135287482</v>
      </c>
      <c r="U1515" s="16">
        <v>853.82036644870323</v>
      </c>
      <c r="V1515" s="16">
        <v>20000</v>
      </c>
      <c r="W1515" s="20">
        <v>20</v>
      </c>
      <c r="X1515" s="19">
        <v>0.8</v>
      </c>
      <c r="Y1515" s="20">
        <v>16</v>
      </c>
      <c r="Z1515" s="20">
        <v>24</v>
      </c>
      <c r="AA1515" s="16">
        <v>726.75</v>
      </c>
      <c r="AB1515" s="18">
        <v>1.5</v>
      </c>
      <c r="AC1515" s="16">
        <v>1090.125</v>
      </c>
      <c r="AD1515" s="20">
        <v>17442</v>
      </c>
      <c r="AE1515" s="14">
        <v>1199</v>
      </c>
      <c r="AF1515" s="14"/>
      <c r="AG1515" s="14"/>
      <c r="AH1515" s="21">
        <v>0.87209999999999999</v>
      </c>
      <c r="AI1515" s="21">
        <v>1.1396275726886638</v>
      </c>
      <c r="AJ1515" s="21">
        <v>0.13962757268866383</v>
      </c>
      <c r="AK1515" s="96"/>
    </row>
    <row r="1516" spans="1:37" x14ac:dyDescent="0.3">
      <c r="A1516" s="10" t="s">
        <v>145</v>
      </c>
      <c r="B1516" s="10" t="s">
        <v>127</v>
      </c>
      <c r="C1516" s="10" t="s">
        <v>136</v>
      </c>
      <c r="D1516" s="54">
        <v>43605</v>
      </c>
      <c r="E1516" s="54">
        <v>44701</v>
      </c>
      <c r="F1516" s="11" t="s">
        <v>15</v>
      </c>
      <c r="G1516" s="12">
        <v>46.05048982667671</v>
      </c>
      <c r="H1516" s="13">
        <v>0.76929748482220295</v>
      </c>
      <c r="I1516" s="12">
        <v>35.426525998492835</v>
      </c>
      <c r="J1516" s="14">
        <v>53</v>
      </c>
      <c r="K1516" s="12">
        <v>572.60377358490564</v>
      </c>
      <c r="L1516" s="15">
        <v>1.4960541149943634</v>
      </c>
      <c r="M1516" s="12">
        <v>856.64623173299879</v>
      </c>
      <c r="N1516" s="14">
        <v>30348</v>
      </c>
      <c r="O1516" s="16">
        <v>28.298075557343079</v>
      </c>
      <c r="P1516" s="17">
        <v>0.82776409366869041</v>
      </c>
      <c r="Q1516" s="16">
        <v>23.424130866292217</v>
      </c>
      <c r="R1516" s="16">
        <v>33.007505299732323</v>
      </c>
      <c r="S1516" s="16">
        <v>605.92279902359633</v>
      </c>
      <c r="T1516" s="18">
        <v>1.4091240135287482</v>
      </c>
      <c r="U1516" s="16">
        <v>853.82036644870323</v>
      </c>
      <c r="V1516" s="16">
        <v>20000</v>
      </c>
      <c r="W1516" s="20">
        <v>16</v>
      </c>
      <c r="X1516" s="19">
        <v>0.8125</v>
      </c>
      <c r="Y1516" s="20">
        <v>13</v>
      </c>
      <c r="Z1516" s="20">
        <v>28</v>
      </c>
      <c r="AA1516" s="16">
        <v>586.25</v>
      </c>
      <c r="AB1516" s="18">
        <v>2.1538461538461537</v>
      </c>
      <c r="AC1516" s="16">
        <v>1262.6923076923076</v>
      </c>
      <c r="AD1516" s="20">
        <v>16415</v>
      </c>
      <c r="AE1516" s="14"/>
      <c r="AF1516" s="14"/>
      <c r="AG1516" s="14"/>
      <c r="AH1516" s="21">
        <v>0.82074999999999998</v>
      </c>
      <c r="AI1516" s="21">
        <v>0.54089231580334785</v>
      </c>
      <c r="AJ1516" s="21">
        <v>-0.45910768419665215</v>
      </c>
      <c r="AK1516" s="96"/>
    </row>
    <row r="1517" spans="1:37" x14ac:dyDescent="0.3">
      <c r="A1517" s="10" t="s">
        <v>145</v>
      </c>
      <c r="B1517" s="10" t="s">
        <v>127</v>
      </c>
      <c r="C1517" s="10" t="s">
        <v>136</v>
      </c>
      <c r="D1517" s="54">
        <v>43606</v>
      </c>
      <c r="E1517" s="54">
        <v>44702</v>
      </c>
      <c r="F1517" s="11" t="s">
        <v>9</v>
      </c>
      <c r="G1517" s="12">
        <v>35.623963828183875</v>
      </c>
      <c r="H1517" s="13">
        <v>0.76929748482220295</v>
      </c>
      <c r="I1517" s="12">
        <v>27.40542577241899</v>
      </c>
      <c r="J1517" s="14">
        <v>41</v>
      </c>
      <c r="K1517" s="12">
        <v>500.09756097560978</v>
      </c>
      <c r="L1517" s="15">
        <v>1.4960541149943629</v>
      </c>
      <c r="M1517" s="12">
        <v>748.17301399620533</v>
      </c>
      <c r="N1517" s="14">
        <v>20504</v>
      </c>
      <c r="O1517" s="16">
        <v>28.298075557343079</v>
      </c>
      <c r="P1517" s="17">
        <v>0.82776409366869041</v>
      </c>
      <c r="Q1517" s="16">
        <v>23.424130866292217</v>
      </c>
      <c r="R1517" s="16">
        <v>33.007505299732323</v>
      </c>
      <c r="S1517" s="16">
        <v>605.92279902359633</v>
      </c>
      <c r="T1517" s="18">
        <v>1.4091240135287482</v>
      </c>
      <c r="U1517" s="16">
        <v>853.82036644870323</v>
      </c>
      <c r="V1517" s="16">
        <v>20000</v>
      </c>
      <c r="W1517" s="20">
        <v>20</v>
      </c>
      <c r="X1517" s="19">
        <v>0.75</v>
      </c>
      <c r="Y1517" s="20">
        <v>15</v>
      </c>
      <c r="Z1517" s="20">
        <v>39</v>
      </c>
      <c r="AA1517" s="16">
        <v>537.74358974358972</v>
      </c>
      <c r="AB1517" s="18">
        <v>2.6</v>
      </c>
      <c r="AC1517" s="16">
        <v>1398.1333333333334</v>
      </c>
      <c r="AD1517" s="20">
        <v>20972</v>
      </c>
      <c r="AE1517" s="14">
        <v>-50</v>
      </c>
      <c r="AF1517" s="14"/>
      <c r="AG1517" s="14">
        <v>-1723</v>
      </c>
      <c r="AH1517" s="21">
        <v>1.0486</v>
      </c>
      <c r="AI1517" s="21">
        <v>1.0228248146703083</v>
      </c>
      <c r="AJ1517" s="21">
        <v>2.2824814670308231E-2</v>
      </c>
      <c r="AK1517" s="96"/>
    </row>
    <row r="1518" spans="1:37" x14ac:dyDescent="0.3">
      <c r="A1518" s="10" t="s">
        <v>145</v>
      </c>
      <c r="B1518" s="10" t="s">
        <v>127</v>
      </c>
      <c r="C1518" s="10" t="s">
        <v>136</v>
      </c>
      <c r="D1518" s="54">
        <v>43607</v>
      </c>
      <c r="E1518" s="54">
        <v>44703</v>
      </c>
      <c r="F1518" s="11" t="s">
        <v>10</v>
      </c>
      <c r="G1518" s="12">
        <v>40.8372268274303</v>
      </c>
      <c r="H1518" s="13">
        <v>0.76929748482220295</v>
      </c>
      <c r="I1518" s="12">
        <v>31.415975885455918</v>
      </c>
      <c r="J1518" s="14">
        <v>47</v>
      </c>
      <c r="K1518" s="12">
        <v>551.29787234042556</v>
      </c>
      <c r="L1518" s="15">
        <v>1.4960541149943629</v>
      </c>
      <c r="M1518" s="12">
        <v>824.77145050253057</v>
      </c>
      <c r="N1518" s="14">
        <v>25911</v>
      </c>
      <c r="O1518" s="16">
        <v>39.617305780280311</v>
      </c>
      <c r="P1518" s="17">
        <v>0.82776409366869041</v>
      </c>
      <c r="Q1518" s="16">
        <v>32.793783212809103</v>
      </c>
      <c r="R1518" s="16">
        <v>46.210507419625252</v>
      </c>
      <c r="S1518" s="16">
        <v>605.92279902359633</v>
      </c>
      <c r="T1518" s="18">
        <v>1.4091240135287482</v>
      </c>
      <c r="U1518" s="16">
        <v>853.82036644870323</v>
      </c>
      <c r="V1518" s="16">
        <v>28000</v>
      </c>
      <c r="W1518" s="20">
        <v>22</v>
      </c>
      <c r="X1518" s="19">
        <v>0.77272727272727271</v>
      </c>
      <c r="Y1518" s="20">
        <v>17</v>
      </c>
      <c r="Z1518" s="20">
        <v>30</v>
      </c>
      <c r="AA1518" s="16">
        <v>725.73333333333335</v>
      </c>
      <c r="AB1518" s="18">
        <v>1.7647058823529411</v>
      </c>
      <c r="AC1518" s="16">
        <v>1280.7058823529412</v>
      </c>
      <c r="AD1518" s="20">
        <v>21772</v>
      </c>
      <c r="AE1518" s="14"/>
      <c r="AF1518" s="14"/>
      <c r="AG1518" s="14"/>
      <c r="AH1518" s="21">
        <v>0.77757142857142858</v>
      </c>
      <c r="AI1518" s="21">
        <v>0.8402608930570028</v>
      </c>
      <c r="AJ1518" s="21">
        <v>-0.15973910694299717</v>
      </c>
      <c r="AK1518" s="96"/>
    </row>
    <row r="1519" spans="1:37" x14ac:dyDescent="0.3">
      <c r="A1519" s="10" t="s">
        <v>145</v>
      </c>
      <c r="B1519" s="10" t="s">
        <v>127</v>
      </c>
      <c r="C1519" s="10" t="s">
        <v>136</v>
      </c>
      <c r="D1519" s="54">
        <v>43608</v>
      </c>
      <c r="E1519" s="54">
        <v>44704</v>
      </c>
      <c r="F1519" s="11" t="s">
        <v>11</v>
      </c>
      <c r="G1519" s="12">
        <v>34.755086661642807</v>
      </c>
      <c r="H1519" s="13">
        <v>0.76929748482220295</v>
      </c>
      <c r="I1519" s="12">
        <v>26.737000753579505</v>
      </c>
      <c r="J1519" s="14">
        <v>40</v>
      </c>
      <c r="K1519" s="12">
        <v>374.25</v>
      </c>
      <c r="L1519" s="15">
        <v>1.4960541149943629</v>
      </c>
      <c r="M1519" s="12">
        <v>559.89825253664037</v>
      </c>
      <c r="N1519" s="14">
        <v>14970</v>
      </c>
      <c r="O1519" s="16">
        <v>28.298075557343079</v>
      </c>
      <c r="P1519" s="17">
        <v>0.82776409366869041</v>
      </c>
      <c r="Q1519" s="16">
        <v>23.424130866292217</v>
      </c>
      <c r="R1519" s="16">
        <v>33.007505299732323</v>
      </c>
      <c r="S1519" s="16">
        <v>605.92279902359633</v>
      </c>
      <c r="T1519" s="18">
        <v>1.4091240135287482</v>
      </c>
      <c r="U1519" s="16">
        <v>853.82036644870323</v>
      </c>
      <c r="V1519" s="16">
        <v>20000</v>
      </c>
      <c r="W1519" s="20">
        <v>24</v>
      </c>
      <c r="X1519" s="19">
        <v>0.75</v>
      </c>
      <c r="Y1519" s="20">
        <v>18</v>
      </c>
      <c r="Z1519" s="20">
        <v>31</v>
      </c>
      <c r="AA1519" s="16">
        <v>668.0322580645161</v>
      </c>
      <c r="AB1519" s="18">
        <v>1.7222222222222223</v>
      </c>
      <c r="AC1519" s="16">
        <v>1150.5</v>
      </c>
      <c r="AD1519" s="20">
        <v>20709</v>
      </c>
      <c r="AE1519" s="14"/>
      <c r="AF1519" s="14"/>
      <c r="AG1519" s="14"/>
      <c r="AH1519" s="21">
        <v>1.03545</v>
      </c>
      <c r="AI1519" s="21">
        <v>1.383366733466934</v>
      </c>
      <c r="AJ1519" s="21">
        <v>0.38336673346693384</v>
      </c>
      <c r="AK1519" s="96"/>
    </row>
    <row r="1520" spans="1:37" x14ac:dyDescent="0.3">
      <c r="A1520" s="10" t="s">
        <v>145</v>
      </c>
      <c r="B1520" s="10" t="s">
        <v>127</v>
      </c>
      <c r="C1520" s="10" t="s">
        <v>136</v>
      </c>
      <c r="D1520" s="54">
        <v>43609</v>
      </c>
      <c r="E1520" s="54">
        <v>44705</v>
      </c>
      <c r="F1520" s="11" t="s">
        <v>12</v>
      </c>
      <c r="G1520" s="12">
        <v>27.804069329314242</v>
      </c>
      <c r="H1520" s="13">
        <v>0.76929748482220295</v>
      </c>
      <c r="I1520" s="12">
        <v>21.389600602863602</v>
      </c>
      <c r="J1520" s="14">
        <v>32</v>
      </c>
      <c r="K1520" s="12">
        <v>462.125</v>
      </c>
      <c r="L1520" s="15">
        <v>1.4960541149943629</v>
      </c>
      <c r="M1520" s="12">
        <v>691.36400789177003</v>
      </c>
      <c r="N1520" s="14">
        <v>14788</v>
      </c>
      <c r="O1520" s="16">
        <v>28.298075557343079</v>
      </c>
      <c r="P1520" s="17">
        <v>0.82776409366869041</v>
      </c>
      <c r="Q1520" s="16">
        <v>23.424130866292217</v>
      </c>
      <c r="R1520" s="16">
        <v>33.007505299732323</v>
      </c>
      <c r="S1520" s="16">
        <v>605.92279902359633</v>
      </c>
      <c r="T1520" s="18">
        <v>1.4091240135287482</v>
      </c>
      <c r="U1520" s="16">
        <v>853.82036644870323</v>
      </c>
      <c r="V1520" s="16">
        <v>20000</v>
      </c>
      <c r="W1520" s="20">
        <v>16</v>
      </c>
      <c r="X1520" s="19">
        <v>0.75</v>
      </c>
      <c r="Y1520" s="20">
        <v>12</v>
      </c>
      <c r="Z1520" s="20">
        <v>19</v>
      </c>
      <c r="AA1520" s="16">
        <v>627.36842105263156</v>
      </c>
      <c r="AB1520" s="18">
        <v>1.5833333333333333</v>
      </c>
      <c r="AC1520" s="16">
        <v>993.33333333333337</v>
      </c>
      <c r="AD1520" s="20">
        <v>11920</v>
      </c>
      <c r="AE1520" s="14"/>
      <c r="AF1520" s="14"/>
      <c r="AG1520" s="14"/>
      <c r="AH1520" s="21">
        <v>0.59599999999999997</v>
      </c>
      <c r="AI1520" s="21">
        <v>0.80605896672978095</v>
      </c>
      <c r="AJ1520" s="21">
        <v>-0.19394103327021911</v>
      </c>
      <c r="AK1520" s="96"/>
    </row>
    <row r="1521" spans="1:37" x14ac:dyDescent="0.3">
      <c r="A1521" s="10" t="s">
        <v>145</v>
      </c>
      <c r="B1521" s="10" t="s">
        <v>127</v>
      </c>
      <c r="C1521" s="10" t="s">
        <v>136</v>
      </c>
      <c r="D1521" s="54">
        <v>43610</v>
      </c>
      <c r="E1521" s="54">
        <v>44706</v>
      </c>
      <c r="F1521" s="11" t="s">
        <v>13</v>
      </c>
      <c r="G1521" s="12">
        <v>49.525998492840998</v>
      </c>
      <c r="H1521" s="13">
        <v>0.76929748482220295</v>
      </c>
      <c r="I1521" s="12">
        <v>38.100226073850791</v>
      </c>
      <c r="J1521" s="14">
        <v>57</v>
      </c>
      <c r="K1521" s="12">
        <v>436</v>
      </c>
      <c r="L1521" s="15">
        <v>1.4960541149943629</v>
      </c>
      <c r="M1521" s="12">
        <v>652.27959413754229</v>
      </c>
      <c r="N1521" s="14">
        <v>24852</v>
      </c>
      <c r="O1521" s="16">
        <v>28.298075557343079</v>
      </c>
      <c r="P1521" s="17">
        <v>0.82776409366869041</v>
      </c>
      <c r="Q1521" s="16">
        <v>23.424130866292217</v>
      </c>
      <c r="R1521" s="16">
        <v>33.007505299732323</v>
      </c>
      <c r="S1521" s="16">
        <v>605.92279902359633</v>
      </c>
      <c r="T1521" s="18">
        <v>1.4091240135287482</v>
      </c>
      <c r="U1521" s="16">
        <v>853.82036644870323</v>
      </c>
      <c r="V1521" s="16">
        <v>20000</v>
      </c>
      <c r="W1521" s="20">
        <v>17</v>
      </c>
      <c r="X1521" s="19">
        <v>0.76470588235294112</v>
      </c>
      <c r="Y1521" s="20">
        <v>13</v>
      </c>
      <c r="Z1521" s="20">
        <v>22</v>
      </c>
      <c r="AA1521" s="16">
        <v>635.36363636363637</v>
      </c>
      <c r="AB1521" s="18">
        <v>1.6923076923076923</v>
      </c>
      <c r="AC1521" s="16">
        <v>1075.2307692307693</v>
      </c>
      <c r="AD1521" s="20">
        <v>13978</v>
      </c>
      <c r="AE1521" s="14">
        <v>699</v>
      </c>
      <c r="AF1521" s="14"/>
      <c r="AG1521" s="14"/>
      <c r="AH1521" s="21">
        <v>0.69889999999999997</v>
      </c>
      <c r="AI1521" s="21">
        <v>0.56244970223724444</v>
      </c>
      <c r="AJ1521" s="21">
        <v>-0.4375502977627555</v>
      </c>
      <c r="AK1521" s="96"/>
    </row>
    <row r="1522" spans="1:37" x14ac:dyDescent="0.3">
      <c r="A1522" s="10" t="s">
        <v>145</v>
      </c>
      <c r="B1522" s="10" t="s">
        <v>127</v>
      </c>
      <c r="C1522" s="10" t="s">
        <v>136</v>
      </c>
      <c r="D1522" s="54">
        <v>43611</v>
      </c>
      <c r="E1522" s="54">
        <v>44707</v>
      </c>
      <c r="F1522" s="11" t="s">
        <v>14</v>
      </c>
      <c r="G1522" s="12">
        <v>39.968349660889217</v>
      </c>
      <c r="H1522" s="13">
        <v>0.76929748482220295</v>
      </c>
      <c r="I1522" s="12">
        <v>30.747550866616425</v>
      </c>
      <c r="J1522" s="14">
        <v>46</v>
      </c>
      <c r="K1522" s="12">
        <v>416.69565217391306</v>
      </c>
      <c r="L1522" s="15">
        <v>1.4960541149943631</v>
      </c>
      <c r="M1522" s="12">
        <v>623.39924513504241</v>
      </c>
      <c r="N1522" s="14">
        <v>19168</v>
      </c>
      <c r="O1522" s="16">
        <v>28.298075557343079</v>
      </c>
      <c r="P1522" s="17">
        <v>0.82776409366869041</v>
      </c>
      <c r="Q1522" s="16">
        <v>23.424130866292217</v>
      </c>
      <c r="R1522" s="16">
        <v>33.007505299732323</v>
      </c>
      <c r="S1522" s="16">
        <v>605.92279902359633</v>
      </c>
      <c r="T1522" s="18">
        <v>1.4091240135287482</v>
      </c>
      <c r="U1522" s="16">
        <v>853.82036644870323</v>
      </c>
      <c r="V1522" s="16">
        <v>20000</v>
      </c>
      <c r="W1522" s="20">
        <v>23</v>
      </c>
      <c r="X1522" s="19">
        <v>0.78260869565217395</v>
      </c>
      <c r="Y1522" s="20">
        <v>18</v>
      </c>
      <c r="Z1522" s="20">
        <v>34</v>
      </c>
      <c r="AA1522" s="16">
        <v>503.11764705882354</v>
      </c>
      <c r="AB1522" s="18">
        <v>1.8888888888888888</v>
      </c>
      <c r="AC1522" s="16">
        <v>950.33333333333337</v>
      </c>
      <c r="AD1522" s="20">
        <v>17106</v>
      </c>
      <c r="AE1522" s="14"/>
      <c r="AF1522" s="14"/>
      <c r="AG1522" s="14"/>
      <c r="AH1522" s="21">
        <v>0.85529999999999995</v>
      </c>
      <c r="AI1522" s="21">
        <v>0.89242487479131882</v>
      </c>
      <c r="AJ1522" s="21">
        <v>-0.10757512520868114</v>
      </c>
      <c r="AK1522" s="96"/>
    </row>
    <row r="1523" spans="1:37" x14ac:dyDescent="0.3">
      <c r="A1523" s="10" t="s">
        <v>145</v>
      </c>
      <c r="B1523" s="10" t="s">
        <v>127</v>
      </c>
      <c r="C1523" s="10" t="s">
        <v>136</v>
      </c>
      <c r="D1523" s="54">
        <v>43612</v>
      </c>
      <c r="E1523" s="54">
        <v>44708</v>
      </c>
      <c r="F1523" s="11" t="s">
        <v>15</v>
      </c>
      <c r="G1523" s="12">
        <v>41.706103993971368</v>
      </c>
      <c r="H1523" s="13">
        <v>0.76929748482220295</v>
      </c>
      <c r="I1523" s="12">
        <v>32.084400904295407</v>
      </c>
      <c r="J1523" s="14">
        <v>48</v>
      </c>
      <c r="K1523" s="12">
        <v>584.66666666666663</v>
      </c>
      <c r="L1523" s="15">
        <v>1.4960541149943629</v>
      </c>
      <c r="M1523" s="12">
        <v>874.69297256670416</v>
      </c>
      <c r="N1523" s="14">
        <v>28064</v>
      </c>
      <c r="O1523" s="16">
        <v>28.298075557343079</v>
      </c>
      <c r="P1523" s="17">
        <v>0.82776409366869041</v>
      </c>
      <c r="Q1523" s="16">
        <v>23.424130866292217</v>
      </c>
      <c r="R1523" s="16">
        <v>33.007505299732323</v>
      </c>
      <c r="S1523" s="16">
        <v>605.92279902359633</v>
      </c>
      <c r="T1523" s="18">
        <v>1.4091240135287482</v>
      </c>
      <c r="U1523" s="16">
        <v>853.82036644870323</v>
      </c>
      <c r="V1523" s="16">
        <v>20000</v>
      </c>
      <c r="W1523" s="20">
        <v>24</v>
      </c>
      <c r="X1523" s="19">
        <v>0.79166666666666663</v>
      </c>
      <c r="Y1523" s="20">
        <v>19</v>
      </c>
      <c r="Z1523" s="20">
        <v>27</v>
      </c>
      <c r="AA1523" s="16">
        <v>906.03703703703707</v>
      </c>
      <c r="AB1523" s="18">
        <v>1.4210526315789473</v>
      </c>
      <c r="AC1523" s="16">
        <v>1287.5263157894738</v>
      </c>
      <c r="AD1523" s="20">
        <v>24463</v>
      </c>
      <c r="AE1523" s="14"/>
      <c r="AF1523" s="14"/>
      <c r="AG1523" s="14"/>
      <c r="AH1523" s="21">
        <v>1.22315</v>
      </c>
      <c r="AI1523" s="21">
        <v>0.87168614595210947</v>
      </c>
      <c r="AJ1523" s="21">
        <v>-0.12831385404789053</v>
      </c>
      <c r="AK1523" s="96"/>
    </row>
    <row r="1524" spans="1:37" x14ac:dyDescent="0.3">
      <c r="A1524" s="10" t="s">
        <v>145</v>
      </c>
      <c r="B1524" s="10" t="s">
        <v>127</v>
      </c>
      <c r="C1524" s="10" t="s">
        <v>136</v>
      </c>
      <c r="D1524" s="54">
        <v>43613</v>
      </c>
      <c r="E1524" s="54">
        <v>44709</v>
      </c>
      <c r="F1524" s="11" t="s">
        <v>9</v>
      </c>
      <c r="G1524" s="12">
        <v>63.42803315749812</v>
      </c>
      <c r="H1524" s="13">
        <v>0.76929748482220295</v>
      </c>
      <c r="I1524" s="12">
        <v>48.795026375282596</v>
      </c>
      <c r="J1524" s="14">
        <v>73</v>
      </c>
      <c r="K1524" s="12">
        <v>416.72602739726028</v>
      </c>
      <c r="L1524" s="15">
        <v>1.4960541149943629</v>
      </c>
      <c r="M1524" s="12">
        <v>623.44468811292484</v>
      </c>
      <c r="N1524" s="14">
        <v>30421</v>
      </c>
      <c r="O1524" s="16">
        <v>28.298075557343079</v>
      </c>
      <c r="P1524" s="17">
        <v>0.82776409366869041</v>
      </c>
      <c r="Q1524" s="16">
        <v>23.424130866292217</v>
      </c>
      <c r="R1524" s="16">
        <v>33.007505299732323</v>
      </c>
      <c r="S1524" s="16">
        <v>605.92279902359633</v>
      </c>
      <c r="T1524" s="18">
        <v>1.4091240135287482</v>
      </c>
      <c r="U1524" s="16">
        <v>853.82036644870323</v>
      </c>
      <c r="V1524" s="16">
        <v>20000</v>
      </c>
      <c r="W1524" s="20">
        <v>23</v>
      </c>
      <c r="X1524" s="19">
        <v>0.78260869565217395</v>
      </c>
      <c r="Y1524" s="20">
        <v>18</v>
      </c>
      <c r="Z1524" s="20">
        <v>32</v>
      </c>
      <c r="AA1524" s="16">
        <v>660.03125</v>
      </c>
      <c r="AB1524" s="18">
        <v>1.7777777777777777</v>
      </c>
      <c r="AC1524" s="16">
        <v>1173.3888888888889</v>
      </c>
      <c r="AD1524" s="20">
        <v>21121</v>
      </c>
      <c r="AE1524" s="14"/>
      <c r="AF1524" s="14"/>
      <c r="AG1524" s="14"/>
      <c r="AH1524" s="21">
        <v>1.0560499999999999</v>
      </c>
      <c r="AI1524" s="21">
        <v>0.69429012852963412</v>
      </c>
      <c r="AJ1524" s="21">
        <v>-0.30570987147036588</v>
      </c>
      <c r="AK1524" s="96"/>
    </row>
    <row r="1525" spans="1:37" x14ac:dyDescent="0.3">
      <c r="A1525" s="10" t="s">
        <v>145</v>
      </c>
      <c r="B1525" s="10" t="s">
        <v>127</v>
      </c>
      <c r="C1525" s="10" t="s">
        <v>136</v>
      </c>
      <c r="D1525" s="54">
        <v>43614</v>
      </c>
      <c r="E1525" s="54">
        <v>44710</v>
      </c>
      <c r="F1525" s="11" t="s">
        <v>10</v>
      </c>
      <c r="G1525" s="12">
        <v>47.788244159758854</v>
      </c>
      <c r="H1525" s="13">
        <v>0.76929748482220295</v>
      </c>
      <c r="I1525" s="12">
        <v>36.763376036171813</v>
      </c>
      <c r="J1525" s="14">
        <v>55</v>
      </c>
      <c r="K1525" s="12">
        <v>479.85454545454547</v>
      </c>
      <c r="L1525" s="15">
        <v>1.4960541149943631</v>
      </c>
      <c r="M1525" s="12">
        <v>717.88836732602238</v>
      </c>
      <c r="N1525" s="14">
        <v>26392</v>
      </c>
      <c r="O1525" s="16">
        <v>39.617305780280311</v>
      </c>
      <c r="P1525" s="17">
        <v>0.82776409366869041</v>
      </c>
      <c r="Q1525" s="16">
        <v>32.793783212809103</v>
      </c>
      <c r="R1525" s="16">
        <v>46.210507419625252</v>
      </c>
      <c r="S1525" s="16">
        <v>605.92279902359633</v>
      </c>
      <c r="T1525" s="18">
        <v>1.4091240135287482</v>
      </c>
      <c r="U1525" s="16">
        <v>853.82036644870323</v>
      </c>
      <c r="V1525" s="16">
        <v>28000</v>
      </c>
      <c r="W1525" s="20">
        <v>17</v>
      </c>
      <c r="X1525" s="19">
        <v>0.76470588235294112</v>
      </c>
      <c r="Y1525" s="20">
        <v>13</v>
      </c>
      <c r="Z1525" s="20">
        <v>30</v>
      </c>
      <c r="AA1525" s="16">
        <v>645.0333333333333</v>
      </c>
      <c r="AB1525" s="18">
        <v>2.3076923076923075</v>
      </c>
      <c r="AC1525" s="16">
        <v>1488.5384615384614</v>
      </c>
      <c r="AD1525" s="20">
        <v>19351</v>
      </c>
      <c r="AE1525" s="14"/>
      <c r="AF1525" s="14"/>
      <c r="AG1525" s="14"/>
      <c r="AH1525" s="21">
        <v>0.69110714285714281</v>
      </c>
      <c r="AI1525" s="21">
        <v>0.73321461048802672</v>
      </c>
      <c r="AJ1525" s="21">
        <v>-0.26678538951197334</v>
      </c>
      <c r="AK1525" s="96"/>
    </row>
    <row r="1526" spans="1:37" x14ac:dyDescent="0.3">
      <c r="A1526" s="10" t="s">
        <v>145</v>
      </c>
      <c r="B1526" s="10" t="s">
        <v>127</v>
      </c>
      <c r="C1526" s="10" t="s">
        <v>136</v>
      </c>
      <c r="D1526" s="54">
        <v>43615</v>
      </c>
      <c r="E1526" s="54">
        <v>44711</v>
      </c>
      <c r="F1526" s="11" t="s">
        <v>11</v>
      </c>
      <c r="G1526" s="12">
        <v>49.525998492840998</v>
      </c>
      <c r="H1526" s="13">
        <v>0.76929748482220295</v>
      </c>
      <c r="I1526" s="12">
        <v>38.100226073850791</v>
      </c>
      <c r="J1526" s="14">
        <v>57</v>
      </c>
      <c r="K1526" s="12">
        <v>439.94736842105266</v>
      </c>
      <c r="L1526" s="15">
        <v>1.4960541149943629</v>
      </c>
      <c r="M1526" s="12">
        <v>658.18507090725689</v>
      </c>
      <c r="N1526" s="14">
        <v>25077</v>
      </c>
      <c r="O1526" s="16">
        <v>28.298075557343079</v>
      </c>
      <c r="P1526" s="17">
        <v>0.82776409366869041</v>
      </c>
      <c r="Q1526" s="16">
        <v>23.424130866292217</v>
      </c>
      <c r="R1526" s="16">
        <v>33.007505299732323</v>
      </c>
      <c r="S1526" s="16">
        <v>605.92279902359633</v>
      </c>
      <c r="T1526" s="18">
        <v>1.4091240135287482</v>
      </c>
      <c r="U1526" s="16">
        <v>853.82036644870323</v>
      </c>
      <c r="V1526" s="16">
        <v>20000</v>
      </c>
      <c r="W1526" s="20">
        <v>26</v>
      </c>
      <c r="X1526" s="19">
        <v>0.76923076923076927</v>
      </c>
      <c r="Y1526" s="20">
        <v>20</v>
      </c>
      <c r="Z1526" s="20">
        <v>34</v>
      </c>
      <c r="AA1526" s="16">
        <v>547.76470588235293</v>
      </c>
      <c r="AB1526" s="18">
        <v>1.7</v>
      </c>
      <c r="AC1526" s="16">
        <v>931.2</v>
      </c>
      <c r="AD1526" s="20">
        <v>18624</v>
      </c>
      <c r="AE1526" s="14"/>
      <c r="AF1526" s="14"/>
      <c r="AG1526" s="14"/>
      <c r="AH1526" s="21">
        <v>0.93120000000000003</v>
      </c>
      <c r="AI1526" s="21">
        <v>0.74267256848905372</v>
      </c>
      <c r="AJ1526" s="21">
        <v>-0.25732743151094628</v>
      </c>
      <c r="AK1526" s="96"/>
    </row>
    <row r="1527" spans="1:37" x14ac:dyDescent="0.3">
      <c r="A1527" s="10" t="s">
        <v>145</v>
      </c>
      <c r="B1527" s="10" t="s">
        <v>127</v>
      </c>
      <c r="C1527" s="10" t="s">
        <v>136</v>
      </c>
      <c r="D1527" s="54">
        <v>43616</v>
      </c>
      <c r="E1527" s="54">
        <v>44712</v>
      </c>
      <c r="F1527" s="11" t="s">
        <v>12</v>
      </c>
      <c r="G1527" s="12">
        <v>55.608138658628484</v>
      </c>
      <c r="H1527" s="13">
        <v>0.76929748482220295</v>
      </c>
      <c r="I1527" s="12">
        <v>42.779201205727205</v>
      </c>
      <c r="J1527" s="14">
        <v>64</v>
      </c>
      <c r="K1527" s="12">
        <v>447.890625</v>
      </c>
      <c r="L1527" s="15">
        <v>1.4960541149943629</v>
      </c>
      <c r="M1527" s="12">
        <v>670.06861259864706</v>
      </c>
      <c r="N1527" s="14">
        <v>28665</v>
      </c>
      <c r="O1527" s="16">
        <v>28.298075557343079</v>
      </c>
      <c r="P1527" s="17">
        <v>0.82776409366869041</v>
      </c>
      <c r="Q1527" s="16">
        <v>23.424130866292217</v>
      </c>
      <c r="R1527" s="16">
        <v>33.007505299732323</v>
      </c>
      <c r="S1527" s="16">
        <v>605.92279902359633</v>
      </c>
      <c r="T1527" s="18">
        <v>1.4091240135287482</v>
      </c>
      <c r="U1527" s="16">
        <v>853.82036644870323</v>
      </c>
      <c r="V1527" s="16">
        <v>20000</v>
      </c>
      <c r="W1527" s="20">
        <v>13</v>
      </c>
      <c r="X1527" s="19">
        <v>0.76923076923076927</v>
      </c>
      <c r="Y1527" s="20">
        <v>10</v>
      </c>
      <c r="Z1527" s="20">
        <v>20</v>
      </c>
      <c r="AA1527" s="16">
        <v>641.35</v>
      </c>
      <c r="AB1527" s="18">
        <v>2</v>
      </c>
      <c r="AC1527" s="16">
        <v>1282.7</v>
      </c>
      <c r="AD1527" s="20">
        <v>12827</v>
      </c>
      <c r="AE1527" s="14"/>
      <c r="AF1527" s="14"/>
      <c r="AG1527" s="14"/>
      <c r="AH1527" s="21">
        <v>0.64134999999999998</v>
      </c>
      <c r="AI1527" s="21">
        <v>0.44747950462236175</v>
      </c>
      <c r="AJ1527" s="21">
        <v>-0.55252049537763825</v>
      </c>
      <c r="AK1527" s="96"/>
    </row>
    <row r="1528" spans="1:37" x14ac:dyDescent="0.3">
      <c r="A1528" s="10" t="s">
        <v>145</v>
      </c>
      <c r="B1528" s="22" t="s">
        <v>127</v>
      </c>
      <c r="C1528" s="22" t="s">
        <v>136</v>
      </c>
      <c r="D1528" s="56">
        <v>43617</v>
      </c>
      <c r="E1528" s="56">
        <v>44713</v>
      </c>
      <c r="F1528" s="11" t="s">
        <v>13</v>
      </c>
      <c r="G1528" s="23">
        <v>49</v>
      </c>
      <c r="H1528" s="24">
        <v>0.74466268146883008</v>
      </c>
      <c r="I1528" s="23">
        <v>36</v>
      </c>
      <c r="J1528" s="23">
        <v>39</v>
      </c>
      <c r="K1528" s="23">
        <v>458.73846153846154</v>
      </c>
      <c r="L1528" s="25">
        <v>1.0690682193892016</v>
      </c>
      <c r="M1528" s="23">
        <v>615.50917431192659</v>
      </c>
      <c r="N1528" s="23">
        <v>22454</v>
      </c>
      <c r="O1528" s="26">
        <v>27</v>
      </c>
      <c r="P1528" s="27">
        <v>0.80423569598633649</v>
      </c>
      <c r="Q1528" s="26">
        <v>22</v>
      </c>
      <c r="R1528" s="26">
        <v>32</v>
      </c>
      <c r="S1528" s="28">
        <v>556.64398739164699</v>
      </c>
      <c r="T1528" s="29">
        <v>1.4545454545454546</v>
      </c>
      <c r="U1528" s="28">
        <v>827.89175096330291</v>
      </c>
      <c r="V1528" s="26">
        <v>18000</v>
      </c>
      <c r="W1528" s="20">
        <v>28</v>
      </c>
      <c r="X1528" s="19">
        <v>0.7857142857142857</v>
      </c>
      <c r="Y1528" s="20">
        <v>22</v>
      </c>
      <c r="Z1528" s="20">
        <v>43</v>
      </c>
      <c r="AA1528" s="16">
        <v>525.46511627906978</v>
      </c>
      <c r="AB1528" s="18">
        <v>1.9545454545454546</v>
      </c>
      <c r="AC1528" s="16">
        <v>1027.0454545454545</v>
      </c>
      <c r="AD1528" s="20">
        <v>22595</v>
      </c>
      <c r="AE1528" s="14"/>
      <c r="AF1528" s="14"/>
      <c r="AG1528" s="14"/>
      <c r="AH1528" s="21">
        <v>1.2552777777777777</v>
      </c>
      <c r="AI1528" s="21">
        <v>1.0062795047652979</v>
      </c>
      <c r="AJ1528" s="21">
        <v>6.2795047652979422E-3</v>
      </c>
      <c r="AK1528" s="96"/>
    </row>
    <row r="1529" spans="1:37" x14ac:dyDescent="0.3">
      <c r="A1529" s="10" t="s">
        <v>145</v>
      </c>
      <c r="B1529" s="22" t="s">
        <v>127</v>
      </c>
      <c r="C1529" s="22" t="s">
        <v>136</v>
      </c>
      <c r="D1529" s="56">
        <v>43618</v>
      </c>
      <c r="E1529" s="56">
        <v>44714</v>
      </c>
      <c r="F1529" s="11" t="s">
        <v>14</v>
      </c>
      <c r="G1529" s="23">
        <v>30</v>
      </c>
      <c r="H1529" s="24">
        <v>0.74466268146883008</v>
      </c>
      <c r="I1529" s="23">
        <v>22</v>
      </c>
      <c r="J1529" s="23">
        <v>29</v>
      </c>
      <c r="K1529" s="23">
        <v>458.73846153846154</v>
      </c>
      <c r="L1529" s="25">
        <v>1.309305806135544</v>
      </c>
      <c r="M1529" s="23">
        <v>615.50917431192659</v>
      </c>
      <c r="N1529" s="23">
        <v>13633</v>
      </c>
      <c r="O1529" s="26">
        <v>27</v>
      </c>
      <c r="P1529" s="27">
        <v>0.80423569598633649</v>
      </c>
      <c r="Q1529" s="26">
        <v>22</v>
      </c>
      <c r="R1529" s="26">
        <v>32</v>
      </c>
      <c r="S1529" s="28">
        <v>556.64398739164699</v>
      </c>
      <c r="T1529" s="29">
        <v>1.4545454545454546</v>
      </c>
      <c r="U1529" s="28">
        <v>827.89175096330291</v>
      </c>
      <c r="V1529" s="26">
        <v>18000</v>
      </c>
      <c r="W1529" s="20">
        <v>21</v>
      </c>
      <c r="X1529" s="19">
        <v>0.80952380952380953</v>
      </c>
      <c r="Y1529" s="20">
        <v>17</v>
      </c>
      <c r="Z1529" s="20">
        <v>24</v>
      </c>
      <c r="AA1529" s="16">
        <v>659.33333333333337</v>
      </c>
      <c r="AB1529" s="18">
        <v>1.411764705882353</v>
      </c>
      <c r="AC1529" s="16">
        <v>930.82352941176475</v>
      </c>
      <c r="AD1529" s="20">
        <v>15824</v>
      </c>
      <c r="AE1529" s="14"/>
      <c r="AF1529" s="14"/>
      <c r="AG1529" s="14"/>
      <c r="AH1529" s="21">
        <v>0.87911111111111107</v>
      </c>
      <c r="AI1529" s="21">
        <v>1.1607129758673806</v>
      </c>
      <c r="AJ1529" s="21">
        <v>0.16071297586738062</v>
      </c>
      <c r="AK1529" s="96"/>
    </row>
    <row r="1530" spans="1:37" x14ac:dyDescent="0.3">
      <c r="A1530" s="10" t="s">
        <v>145</v>
      </c>
      <c r="B1530" s="22" t="s">
        <v>127</v>
      </c>
      <c r="C1530" s="22" t="s">
        <v>136</v>
      </c>
      <c r="D1530" s="56">
        <v>43619</v>
      </c>
      <c r="E1530" s="56">
        <v>44715</v>
      </c>
      <c r="F1530" s="11" t="s">
        <v>15</v>
      </c>
      <c r="G1530" s="23">
        <v>43</v>
      </c>
      <c r="H1530" s="24">
        <v>0.74466268146883008</v>
      </c>
      <c r="I1530" s="23">
        <v>32</v>
      </c>
      <c r="J1530" s="23">
        <v>45</v>
      </c>
      <c r="K1530" s="23">
        <v>458.73846153846154</v>
      </c>
      <c r="L1530" s="25">
        <v>1.3998742971816787</v>
      </c>
      <c r="M1530" s="23">
        <v>615.50917431192659</v>
      </c>
      <c r="N1530" s="23">
        <v>19786</v>
      </c>
      <c r="O1530" s="26">
        <v>27</v>
      </c>
      <c r="P1530" s="27">
        <v>0.80423569598633649</v>
      </c>
      <c r="Q1530" s="26">
        <v>22</v>
      </c>
      <c r="R1530" s="26">
        <v>32</v>
      </c>
      <c r="S1530" s="28">
        <v>556.64398739164699</v>
      </c>
      <c r="T1530" s="29">
        <v>1.4545454545454546</v>
      </c>
      <c r="U1530" s="28">
        <v>827.89175096330291</v>
      </c>
      <c r="V1530" s="26">
        <v>18000</v>
      </c>
      <c r="W1530" s="20">
        <v>34</v>
      </c>
      <c r="X1530" s="19">
        <v>0.79411764705882348</v>
      </c>
      <c r="Y1530" s="20">
        <v>27</v>
      </c>
      <c r="Z1530" s="20">
        <v>46</v>
      </c>
      <c r="AA1530" s="16">
        <v>583.1521739130435</v>
      </c>
      <c r="AB1530" s="18">
        <v>1.7037037037037037</v>
      </c>
      <c r="AC1530" s="16">
        <v>993.51851851851848</v>
      </c>
      <c r="AD1530" s="20">
        <v>26825</v>
      </c>
      <c r="AE1530" s="14"/>
      <c r="AF1530" s="14"/>
      <c r="AG1530" s="14"/>
      <c r="AH1530" s="21">
        <v>1.4902777777777778</v>
      </c>
      <c r="AI1530" s="21">
        <v>1.3557565955726272</v>
      </c>
      <c r="AJ1530" s="21">
        <v>0.35575659557262712</v>
      </c>
      <c r="AK1530" s="96"/>
    </row>
    <row r="1531" spans="1:37" x14ac:dyDescent="0.3">
      <c r="A1531" s="10" t="s">
        <v>145</v>
      </c>
      <c r="B1531" s="22" t="s">
        <v>127</v>
      </c>
      <c r="C1531" s="22" t="s">
        <v>136</v>
      </c>
      <c r="D1531" s="56">
        <v>43620</v>
      </c>
      <c r="E1531" s="56">
        <v>44716</v>
      </c>
      <c r="F1531" s="11" t="s">
        <v>9</v>
      </c>
      <c r="G1531" s="23">
        <v>42</v>
      </c>
      <c r="H1531" s="24">
        <v>0.74466268146883008</v>
      </c>
      <c r="I1531" s="23">
        <v>31</v>
      </c>
      <c r="J1531" s="23">
        <v>43</v>
      </c>
      <c r="K1531" s="23">
        <v>458.73846153846154</v>
      </c>
      <c r="L1531" s="25">
        <v>1.3706315119323067</v>
      </c>
      <c r="M1531" s="23">
        <v>615.50917431192659</v>
      </c>
      <c r="N1531" s="23">
        <v>19310</v>
      </c>
      <c r="O1531" s="26">
        <v>37</v>
      </c>
      <c r="P1531" s="27">
        <v>0.80423569598633649</v>
      </c>
      <c r="Q1531" s="26">
        <v>30</v>
      </c>
      <c r="R1531" s="26">
        <v>45</v>
      </c>
      <c r="S1531" s="28">
        <v>556.64398739164699</v>
      </c>
      <c r="T1531" s="29">
        <v>1.5</v>
      </c>
      <c r="U1531" s="28">
        <v>827.89175096330291</v>
      </c>
      <c r="V1531" s="26">
        <v>25000</v>
      </c>
      <c r="W1531" s="20">
        <v>15</v>
      </c>
      <c r="X1531" s="19">
        <v>0.8</v>
      </c>
      <c r="Y1531" s="20">
        <v>12</v>
      </c>
      <c r="Z1531" s="20">
        <v>28</v>
      </c>
      <c r="AA1531" s="16">
        <v>514.35714285714289</v>
      </c>
      <c r="AB1531" s="18">
        <v>2.3333333333333335</v>
      </c>
      <c r="AC1531" s="16">
        <v>1200.1666666666667</v>
      </c>
      <c r="AD1531" s="20">
        <v>14402</v>
      </c>
      <c r="AE1531" s="14"/>
      <c r="AF1531" s="14"/>
      <c r="AG1531" s="14"/>
      <c r="AH1531" s="21">
        <v>0.57608000000000004</v>
      </c>
      <c r="AI1531" s="21">
        <v>0.74583117555670642</v>
      </c>
      <c r="AJ1531" s="21">
        <v>-0.25416882444329364</v>
      </c>
      <c r="AK1531" s="96"/>
    </row>
    <row r="1532" spans="1:37" x14ac:dyDescent="0.3">
      <c r="A1532" s="10" t="s">
        <v>145</v>
      </c>
      <c r="B1532" s="22" t="s">
        <v>127</v>
      </c>
      <c r="C1532" s="22" t="s">
        <v>136</v>
      </c>
      <c r="D1532" s="56">
        <v>43621</v>
      </c>
      <c r="E1532" s="56">
        <v>44717</v>
      </c>
      <c r="F1532" s="11" t="s">
        <v>10</v>
      </c>
      <c r="G1532" s="23">
        <v>42</v>
      </c>
      <c r="H1532" s="24">
        <v>0.74466268146883008</v>
      </c>
      <c r="I1532" s="23">
        <v>31</v>
      </c>
      <c r="J1532" s="23">
        <v>45</v>
      </c>
      <c r="K1532" s="23">
        <v>458.73846153846154</v>
      </c>
      <c r="L1532" s="25">
        <v>1.4502284331136026</v>
      </c>
      <c r="M1532" s="23">
        <v>615.50917431192659</v>
      </c>
      <c r="N1532" s="23">
        <v>19099</v>
      </c>
      <c r="O1532" s="26">
        <v>45</v>
      </c>
      <c r="P1532" s="27">
        <v>0.80423569598633649</v>
      </c>
      <c r="Q1532" s="26">
        <v>36</v>
      </c>
      <c r="R1532" s="26">
        <v>54</v>
      </c>
      <c r="S1532" s="28">
        <v>556.64398739164699</v>
      </c>
      <c r="T1532" s="29">
        <v>1.5</v>
      </c>
      <c r="U1532" s="28">
        <v>827.89175096330291</v>
      </c>
      <c r="V1532" s="26">
        <v>30000</v>
      </c>
      <c r="W1532" s="20">
        <v>25</v>
      </c>
      <c r="X1532" s="19">
        <v>0.8</v>
      </c>
      <c r="Y1532" s="20">
        <v>20</v>
      </c>
      <c r="Z1532" s="20">
        <v>39</v>
      </c>
      <c r="AA1532" s="16">
        <v>503.56410256410254</v>
      </c>
      <c r="AB1532" s="18">
        <v>1.95</v>
      </c>
      <c r="AC1532" s="16">
        <v>981.95</v>
      </c>
      <c r="AD1532" s="20">
        <v>19639</v>
      </c>
      <c r="AE1532" s="14"/>
      <c r="AF1532" s="14"/>
      <c r="AG1532" s="14"/>
      <c r="AH1532" s="21">
        <v>0.65463333333333329</v>
      </c>
      <c r="AI1532" s="21">
        <v>1.0282737316089847</v>
      </c>
      <c r="AJ1532" s="21">
        <v>2.8273731608984765E-2</v>
      </c>
      <c r="AK1532" s="96"/>
    </row>
    <row r="1533" spans="1:37" x14ac:dyDescent="0.3">
      <c r="A1533" s="10" t="s">
        <v>145</v>
      </c>
      <c r="B1533" s="22" t="s">
        <v>127</v>
      </c>
      <c r="C1533" s="22" t="s">
        <v>136</v>
      </c>
      <c r="D1533" s="56">
        <v>43622</v>
      </c>
      <c r="E1533" s="56">
        <v>44718</v>
      </c>
      <c r="F1533" s="11" t="s">
        <v>11</v>
      </c>
      <c r="G1533" s="23">
        <v>47</v>
      </c>
      <c r="H1533" s="24">
        <v>0.74466268146883008</v>
      </c>
      <c r="I1533" s="23">
        <v>35</v>
      </c>
      <c r="J1533" s="23">
        <v>32</v>
      </c>
      <c r="K1533" s="23">
        <v>458.73846153846154</v>
      </c>
      <c r="L1533" s="25">
        <v>0.90682751279841856</v>
      </c>
      <c r="M1533" s="23">
        <v>615.50917431192659</v>
      </c>
      <c r="N1533" s="23">
        <v>21720</v>
      </c>
      <c r="O1533" s="26">
        <v>27</v>
      </c>
      <c r="P1533" s="27">
        <v>0.80423569598633649</v>
      </c>
      <c r="Q1533" s="26">
        <v>22</v>
      </c>
      <c r="R1533" s="26">
        <v>32</v>
      </c>
      <c r="S1533" s="28">
        <v>556.64398739164699</v>
      </c>
      <c r="T1533" s="29">
        <v>1.4545454545454546</v>
      </c>
      <c r="U1533" s="28">
        <v>827.89175096330291</v>
      </c>
      <c r="V1533" s="26">
        <v>18000</v>
      </c>
      <c r="W1533" s="20">
        <v>22</v>
      </c>
      <c r="X1533" s="19">
        <v>0.77272727272727271</v>
      </c>
      <c r="Y1533" s="20">
        <v>17</v>
      </c>
      <c r="Z1533" s="20">
        <v>36</v>
      </c>
      <c r="AA1533" s="16">
        <v>785.05555555555554</v>
      </c>
      <c r="AB1533" s="18">
        <v>2.1176470588235294</v>
      </c>
      <c r="AC1533" s="16">
        <v>1662.4705882352941</v>
      </c>
      <c r="AD1533" s="20">
        <v>28262</v>
      </c>
      <c r="AE1533" s="14"/>
      <c r="AF1533" s="14"/>
      <c r="AG1533" s="14"/>
      <c r="AH1533" s="21">
        <v>1.570111111111111</v>
      </c>
      <c r="AI1533" s="21">
        <v>1.3011970534069981</v>
      </c>
      <c r="AJ1533" s="21">
        <v>0.30119705340699815</v>
      </c>
      <c r="AK1533" s="96"/>
    </row>
    <row r="1534" spans="1:37" x14ac:dyDescent="0.3">
      <c r="A1534" s="10" t="s">
        <v>145</v>
      </c>
      <c r="B1534" s="22" t="s">
        <v>127</v>
      </c>
      <c r="C1534" s="22" t="s">
        <v>136</v>
      </c>
      <c r="D1534" s="56">
        <v>43623</v>
      </c>
      <c r="E1534" s="56">
        <v>44719</v>
      </c>
      <c r="F1534" s="11" t="s">
        <v>12</v>
      </c>
      <c r="G1534" s="23">
        <v>29</v>
      </c>
      <c r="H1534" s="24">
        <v>0.74466268146883008</v>
      </c>
      <c r="I1534" s="23">
        <v>21</v>
      </c>
      <c r="J1534" s="23">
        <v>26</v>
      </c>
      <c r="K1534" s="23">
        <v>458.73846153846154</v>
      </c>
      <c r="L1534" s="25">
        <v>1.2131017686560104</v>
      </c>
      <c r="M1534" s="23">
        <v>615.50917431192659</v>
      </c>
      <c r="N1534" s="23">
        <v>13192</v>
      </c>
      <c r="O1534" s="26">
        <v>27</v>
      </c>
      <c r="P1534" s="27">
        <v>0.80423569598633649</v>
      </c>
      <c r="Q1534" s="26">
        <v>22</v>
      </c>
      <c r="R1534" s="26">
        <v>32</v>
      </c>
      <c r="S1534" s="28">
        <v>556.64398739164699</v>
      </c>
      <c r="T1534" s="29">
        <v>1.4545454545454546</v>
      </c>
      <c r="U1534" s="28">
        <v>827.89175096330291</v>
      </c>
      <c r="V1534" s="26">
        <v>18000</v>
      </c>
      <c r="W1534" s="20">
        <v>18</v>
      </c>
      <c r="X1534" s="19">
        <v>0.77777777777777779</v>
      </c>
      <c r="Y1534" s="20">
        <v>14</v>
      </c>
      <c r="Z1534" s="20">
        <v>16</v>
      </c>
      <c r="AA1534" s="16">
        <v>590.625</v>
      </c>
      <c r="AB1534" s="18">
        <v>1.1428571428571428</v>
      </c>
      <c r="AC1534" s="16">
        <v>675</v>
      </c>
      <c r="AD1534" s="20">
        <v>9450</v>
      </c>
      <c r="AE1534" s="14"/>
      <c r="AF1534" s="14"/>
      <c r="AG1534" s="14"/>
      <c r="AH1534" s="21">
        <v>0.52500000000000002</v>
      </c>
      <c r="AI1534" s="21">
        <v>0.71634323832625835</v>
      </c>
      <c r="AJ1534" s="21">
        <v>-0.28365676167374165</v>
      </c>
      <c r="AK1534" s="96"/>
    </row>
    <row r="1535" spans="1:37" x14ac:dyDescent="0.3">
      <c r="A1535" s="10" t="s">
        <v>145</v>
      </c>
      <c r="B1535" s="22" t="s">
        <v>127</v>
      </c>
      <c r="C1535" s="22" t="s">
        <v>136</v>
      </c>
      <c r="D1535" s="56">
        <v>43624</v>
      </c>
      <c r="E1535" s="56">
        <v>44720</v>
      </c>
      <c r="F1535" s="11" t="s">
        <v>13</v>
      </c>
      <c r="G1535" s="23">
        <v>24</v>
      </c>
      <c r="H1535" s="24">
        <v>0.74466268146883008</v>
      </c>
      <c r="I1535" s="23">
        <v>18</v>
      </c>
      <c r="J1535" s="23">
        <v>30</v>
      </c>
      <c r="K1535" s="23">
        <v>458.73846153846154</v>
      </c>
      <c r="L1535" s="25">
        <v>1.6451599455949568</v>
      </c>
      <c r="M1535" s="23">
        <v>615.50917431192659</v>
      </c>
      <c r="N1535" s="23">
        <v>11224</v>
      </c>
      <c r="O1535" s="26">
        <v>27</v>
      </c>
      <c r="P1535" s="27">
        <v>0.80423569598633649</v>
      </c>
      <c r="Q1535" s="26">
        <v>22</v>
      </c>
      <c r="R1535" s="26">
        <v>32</v>
      </c>
      <c r="S1535" s="28">
        <v>556.64398739164699</v>
      </c>
      <c r="T1535" s="29">
        <v>1.4545454545454546</v>
      </c>
      <c r="U1535" s="28">
        <v>827.89175096330291</v>
      </c>
      <c r="V1535" s="26">
        <v>18000</v>
      </c>
      <c r="W1535" s="20">
        <v>16</v>
      </c>
      <c r="X1535" s="19">
        <v>0.8125</v>
      </c>
      <c r="Y1535" s="20">
        <v>13</v>
      </c>
      <c r="Z1535" s="20">
        <v>20</v>
      </c>
      <c r="AA1535" s="16">
        <v>437.45</v>
      </c>
      <c r="AB1535" s="18">
        <v>1.5384615384615385</v>
      </c>
      <c r="AC1535" s="16">
        <v>673</v>
      </c>
      <c r="AD1535" s="20">
        <v>8749</v>
      </c>
      <c r="AE1535" s="14"/>
      <c r="AF1535" s="14"/>
      <c r="AG1535" s="14"/>
      <c r="AH1535" s="21">
        <v>0.48605555555555557</v>
      </c>
      <c r="AI1535" s="21">
        <v>0.77949037776193875</v>
      </c>
      <c r="AJ1535" s="21">
        <v>-0.22050962223806131</v>
      </c>
      <c r="AK1535" s="96"/>
    </row>
    <row r="1536" spans="1:37" x14ac:dyDescent="0.3">
      <c r="A1536" s="10" t="s">
        <v>145</v>
      </c>
      <c r="B1536" s="22" t="s">
        <v>127</v>
      </c>
      <c r="C1536" s="22" t="s">
        <v>136</v>
      </c>
      <c r="D1536" s="56">
        <v>43625</v>
      </c>
      <c r="E1536" s="56">
        <v>44721</v>
      </c>
      <c r="F1536" s="11" t="s">
        <v>14</v>
      </c>
      <c r="G1536" s="23">
        <v>28</v>
      </c>
      <c r="H1536" s="24">
        <v>0.74466268146883008</v>
      </c>
      <c r="I1536" s="23">
        <v>21</v>
      </c>
      <c r="J1536" s="23">
        <v>22</v>
      </c>
      <c r="K1536" s="23">
        <v>458.73846153846154</v>
      </c>
      <c r="L1536" s="25">
        <v>1.0416309103740296</v>
      </c>
      <c r="M1536" s="23">
        <v>615.50917431192659</v>
      </c>
      <c r="N1536" s="23">
        <v>13000</v>
      </c>
      <c r="O1536" s="26">
        <v>27</v>
      </c>
      <c r="P1536" s="27">
        <v>0.80423569598633649</v>
      </c>
      <c r="Q1536" s="26">
        <v>22</v>
      </c>
      <c r="R1536" s="26">
        <v>32</v>
      </c>
      <c r="S1536" s="28">
        <v>556.64398739164699</v>
      </c>
      <c r="T1536" s="29">
        <v>1.4545454545454546</v>
      </c>
      <c r="U1536" s="28">
        <v>827.89175096330291</v>
      </c>
      <c r="V1536" s="26">
        <v>18000</v>
      </c>
      <c r="W1536" s="20">
        <v>24</v>
      </c>
      <c r="X1536" s="19">
        <v>0.79166666666666663</v>
      </c>
      <c r="Y1536" s="20">
        <v>19</v>
      </c>
      <c r="Z1536" s="20">
        <v>34</v>
      </c>
      <c r="AA1536" s="16">
        <v>476.97058823529414</v>
      </c>
      <c r="AB1536" s="18">
        <v>1.7894736842105263</v>
      </c>
      <c r="AC1536" s="16">
        <v>853.52631578947364</v>
      </c>
      <c r="AD1536" s="20">
        <v>16217</v>
      </c>
      <c r="AE1536" s="14"/>
      <c r="AF1536" s="14"/>
      <c r="AG1536" s="14"/>
      <c r="AH1536" s="21">
        <v>0.90094444444444444</v>
      </c>
      <c r="AI1536" s="21">
        <v>1.2474615384615384</v>
      </c>
      <c r="AJ1536" s="21">
        <v>0.24746153846153846</v>
      </c>
      <c r="AK1536" s="96"/>
    </row>
    <row r="1537" spans="1:37" x14ac:dyDescent="0.3">
      <c r="A1537" s="10" t="s">
        <v>145</v>
      </c>
      <c r="B1537" s="22" t="s">
        <v>127</v>
      </c>
      <c r="C1537" s="22" t="s">
        <v>136</v>
      </c>
      <c r="D1537" s="56">
        <v>43626</v>
      </c>
      <c r="E1537" s="56">
        <v>44722</v>
      </c>
      <c r="F1537" s="11" t="s">
        <v>15</v>
      </c>
      <c r="G1537" s="23">
        <v>59</v>
      </c>
      <c r="H1537" s="24">
        <v>0.74466268146883008</v>
      </c>
      <c r="I1537" s="23">
        <v>44</v>
      </c>
      <c r="J1537" s="23">
        <v>54</v>
      </c>
      <c r="K1537" s="23">
        <v>458.73846153846154</v>
      </c>
      <c r="L1537" s="25">
        <v>1.2361000934524913</v>
      </c>
      <c r="M1537" s="23">
        <v>615.50917431192659</v>
      </c>
      <c r="N1537" s="23">
        <v>26889</v>
      </c>
      <c r="O1537" s="26">
        <v>27</v>
      </c>
      <c r="P1537" s="27">
        <v>0.80423569598633649</v>
      </c>
      <c r="Q1537" s="26">
        <v>22</v>
      </c>
      <c r="R1537" s="26">
        <v>32</v>
      </c>
      <c r="S1537" s="28">
        <v>556.64398739164699</v>
      </c>
      <c r="T1537" s="29">
        <v>1.4545454545454546</v>
      </c>
      <c r="U1537" s="28">
        <v>827.89175096330291</v>
      </c>
      <c r="V1537" s="26">
        <v>18000</v>
      </c>
      <c r="W1537" s="20">
        <v>32</v>
      </c>
      <c r="X1537" s="19">
        <v>0.78125</v>
      </c>
      <c r="Y1537" s="20">
        <v>25</v>
      </c>
      <c r="Z1537" s="20">
        <v>62</v>
      </c>
      <c r="AA1537" s="16">
        <v>421.08064516129031</v>
      </c>
      <c r="AB1537" s="18">
        <v>2.48</v>
      </c>
      <c r="AC1537" s="16">
        <v>1044.28</v>
      </c>
      <c r="AD1537" s="20">
        <v>26107</v>
      </c>
      <c r="AE1537" s="14"/>
      <c r="AF1537" s="14"/>
      <c r="AG1537" s="14"/>
      <c r="AH1537" s="21">
        <v>1.4503888888888889</v>
      </c>
      <c r="AI1537" s="21">
        <v>0.97091747554762176</v>
      </c>
      <c r="AJ1537" s="21">
        <v>-2.9082524452378297E-2</v>
      </c>
      <c r="AK1537" s="96"/>
    </row>
    <row r="1538" spans="1:37" x14ac:dyDescent="0.3">
      <c r="A1538" s="10" t="s">
        <v>145</v>
      </c>
      <c r="B1538" s="22" t="s">
        <v>127</v>
      </c>
      <c r="C1538" s="22" t="s">
        <v>136</v>
      </c>
      <c r="D1538" s="56">
        <v>43627</v>
      </c>
      <c r="E1538" s="56">
        <v>44723</v>
      </c>
      <c r="F1538" s="11" t="s">
        <v>9</v>
      </c>
      <c r="G1538" s="23">
        <v>26</v>
      </c>
      <c r="H1538" s="24">
        <v>0.74466268146883008</v>
      </c>
      <c r="I1538" s="23">
        <v>19</v>
      </c>
      <c r="J1538" s="23">
        <v>27</v>
      </c>
      <c r="K1538" s="23">
        <v>458.73846153846154</v>
      </c>
      <c r="L1538" s="25">
        <v>1.4206486327938124</v>
      </c>
      <c r="M1538" s="23">
        <v>615.50917431192659</v>
      </c>
      <c r="N1538" s="23">
        <v>11698</v>
      </c>
      <c r="O1538" s="26">
        <v>37</v>
      </c>
      <c r="P1538" s="27">
        <v>0.80423569598633649</v>
      </c>
      <c r="Q1538" s="26">
        <v>30</v>
      </c>
      <c r="R1538" s="26">
        <v>45</v>
      </c>
      <c r="S1538" s="28">
        <v>556.64398739164699</v>
      </c>
      <c r="T1538" s="29">
        <v>1.5</v>
      </c>
      <c r="U1538" s="28">
        <v>827.89175096330291</v>
      </c>
      <c r="V1538" s="26">
        <v>25000</v>
      </c>
      <c r="W1538" s="20">
        <v>29</v>
      </c>
      <c r="X1538" s="19">
        <v>0.7931034482758621</v>
      </c>
      <c r="Y1538" s="20">
        <v>23</v>
      </c>
      <c r="Z1538" s="20">
        <v>55</v>
      </c>
      <c r="AA1538" s="16">
        <v>474.2</v>
      </c>
      <c r="AB1538" s="18">
        <v>2.3913043478260869</v>
      </c>
      <c r="AC1538" s="16">
        <v>1133.9565217391305</v>
      </c>
      <c r="AD1538" s="20">
        <v>26081</v>
      </c>
      <c r="AE1538" s="14">
        <v>784</v>
      </c>
      <c r="AF1538" s="14"/>
      <c r="AG1538" s="14"/>
      <c r="AH1538" s="21">
        <v>1.0432399999999999</v>
      </c>
      <c r="AI1538" s="21">
        <v>2.2295264147717559</v>
      </c>
      <c r="AJ1538" s="21">
        <v>1.2295264147717559</v>
      </c>
      <c r="AK1538" s="96"/>
    </row>
    <row r="1539" spans="1:37" x14ac:dyDescent="0.3">
      <c r="A1539" s="10" t="s">
        <v>145</v>
      </c>
      <c r="B1539" s="22" t="s">
        <v>127</v>
      </c>
      <c r="C1539" s="22" t="s">
        <v>136</v>
      </c>
      <c r="D1539" s="56">
        <v>43628</v>
      </c>
      <c r="E1539" s="56">
        <v>44724</v>
      </c>
      <c r="F1539" s="11" t="s">
        <v>10</v>
      </c>
      <c r="G1539" s="23">
        <v>49</v>
      </c>
      <c r="H1539" s="24">
        <v>0.74466268146883008</v>
      </c>
      <c r="I1539" s="23">
        <v>36</v>
      </c>
      <c r="J1539" s="23">
        <v>46</v>
      </c>
      <c r="K1539" s="23">
        <v>458.73846153846154</v>
      </c>
      <c r="L1539" s="25">
        <v>1.2654043360155809</v>
      </c>
      <c r="M1539" s="23">
        <v>615.50917431192659</v>
      </c>
      <c r="N1539" s="23">
        <v>22375</v>
      </c>
      <c r="O1539" s="26">
        <v>45</v>
      </c>
      <c r="P1539" s="27">
        <v>0.80423569598633649</v>
      </c>
      <c r="Q1539" s="26">
        <v>36</v>
      </c>
      <c r="R1539" s="26">
        <v>54</v>
      </c>
      <c r="S1539" s="28">
        <v>556.64398739164699</v>
      </c>
      <c r="T1539" s="29">
        <v>1.5</v>
      </c>
      <c r="U1539" s="28">
        <v>827.89175096330291</v>
      </c>
      <c r="V1539" s="26">
        <v>30000</v>
      </c>
      <c r="W1539" s="20">
        <v>32</v>
      </c>
      <c r="X1539" s="19">
        <v>0.78125</v>
      </c>
      <c r="Y1539" s="20">
        <v>25</v>
      </c>
      <c r="Z1539" s="20">
        <v>62</v>
      </c>
      <c r="AA1539" s="16">
        <v>509.45161290322579</v>
      </c>
      <c r="AB1539" s="18">
        <v>2.48</v>
      </c>
      <c r="AC1539" s="16">
        <v>1263.44</v>
      </c>
      <c r="AD1539" s="20">
        <v>31586</v>
      </c>
      <c r="AE1539" s="14">
        <v>1203</v>
      </c>
      <c r="AF1539" s="14"/>
      <c r="AG1539" s="14"/>
      <c r="AH1539" s="21">
        <v>1.0528666666666666</v>
      </c>
      <c r="AI1539" s="21">
        <v>1.4116648044692737</v>
      </c>
      <c r="AJ1539" s="21">
        <v>0.41166480446927373</v>
      </c>
      <c r="AK1539" s="96"/>
    </row>
    <row r="1540" spans="1:37" x14ac:dyDescent="0.3">
      <c r="A1540" s="10" t="s">
        <v>145</v>
      </c>
      <c r="B1540" s="22" t="s">
        <v>127</v>
      </c>
      <c r="C1540" s="22" t="s">
        <v>136</v>
      </c>
      <c r="D1540" s="56">
        <v>43629</v>
      </c>
      <c r="E1540" s="56">
        <v>44725</v>
      </c>
      <c r="F1540" s="11" t="s">
        <v>11</v>
      </c>
      <c r="G1540" s="23">
        <v>35</v>
      </c>
      <c r="H1540" s="24">
        <v>0.74466268146883008</v>
      </c>
      <c r="I1540" s="23">
        <v>26</v>
      </c>
      <c r="J1540" s="23">
        <v>32</v>
      </c>
      <c r="K1540" s="23">
        <v>458.73846153846154</v>
      </c>
      <c r="L1540" s="25">
        <v>1.2411805140829069</v>
      </c>
      <c r="M1540" s="23">
        <v>615.50917431192659</v>
      </c>
      <c r="N1540" s="23">
        <v>15869</v>
      </c>
      <c r="O1540" s="26">
        <v>27</v>
      </c>
      <c r="P1540" s="27">
        <v>0.80423569598633649</v>
      </c>
      <c r="Q1540" s="26">
        <v>22</v>
      </c>
      <c r="R1540" s="26">
        <v>32</v>
      </c>
      <c r="S1540" s="28">
        <v>556.64398739164699</v>
      </c>
      <c r="T1540" s="29">
        <v>1.4545454545454546</v>
      </c>
      <c r="U1540" s="28">
        <v>827.89175096330291</v>
      </c>
      <c r="V1540" s="26">
        <v>18000</v>
      </c>
      <c r="W1540" s="20">
        <v>46</v>
      </c>
      <c r="X1540" s="19">
        <v>0.80434782608695654</v>
      </c>
      <c r="Y1540" s="20">
        <v>37</v>
      </c>
      <c r="Z1540" s="20">
        <v>65</v>
      </c>
      <c r="AA1540" s="16">
        <v>388.01538461538462</v>
      </c>
      <c r="AB1540" s="18">
        <v>1.7567567567567568</v>
      </c>
      <c r="AC1540" s="16">
        <v>681.64864864864865</v>
      </c>
      <c r="AD1540" s="20">
        <v>25221</v>
      </c>
      <c r="AE1540" s="14">
        <v>999</v>
      </c>
      <c r="AF1540" s="14"/>
      <c r="AG1540" s="14"/>
      <c r="AH1540" s="21">
        <v>1.4011666666666667</v>
      </c>
      <c r="AI1540" s="21">
        <v>1.5893250992501102</v>
      </c>
      <c r="AJ1540" s="21">
        <v>0.58932509925011023</v>
      </c>
      <c r="AK1540" s="96"/>
    </row>
    <row r="1541" spans="1:37" x14ac:dyDescent="0.3">
      <c r="A1541" s="10" t="s">
        <v>145</v>
      </c>
      <c r="B1541" s="22" t="s">
        <v>127</v>
      </c>
      <c r="C1541" s="22" t="s">
        <v>136</v>
      </c>
      <c r="D1541" s="56">
        <v>43630</v>
      </c>
      <c r="E1541" s="56">
        <v>44726</v>
      </c>
      <c r="F1541" s="11" t="s">
        <v>12</v>
      </c>
      <c r="G1541" s="23">
        <v>36</v>
      </c>
      <c r="H1541" s="24">
        <v>0.74466268146883008</v>
      </c>
      <c r="I1541" s="23">
        <v>27</v>
      </c>
      <c r="J1541" s="23">
        <v>32</v>
      </c>
      <c r="K1541" s="23">
        <v>458.73846153846154</v>
      </c>
      <c r="L1541" s="25">
        <v>1.1979985145661243</v>
      </c>
      <c r="M1541" s="23">
        <v>615.50917431192659</v>
      </c>
      <c r="N1541" s="23">
        <v>16441</v>
      </c>
      <c r="O1541" s="26">
        <v>27</v>
      </c>
      <c r="P1541" s="27">
        <v>0.80423569598633649</v>
      </c>
      <c r="Q1541" s="26">
        <v>22</v>
      </c>
      <c r="R1541" s="26">
        <v>32</v>
      </c>
      <c r="S1541" s="28">
        <v>556.64398739164699</v>
      </c>
      <c r="T1541" s="29">
        <v>1.4545454545454546</v>
      </c>
      <c r="U1541" s="28">
        <v>827.89175096330291</v>
      </c>
      <c r="V1541" s="26">
        <v>18000</v>
      </c>
      <c r="W1541" s="20">
        <v>39</v>
      </c>
      <c r="X1541" s="19">
        <v>0.79487179487179482</v>
      </c>
      <c r="Y1541" s="20">
        <v>31</v>
      </c>
      <c r="Z1541" s="20">
        <v>56</v>
      </c>
      <c r="AA1541" s="16">
        <v>491.21428571428572</v>
      </c>
      <c r="AB1541" s="18">
        <v>1.8064516129032258</v>
      </c>
      <c r="AC1541" s="16">
        <v>887.35483870967744</v>
      </c>
      <c r="AD1541" s="20">
        <v>27508</v>
      </c>
      <c r="AE1541" s="14"/>
      <c r="AF1541" s="14"/>
      <c r="AG1541" s="14"/>
      <c r="AH1541" s="21">
        <v>1.5282222222222221</v>
      </c>
      <c r="AI1541" s="21">
        <v>1.6731342375767897</v>
      </c>
      <c r="AJ1541" s="21">
        <v>0.6731342375767897</v>
      </c>
      <c r="AK1541" s="96"/>
    </row>
    <row r="1542" spans="1:37" x14ac:dyDescent="0.3">
      <c r="A1542" s="10" t="s">
        <v>145</v>
      </c>
      <c r="B1542" s="22" t="s">
        <v>127</v>
      </c>
      <c r="C1542" s="22" t="s">
        <v>136</v>
      </c>
      <c r="D1542" s="56">
        <v>43631</v>
      </c>
      <c r="E1542" s="56">
        <v>44727</v>
      </c>
      <c r="F1542" s="11" t="s">
        <v>13</v>
      </c>
      <c r="G1542" s="23">
        <v>35</v>
      </c>
      <c r="H1542" s="24">
        <v>0.74466268146883008</v>
      </c>
      <c r="I1542" s="23">
        <v>26</v>
      </c>
      <c r="J1542" s="23">
        <v>30</v>
      </c>
      <c r="K1542" s="23">
        <v>458.73846153846154</v>
      </c>
      <c r="L1542" s="25">
        <v>1.1587145600751632</v>
      </c>
      <c r="M1542" s="23">
        <v>615.50917431192659</v>
      </c>
      <c r="N1542" s="23">
        <v>15936</v>
      </c>
      <c r="O1542" s="26">
        <v>27</v>
      </c>
      <c r="P1542" s="27">
        <v>0.80423569598633649</v>
      </c>
      <c r="Q1542" s="26">
        <v>22</v>
      </c>
      <c r="R1542" s="26">
        <v>32</v>
      </c>
      <c r="S1542" s="28">
        <v>556.64398739164699</v>
      </c>
      <c r="T1542" s="29">
        <v>1.4545454545454546</v>
      </c>
      <c r="U1542" s="28">
        <v>827.89175096330291</v>
      </c>
      <c r="V1542" s="26">
        <v>18000</v>
      </c>
      <c r="W1542" s="20">
        <v>42</v>
      </c>
      <c r="X1542" s="19">
        <v>0.80952380952380953</v>
      </c>
      <c r="Y1542" s="20">
        <v>34</v>
      </c>
      <c r="Z1542" s="20">
        <v>62</v>
      </c>
      <c r="AA1542" s="16">
        <v>519.17741935483866</v>
      </c>
      <c r="AB1542" s="18">
        <v>1.8235294117647058</v>
      </c>
      <c r="AC1542" s="16">
        <v>946.73529411764707</v>
      </c>
      <c r="AD1542" s="20">
        <v>32189</v>
      </c>
      <c r="AE1542" s="14"/>
      <c r="AF1542" s="14"/>
      <c r="AG1542" s="14"/>
      <c r="AH1542" s="21">
        <v>1.7882777777777779</v>
      </c>
      <c r="AI1542" s="21">
        <v>2.0198920682730925</v>
      </c>
      <c r="AJ1542" s="21">
        <v>1.0198920682730923</v>
      </c>
      <c r="AK1542" s="96"/>
    </row>
    <row r="1543" spans="1:37" x14ac:dyDescent="0.3">
      <c r="A1543" s="10" t="s">
        <v>145</v>
      </c>
      <c r="B1543" s="22" t="s">
        <v>127</v>
      </c>
      <c r="C1543" s="22" t="s">
        <v>136</v>
      </c>
      <c r="D1543" s="56">
        <v>43632</v>
      </c>
      <c r="E1543" s="56">
        <v>44728</v>
      </c>
      <c r="F1543" s="11" t="s">
        <v>14</v>
      </c>
      <c r="G1543" s="23">
        <v>45</v>
      </c>
      <c r="H1543" s="24">
        <v>0.74466268146883008</v>
      </c>
      <c r="I1543" s="23">
        <v>34</v>
      </c>
      <c r="J1543" s="23">
        <v>49</v>
      </c>
      <c r="K1543" s="23">
        <v>458.73846153846154</v>
      </c>
      <c r="L1543" s="25">
        <v>1.4467285240698615</v>
      </c>
      <c r="M1543" s="23">
        <v>615.50917431192659</v>
      </c>
      <c r="N1543" s="23">
        <v>20847</v>
      </c>
      <c r="O1543" s="26">
        <v>27</v>
      </c>
      <c r="P1543" s="27">
        <v>0.80423569598633649</v>
      </c>
      <c r="Q1543" s="26">
        <v>22</v>
      </c>
      <c r="R1543" s="26">
        <v>32</v>
      </c>
      <c r="S1543" s="28">
        <v>556.64398739164699</v>
      </c>
      <c r="T1543" s="29">
        <v>1.4545454545454546</v>
      </c>
      <c r="U1543" s="28">
        <v>827.89175096330291</v>
      </c>
      <c r="V1543" s="26">
        <v>18000</v>
      </c>
      <c r="W1543" s="20">
        <v>22</v>
      </c>
      <c r="X1543" s="19">
        <v>0.63636363636363635</v>
      </c>
      <c r="Y1543" s="20">
        <v>14</v>
      </c>
      <c r="Z1543" s="20">
        <v>30</v>
      </c>
      <c r="AA1543" s="16">
        <v>608.56666666666672</v>
      </c>
      <c r="AB1543" s="18">
        <v>2.1428571428571428</v>
      </c>
      <c r="AC1543" s="16">
        <v>1304.0714285714287</v>
      </c>
      <c r="AD1543" s="20">
        <v>18257</v>
      </c>
      <c r="AE1543" s="14"/>
      <c r="AF1543" s="14"/>
      <c r="AG1543" s="14"/>
      <c r="AH1543" s="21">
        <v>1.0142777777777778</v>
      </c>
      <c r="AI1543" s="21">
        <v>0.87576150045570111</v>
      </c>
      <c r="AJ1543" s="21">
        <v>-0.12423849954429894</v>
      </c>
      <c r="AK1543" s="96"/>
    </row>
    <row r="1544" spans="1:37" x14ac:dyDescent="0.3">
      <c r="A1544" s="10" t="s">
        <v>145</v>
      </c>
      <c r="B1544" s="22" t="s">
        <v>127</v>
      </c>
      <c r="C1544" s="22" t="s">
        <v>136</v>
      </c>
      <c r="D1544" s="56">
        <v>43633</v>
      </c>
      <c r="E1544" s="56">
        <v>44729</v>
      </c>
      <c r="F1544" s="11" t="s">
        <v>15</v>
      </c>
      <c r="G1544" s="23">
        <v>48</v>
      </c>
      <c r="H1544" s="24">
        <v>0.74466268146883008</v>
      </c>
      <c r="I1544" s="23">
        <v>35</v>
      </c>
      <c r="J1544" s="23">
        <v>48</v>
      </c>
      <c r="K1544" s="23">
        <v>458.73846153846154</v>
      </c>
      <c r="L1544" s="25">
        <v>1.3542556090471431</v>
      </c>
      <c r="M1544" s="23">
        <v>615.50917431192659</v>
      </c>
      <c r="N1544" s="23">
        <v>21816</v>
      </c>
      <c r="O1544" s="26">
        <v>27</v>
      </c>
      <c r="P1544" s="27">
        <v>0.80423569598633649</v>
      </c>
      <c r="Q1544" s="26">
        <v>22</v>
      </c>
      <c r="R1544" s="26">
        <v>32</v>
      </c>
      <c r="S1544" s="28">
        <v>556.64398739164699</v>
      </c>
      <c r="T1544" s="29">
        <v>1.4545454545454546</v>
      </c>
      <c r="U1544" s="28">
        <v>827.89175096330291</v>
      </c>
      <c r="V1544" s="26">
        <v>18000</v>
      </c>
      <c r="W1544" s="20">
        <v>25</v>
      </c>
      <c r="X1544" s="19">
        <v>0.8</v>
      </c>
      <c r="Y1544" s="20">
        <v>20</v>
      </c>
      <c r="Z1544" s="20">
        <v>34</v>
      </c>
      <c r="AA1544" s="16">
        <v>402.3235294117647</v>
      </c>
      <c r="AB1544" s="18">
        <v>1.7</v>
      </c>
      <c r="AC1544" s="16">
        <v>683.95</v>
      </c>
      <c r="AD1544" s="20">
        <v>13679</v>
      </c>
      <c r="AE1544" s="14"/>
      <c r="AF1544" s="14"/>
      <c r="AG1544" s="14"/>
      <c r="AH1544" s="21">
        <v>0.75994444444444442</v>
      </c>
      <c r="AI1544" s="21">
        <v>0.62701686835350201</v>
      </c>
      <c r="AJ1544" s="21">
        <v>-0.37298313164649799</v>
      </c>
      <c r="AK1544" s="96"/>
    </row>
    <row r="1545" spans="1:37" x14ac:dyDescent="0.3">
      <c r="A1545" s="10" t="s">
        <v>145</v>
      </c>
      <c r="B1545" s="22" t="s">
        <v>127</v>
      </c>
      <c r="C1545" s="22" t="s">
        <v>136</v>
      </c>
      <c r="D1545" s="56">
        <v>43634</v>
      </c>
      <c r="E1545" s="56">
        <v>44730</v>
      </c>
      <c r="F1545" s="11" t="s">
        <v>9</v>
      </c>
      <c r="G1545" s="23">
        <v>52</v>
      </c>
      <c r="H1545" s="24">
        <v>0.74466268146883008</v>
      </c>
      <c r="I1545" s="23">
        <v>39</v>
      </c>
      <c r="J1545" s="23">
        <v>47</v>
      </c>
      <c r="K1545" s="23">
        <v>458.73846153846154</v>
      </c>
      <c r="L1545" s="25">
        <v>1.2141749010602094</v>
      </c>
      <c r="M1545" s="23">
        <v>615.50917431192659</v>
      </c>
      <c r="N1545" s="23">
        <v>23826</v>
      </c>
      <c r="O1545" s="26">
        <v>37</v>
      </c>
      <c r="P1545" s="27">
        <v>0.80423569598633649</v>
      </c>
      <c r="Q1545" s="26">
        <v>30</v>
      </c>
      <c r="R1545" s="26">
        <v>45</v>
      </c>
      <c r="S1545" s="28">
        <v>556.64398739164699</v>
      </c>
      <c r="T1545" s="29">
        <v>1.5</v>
      </c>
      <c r="U1545" s="28">
        <v>827.89175096330291</v>
      </c>
      <c r="V1545" s="26">
        <v>25000</v>
      </c>
      <c r="W1545" s="20">
        <v>28</v>
      </c>
      <c r="X1545" s="19">
        <v>0.7857142857142857</v>
      </c>
      <c r="Y1545" s="20">
        <v>22</v>
      </c>
      <c r="Z1545" s="20">
        <v>40</v>
      </c>
      <c r="AA1545" s="16">
        <v>489.7</v>
      </c>
      <c r="AB1545" s="18">
        <v>1.8181818181818181</v>
      </c>
      <c r="AC1545" s="16">
        <v>890.36363636363637</v>
      </c>
      <c r="AD1545" s="20">
        <v>19588</v>
      </c>
      <c r="AE1545" s="14"/>
      <c r="AF1545" s="14"/>
      <c r="AG1545" s="14"/>
      <c r="AH1545" s="21">
        <v>0.78351999999999999</v>
      </c>
      <c r="AI1545" s="21">
        <v>0.82212708805506585</v>
      </c>
      <c r="AJ1545" s="21">
        <v>-0.1778729119449341</v>
      </c>
      <c r="AK1545" s="96"/>
    </row>
    <row r="1546" spans="1:37" x14ac:dyDescent="0.3">
      <c r="A1546" s="10" t="s">
        <v>145</v>
      </c>
      <c r="B1546" s="22" t="s">
        <v>127</v>
      </c>
      <c r="C1546" s="22" t="s">
        <v>136</v>
      </c>
      <c r="D1546" s="56">
        <v>43635</v>
      </c>
      <c r="E1546" s="56">
        <v>44731</v>
      </c>
      <c r="F1546" s="11" t="s">
        <v>10</v>
      </c>
      <c r="G1546" s="23">
        <v>65</v>
      </c>
      <c r="H1546" s="24">
        <v>0.74466268146883008</v>
      </c>
      <c r="I1546" s="23">
        <v>48</v>
      </c>
      <c r="J1546" s="23">
        <v>69</v>
      </c>
      <c r="K1546" s="23">
        <v>458.73846153846154</v>
      </c>
      <c r="L1546" s="25">
        <v>1.4360146416744863</v>
      </c>
      <c r="M1546" s="23">
        <v>615.50917431192659</v>
      </c>
      <c r="N1546" s="23">
        <v>29575</v>
      </c>
      <c r="O1546" s="26">
        <v>45</v>
      </c>
      <c r="P1546" s="27">
        <v>0.80423569598633649</v>
      </c>
      <c r="Q1546" s="26">
        <v>36</v>
      </c>
      <c r="R1546" s="26">
        <v>54</v>
      </c>
      <c r="S1546" s="28">
        <v>556.64398739164699</v>
      </c>
      <c r="T1546" s="29">
        <v>1.5</v>
      </c>
      <c r="U1546" s="28">
        <v>827.89175096330291</v>
      </c>
      <c r="V1546" s="26">
        <v>30000</v>
      </c>
      <c r="W1546" s="20">
        <v>49</v>
      </c>
      <c r="X1546" s="19">
        <v>0.81632653061224492</v>
      </c>
      <c r="Y1546" s="20">
        <v>40</v>
      </c>
      <c r="Z1546" s="20">
        <v>88</v>
      </c>
      <c r="AA1546" s="16">
        <v>377.21590909090907</v>
      </c>
      <c r="AB1546" s="18">
        <v>2.2000000000000002</v>
      </c>
      <c r="AC1546" s="16">
        <v>829.875</v>
      </c>
      <c r="AD1546" s="20">
        <v>33195</v>
      </c>
      <c r="AE1546" s="14"/>
      <c r="AF1546" s="14"/>
      <c r="AG1546" s="14"/>
      <c r="AH1546" s="21">
        <v>1.1065</v>
      </c>
      <c r="AI1546" s="21">
        <v>1.1224006762468302</v>
      </c>
      <c r="AJ1546" s="21">
        <v>0.1224006762468301</v>
      </c>
      <c r="AK1546" s="96"/>
    </row>
    <row r="1547" spans="1:37" x14ac:dyDescent="0.3">
      <c r="A1547" s="10" t="s">
        <v>145</v>
      </c>
      <c r="B1547" s="22" t="s">
        <v>127</v>
      </c>
      <c r="C1547" s="22" t="s">
        <v>136</v>
      </c>
      <c r="D1547" s="56">
        <v>43636</v>
      </c>
      <c r="E1547" s="56">
        <v>44732</v>
      </c>
      <c r="F1547" s="11" t="s">
        <v>11</v>
      </c>
      <c r="G1547" s="23">
        <v>35</v>
      </c>
      <c r="H1547" s="24">
        <v>0.74466268146883008</v>
      </c>
      <c r="I1547" s="23">
        <v>26</v>
      </c>
      <c r="J1547" s="23">
        <v>41</v>
      </c>
      <c r="K1547" s="23">
        <v>458.73846153846154</v>
      </c>
      <c r="L1547" s="25">
        <v>1.5666672552017005</v>
      </c>
      <c r="M1547" s="23">
        <v>615.50917431192659</v>
      </c>
      <c r="N1547" s="23">
        <v>16108</v>
      </c>
      <c r="O1547" s="26">
        <v>27</v>
      </c>
      <c r="P1547" s="27">
        <v>0.80423569598633649</v>
      </c>
      <c r="Q1547" s="26">
        <v>22</v>
      </c>
      <c r="R1547" s="26">
        <v>32</v>
      </c>
      <c r="S1547" s="28">
        <v>556.64398739164699</v>
      </c>
      <c r="T1547" s="29">
        <v>1.4545454545454546</v>
      </c>
      <c r="U1547" s="28">
        <v>827.89175096330291</v>
      </c>
      <c r="V1547" s="26">
        <v>18000</v>
      </c>
      <c r="W1547" s="20">
        <v>43</v>
      </c>
      <c r="X1547" s="19">
        <v>0.81395348837209303</v>
      </c>
      <c r="Y1547" s="20">
        <v>35</v>
      </c>
      <c r="Z1547" s="20">
        <v>66</v>
      </c>
      <c r="AA1547" s="16">
        <v>439.87878787878788</v>
      </c>
      <c r="AB1547" s="18">
        <v>1.8857142857142857</v>
      </c>
      <c r="AC1547" s="16">
        <v>829.48571428571427</v>
      </c>
      <c r="AD1547" s="20">
        <v>29032</v>
      </c>
      <c r="AE1547" s="14">
        <v>549</v>
      </c>
      <c r="AF1547" s="14"/>
      <c r="AG1547" s="14">
        <v>860</v>
      </c>
      <c r="AH1547" s="21">
        <v>1.6128888888888888</v>
      </c>
      <c r="AI1547" s="21">
        <v>1.8023342438539856</v>
      </c>
      <c r="AJ1547" s="21">
        <v>0.80233424385398555</v>
      </c>
      <c r="AK1547" s="96"/>
    </row>
    <row r="1548" spans="1:37" x14ac:dyDescent="0.3">
      <c r="A1548" s="10" t="s">
        <v>145</v>
      </c>
      <c r="B1548" s="22" t="s">
        <v>127</v>
      </c>
      <c r="C1548" s="22" t="s">
        <v>136</v>
      </c>
      <c r="D1548" s="56">
        <v>43637</v>
      </c>
      <c r="E1548" s="56">
        <v>44733</v>
      </c>
      <c r="F1548" s="11" t="s">
        <v>12</v>
      </c>
      <c r="G1548" s="23">
        <v>36</v>
      </c>
      <c r="H1548" s="24">
        <v>0.74466268146883008</v>
      </c>
      <c r="I1548" s="23">
        <v>27</v>
      </c>
      <c r="J1548" s="23">
        <v>45</v>
      </c>
      <c r="K1548" s="23">
        <v>458.73846153846154</v>
      </c>
      <c r="L1548" s="25">
        <v>1.6917855389712129</v>
      </c>
      <c r="M1548" s="23">
        <v>615.50917431192659</v>
      </c>
      <c r="N1548" s="23">
        <v>16372</v>
      </c>
      <c r="O1548" s="26">
        <v>27</v>
      </c>
      <c r="P1548" s="27">
        <v>0.80423569598633649</v>
      </c>
      <c r="Q1548" s="26">
        <v>22</v>
      </c>
      <c r="R1548" s="26">
        <v>32</v>
      </c>
      <c r="S1548" s="28">
        <v>556.64398739164699</v>
      </c>
      <c r="T1548" s="29">
        <v>1.4545454545454546</v>
      </c>
      <c r="U1548" s="28">
        <v>827.89175096330291</v>
      </c>
      <c r="V1548" s="26">
        <v>18000</v>
      </c>
      <c r="W1548" s="20">
        <v>31</v>
      </c>
      <c r="X1548" s="19">
        <v>0.80645161290322576</v>
      </c>
      <c r="Y1548" s="20">
        <v>25</v>
      </c>
      <c r="Z1548" s="20">
        <v>45</v>
      </c>
      <c r="AA1548" s="16">
        <v>495.62222222222221</v>
      </c>
      <c r="AB1548" s="18">
        <v>1.8</v>
      </c>
      <c r="AC1548" s="16">
        <v>892.12</v>
      </c>
      <c r="AD1548" s="20">
        <v>22303</v>
      </c>
      <c r="AE1548" s="14"/>
      <c r="AF1548" s="14"/>
      <c r="AG1548" s="14"/>
      <c r="AH1548" s="21">
        <v>1.2390555555555556</v>
      </c>
      <c r="AI1548" s="21">
        <v>1.3622648424138772</v>
      </c>
      <c r="AJ1548" s="21">
        <v>0.36226484241387735</v>
      </c>
      <c r="AK1548" s="96"/>
    </row>
    <row r="1549" spans="1:37" x14ac:dyDescent="0.3">
      <c r="A1549" s="10" t="s">
        <v>145</v>
      </c>
      <c r="B1549" s="22" t="s">
        <v>127</v>
      </c>
      <c r="C1549" s="22" t="s">
        <v>136</v>
      </c>
      <c r="D1549" s="56">
        <v>43638</v>
      </c>
      <c r="E1549" s="56">
        <v>44734</v>
      </c>
      <c r="F1549" s="11" t="s">
        <v>13</v>
      </c>
      <c r="G1549" s="23">
        <v>38</v>
      </c>
      <c r="H1549" s="24">
        <v>0.74466268146883008</v>
      </c>
      <c r="I1549" s="23">
        <v>28</v>
      </c>
      <c r="J1549" s="23">
        <v>39</v>
      </c>
      <c r="K1549" s="23">
        <v>458.73846153846154</v>
      </c>
      <c r="L1549" s="25">
        <v>1.378559570330508</v>
      </c>
      <c r="M1549" s="23">
        <v>615.50917431192659</v>
      </c>
      <c r="N1549" s="23">
        <v>17413</v>
      </c>
      <c r="O1549" s="26">
        <v>27</v>
      </c>
      <c r="P1549" s="27">
        <v>0.80423569598633649</v>
      </c>
      <c r="Q1549" s="26">
        <v>22</v>
      </c>
      <c r="R1549" s="26">
        <v>32</v>
      </c>
      <c r="S1549" s="28">
        <v>556.64398739164699</v>
      </c>
      <c r="T1549" s="29">
        <v>1.4545454545454546</v>
      </c>
      <c r="U1549" s="28">
        <v>827.89175096330291</v>
      </c>
      <c r="V1549" s="26">
        <v>18000</v>
      </c>
      <c r="W1549" s="20">
        <v>29</v>
      </c>
      <c r="X1549" s="19">
        <v>0.7931034482758621</v>
      </c>
      <c r="Y1549" s="20">
        <v>23</v>
      </c>
      <c r="Z1549" s="20">
        <v>48</v>
      </c>
      <c r="AA1549" s="16">
        <v>534.79166666666663</v>
      </c>
      <c r="AB1549" s="18">
        <v>2.0869565217391304</v>
      </c>
      <c r="AC1549" s="16">
        <v>1116.0869565217392</v>
      </c>
      <c r="AD1549" s="20">
        <v>25670</v>
      </c>
      <c r="AE1549" s="14"/>
      <c r="AF1549" s="14"/>
      <c r="AG1549" s="14"/>
      <c r="AH1549" s="21">
        <v>1.4261111111111111</v>
      </c>
      <c r="AI1549" s="21">
        <v>1.474185953023603</v>
      </c>
      <c r="AJ1549" s="21">
        <v>0.47418595302360306</v>
      </c>
      <c r="AK1549" s="96"/>
    </row>
    <row r="1550" spans="1:37" x14ac:dyDescent="0.3">
      <c r="A1550" s="10" t="s">
        <v>145</v>
      </c>
      <c r="B1550" s="22" t="s">
        <v>127</v>
      </c>
      <c r="C1550" s="22" t="s">
        <v>136</v>
      </c>
      <c r="D1550" s="56">
        <v>43639</v>
      </c>
      <c r="E1550" s="56">
        <v>44735</v>
      </c>
      <c r="F1550" s="11" t="s">
        <v>14</v>
      </c>
      <c r="G1550" s="23">
        <v>27</v>
      </c>
      <c r="H1550" s="24">
        <v>0.74466268146883008</v>
      </c>
      <c r="I1550" s="23">
        <v>20</v>
      </c>
      <c r="J1550" s="23">
        <v>27</v>
      </c>
      <c r="K1550" s="23">
        <v>458.73846153846154</v>
      </c>
      <c r="L1550" s="25">
        <v>1.3202055693058481</v>
      </c>
      <c r="M1550" s="23">
        <v>615.50917431192659</v>
      </c>
      <c r="N1550" s="23">
        <v>12588</v>
      </c>
      <c r="O1550" s="26">
        <v>26</v>
      </c>
      <c r="P1550" s="27">
        <v>0.80423569598633649</v>
      </c>
      <c r="Q1550" s="26">
        <v>21</v>
      </c>
      <c r="R1550" s="26">
        <v>31</v>
      </c>
      <c r="S1550" s="28">
        <v>556.64398739164699</v>
      </c>
      <c r="T1550" s="29">
        <v>1.4761904761904763</v>
      </c>
      <c r="U1550" s="28">
        <v>827.89175096330291</v>
      </c>
      <c r="V1550" s="26">
        <v>17000</v>
      </c>
      <c r="W1550" s="20">
        <v>35</v>
      </c>
      <c r="X1550" s="19">
        <v>0.8</v>
      </c>
      <c r="Y1550" s="20">
        <v>28</v>
      </c>
      <c r="Z1550" s="20">
        <v>72</v>
      </c>
      <c r="AA1550" s="16">
        <v>487.08333333333331</v>
      </c>
      <c r="AB1550" s="18">
        <v>2.5714285714285716</v>
      </c>
      <c r="AC1550" s="16">
        <v>1252.5</v>
      </c>
      <c r="AD1550" s="20">
        <v>35070</v>
      </c>
      <c r="AE1550" s="14"/>
      <c r="AF1550" s="14"/>
      <c r="AG1550" s="14">
        <v>617</v>
      </c>
      <c r="AH1550" s="21">
        <v>2.0629411764705883</v>
      </c>
      <c r="AI1550" s="21">
        <v>2.7859866539561486</v>
      </c>
      <c r="AJ1550" s="21">
        <v>1.7859866539561486</v>
      </c>
      <c r="AK1550" s="96"/>
    </row>
    <row r="1551" spans="1:37" x14ac:dyDescent="0.3">
      <c r="A1551" s="10" t="s">
        <v>145</v>
      </c>
      <c r="B1551" s="22" t="s">
        <v>127</v>
      </c>
      <c r="C1551" s="22" t="s">
        <v>136</v>
      </c>
      <c r="D1551" s="56">
        <v>43640</v>
      </c>
      <c r="E1551" s="56">
        <v>44736</v>
      </c>
      <c r="F1551" s="11" t="s">
        <v>15</v>
      </c>
      <c r="G1551" s="23">
        <v>30</v>
      </c>
      <c r="H1551" s="24">
        <v>0.74466268146883008</v>
      </c>
      <c r="I1551" s="23">
        <v>23</v>
      </c>
      <c r="J1551" s="23">
        <v>32</v>
      </c>
      <c r="K1551" s="23">
        <v>458.73846153846154</v>
      </c>
      <c r="L1551" s="25">
        <v>1.4107071750452409</v>
      </c>
      <c r="M1551" s="23">
        <v>615.50917431192659</v>
      </c>
      <c r="N1551" s="23">
        <v>13962</v>
      </c>
      <c r="O1551" s="26">
        <v>22</v>
      </c>
      <c r="P1551" s="27">
        <v>0.80423569598633649</v>
      </c>
      <c r="Q1551" s="26">
        <v>18</v>
      </c>
      <c r="R1551" s="26">
        <v>27</v>
      </c>
      <c r="S1551" s="28">
        <v>556.64398739164699</v>
      </c>
      <c r="T1551" s="29">
        <v>1.5</v>
      </c>
      <c r="U1551" s="28">
        <v>827.89175096330291</v>
      </c>
      <c r="V1551" s="26">
        <v>15000</v>
      </c>
      <c r="W1551" s="20">
        <v>28</v>
      </c>
      <c r="X1551" s="19">
        <v>0.8214285714285714</v>
      </c>
      <c r="Y1551" s="20">
        <v>23</v>
      </c>
      <c r="Z1551" s="20">
        <v>48</v>
      </c>
      <c r="AA1551" s="16">
        <v>406.64583333333331</v>
      </c>
      <c r="AB1551" s="18">
        <v>2.0869565217391304</v>
      </c>
      <c r="AC1551" s="16">
        <v>848.6521739130435</v>
      </c>
      <c r="AD1551" s="20">
        <v>19519</v>
      </c>
      <c r="AE1551" s="14">
        <v>1232</v>
      </c>
      <c r="AF1551" s="14"/>
      <c r="AG1551" s="14"/>
      <c r="AH1551" s="21">
        <v>1.3012666666666666</v>
      </c>
      <c r="AI1551" s="21">
        <v>1.3980088812491047</v>
      </c>
      <c r="AJ1551" s="21">
        <v>0.39800888124910472</v>
      </c>
      <c r="AK1551" s="96"/>
    </row>
    <row r="1552" spans="1:37" x14ac:dyDescent="0.3">
      <c r="A1552" s="10" t="s">
        <v>145</v>
      </c>
      <c r="B1552" s="22" t="s">
        <v>127</v>
      </c>
      <c r="C1552" s="22" t="s">
        <v>136</v>
      </c>
      <c r="D1552" s="56">
        <v>43641</v>
      </c>
      <c r="E1552" s="56">
        <v>44737</v>
      </c>
      <c r="F1552" s="11" t="s">
        <v>9</v>
      </c>
      <c r="G1552" s="23">
        <v>31</v>
      </c>
      <c r="H1552" s="24">
        <v>0.74466268146883008</v>
      </c>
      <c r="I1552" s="23">
        <v>23</v>
      </c>
      <c r="J1552" s="23">
        <v>46</v>
      </c>
      <c r="K1552" s="23">
        <v>458.73846153846154</v>
      </c>
      <c r="L1552" s="25">
        <v>2.0029302503076276</v>
      </c>
      <c r="M1552" s="23">
        <v>615.50917431192659</v>
      </c>
      <c r="N1552" s="23">
        <v>14136</v>
      </c>
      <c r="O1552" s="26">
        <v>37</v>
      </c>
      <c r="P1552" s="27">
        <v>0.80423569598633649</v>
      </c>
      <c r="Q1552" s="26">
        <v>30</v>
      </c>
      <c r="R1552" s="26">
        <v>45</v>
      </c>
      <c r="S1552" s="28">
        <v>556.64398739164699</v>
      </c>
      <c r="T1552" s="29">
        <v>1.5</v>
      </c>
      <c r="U1552" s="28">
        <v>827.89175096330291</v>
      </c>
      <c r="V1552" s="26">
        <v>25000</v>
      </c>
      <c r="W1552" s="20">
        <v>26</v>
      </c>
      <c r="X1552" s="19">
        <v>0.76923076923076927</v>
      </c>
      <c r="Y1552" s="20">
        <v>20</v>
      </c>
      <c r="Z1552" s="20">
        <v>41</v>
      </c>
      <c r="AA1552" s="16">
        <v>473.53658536585368</v>
      </c>
      <c r="AB1552" s="18">
        <v>2.0499999999999998</v>
      </c>
      <c r="AC1552" s="16">
        <v>970.75</v>
      </c>
      <c r="AD1552" s="20">
        <v>19415</v>
      </c>
      <c r="AE1552" s="14"/>
      <c r="AF1552" s="14"/>
      <c r="AG1552" s="14"/>
      <c r="AH1552" s="21">
        <v>0.77659999999999996</v>
      </c>
      <c r="AI1552" s="21">
        <v>1.3734436898698359</v>
      </c>
      <c r="AJ1552" s="21">
        <v>0.37344368986983589</v>
      </c>
      <c r="AK1552" s="96"/>
    </row>
    <row r="1553" spans="1:37" x14ac:dyDescent="0.3">
      <c r="A1553" s="10" t="s">
        <v>145</v>
      </c>
      <c r="B1553" s="22" t="s">
        <v>127</v>
      </c>
      <c r="C1553" s="22" t="s">
        <v>136</v>
      </c>
      <c r="D1553" s="56">
        <v>43642</v>
      </c>
      <c r="E1553" s="56">
        <v>44738</v>
      </c>
      <c r="F1553" s="11" t="s">
        <v>10</v>
      </c>
      <c r="G1553" s="23">
        <v>42</v>
      </c>
      <c r="H1553" s="24">
        <v>0.74466268146883008</v>
      </c>
      <c r="I1553" s="23">
        <v>31</v>
      </c>
      <c r="J1553" s="23">
        <v>45</v>
      </c>
      <c r="K1553" s="23">
        <v>458.73846153846154</v>
      </c>
      <c r="L1553" s="25">
        <v>1.4443298140499918</v>
      </c>
      <c r="M1553" s="23">
        <v>615.50917431192659</v>
      </c>
      <c r="N1553" s="23">
        <v>19177</v>
      </c>
      <c r="O1553" s="26">
        <v>45</v>
      </c>
      <c r="P1553" s="27">
        <v>0.80423569598633649</v>
      </c>
      <c r="Q1553" s="26">
        <v>36</v>
      </c>
      <c r="R1553" s="26">
        <v>54</v>
      </c>
      <c r="S1553" s="28">
        <v>556.64398739164699</v>
      </c>
      <c r="T1553" s="29">
        <v>1.5</v>
      </c>
      <c r="U1553" s="28">
        <v>827.89175096330291</v>
      </c>
      <c r="V1553" s="26">
        <v>30000</v>
      </c>
      <c r="W1553" s="20">
        <v>48</v>
      </c>
      <c r="X1553" s="19">
        <v>0.79166666666666663</v>
      </c>
      <c r="Y1553" s="20">
        <v>38</v>
      </c>
      <c r="Z1553" s="20">
        <v>71</v>
      </c>
      <c r="AA1553" s="16">
        <v>405.2957746478873</v>
      </c>
      <c r="AB1553" s="18">
        <v>1.868421052631579</v>
      </c>
      <c r="AC1553" s="16">
        <v>757.26315789473688</v>
      </c>
      <c r="AD1553" s="20">
        <v>28776</v>
      </c>
      <c r="AE1553" s="14"/>
      <c r="AF1553" s="14"/>
      <c r="AG1553" s="14"/>
      <c r="AH1553" s="21">
        <v>0.95920000000000005</v>
      </c>
      <c r="AI1553" s="21">
        <v>1.5005475308963863</v>
      </c>
      <c r="AJ1553" s="21">
        <v>0.50054753089638626</v>
      </c>
      <c r="AK1553" s="96"/>
    </row>
    <row r="1554" spans="1:37" x14ac:dyDescent="0.3">
      <c r="A1554" s="10" t="s">
        <v>145</v>
      </c>
      <c r="B1554" s="22" t="s">
        <v>127</v>
      </c>
      <c r="C1554" s="22" t="s">
        <v>136</v>
      </c>
      <c r="D1554" s="56">
        <v>43643</v>
      </c>
      <c r="E1554" s="56">
        <v>44739</v>
      </c>
      <c r="F1554" s="11" t="s">
        <v>11</v>
      </c>
      <c r="G1554" s="23">
        <v>30</v>
      </c>
      <c r="H1554" s="24">
        <v>0.74466268146883008</v>
      </c>
      <c r="I1554" s="23">
        <v>23</v>
      </c>
      <c r="J1554" s="23">
        <v>26</v>
      </c>
      <c r="K1554" s="23">
        <v>458.73846153846154</v>
      </c>
      <c r="L1554" s="25">
        <v>1.1481732337573605</v>
      </c>
      <c r="M1554" s="23">
        <v>615.50917431192659</v>
      </c>
      <c r="N1554" s="23">
        <v>13938</v>
      </c>
      <c r="O1554" s="26">
        <v>22</v>
      </c>
      <c r="P1554" s="27">
        <v>0.80423569598633649</v>
      </c>
      <c r="Q1554" s="26">
        <v>18</v>
      </c>
      <c r="R1554" s="26">
        <v>27</v>
      </c>
      <c r="S1554" s="28">
        <v>556.64398739164699</v>
      </c>
      <c r="T1554" s="29">
        <v>1.5</v>
      </c>
      <c r="U1554" s="28">
        <v>827.89175096330291</v>
      </c>
      <c r="V1554" s="26">
        <v>15000</v>
      </c>
      <c r="W1554" s="20">
        <v>30</v>
      </c>
      <c r="X1554" s="19">
        <v>0.8</v>
      </c>
      <c r="Y1554" s="20">
        <v>24</v>
      </c>
      <c r="Z1554" s="20">
        <v>42</v>
      </c>
      <c r="AA1554" s="16">
        <v>411.73809523809524</v>
      </c>
      <c r="AB1554" s="18">
        <v>1.75</v>
      </c>
      <c r="AC1554" s="16">
        <v>720.54166666666663</v>
      </c>
      <c r="AD1554" s="20">
        <v>17293</v>
      </c>
      <c r="AE1554" s="14">
        <v>672</v>
      </c>
      <c r="AF1554" s="14"/>
      <c r="AG1554" s="14">
        <v>749</v>
      </c>
      <c r="AH1554" s="21">
        <v>1.1528666666666667</v>
      </c>
      <c r="AI1554" s="21">
        <v>1.2407088534940451</v>
      </c>
      <c r="AJ1554" s="21">
        <v>0.24070885349404506</v>
      </c>
      <c r="AK1554" s="96"/>
    </row>
    <row r="1555" spans="1:37" x14ac:dyDescent="0.3">
      <c r="A1555" s="10" t="s">
        <v>145</v>
      </c>
      <c r="B1555" s="22" t="s">
        <v>127</v>
      </c>
      <c r="C1555" s="22" t="s">
        <v>136</v>
      </c>
      <c r="D1555" s="56">
        <v>43644</v>
      </c>
      <c r="E1555" s="56">
        <v>44740</v>
      </c>
      <c r="F1555" s="11" t="s">
        <v>12</v>
      </c>
      <c r="G1555" s="23">
        <v>29</v>
      </c>
      <c r="H1555" s="24">
        <v>0.74466268146883008</v>
      </c>
      <c r="I1555" s="23">
        <v>22</v>
      </c>
      <c r="J1555" s="23">
        <v>30</v>
      </c>
      <c r="K1555" s="23">
        <v>458.73846153846154</v>
      </c>
      <c r="L1555" s="25">
        <v>1.3668869071994816</v>
      </c>
      <c r="M1555" s="23">
        <v>615.50917431192659</v>
      </c>
      <c r="N1555" s="23">
        <v>13509</v>
      </c>
      <c r="O1555" s="26">
        <v>22</v>
      </c>
      <c r="P1555" s="27">
        <v>0.80423569598633649</v>
      </c>
      <c r="Q1555" s="26">
        <v>18</v>
      </c>
      <c r="R1555" s="26">
        <v>27</v>
      </c>
      <c r="S1555" s="28">
        <v>556.64398739164699</v>
      </c>
      <c r="T1555" s="29">
        <v>1.5</v>
      </c>
      <c r="U1555" s="28">
        <v>827.89175096330291</v>
      </c>
      <c r="V1555" s="26">
        <v>15000</v>
      </c>
      <c r="W1555" s="20">
        <v>40</v>
      </c>
      <c r="X1555" s="19">
        <v>0.8</v>
      </c>
      <c r="Y1555" s="20">
        <v>32</v>
      </c>
      <c r="Z1555" s="20">
        <v>30</v>
      </c>
      <c r="AA1555" s="16">
        <v>992.66666666666663</v>
      </c>
      <c r="AB1555" s="18">
        <v>0.9375</v>
      </c>
      <c r="AC1555" s="16">
        <v>930.625</v>
      </c>
      <c r="AD1555" s="20">
        <v>29780</v>
      </c>
      <c r="AE1555" s="14"/>
      <c r="AF1555" s="14"/>
      <c r="AG1555" s="14">
        <v>1019</v>
      </c>
      <c r="AH1555" s="21">
        <v>1.9853333333333334</v>
      </c>
      <c r="AI1555" s="21">
        <v>2.2044562884003258</v>
      </c>
      <c r="AJ1555" s="21">
        <v>1.2044562884003258</v>
      </c>
      <c r="AK1555" s="96"/>
    </row>
    <row r="1556" spans="1:37" x14ac:dyDescent="0.3">
      <c r="A1556" s="10" t="s">
        <v>145</v>
      </c>
      <c r="B1556" s="22" t="s">
        <v>127</v>
      </c>
      <c r="C1556" s="22" t="s">
        <v>136</v>
      </c>
      <c r="D1556" s="56">
        <v>43645</v>
      </c>
      <c r="E1556" s="56">
        <v>44741</v>
      </c>
      <c r="F1556" s="11" t="s">
        <v>13</v>
      </c>
      <c r="G1556" s="23">
        <v>48</v>
      </c>
      <c r="H1556" s="24">
        <v>0.74466268146883008</v>
      </c>
      <c r="I1556" s="23">
        <v>36</v>
      </c>
      <c r="J1556" s="23">
        <v>52</v>
      </c>
      <c r="K1556" s="23">
        <v>458.73846153846154</v>
      </c>
      <c r="L1556" s="25">
        <v>1.4485846148096937</v>
      </c>
      <c r="M1556" s="23">
        <v>615.50917431192659</v>
      </c>
      <c r="N1556" s="23">
        <v>22095</v>
      </c>
      <c r="O1556" s="26">
        <v>22</v>
      </c>
      <c r="P1556" s="27">
        <v>0.80423569598633649</v>
      </c>
      <c r="Q1556" s="26">
        <v>18</v>
      </c>
      <c r="R1556" s="26">
        <v>27</v>
      </c>
      <c r="S1556" s="28">
        <v>556.64398739164699</v>
      </c>
      <c r="T1556" s="29">
        <v>1.5</v>
      </c>
      <c r="U1556" s="28">
        <v>827.89175096330291</v>
      </c>
      <c r="V1556" s="26">
        <v>15000</v>
      </c>
      <c r="W1556" s="20">
        <v>37</v>
      </c>
      <c r="X1556" s="19">
        <v>0.81081081081081086</v>
      </c>
      <c r="Y1556" s="20">
        <v>30</v>
      </c>
      <c r="Z1556" s="20">
        <v>43</v>
      </c>
      <c r="AA1556" s="16">
        <v>544.93023255813955</v>
      </c>
      <c r="AB1556" s="18">
        <v>1.4333333333333333</v>
      </c>
      <c r="AC1556" s="16">
        <v>781.06666666666672</v>
      </c>
      <c r="AD1556" s="20">
        <v>23432</v>
      </c>
      <c r="AE1556" s="14"/>
      <c r="AF1556" s="14"/>
      <c r="AG1556" s="14"/>
      <c r="AH1556" s="21">
        <v>1.5621333333333334</v>
      </c>
      <c r="AI1556" s="21">
        <v>1.06051142792487</v>
      </c>
      <c r="AJ1556" s="21">
        <v>6.0511427924869882E-2</v>
      </c>
      <c r="AK1556" s="96"/>
    </row>
    <row r="1557" spans="1:37" x14ac:dyDescent="0.3">
      <c r="A1557" s="10" t="s">
        <v>145</v>
      </c>
      <c r="B1557" s="22" t="s">
        <v>127</v>
      </c>
      <c r="C1557" s="22" t="s">
        <v>136</v>
      </c>
      <c r="D1557" s="56">
        <v>43646</v>
      </c>
      <c r="E1557" s="56">
        <v>44742</v>
      </c>
      <c r="F1557" s="11" t="s">
        <v>14</v>
      </c>
      <c r="G1557" s="23">
        <v>41</v>
      </c>
      <c r="H1557" s="24">
        <v>0.74466268146883008</v>
      </c>
      <c r="I1557" s="23">
        <v>30</v>
      </c>
      <c r="J1557" s="23">
        <v>42</v>
      </c>
      <c r="K1557" s="23">
        <v>458.73846153846154</v>
      </c>
      <c r="L1557" s="25">
        <v>1.3797707793072649</v>
      </c>
      <c r="M1557" s="23">
        <v>615.50917431192659</v>
      </c>
      <c r="N1557" s="23">
        <v>18736</v>
      </c>
      <c r="O1557" s="26">
        <v>22</v>
      </c>
      <c r="P1557" s="27">
        <v>0.80423569598633649</v>
      </c>
      <c r="Q1557" s="26">
        <v>18</v>
      </c>
      <c r="R1557" s="26">
        <v>27</v>
      </c>
      <c r="S1557" s="28">
        <v>556.64398739164699</v>
      </c>
      <c r="T1557" s="29">
        <v>1.5</v>
      </c>
      <c r="U1557" s="28">
        <v>827.89175096330291</v>
      </c>
      <c r="V1557" s="26">
        <v>15000</v>
      </c>
      <c r="W1557" s="20">
        <v>27</v>
      </c>
      <c r="X1557" s="19">
        <v>0.77777777777777779</v>
      </c>
      <c r="Y1557" s="20">
        <v>21</v>
      </c>
      <c r="Z1557" s="20">
        <v>36</v>
      </c>
      <c r="AA1557" s="16">
        <v>506.08333333333331</v>
      </c>
      <c r="AB1557" s="18">
        <v>1.7142857142857142</v>
      </c>
      <c r="AC1557" s="16">
        <v>867.57142857142856</v>
      </c>
      <c r="AD1557" s="20">
        <v>18219</v>
      </c>
      <c r="AE1557" s="14">
        <v>784</v>
      </c>
      <c r="AF1557" s="14"/>
      <c r="AG1557" s="14"/>
      <c r="AH1557" s="21">
        <v>1.2145999999999999</v>
      </c>
      <c r="AI1557" s="21">
        <v>0.97240606319385137</v>
      </c>
      <c r="AJ1557" s="21">
        <v>-2.7593936806148592E-2</v>
      </c>
      <c r="AK1557" s="96"/>
    </row>
    <row r="1558" spans="1:37" x14ac:dyDescent="0.3">
      <c r="A1558" s="10" t="s">
        <v>145</v>
      </c>
      <c r="B1558" s="22" t="s">
        <v>127</v>
      </c>
      <c r="C1558" s="22" t="s">
        <v>136</v>
      </c>
      <c r="D1558" s="55">
        <v>43647</v>
      </c>
      <c r="E1558" s="55">
        <v>44743</v>
      </c>
      <c r="F1558" s="11" t="s">
        <v>15</v>
      </c>
      <c r="G1558" s="30">
        <v>20</v>
      </c>
      <c r="H1558" s="31">
        <v>0.72</v>
      </c>
      <c r="I1558" s="30">
        <v>15</v>
      </c>
      <c r="J1558" s="30">
        <v>30</v>
      </c>
      <c r="K1558" s="30">
        <v>397</v>
      </c>
      <c r="L1558" s="32">
        <v>2</v>
      </c>
      <c r="M1558" s="30">
        <v>680</v>
      </c>
      <c r="N1558" s="30">
        <v>11896</v>
      </c>
      <c r="O1558" s="33">
        <v>40</v>
      </c>
      <c r="P1558" s="34">
        <v>0.78</v>
      </c>
      <c r="Q1558" s="33">
        <v>28</v>
      </c>
      <c r="R1558" s="33">
        <v>46</v>
      </c>
      <c r="S1558" s="33">
        <v>540</v>
      </c>
      <c r="T1558" s="35">
        <v>1.64</v>
      </c>
      <c r="U1558" s="33">
        <v>838</v>
      </c>
      <c r="V1558" s="33">
        <v>25000</v>
      </c>
      <c r="W1558" s="20">
        <v>31</v>
      </c>
      <c r="X1558" s="19">
        <v>0.80645161290322576</v>
      </c>
      <c r="Y1558" s="20">
        <v>25</v>
      </c>
      <c r="Z1558" s="20">
        <v>50</v>
      </c>
      <c r="AA1558" s="16">
        <v>516.67999999999995</v>
      </c>
      <c r="AB1558" s="18">
        <v>2</v>
      </c>
      <c r="AC1558" s="16">
        <v>1033.3599999999999</v>
      </c>
      <c r="AD1558" s="20">
        <v>25834</v>
      </c>
      <c r="AE1558" s="14">
        <v>599</v>
      </c>
      <c r="AF1558" s="14"/>
      <c r="AG1558" s="14"/>
      <c r="AH1558" s="21">
        <v>1.0333600000000001</v>
      </c>
      <c r="AI1558" s="21">
        <v>2.171654337592468</v>
      </c>
      <c r="AJ1558" s="21">
        <v>1.171654337592468</v>
      </c>
      <c r="AK1558" s="96"/>
    </row>
    <row r="1559" spans="1:37" x14ac:dyDescent="0.3">
      <c r="A1559" s="10" t="s">
        <v>145</v>
      </c>
      <c r="B1559" s="22" t="s">
        <v>127</v>
      </c>
      <c r="C1559" s="22" t="s">
        <v>136</v>
      </c>
      <c r="D1559" s="55">
        <v>43648</v>
      </c>
      <c r="E1559" s="55">
        <v>44744</v>
      </c>
      <c r="F1559" s="11" t="s">
        <v>9</v>
      </c>
      <c r="G1559" s="30">
        <v>43</v>
      </c>
      <c r="H1559" s="31">
        <v>0.72</v>
      </c>
      <c r="I1559" s="30">
        <v>31</v>
      </c>
      <c r="J1559" s="30">
        <v>47</v>
      </c>
      <c r="K1559" s="30">
        <v>443</v>
      </c>
      <c r="L1559" s="32">
        <v>1.52</v>
      </c>
      <c r="M1559" s="30">
        <v>680</v>
      </c>
      <c r="N1559" s="30">
        <v>20806</v>
      </c>
      <c r="O1559" s="33">
        <v>46</v>
      </c>
      <c r="P1559" s="34">
        <v>0.78</v>
      </c>
      <c r="Q1559" s="33">
        <v>36</v>
      </c>
      <c r="R1559" s="33">
        <v>56</v>
      </c>
      <c r="S1559" s="33">
        <v>540</v>
      </c>
      <c r="T1559" s="35">
        <v>1.56</v>
      </c>
      <c r="U1559" s="33">
        <v>838</v>
      </c>
      <c r="V1559" s="33">
        <v>30000</v>
      </c>
      <c r="W1559" s="20">
        <v>26</v>
      </c>
      <c r="X1559" s="19">
        <v>0.76923076923076927</v>
      </c>
      <c r="Y1559" s="20">
        <v>20</v>
      </c>
      <c r="Z1559" s="20">
        <v>33</v>
      </c>
      <c r="AA1559" s="16">
        <v>455.60606060606062</v>
      </c>
      <c r="AB1559" s="18">
        <v>1.65</v>
      </c>
      <c r="AC1559" s="16">
        <v>751.75</v>
      </c>
      <c r="AD1559" s="20">
        <v>15035</v>
      </c>
      <c r="AE1559" s="14">
        <v>-856</v>
      </c>
      <c r="AF1559" s="14"/>
      <c r="AG1559" s="14"/>
      <c r="AH1559" s="21">
        <v>0.50116666666666665</v>
      </c>
      <c r="AI1559" s="21">
        <v>0.72262808805152356</v>
      </c>
      <c r="AJ1559" s="21">
        <v>-0.27737191194847638</v>
      </c>
      <c r="AK1559" s="96"/>
    </row>
    <row r="1560" spans="1:37" x14ac:dyDescent="0.3">
      <c r="A1560" s="10" t="s">
        <v>145</v>
      </c>
      <c r="B1560" s="22" t="s">
        <v>127</v>
      </c>
      <c r="C1560" s="22" t="s">
        <v>136</v>
      </c>
      <c r="D1560" s="55">
        <v>43649</v>
      </c>
      <c r="E1560" s="55">
        <v>44745</v>
      </c>
      <c r="F1560" s="11" t="s">
        <v>10</v>
      </c>
      <c r="G1560" s="30">
        <v>63</v>
      </c>
      <c r="H1560" s="31">
        <v>0.72</v>
      </c>
      <c r="I1560" s="30">
        <v>46</v>
      </c>
      <c r="J1560" s="30">
        <v>63</v>
      </c>
      <c r="K1560" s="30">
        <v>499</v>
      </c>
      <c r="L1560" s="32">
        <v>1.37</v>
      </c>
      <c r="M1560" s="30">
        <v>680</v>
      </c>
      <c r="N1560" s="30">
        <v>31450</v>
      </c>
      <c r="O1560" s="33">
        <v>54</v>
      </c>
      <c r="P1560" s="34">
        <v>0.78</v>
      </c>
      <c r="Q1560" s="33">
        <v>42</v>
      </c>
      <c r="R1560" s="33">
        <v>65</v>
      </c>
      <c r="S1560" s="33">
        <v>540</v>
      </c>
      <c r="T1560" s="35">
        <v>1.55</v>
      </c>
      <c r="U1560" s="33">
        <v>838</v>
      </c>
      <c r="V1560" s="33">
        <v>35000</v>
      </c>
      <c r="W1560" s="20">
        <v>30</v>
      </c>
      <c r="X1560" s="19">
        <v>0.8</v>
      </c>
      <c r="Y1560" s="20">
        <v>24</v>
      </c>
      <c r="Z1560" s="20">
        <v>43</v>
      </c>
      <c r="AA1560" s="16">
        <v>609.16279069767438</v>
      </c>
      <c r="AB1560" s="18">
        <v>1.7916666666666667</v>
      </c>
      <c r="AC1560" s="16">
        <v>1091.4166666666667</v>
      </c>
      <c r="AD1560" s="20">
        <v>26194</v>
      </c>
      <c r="AE1560" s="14">
        <v>1456</v>
      </c>
      <c r="AF1560" s="14"/>
      <c r="AG1560" s="14"/>
      <c r="AH1560" s="21">
        <v>0.74839999999999995</v>
      </c>
      <c r="AI1560" s="21">
        <v>0.83287758346581875</v>
      </c>
      <c r="AJ1560" s="21">
        <v>-0.16712241653418125</v>
      </c>
      <c r="AK1560" s="96"/>
    </row>
    <row r="1561" spans="1:37" x14ac:dyDescent="0.3">
      <c r="A1561" s="10" t="s">
        <v>145</v>
      </c>
      <c r="B1561" s="22" t="s">
        <v>127</v>
      </c>
      <c r="C1561" s="22" t="s">
        <v>136</v>
      </c>
      <c r="D1561" s="55">
        <v>43650</v>
      </c>
      <c r="E1561" s="55">
        <v>44746</v>
      </c>
      <c r="F1561" s="11" t="s">
        <v>11</v>
      </c>
      <c r="G1561" s="30">
        <v>44</v>
      </c>
      <c r="H1561" s="31">
        <v>0.72</v>
      </c>
      <c r="I1561" s="30">
        <v>32</v>
      </c>
      <c r="J1561" s="30">
        <v>49</v>
      </c>
      <c r="K1561" s="30">
        <v>450</v>
      </c>
      <c r="L1561" s="32">
        <v>1.53</v>
      </c>
      <c r="M1561" s="30">
        <v>680</v>
      </c>
      <c r="N1561" s="30">
        <v>22067</v>
      </c>
      <c r="O1561" s="33">
        <v>38</v>
      </c>
      <c r="P1561" s="34">
        <v>0.78</v>
      </c>
      <c r="Q1561" s="33">
        <v>30</v>
      </c>
      <c r="R1561" s="33">
        <v>46</v>
      </c>
      <c r="S1561" s="33">
        <v>540</v>
      </c>
      <c r="T1561" s="35">
        <v>1.53</v>
      </c>
      <c r="U1561" s="33">
        <v>838</v>
      </c>
      <c r="V1561" s="33">
        <v>25000</v>
      </c>
      <c r="W1561" s="20">
        <v>30</v>
      </c>
      <c r="X1561" s="19">
        <v>0.8</v>
      </c>
      <c r="Y1561" s="20">
        <v>24</v>
      </c>
      <c r="Z1561" s="20">
        <v>56</v>
      </c>
      <c r="AA1561" s="16">
        <v>486.25</v>
      </c>
      <c r="AB1561" s="18">
        <v>2.3333333333333335</v>
      </c>
      <c r="AC1561" s="16">
        <v>1134.5833333333333</v>
      </c>
      <c r="AD1561" s="20">
        <v>27230</v>
      </c>
      <c r="AE1561" s="14"/>
      <c r="AF1561" s="14"/>
      <c r="AG1561" s="14"/>
      <c r="AH1561" s="21">
        <v>1.0891999999999999</v>
      </c>
      <c r="AI1561" s="21">
        <v>1.2339692753885894</v>
      </c>
      <c r="AJ1561" s="21">
        <v>0.2339692753885893</v>
      </c>
      <c r="AK1561" s="96"/>
    </row>
    <row r="1562" spans="1:37" x14ac:dyDescent="0.3">
      <c r="A1562" s="10" t="s">
        <v>145</v>
      </c>
      <c r="B1562" s="22" t="s">
        <v>127</v>
      </c>
      <c r="C1562" s="22" t="s">
        <v>136</v>
      </c>
      <c r="D1562" s="55">
        <v>43651</v>
      </c>
      <c r="E1562" s="55">
        <v>44747</v>
      </c>
      <c r="F1562" s="11" t="s">
        <v>12</v>
      </c>
      <c r="G1562" s="30">
        <v>37</v>
      </c>
      <c r="H1562" s="31">
        <v>0.72</v>
      </c>
      <c r="I1562" s="30">
        <v>27</v>
      </c>
      <c r="J1562" s="30">
        <v>34</v>
      </c>
      <c r="K1562" s="30">
        <v>534</v>
      </c>
      <c r="L1562" s="32">
        <v>1.26</v>
      </c>
      <c r="M1562" s="30">
        <v>680</v>
      </c>
      <c r="N1562" s="30">
        <v>18146</v>
      </c>
      <c r="O1562" s="33">
        <v>38</v>
      </c>
      <c r="P1562" s="34">
        <v>0.78</v>
      </c>
      <c r="Q1562" s="33">
        <v>30</v>
      </c>
      <c r="R1562" s="33">
        <v>46</v>
      </c>
      <c r="S1562" s="33">
        <v>540</v>
      </c>
      <c r="T1562" s="35">
        <v>1.53</v>
      </c>
      <c r="U1562" s="33">
        <v>838</v>
      </c>
      <c r="V1562" s="33">
        <v>25000</v>
      </c>
      <c r="W1562" s="20">
        <v>19</v>
      </c>
      <c r="X1562" s="19">
        <v>0.78947368421052633</v>
      </c>
      <c r="Y1562" s="20">
        <v>15</v>
      </c>
      <c r="Z1562" s="20">
        <v>21</v>
      </c>
      <c r="AA1562" s="16">
        <v>648.14285714285711</v>
      </c>
      <c r="AB1562" s="18">
        <v>1.4</v>
      </c>
      <c r="AC1562" s="16">
        <v>907.4</v>
      </c>
      <c r="AD1562" s="20">
        <v>13611</v>
      </c>
      <c r="AE1562" s="14">
        <v>1512</v>
      </c>
      <c r="AF1562" s="14"/>
      <c r="AG1562" s="14"/>
      <c r="AH1562" s="21">
        <v>0.54444000000000004</v>
      </c>
      <c r="AI1562" s="21">
        <v>0.75008266284580627</v>
      </c>
      <c r="AJ1562" s="21">
        <v>-0.24991733715419376</v>
      </c>
      <c r="AK1562" s="96"/>
    </row>
    <row r="1563" spans="1:37" x14ac:dyDescent="0.3">
      <c r="A1563" s="10" t="s">
        <v>145</v>
      </c>
      <c r="B1563" s="22" t="s">
        <v>127</v>
      </c>
      <c r="C1563" s="22" t="s">
        <v>136</v>
      </c>
      <c r="D1563" s="55">
        <v>43652</v>
      </c>
      <c r="E1563" s="55">
        <v>44748</v>
      </c>
      <c r="F1563" s="11" t="s">
        <v>13</v>
      </c>
      <c r="G1563" s="30">
        <v>46</v>
      </c>
      <c r="H1563" s="31">
        <v>0.72</v>
      </c>
      <c r="I1563" s="30">
        <v>33</v>
      </c>
      <c r="J1563" s="30">
        <v>48</v>
      </c>
      <c r="K1563" s="30">
        <v>462</v>
      </c>
      <c r="L1563" s="32">
        <v>1.45</v>
      </c>
      <c r="M1563" s="30">
        <v>680</v>
      </c>
      <c r="N1563" s="30">
        <v>22153</v>
      </c>
      <c r="O1563" s="33">
        <v>38</v>
      </c>
      <c r="P1563" s="34">
        <v>0.78</v>
      </c>
      <c r="Q1563" s="33">
        <v>30</v>
      </c>
      <c r="R1563" s="33">
        <v>46</v>
      </c>
      <c r="S1563" s="33">
        <v>540</v>
      </c>
      <c r="T1563" s="35">
        <v>1.53</v>
      </c>
      <c r="U1563" s="33">
        <v>838</v>
      </c>
      <c r="V1563" s="33">
        <v>25000</v>
      </c>
      <c r="W1563" s="20">
        <v>43</v>
      </c>
      <c r="X1563" s="19">
        <v>0.81395348837209303</v>
      </c>
      <c r="Y1563" s="20">
        <v>35</v>
      </c>
      <c r="Z1563" s="20">
        <v>60</v>
      </c>
      <c r="AA1563" s="16">
        <v>505.06666666666666</v>
      </c>
      <c r="AB1563" s="18">
        <v>1.7142857142857142</v>
      </c>
      <c r="AC1563" s="16">
        <v>865.82857142857142</v>
      </c>
      <c r="AD1563" s="20">
        <v>30304</v>
      </c>
      <c r="AE1563" s="14">
        <v>649</v>
      </c>
      <c r="AF1563" s="14"/>
      <c r="AG1563" s="14"/>
      <c r="AH1563" s="21">
        <v>1.2121599999999999</v>
      </c>
      <c r="AI1563" s="21">
        <v>1.3679411366406355</v>
      </c>
      <c r="AJ1563" s="21">
        <v>0.3679411366406356</v>
      </c>
      <c r="AK1563" s="96"/>
    </row>
    <row r="1564" spans="1:37" x14ac:dyDescent="0.3">
      <c r="A1564" s="10" t="s">
        <v>145</v>
      </c>
      <c r="B1564" s="22" t="s">
        <v>127</v>
      </c>
      <c r="C1564" s="22" t="s">
        <v>136</v>
      </c>
      <c r="D1564" s="55">
        <v>43653</v>
      </c>
      <c r="E1564" s="55">
        <v>44749</v>
      </c>
      <c r="F1564" s="11" t="s">
        <v>14</v>
      </c>
      <c r="G1564" s="30">
        <v>44</v>
      </c>
      <c r="H1564" s="31">
        <v>0.72</v>
      </c>
      <c r="I1564" s="30">
        <v>32</v>
      </c>
      <c r="J1564" s="30">
        <v>51</v>
      </c>
      <c r="K1564" s="30">
        <v>432</v>
      </c>
      <c r="L1564" s="32">
        <v>1.59</v>
      </c>
      <c r="M1564" s="30">
        <v>680</v>
      </c>
      <c r="N1564" s="30">
        <v>22037</v>
      </c>
      <c r="O1564" s="33">
        <v>38</v>
      </c>
      <c r="P1564" s="34">
        <v>0.78</v>
      </c>
      <c r="Q1564" s="33">
        <v>30</v>
      </c>
      <c r="R1564" s="33">
        <v>46</v>
      </c>
      <c r="S1564" s="33">
        <v>540</v>
      </c>
      <c r="T1564" s="35">
        <v>1.53</v>
      </c>
      <c r="U1564" s="33">
        <v>838</v>
      </c>
      <c r="V1564" s="33">
        <v>25000</v>
      </c>
      <c r="W1564" s="20">
        <v>35</v>
      </c>
      <c r="X1564" s="19">
        <v>0.8</v>
      </c>
      <c r="Y1564" s="20">
        <v>28</v>
      </c>
      <c r="Z1564" s="20">
        <v>55</v>
      </c>
      <c r="AA1564" s="16">
        <v>656.9818181818182</v>
      </c>
      <c r="AB1564" s="18">
        <v>1.9642857142857142</v>
      </c>
      <c r="AC1564" s="16">
        <v>1290.5</v>
      </c>
      <c r="AD1564" s="20">
        <v>36134</v>
      </c>
      <c r="AE1564" s="14">
        <v>449</v>
      </c>
      <c r="AF1564" s="14"/>
      <c r="AG1564" s="14"/>
      <c r="AH1564" s="21">
        <v>1.44536</v>
      </c>
      <c r="AI1564" s="21">
        <v>1.6396968734401234</v>
      </c>
      <c r="AJ1564" s="21">
        <v>0.63969687344012338</v>
      </c>
      <c r="AK1564" s="96"/>
    </row>
    <row r="1565" spans="1:37" x14ac:dyDescent="0.3">
      <c r="A1565" s="10" t="s">
        <v>145</v>
      </c>
      <c r="B1565" s="22" t="s">
        <v>127</v>
      </c>
      <c r="C1565" s="22" t="s">
        <v>136</v>
      </c>
      <c r="D1565" s="55">
        <v>43654</v>
      </c>
      <c r="E1565" s="55">
        <v>44750</v>
      </c>
      <c r="F1565" s="11" t="s">
        <v>15</v>
      </c>
      <c r="G1565" s="30">
        <v>48</v>
      </c>
      <c r="H1565" s="31">
        <v>0.72</v>
      </c>
      <c r="I1565" s="30">
        <v>35</v>
      </c>
      <c r="J1565" s="30">
        <v>60</v>
      </c>
      <c r="K1565" s="30">
        <v>392</v>
      </c>
      <c r="L1565" s="32">
        <v>1.71</v>
      </c>
      <c r="M1565" s="30">
        <v>680</v>
      </c>
      <c r="N1565" s="30">
        <v>23518</v>
      </c>
      <c r="O1565" s="33">
        <v>38</v>
      </c>
      <c r="P1565" s="34">
        <v>0.78</v>
      </c>
      <c r="Q1565" s="33">
        <v>30</v>
      </c>
      <c r="R1565" s="33">
        <v>46</v>
      </c>
      <c r="S1565" s="33">
        <v>540</v>
      </c>
      <c r="T1565" s="35">
        <v>1.53</v>
      </c>
      <c r="U1565" s="33">
        <v>838</v>
      </c>
      <c r="V1565" s="33">
        <v>25000</v>
      </c>
      <c r="W1565" s="20">
        <v>33</v>
      </c>
      <c r="X1565" s="19">
        <v>0.78787878787878785</v>
      </c>
      <c r="Y1565" s="20">
        <v>26</v>
      </c>
      <c r="Z1565" s="20">
        <v>54</v>
      </c>
      <c r="AA1565" s="16">
        <v>520.18518518518522</v>
      </c>
      <c r="AB1565" s="18">
        <v>2.0769230769230771</v>
      </c>
      <c r="AC1565" s="16">
        <v>1080.3846153846155</v>
      </c>
      <c r="AD1565" s="20">
        <v>28090</v>
      </c>
      <c r="AE1565" s="14">
        <v>1456</v>
      </c>
      <c r="AF1565" s="14"/>
      <c r="AG1565" s="14">
        <v>-617</v>
      </c>
      <c r="AH1565" s="21">
        <v>1.1235999999999999</v>
      </c>
      <c r="AI1565" s="21">
        <v>1.1944042860787483</v>
      </c>
      <c r="AJ1565" s="21">
        <v>0.19440428607874818</v>
      </c>
      <c r="AK1565" s="96"/>
    </row>
    <row r="1566" spans="1:37" x14ac:dyDescent="0.3">
      <c r="A1566" s="10" t="s">
        <v>145</v>
      </c>
      <c r="B1566" s="22" t="s">
        <v>127</v>
      </c>
      <c r="C1566" s="22" t="s">
        <v>136</v>
      </c>
      <c r="D1566" s="55">
        <v>43655</v>
      </c>
      <c r="E1566" s="55">
        <v>44751</v>
      </c>
      <c r="F1566" s="11" t="s">
        <v>9</v>
      </c>
      <c r="G1566" s="30">
        <v>76</v>
      </c>
      <c r="H1566" s="31">
        <v>0.72</v>
      </c>
      <c r="I1566" s="30">
        <v>55</v>
      </c>
      <c r="J1566" s="30">
        <v>97</v>
      </c>
      <c r="K1566" s="30">
        <v>387</v>
      </c>
      <c r="L1566" s="32">
        <v>1.76</v>
      </c>
      <c r="M1566" s="30">
        <v>680</v>
      </c>
      <c r="N1566" s="30">
        <v>37507</v>
      </c>
      <c r="O1566" s="33">
        <v>46</v>
      </c>
      <c r="P1566" s="34">
        <v>0.78</v>
      </c>
      <c r="Q1566" s="33">
        <v>36</v>
      </c>
      <c r="R1566" s="33">
        <v>56</v>
      </c>
      <c r="S1566" s="33">
        <v>540</v>
      </c>
      <c r="T1566" s="35">
        <v>1.56</v>
      </c>
      <c r="U1566" s="33">
        <v>838</v>
      </c>
      <c r="V1566" s="33">
        <v>30000</v>
      </c>
      <c r="W1566" s="20">
        <v>28</v>
      </c>
      <c r="X1566" s="19">
        <v>0.7857142857142857</v>
      </c>
      <c r="Y1566" s="20">
        <v>22</v>
      </c>
      <c r="Z1566" s="20">
        <v>60</v>
      </c>
      <c r="AA1566" s="16">
        <v>505.18333333333334</v>
      </c>
      <c r="AB1566" s="18">
        <v>2.7272727272727271</v>
      </c>
      <c r="AC1566" s="16">
        <v>1377.7727272727273</v>
      </c>
      <c r="AD1566" s="20">
        <v>30311</v>
      </c>
      <c r="AE1566" s="14"/>
      <c r="AF1566" s="14"/>
      <c r="AG1566" s="14"/>
      <c r="AH1566" s="21">
        <v>1.0103666666666666</v>
      </c>
      <c r="AI1566" s="21">
        <v>0.80814248007038691</v>
      </c>
      <c r="AJ1566" s="21">
        <v>-0.19185751992961314</v>
      </c>
      <c r="AK1566" s="96"/>
    </row>
    <row r="1567" spans="1:37" x14ac:dyDescent="0.3">
      <c r="A1567" s="10" t="s">
        <v>145</v>
      </c>
      <c r="B1567" s="22" t="s">
        <v>127</v>
      </c>
      <c r="C1567" s="22" t="s">
        <v>136</v>
      </c>
      <c r="D1567" s="55">
        <v>43656</v>
      </c>
      <c r="E1567" s="55">
        <v>44752</v>
      </c>
      <c r="F1567" s="11" t="s">
        <v>10</v>
      </c>
      <c r="G1567" s="30">
        <v>83</v>
      </c>
      <c r="H1567" s="31">
        <v>0.72</v>
      </c>
      <c r="I1567" s="30">
        <v>60</v>
      </c>
      <c r="J1567" s="30">
        <v>106</v>
      </c>
      <c r="K1567" s="30">
        <v>382</v>
      </c>
      <c r="L1567" s="32">
        <v>1.77</v>
      </c>
      <c r="M1567" s="30">
        <v>680</v>
      </c>
      <c r="N1567" s="30">
        <v>40466</v>
      </c>
      <c r="O1567" s="33">
        <v>54</v>
      </c>
      <c r="P1567" s="34">
        <v>0.78</v>
      </c>
      <c r="Q1567" s="33">
        <v>42</v>
      </c>
      <c r="R1567" s="33">
        <v>65</v>
      </c>
      <c r="S1567" s="33">
        <v>540</v>
      </c>
      <c r="T1567" s="35">
        <v>1.55</v>
      </c>
      <c r="U1567" s="33">
        <v>838</v>
      </c>
      <c r="V1567" s="33">
        <v>35000</v>
      </c>
      <c r="W1567" s="20">
        <v>35</v>
      </c>
      <c r="X1567" s="19">
        <v>0.8</v>
      </c>
      <c r="Y1567" s="20">
        <v>28</v>
      </c>
      <c r="Z1567" s="20">
        <v>73</v>
      </c>
      <c r="AA1567" s="16">
        <v>427.46575342465752</v>
      </c>
      <c r="AB1567" s="18">
        <v>2.6071428571428572</v>
      </c>
      <c r="AC1567" s="16">
        <v>1114.4642857142858</v>
      </c>
      <c r="AD1567" s="20">
        <v>31205</v>
      </c>
      <c r="AE1567" s="14"/>
      <c r="AF1567" s="14"/>
      <c r="AG1567" s="14">
        <v>-549</v>
      </c>
      <c r="AH1567" s="21">
        <v>0.89157142857142857</v>
      </c>
      <c r="AI1567" s="21">
        <v>0.77114120496219052</v>
      </c>
      <c r="AJ1567" s="21">
        <v>-0.22885879503780951</v>
      </c>
      <c r="AK1567" s="96"/>
    </row>
    <row r="1568" spans="1:37" x14ac:dyDescent="0.3">
      <c r="A1568" s="10" t="s">
        <v>145</v>
      </c>
      <c r="B1568" s="22" t="s">
        <v>127</v>
      </c>
      <c r="C1568" s="22" t="s">
        <v>136</v>
      </c>
      <c r="D1568" s="55">
        <v>43657</v>
      </c>
      <c r="E1568" s="55">
        <v>44753</v>
      </c>
      <c r="F1568" s="11" t="s">
        <v>11</v>
      </c>
      <c r="G1568" s="30">
        <v>58</v>
      </c>
      <c r="H1568" s="31">
        <v>0.72</v>
      </c>
      <c r="I1568" s="30">
        <v>42</v>
      </c>
      <c r="J1568" s="30">
        <v>65</v>
      </c>
      <c r="K1568" s="30">
        <v>435</v>
      </c>
      <c r="L1568" s="32">
        <v>1.55</v>
      </c>
      <c r="M1568" s="30">
        <v>680</v>
      </c>
      <c r="N1568" s="30">
        <v>28288</v>
      </c>
      <c r="O1568" s="33">
        <v>38</v>
      </c>
      <c r="P1568" s="34">
        <v>0.78</v>
      </c>
      <c r="Q1568" s="33">
        <v>30</v>
      </c>
      <c r="R1568" s="33">
        <v>46</v>
      </c>
      <c r="S1568" s="33">
        <v>540</v>
      </c>
      <c r="T1568" s="35">
        <v>1.53</v>
      </c>
      <c r="U1568" s="33">
        <v>838</v>
      </c>
      <c r="V1568" s="33">
        <v>25000</v>
      </c>
      <c r="W1568" s="20">
        <v>37</v>
      </c>
      <c r="X1568" s="19">
        <v>0.78378378378378377</v>
      </c>
      <c r="Y1568" s="20">
        <v>29</v>
      </c>
      <c r="Z1568" s="20">
        <v>57</v>
      </c>
      <c r="AA1568" s="16">
        <v>468.24561403508773</v>
      </c>
      <c r="AB1568" s="18">
        <v>1.9655172413793103</v>
      </c>
      <c r="AC1568" s="16">
        <v>920.34482758620686</v>
      </c>
      <c r="AD1568" s="20">
        <v>26690</v>
      </c>
      <c r="AE1568" s="14"/>
      <c r="AF1568" s="14"/>
      <c r="AG1568" s="14"/>
      <c r="AH1568" s="21">
        <v>1.0676000000000001</v>
      </c>
      <c r="AI1568" s="21">
        <v>0.94350961538461542</v>
      </c>
      <c r="AJ1568" s="21">
        <v>-5.6490384615384616E-2</v>
      </c>
      <c r="AK1568" s="96"/>
    </row>
    <row r="1569" spans="1:37" x14ac:dyDescent="0.3">
      <c r="A1569" s="10" t="s">
        <v>145</v>
      </c>
      <c r="B1569" s="22" t="s">
        <v>127</v>
      </c>
      <c r="C1569" s="22" t="s">
        <v>136</v>
      </c>
      <c r="D1569" s="55">
        <v>43658</v>
      </c>
      <c r="E1569" s="55">
        <v>44754</v>
      </c>
      <c r="F1569" s="11" t="s">
        <v>12</v>
      </c>
      <c r="G1569" s="30">
        <v>69</v>
      </c>
      <c r="H1569" s="31">
        <v>0.72</v>
      </c>
      <c r="I1569" s="30">
        <v>50</v>
      </c>
      <c r="J1569" s="30">
        <v>79</v>
      </c>
      <c r="K1569" s="30">
        <v>428</v>
      </c>
      <c r="L1569" s="32">
        <v>1.58</v>
      </c>
      <c r="M1569" s="30">
        <v>680</v>
      </c>
      <c r="N1569" s="30">
        <v>33774</v>
      </c>
      <c r="O1569" s="33">
        <v>38</v>
      </c>
      <c r="P1569" s="34">
        <v>0.78</v>
      </c>
      <c r="Q1569" s="33">
        <v>30</v>
      </c>
      <c r="R1569" s="33">
        <v>46</v>
      </c>
      <c r="S1569" s="33">
        <v>540</v>
      </c>
      <c r="T1569" s="35">
        <v>1.53</v>
      </c>
      <c r="U1569" s="33">
        <v>838</v>
      </c>
      <c r="V1569" s="33">
        <v>25000</v>
      </c>
      <c r="W1569" s="20">
        <v>42</v>
      </c>
      <c r="X1569" s="19">
        <v>0.7857142857142857</v>
      </c>
      <c r="Y1569" s="20">
        <v>33</v>
      </c>
      <c r="Z1569" s="20">
        <v>54</v>
      </c>
      <c r="AA1569" s="16">
        <v>456.64814814814815</v>
      </c>
      <c r="AB1569" s="18">
        <v>1.6363636363636365</v>
      </c>
      <c r="AC1569" s="16">
        <v>747.24242424242425</v>
      </c>
      <c r="AD1569" s="20">
        <v>24659</v>
      </c>
      <c r="AE1569" s="14"/>
      <c r="AF1569" s="14"/>
      <c r="AG1569" s="14"/>
      <c r="AH1569" s="21">
        <v>0.98636000000000001</v>
      </c>
      <c r="AI1569" s="21">
        <v>0.73011784212707997</v>
      </c>
      <c r="AJ1569" s="21">
        <v>-0.26988215787291997</v>
      </c>
      <c r="AK1569" s="96"/>
    </row>
    <row r="1570" spans="1:37" x14ac:dyDescent="0.3">
      <c r="A1570" s="10" t="s">
        <v>145</v>
      </c>
      <c r="B1570" s="22" t="s">
        <v>127</v>
      </c>
      <c r="C1570" s="22" t="s">
        <v>136</v>
      </c>
      <c r="D1570" s="55">
        <v>43659</v>
      </c>
      <c r="E1570" s="55">
        <v>44755</v>
      </c>
      <c r="F1570" s="11" t="s">
        <v>13</v>
      </c>
      <c r="G1570" s="30">
        <v>68</v>
      </c>
      <c r="H1570" s="31">
        <v>0.72</v>
      </c>
      <c r="I1570" s="30">
        <v>49</v>
      </c>
      <c r="J1570" s="30">
        <v>73</v>
      </c>
      <c r="K1570" s="30">
        <v>454</v>
      </c>
      <c r="L1570" s="32">
        <v>1.49</v>
      </c>
      <c r="M1570" s="30">
        <v>680</v>
      </c>
      <c r="N1570" s="30">
        <v>33172</v>
      </c>
      <c r="O1570" s="33">
        <v>38</v>
      </c>
      <c r="P1570" s="34">
        <v>0.78</v>
      </c>
      <c r="Q1570" s="33">
        <v>30</v>
      </c>
      <c r="R1570" s="33">
        <v>46</v>
      </c>
      <c r="S1570" s="33">
        <v>540</v>
      </c>
      <c r="T1570" s="35">
        <v>1.53</v>
      </c>
      <c r="U1570" s="33">
        <v>838</v>
      </c>
      <c r="V1570" s="33">
        <v>25000</v>
      </c>
      <c r="W1570" s="20">
        <v>26</v>
      </c>
      <c r="X1570" s="19">
        <v>0.80769230769230771</v>
      </c>
      <c r="Y1570" s="20">
        <v>21</v>
      </c>
      <c r="Z1570" s="20">
        <v>34</v>
      </c>
      <c r="AA1570" s="16">
        <v>606.55882352941171</v>
      </c>
      <c r="AB1570" s="18">
        <v>1.6190476190476191</v>
      </c>
      <c r="AC1570" s="16">
        <v>982.04761904761904</v>
      </c>
      <c r="AD1570" s="20">
        <v>20623</v>
      </c>
      <c r="AE1570" s="14"/>
      <c r="AF1570" s="14"/>
      <c r="AG1570" s="14"/>
      <c r="AH1570" s="21">
        <v>0.82491999999999999</v>
      </c>
      <c r="AI1570" s="21">
        <v>0.62169902327263959</v>
      </c>
      <c r="AJ1570" s="21">
        <v>-0.37830097672736041</v>
      </c>
      <c r="AK1570" s="96"/>
    </row>
    <row r="1571" spans="1:37" x14ac:dyDescent="0.3">
      <c r="A1571" s="10" t="s">
        <v>145</v>
      </c>
      <c r="B1571" s="22" t="s">
        <v>127</v>
      </c>
      <c r="C1571" s="22" t="s">
        <v>136</v>
      </c>
      <c r="D1571" s="55">
        <v>43660</v>
      </c>
      <c r="E1571" s="55">
        <v>44756</v>
      </c>
      <c r="F1571" s="11" t="s">
        <v>14</v>
      </c>
      <c r="G1571" s="30">
        <v>43</v>
      </c>
      <c r="H1571" s="31">
        <v>0.72</v>
      </c>
      <c r="I1571" s="30">
        <v>31</v>
      </c>
      <c r="J1571" s="30">
        <v>51</v>
      </c>
      <c r="K1571" s="30">
        <v>407</v>
      </c>
      <c r="L1571" s="32">
        <v>1.65</v>
      </c>
      <c r="M1571" s="30">
        <v>680</v>
      </c>
      <c r="N1571" s="30">
        <v>20771</v>
      </c>
      <c r="O1571" s="33">
        <v>38</v>
      </c>
      <c r="P1571" s="34">
        <v>0.78</v>
      </c>
      <c r="Q1571" s="33">
        <v>30</v>
      </c>
      <c r="R1571" s="33">
        <v>46</v>
      </c>
      <c r="S1571" s="33">
        <v>540</v>
      </c>
      <c r="T1571" s="35">
        <v>1.53</v>
      </c>
      <c r="U1571" s="33">
        <v>838</v>
      </c>
      <c r="V1571" s="33">
        <v>25000</v>
      </c>
      <c r="W1571" s="20">
        <v>24</v>
      </c>
      <c r="X1571" s="19">
        <v>0.79166666666666663</v>
      </c>
      <c r="Y1571" s="20">
        <v>19</v>
      </c>
      <c r="Z1571" s="20">
        <v>31</v>
      </c>
      <c r="AA1571" s="16">
        <v>456.54838709677421</v>
      </c>
      <c r="AB1571" s="18">
        <v>1.631578947368421</v>
      </c>
      <c r="AC1571" s="16">
        <v>744.89473684210532</v>
      </c>
      <c r="AD1571" s="20">
        <v>14153</v>
      </c>
      <c r="AE1571" s="14"/>
      <c r="AF1571" s="14"/>
      <c r="AG1571" s="14"/>
      <c r="AH1571" s="21">
        <v>0.56611999999999996</v>
      </c>
      <c r="AI1571" s="21">
        <v>0.68138269702951226</v>
      </c>
      <c r="AJ1571" s="21">
        <v>-0.31861730297048768</v>
      </c>
      <c r="AK1571" s="96"/>
    </row>
    <row r="1572" spans="1:37" x14ac:dyDescent="0.3">
      <c r="A1572" s="10" t="s">
        <v>145</v>
      </c>
      <c r="B1572" s="22" t="s">
        <v>127</v>
      </c>
      <c r="C1572" s="22" t="s">
        <v>136</v>
      </c>
      <c r="D1572" s="55">
        <v>43661</v>
      </c>
      <c r="E1572" s="55">
        <v>44757</v>
      </c>
      <c r="F1572" s="11" t="s">
        <v>15</v>
      </c>
      <c r="G1572" s="30">
        <v>39</v>
      </c>
      <c r="H1572" s="31">
        <v>0.72</v>
      </c>
      <c r="I1572" s="30">
        <v>28</v>
      </c>
      <c r="J1572" s="30">
        <v>45</v>
      </c>
      <c r="K1572" s="30">
        <v>430</v>
      </c>
      <c r="L1572" s="32">
        <v>1.61</v>
      </c>
      <c r="M1572" s="30">
        <v>680</v>
      </c>
      <c r="N1572" s="30">
        <v>19343</v>
      </c>
      <c r="O1572" s="33">
        <v>38</v>
      </c>
      <c r="P1572" s="34">
        <v>0.78</v>
      </c>
      <c r="Q1572" s="33">
        <v>30</v>
      </c>
      <c r="R1572" s="33">
        <v>46</v>
      </c>
      <c r="S1572" s="33">
        <v>540</v>
      </c>
      <c r="T1572" s="35">
        <v>1.53</v>
      </c>
      <c r="U1572" s="33">
        <v>838</v>
      </c>
      <c r="V1572" s="33">
        <v>25000</v>
      </c>
      <c r="W1572" s="20">
        <v>38</v>
      </c>
      <c r="X1572" s="19">
        <v>0.78947368421052633</v>
      </c>
      <c r="Y1572" s="20">
        <v>30</v>
      </c>
      <c r="Z1572" s="20">
        <v>54</v>
      </c>
      <c r="AA1572" s="16">
        <v>509.55555555555554</v>
      </c>
      <c r="AB1572" s="18">
        <v>1.8</v>
      </c>
      <c r="AC1572" s="16">
        <v>917.2</v>
      </c>
      <c r="AD1572" s="20">
        <v>27516</v>
      </c>
      <c r="AE1572" s="14"/>
      <c r="AF1572" s="14"/>
      <c r="AG1572" s="14"/>
      <c r="AH1572" s="21">
        <v>1.1006400000000001</v>
      </c>
      <c r="AI1572" s="21">
        <v>1.4225301142532183</v>
      </c>
      <c r="AJ1572" s="21">
        <v>0.42253011425321824</v>
      </c>
      <c r="AK1572" s="96"/>
    </row>
    <row r="1573" spans="1:37" x14ac:dyDescent="0.3">
      <c r="A1573" s="10" t="s">
        <v>145</v>
      </c>
      <c r="B1573" s="22" t="s">
        <v>127</v>
      </c>
      <c r="C1573" s="22" t="s">
        <v>136</v>
      </c>
      <c r="D1573" s="55">
        <v>43662</v>
      </c>
      <c r="E1573" s="55">
        <v>44758</v>
      </c>
      <c r="F1573" s="11" t="s">
        <v>9</v>
      </c>
      <c r="G1573" s="30">
        <v>80</v>
      </c>
      <c r="H1573" s="31">
        <v>0.72</v>
      </c>
      <c r="I1573" s="30">
        <v>58</v>
      </c>
      <c r="J1573" s="30">
        <v>87</v>
      </c>
      <c r="K1573" s="30">
        <v>453</v>
      </c>
      <c r="L1573" s="32">
        <v>1.5</v>
      </c>
      <c r="M1573" s="30">
        <v>680</v>
      </c>
      <c r="N1573" s="30">
        <v>39434</v>
      </c>
      <c r="O1573" s="33">
        <v>46</v>
      </c>
      <c r="P1573" s="34">
        <v>0.78</v>
      </c>
      <c r="Q1573" s="33">
        <v>36</v>
      </c>
      <c r="R1573" s="33">
        <v>56</v>
      </c>
      <c r="S1573" s="33">
        <v>540</v>
      </c>
      <c r="T1573" s="35">
        <v>1.56</v>
      </c>
      <c r="U1573" s="33">
        <v>838</v>
      </c>
      <c r="V1573" s="33">
        <v>30000</v>
      </c>
      <c r="W1573" s="20">
        <v>36</v>
      </c>
      <c r="X1573" s="19">
        <v>0.80555555555555558</v>
      </c>
      <c r="Y1573" s="20">
        <v>29</v>
      </c>
      <c r="Z1573" s="20">
        <v>58</v>
      </c>
      <c r="AA1573" s="16">
        <v>580.86206896551721</v>
      </c>
      <c r="AB1573" s="18">
        <v>2</v>
      </c>
      <c r="AC1573" s="16">
        <v>1161.7241379310344</v>
      </c>
      <c r="AD1573" s="20">
        <v>33690</v>
      </c>
      <c r="AE1573" s="14">
        <v>2820</v>
      </c>
      <c r="AF1573" s="14"/>
      <c r="AG1573" s="14"/>
      <c r="AH1573" s="21">
        <v>1.123</v>
      </c>
      <c r="AI1573" s="21">
        <v>0.85433889536947816</v>
      </c>
      <c r="AJ1573" s="21">
        <v>-0.1456611046305219</v>
      </c>
      <c r="AK1573" s="96"/>
    </row>
    <row r="1574" spans="1:37" x14ac:dyDescent="0.3">
      <c r="A1574" s="10" t="s">
        <v>145</v>
      </c>
      <c r="B1574" s="22" t="s">
        <v>127</v>
      </c>
      <c r="C1574" s="22" t="s">
        <v>136</v>
      </c>
      <c r="D1574" s="55">
        <v>43663</v>
      </c>
      <c r="E1574" s="55">
        <v>44759</v>
      </c>
      <c r="F1574" s="11" t="s">
        <v>10</v>
      </c>
      <c r="G1574" s="30">
        <v>57</v>
      </c>
      <c r="H1574" s="31">
        <v>0.72</v>
      </c>
      <c r="I1574" s="30">
        <v>41</v>
      </c>
      <c r="J1574" s="30">
        <v>58</v>
      </c>
      <c r="K1574" s="30">
        <v>477</v>
      </c>
      <c r="L1574" s="32">
        <v>1.41</v>
      </c>
      <c r="M1574" s="30">
        <v>680</v>
      </c>
      <c r="N1574" s="30">
        <v>27641</v>
      </c>
      <c r="O1574" s="33">
        <v>54</v>
      </c>
      <c r="P1574" s="34">
        <v>0.78</v>
      </c>
      <c r="Q1574" s="33">
        <v>42</v>
      </c>
      <c r="R1574" s="33">
        <v>65</v>
      </c>
      <c r="S1574" s="33">
        <v>540</v>
      </c>
      <c r="T1574" s="35">
        <v>1.55</v>
      </c>
      <c r="U1574" s="33">
        <v>838</v>
      </c>
      <c r="V1574" s="33">
        <v>35000</v>
      </c>
      <c r="W1574" s="20">
        <v>40</v>
      </c>
      <c r="X1574" s="19">
        <v>0.75</v>
      </c>
      <c r="Y1574" s="20">
        <v>30</v>
      </c>
      <c r="Z1574" s="20">
        <v>56</v>
      </c>
      <c r="AA1574" s="16">
        <v>542.26785714285711</v>
      </c>
      <c r="AB1574" s="18">
        <v>1.8666666666666667</v>
      </c>
      <c r="AC1574" s="16">
        <v>1012.2333333333333</v>
      </c>
      <c r="AD1574" s="20">
        <v>30367</v>
      </c>
      <c r="AE1574" s="14"/>
      <c r="AF1574" s="14"/>
      <c r="AG1574" s="14"/>
      <c r="AH1574" s="21">
        <v>0.86762857142857142</v>
      </c>
      <c r="AI1574" s="21">
        <v>1.0986216128215331</v>
      </c>
      <c r="AJ1574" s="21">
        <v>9.8621612821533228E-2</v>
      </c>
      <c r="AK1574" s="96"/>
    </row>
    <row r="1575" spans="1:37" x14ac:dyDescent="0.3">
      <c r="A1575" s="10" t="s">
        <v>145</v>
      </c>
      <c r="B1575" s="22" t="s">
        <v>127</v>
      </c>
      <c r="C1575" s="22" t="s">
        <v>136</v>
      </c>
      <c r="D1575" s="55">
        <v>43664</v>
      </c>
      <c r="E1575" s="55">
        <v>44760</v>
      </c>
      <c r="F1575" s="11" t="s">
        <v>11</v>
      </c>
      <c r="G1575" s="30">
        <v>54</v>
      </c>
      <c r="H1575" s="31">
        <v>0.72</v>
      </c>
      <c r="I1575" s="30">
        <v>39</v>
      </c>
      <c r="J1575" s="30">
        <v>73</v>
      </c>
      <c r="K1575" s="30">
        <v>360</v>
      </c>
      <c r="L1575" s="32">
        <v>1.87</v>
      </c>
      <c r="M1575" s="30">
        <v>680</v>
      </c>
      <c r="N1575" s="30">
        <v>26286</v>
      </c>
      <c r="O1575" s="33">
        <v>38</v>
      </c>
      <c r="P1575" s="34">
        <v>0.78</v>
      </c>
      <c r="Q1575" s="33">
        <v>30</v>
      </c>
      <c r="R1575" s="33">
        <v>46</v>
      </c>
      <c r="S1575" s="33">
        <v>540</v>
      </c>
      <c r="T1575" s="35">
        <v>1.53</v>
      </c>
      <c r="U1575" s="33">
        <v>838</v>
      </c>
      <c r="V1575" s="33">
        <v>25000</v>
      </c>
      <c r="W1575" s="20">
        <v>34</v>
      </c>
      <c r="X1575" s="19">
        <v>0.79411764705882348</v>
      </c>
      <c r="Y1575" s="20">
        <v>27</v>
      </c>
      <c r="Z1575" s="20">
        <v>51</v>
      </c>
      <c r="AA1575" s="16">
        <v>519.13725490196077</v>
      </c>
      <c r="AB1575" s="18">
        <v>1.8888888888888888</v>
      </c>
      <c r="AC1575" s="16">
        <v>980.59259259259261</v>
      </c>
      <c r="AD1575" s="20">
        <v>26476</v>
      </c>
      <c r="AE1575" s="14">
        <v>896</v>
      </c>
      <c r="AF1575" s="14"/>
      <c r="AG1575" s="14"/>
      <c r="AH1575" s="21">
        <v>1.05904</v>
      </c>
      <c r="AI1575" s="21">
        <v>1.0072281823023663</v>
      </c>
      <c r="AJ1575" s="21">
        <v>7.2281823023662784E-3</v>
      </c>
      <c r="AK1575" s="96"/>
    </row>
    <row r="1576" spans="1:37" x14ac:dyDescent="0.3">
      <c r="A1576" s="10" t="s">
        <v>145</v>
      </c>
      <c r="B1576" s="22" t="s">
        <v>127</v>
      </c>
      <c r="C1576" s="22" t="s">
        <v>136</v>
      </c>
      <c r="D1576" s="55">
        <v>43665</v>
      </c>
      <c r="E1576" s="55">
        <v>44761</v>
      </c>
      <c r="F1576" s="11" t="s">
        <v>12</v>
      </c>
      <c r="G1576" s="30">
        <v>41</v>
      </c>
      <c r="H1576" s="31">
        <v>0.72</v>
      </c>
      <c r="I1576" s="30">
        <v>30</v>
      </c>
      <c r="J1576" s="30">
        <v>52</v>
      </c>
      <c r="K1576" s="30">
        <v>386</v>
      </c>
      <c r="L1576" s="32">
        <v>1.73</v>
      </c>
      <c r="M1576" s="30">
        <v>680</v>
      </c>
      <c r="N1576" s="30">
        <v>20088</v>
      </c>
      <c r="O1576" s="33">
        <v>37</v>
      </c>
      <c r="P1576" s="34">
        <v>0.78</v>
      </c>
      <c r="Q1576" s="33">
        <v>29</v>
      </c>
      <c r="R1576" s="33">
        <v>44</v>
      </c>
      <c r="S1576" s="33">
        <v>540</v>
      </c>
      <c r="T1576" s="35">
        <v>1.52</v>
      </c>
      <c r="U1576" s="33">
        <v>838</v>
      </c>
      <c r="V1576" s="33">
        <v>24000</v>
      </c>
      <c r="W1576" s="20">
        <v>24</v>
      </c>
      <c r="X1576" s="19">
        <v>0.79166666666666663</v>
      </c>
      <c r="Y1576" s="20">
        <v>19</v>
      </c>
      <c r="Z1576" s="20">
        <v>32</v>
      </c>
      <c r="AA1576" s="16">
        <v>561.875</v>
      </c>
      <c r="AB1576" s="18">
        <v>1.6842105263157894</v>
      </c>
      <c r="AC1576" s="16">
        <v>946.31578947368416</v>
      </c>
      <c r="AD1576" s="20">
        <v>17980</v>
      </c>
      <c r="AE1576" s="14">
        <v>560</v>
      </c>
      <c r="AF1576" s="14"/>
      <c r="AG1576" s="14"/>
      <c r="AH1576" s="21">
        <v>0.74916666666666665</v>
      </c>
      <c r="AI1576" s="21">
        <v>0.89506172839506171</v>
      </c>
      <c r="AJ1576" s="21">
        <v>-0.10493827160493827</v>
      </c>
      <c r="AK1576" s="96"/>
    </row>
    <row r="1577" spans="1:37" x14ac:dyDescent="0.3">
      <c r="A1577" s="10" t="s">
        <v>145</v>
      </c>
      <c r="B1577" s="22" t="s">
        <v>127</v>
      </c>
      <c r="C1577" s="22" t="s">
        <v>136</v>
      </c>
      <c r="D1577" s="55">
        <v>43666</v>
      </c>
      <c r="E1577" s="55">
        <v>44762</v>
      </c>
      <c r="F1577" s="11" t="s">
        <v>13</v>
      </c>
      <c r="G1577" s="30">
        <v>40</v>
      </c>
      <c r="H1577" s="31">
        <v>0.72</v>
      </c>
      <c r="I1577" s="30">
        <v>29</v>
      </c>
      <c r="J1577" s="30">
        <v>47</v>
      </c>
      <c r="K1577" s="30">
        <v>415</v>
      </c>
      <c r="L1577" s="32">
        <v>1.62</v>
      </c>
      <c r="M1577" s="30">
        <v>680</v>
      </c>
      <c r="N1577" s="30">
        <v>19526</v>
      </c>
      <c r="O1577" s="33">
        <v>37</v>
      </c>
      <c r="P1577" s="34">
        <v>0.78</v>
      </c>
      <c r="Q1577" s="33">
        <v>29</v>
      </c>
      <c r="R1577" s="33">
        <v>44</v>
      </c>
      <c r="S1577" s="33">
        <v>540</v>
      </c>
      <c r="T1577" s="35">
        <v>1.52</v>
      </c>
      <c r="U1577" s="33">
        <v>838</v>
      </c>
      <c r="V1577" s="33">
        <v>24000</v>
      </c>
      <c r="W1577" s="20">
        <v>33</v>
      </c>
      <c r="X1577" s="19">
        <v>0.81818181818181823</v>
      </c>
      <c r="Y1577" s="20">
        <v>27</v>
      </c>
      <c r="Z1577" s="20">
        <v>46</v>
      </c>
      <c r="AA1577" s="16">
        <v>482.76086956521738</v>
      </c>
      <c r="AB1577" s="18">
        <v>1.7037037037037037</v>
      </c>
      <c r="AC1577" s="16">
        <v>822.48148148148152</v>
      </c>
      <c r="AD1577" s="20">
        <v>22207</v>
      </c>
      <c r="AE1577" s="14"/>
      <c r="AF1577" s="14"/>
      <c r="AG1577" s="14"/>
      <c r="AH1577" s="21">
        <v>0.92529166666666662</v>
      </c>
      <c r="AI1577" s="21">
        <v>1.1373041073440542</v>
      </c>
      <c r="AJ1577" s="21">
        <v>0.13730410734405407</v>
      </c>
      <c r="AK1577" s="96"/>
    </row>
    <row r="1578" spans="1:37" x14ac:dyDescent="0.3">
      <c r="A1578" s="10" t="s">
        <v>145</v>
      </c>
      <c r="B1578" s="22" t="s">
        <v>127</v>
      </c>
      <c r="C1578" s="22" t="s">
        <v>136</v>
      </c>
      <c r="D1578" s="55">
        <v>43667</v>
      </c>
      <c r="E1578" s="55">
        <v>44763</v>
      </c>
      <c r="F1578" s="11" t="s">
        <v>14</v>
      </c>
      <c r="G1578" s="30">
        <v>61</v>
      </c>
      <c r="H1578" s="31">
        <v>0.72</v>
      </c>
      <c r="I1578" s="30">
        <v>44</v>
      </c>
      <c r="J1578" s="30">
        <v>67</v>
      </c>
      <c r="K1578" s="30">
        <v>448</v>
      </c>
      <c r="L1578" s="32">
        <v>1.52</v>
      </c>
      <c r="M1578" s="30">
        <v>680</v>
      </c>
      <c r="N1578" s="30">
        <v>30036</v>
      </c>
      <c r="O1578" s="33">
        <v>33</v>
      </c>
      <c r="P1578" s="34">
        <v>0.78</v>
      </c>
      <c r="Q1578" s="33">
        <v>26</v>
      </c>
      <c r="R1578" s="33">
        <v>41</v>
      </c>
      <c r="S1578" s="33">
        <v>540</v>
      </c>
      <c r="T1578" s="35">
        <v>1.58</v>
      </c>
      <c r="U1578" s="33">
        <v>838</v>
      </c>
      <c r="V1578" s="33">
        <v>22000</v>
      </c>
      <c r="W1578" s="20">
        <v>25</v>
      </c>
      <c r="X1578" s="19">
        <v>0.8</v>
      </c>
      <c r="Y1578" s="20">
        <v>20</v>
      </c>
      <c r="Z1578" s="20">
        <v>34</v>
      </c>
      <c r="AA1578" s="16">
        <v>526.64705882352939</v>
      </c>
      <c r="AB1578" s="18">
        <v>1.7</v>
      </c>
      <c r="AC1578" s="16">
        <v>895.3</v>
      </c>
      <c r="AD1578" s="20">
        <v>17906</v>
      </c>
      <c r="AE1578" s="14">
        <v>-1321</v>
      </c>
      <c r="AF1578" s="14"/>
      <c r="AG1578" s="14">
        <v>1210</v>
      </c>
      <c r="AH1578" s="21">
        <v>0.81390909090909092</v>
      </c>
      <c r="AI1578" s="21">
        <v>0.59615128512451721</v>
      </c>
      <c r="AJ1578" s="21">
        <v>-0.40384871487548274</v>
      </c>
      <c r="AK1578" s="96"/>
    </row>
    <row r="1579" spans="1:37" x14ac:dyDescent="0.3">
      <c r="A1579" s="10" t="s">
        <v>145</v>
      </c>
      <c r="B1579" s="22" t="s">
        <v>127</v>
      </c>
      <c r="C1579" s="22" t="s">
        <v>136</v>
      </c>
      <c r="D1579" s="55">
        <v>43668</v>
      </c>
      <c r="E1579" s="55">
        <v>44764</v>
      </c>
      <c r="F1579" s="11" t="s">
        <v>15</v>
      </c>
      <c r="G1579" s="30">
        <v>41</v>
      </c>
      <c r="H1579" s="31">
        <v>0.72</v>
      </c>
      <c r="I1579" s="30">
        <v>30</v>
      </c>
      <c r="J1579" s="30">
        <v>42</v>
      </c>
      <c r="K1579" s="30">
        <v>483</v>
      </c>
      <c r="L1579" s="32">
        <v>1.4</v>
      </c>
      <c r="M1579" s="30">
        <v>680</v>
      </c>
      <c r="N1579" s="30">
        <v>20289</v>
      </c>
      <c r="O1579" s="33">
        <v>33</v>
      </c>
      <c r="P1579" s="34">
        <v>0.78</v>
      </c>
      <c r="Q1579" s="33">
        <v>26</v>
      </c>
      <c r="R1579" s="33">
        <v>41</v>
      </c>
      <c r="S1579" s="33">
        <v>540</v>
      </c>
      <c r="T1579" s="35">
        <v>1.58</v>
      </c>
      <c r="U1579" s="33">
        <v>838</v>
      </c>
      <c r="V1579" s="33">
        <v>22000</v>
      </c>
      <c r="W1579" s="20">
        <v>26</v>
      </c>
      <c r="X1579" s="19">
        <v>0.76923076923076927</v>
      </c>
      <c r="Y1579" s="20">
        <v>20</v>
      </c>
      <c r="Z1579" s="20">
        <v>36</v>
      </c>
      <c r="AA1579" s="16">
        <v>491.02777777777777</v>
      </c>
      <c r="AB1579" s="18">
        <v>1.8</v>
      </c>
      <c r="AC1579" s="16">
        <v>883.85</v>
      </c>
      <c r="AD1579" s="20">
        <v>17677</v>
      </c>
      <c r="AE1579" s="14"/>
      <c r="AF1579" s="14"/>
      <c r="AG1579" s="14"/>
      <c r="AH1579" s="21">
        <v>0.80349999999999999</v>
      </c>
      <c r="AI1579" s="21">
        <v>0.87126028882645767</v>
      </c>
      <c r="AJ1579" s="21">
        <v>-0.12873971117354233</v>
      </c>
      <c r="AK1579" s="96"/>
    </row>
    <row r="1580" spans="1:37" x14ac:dyDescent="0.3">
      <c r="A1580" s="10" t="s">
        <v>145</v>
      </c>
      <c r="B1580" s="22" t="s">
        <v>127</v>
      </c>
      <c r="C1580" s="22" t="s">
        <v>136</v>
      </c>
      <c r="D1580" s="55">
        <v>43669</v>
      </c>
      <c r="E1580" s="55">
        <v>44765</v>
      </c>
      <c r="F1580" s="11" t="s">
        <v>9</v>
      </c>
      <c r="G1580" s="30">
        <v>63</v>
      </c>
      <c r="H1580" s="31">
        <v>0.72</v>
      </c>
      <c r="I1580" s="30">
        <v>46</v>
      </c>
      <c r="J1580" s="30">
        <v>79</v>
      </c>
      <c r="K1580" s="30">
        <v>392</v>
      </c>
      <c r="L1580" s="32">
        <v>1.72</v>
      </c>
      <c r="M1580" s="30">
        <v>680</v>
      </c>
      <c r="N1580" s="30">
        <v>31007</v>
      </c>
      <c r="O1580" s="33">
        <v>46</v>
      </c>
      <c r="P1580" s="34">
        <v>0.78</v>
      </c>
      <c r="Q1580" s="33">
        <v>36</v>
      </c>
      <c r="R1580" s="33">
        <v>56</v>
      </c>
      <c r="S1580" s="33">
        <v>540</v>
      </c>
      <c r="T1580" s="35">
        <v>1.56</v>
      </c>
      <c r="U1580" s="33">
        <v>838</v>
      </c>
      <c r="V1580" s="33">
        <v>30000</v>
      </c>
      <c r="W1580" s="20">
        <v>22</v>
      </c>
      <c r="X1580" s="19">
        <v>0.77272727272727271</v>
      </c>
      <c r="Y1580" s="20">
        <v>17</v>
      </c>
      <c r="Z1580" s="20">
        <v>39</v>
      </c>
      <c r="AA1580" s="16">
        <v>540.20512820512818</v>
      </c>
      <c r="AB1580" s="18">
        <v>2.2941176470588234</v>
      </c>
      <c r="AC1580" s="16">
        <v>1239.2941176470588</v>
      </c>
      <c r="AD1580" s="20">
        <v>21068</v>
      </c>
      <c r="AE1580" s="14"/>
      <c r="AF1580" s="14"/>
      <c r="AG1580" s="14"/>
      <c r="AH1580" s="21">
        <v>0.70226666666666671</v>
      </c>
      <c r="AI1580" s="21">
        <v>0.67945947689231467</v>
      </c>
      <c r="AJ1580" s="21">
        <v>-0.32054052310768538</v>
      </c>
      <c r="AK1580" s="96"/>
    </row>
    <row r="1581" spans="1:37" x14ac:dyDescent="0.3">
      <c r="A1581" s="10" t="s">
        <v>145</v>
      </c>
      <c r="B1581" s="22" t="s">
        <v>127</v>
      </c>
      <c r="C1581" s="22" t="s">
        <v>136</v>
      </c>
      <c r="D1581" s="55">
        <v>43670</v>
      </c>
      <c r="E1581" s="55">
        <v>44766</v>
      </c>
      <c r="F1581" s="11" t="s">
        <v>10</v>
      </c>
      <c r="G1581" s="30">
        <v>65</v>
      </c>
      <c r="H1581" s="31">
        <v>0.72</v>
      </c>
      <c r="I1581" s="30">
        <v>47</v>
      </c>
      <c r="J1581" s="30">
        <v>86</v>
      </c>
      <c r="K1581" s="30">
        <v>370</v>
      </c>
      <c r="L1581" s="32">
        <v>1.83</v>
      </c>
      <c r="M1581" s="30">
        <v>680</v>
      </c>
      <c r="N1581" s="30">
        <v>31826</v>
      </c>
      <c r="O1581" s="33">
        <v>54</v>
      </c>
      <c r="P1581" s="34">
        <v>0.78</v>
      </c>
      <c r="Q1581" s="33">
        <v>42</v>
      </c>
      <c r="R1581" s="33">
        <v>65</v>
      </c>
      <c r="S1581" s="33">
        <v>540</v>
      </c>
      <c r="T1581" s="35">
        <v>1.55</v>
      </c>
      <c r="U1581" s="33">
        <v>838</v>
      </c>
      <c r="V1581" s="33">
        <v>35000</v>
      </c>
      <c r="W1581" s="20">
        <v>30</v>
      </c>
      <c r="X1581" s="19">
        <v>0.8</v>
      </c>
      <c r="Y1581" s="20">
        <v>24</v>
      </c>
      <c r="Z1581" s="20">
        <v>52</v>
      </c>
      <c r="AA1581" s="16">
        <v>512.80769230769226</v>
      </c>
      <c r="AB1581" s="18">
        <v>2.1666666666666665</v>
      </c>
      <c r="AC1581" s="16">
        <v>1111.0833333333333</v>
      </c>
      <c r="AD1581" s="20">
        <v>26666</v>
      </c>
      <c r="AE1581" s="14">
        <v>896</v>
      </c>
      <c r="AF1581" s="14"/>
      <c r="AG1581" s="14"/>
      <c r="AH1581" s="21">
        <v>0.76188571428571428</v>
      </c>
      <c r="AI1581" s="21">
        <v>0.83786840947652863</v>
      </c>
      <c r="AJ1581" s="21">
        <v>-0.16213159052347137</v>
      </c>
      <c r="AK1581" s="96"/>
    </row>
    <row r="1582" spans="1:37" x14ac:dyDescent="0.3">
      <c r="A1582" s="10" t="s">
        <v>145</v>
      </c>
      <c r="B1582" s="22" t="s">
        <v>127</v>
      </c>
      <c r="C1582" s="22" t="s">
        <v>136</v>
      </c>
      <c r="D1582" s="55">
        <v>43671</v>
      </c>
      <c r="E1582" s="55">
        <v>44767</v>
      </c>
      <c r="F1582" s="11" t="s">
        <v>11</v>
      </c>
      <c r="G1582" s="30">
        <v>33</v>
      </c>
      <c r="H1582" s="31">
        <v>0.72</v>
      </c>
      <c r="I1582" s="30">
        <v>24</v>
      </c>
      <c r="J1582" s="30">
        <v>39</v>
      </c>
      <c r="K1582" s="30">
        <v>421</v>
      </c>
      <c r="L1582" s="32">
        <v>1.63</v>
      </c>
      <c r="M1582" s="30">
        <v>680</v>
      </c>
      <c r="N1582" s="30">
        <v>16401</v>
      </c>
      <c r="O1582" s="33">
        <v>33</v>
      </c>
      <c r="P1582" s="34">
        <v>0.78</v>
      </c>
      <c r="Q1582" s="33">
        <v>26</v>
      </c>
      <c r="R1582" s="33">
        <v>41</v>
      </c>
      <c r="S1582" s="33">
        <v>540</v>
      </c>
      <c r="T1582" s="35">
        <v>1.58</v>
      </c>
      <c r="U1582" s="33">
        <v>838</v>
      </c>
      <c r="V1582" s="33">
        <v>22000</v>
      </c>
      <c r="W1582" s="20">
        <v>27</v>
      </c>
      <c r="X1582" s="19">
        <v>0.77777777777777779</v>
      </c>
      <c r="Y1582" s="20">
        <v>21</v>
      </c>
      <c r="Z1582" s="20">
        <v>31</v>
      </c>
      <c r="AA1582" s="16">
        <v>623.51612903225805</v>
      </c>
      <c r="AB1582" s="18">
        <v>1.4761904761904763</v>
      </c>
      <c r="AC1582" s="16">
        <v>920.42857142857144</v>
      </c>
      <c r="AD1582" s="20">
        <v>19329</v>
      </c>
      <c r="AE1582" s="14"/>
      <c r="AF1582" s="14"/>
      <c r="AG1582" s="14"/>
      <c r="AH1582" s="21">
        <v>0.87859090909090909</v>
      </c>
      <c r="AI1582" s="21">
        <v>1.1785256996524602</v>
      </c>
      <c r="AJ1582" s="21">
        <v>0.17852569965246021</v>
      </c>
      <c r="AK1582" s="96"/>
    </row>
    <row r="1583" spans="1:37" x14ac:dyDescent="0.3">
      <c r="A1583" s="10" t="s">
        <v>145</v>
      </c>
      <c r="B1583" s="22" t="s">
        <v>127</v>
      </c>
      <c r="C1583" s="22" t="s">
        <v>136</v>
      </c>
      <c r="D1583" s="55">
        <v>43672</v>
      </c>
      <c r="E1583" s="55">
        <v>44768</v>
      </c>
      <c r="F1583" s="11" t="s">
        <v>12</v>
      </c>
      <c r="G1583" s="30">
        <v>46</v>
      </c>
      <c r="H1583" s="31">
        <v>0.72</v>
      </c>
      <c r="I1583" s="30">
        <v>33</v>
      </c>
      <c r="J1583" s="30">
        <v>56</v>
      </c>
      <c r="K1583" s="30">
        <v>401</v>
      </c>
      <c r="L1583" s="32">
        <v>1.7</v>
      </c>
      <c r="M1583" s="30">
        <v>680</v>
      </c>
      <c r="N1583" s="30">
        <v>22472</v>
      </c>
      <c r="O1583" s="33">
        <v>33</v>
      </c>
      <c r="P1583" s="34">
        <v>0.78</v>
      </c>
      <c r="Q1583" s="33">
        <v>26</v>
      </c>
      <c r="R1583" s="33">
        <v>41</v>
      </c>
      <c r="S1583" s="33">
        <v>540</v>
      </c>
      <c r="T1583" s="35">
        <v>1.58</v>
      </c>
      <c r="U1583" s="33">
        <v>838</v>
      </c>
      <c r="V1583" s="33">
        <v>22000</v>
      </c>
      <c r="W1583" s="20">
        <v>16</v>
      </c>
      <c r="X1583" s="19">
        <v>0.75</v>
      </c>
      <c r="Y1583" s="20">
        <v>12</v>
      </c>
      <c r="Z1583" s="20">
        <v>17</v>
      </c>
      <c r="AA1583" s="16">
        <v>654</v>
      </c>
      <c r="AB1583" s="18">
        <v>1.4166666666666667</v>
      </c>
      <c r="AC1583" s="16">
        <v>926.5</v>
      </c>
      <c r="AD1583" s="20">
        <v>11118</v>
      </c>
      <c r="AE1583" s="14"/>
      <c r="AF1583" s="14"/>
      <c r="AG1583" s="14"/>
      <c r="AH1583" s="21">
        <v>0.50536363636363635</v>
      </c>
      <c r="AI1583" s="21">
        <v>0.49474902100391599</v>
      </c>
      <c r="AJ1583" s="21">
        <v>-0.50525097899608407</v>
      </c>
      <c r="AK1583" s="96"/>
    </row>
    <row r="1584" spans="1:37" x14ac:dyDescent="0.3">
      <c r="A1584" s="10" t="s">
        <v>145</v>
      </c>
      <c r="B1584" s="22" t="s">
        <v>127</v>
      </c>
      <c r="C1584" s="22" t="s">
        <v>136</v>
      </c>
      <c r="D1584" s="55">
        <v>43673</v>
      </c>
      <c r="E1584" s="55">
        <v>44769</v>
      </c>
      <c r="F1584" s="11" t="s">
        <v>13</v>
      </c>
      <c r="G1584" s="30">
        <v>39</v>
      </c>
      <c r="H1584" s="31">
        <v>0.72</v>
      </c>
      <c r="I1584" s="30">
        <v>28</v>
      </c>
      <c r="J1584" s="30">
        <v>48</v>
      </c>
      <c r="K1584" s="30">
        <v>390</v>
      </c>
      <c r="L1584" s="32">
        <v>1.71</v>
      </c>
      <c r="M1584" s="30">
        <v>680</v>
      </c>
      <c r="N1584" s="30">
        <v>18718</v>
      </c>
      <c r="O1584" s="33">
        <v>33</v>
      </c>
      <c r="P1584" s="34">
        <v>0.78</v>
      </c>
      <c r="Q1584" s="33">
        <v>26</v>
      </c>
      <c r="R1584" s="33">
        <v>41</v>
      </c>
      <c r="S1584" s="33">
        <v>540</v>
      </c>
      <c r="T1584" s="35">
        <v>1.58</v>
      </c>
      <c r="U1584" s="33">
        <v>838</v>
      </c>
      <c r="V1584" s="33">
        <v>22000</v>
      </c>
      <c r="W1584" s="20">
        <v>41</v>
      </c>
      <c r="X1584" s="19">
        <v>0.75609756097560976</v>
      </c>
      <c r="Y1584" s="20">
        <v>31</v>
      </c>
      <c r="Z1584" s="20">
        <v>47</v>
      </c>
      <c r="AA1584" s="16">
        <v>504.25531914893617</v>
      </c>
      <c r="AB1584" s="18">
        <v>1.5161290322580645</v>
      </c>
      <c r="AC1584" s="16">
        <v>764.51612903225805</v>
      </c>
      <c r="AD1584" s="20">
        <v>23700</v>
      </c>
      <c r="AE1584" s="14"/>
      <c r="AF1584" s="14"/>
      <c r="AG1584" s="14">
        <v>599</v>
      </c>
      <c r="AH1584" s="21">
        <v>1.0772727272727274</v>
      </c>
      <c r="AI1584" s="21">
        <v>1.2661609146276311</v>
      </c>
      <c r="AJ1584" s="21">
        <v>0.26616091462763114</v>
      </c>
      <c r="AK1584" s="96"/>
    </row>
    <row r="1585" spans="1:37" x14ac:dyDescent="0.3">
      <c r="A1585" s="10" t="s">
        <v>145</v>
      </c>
      <c r="B1585" s="22" t="s">
        <v>127</v>
      </c>
      <c r="C1585" s="22" t="s">
        <v>136</v>
      </c>
      <c r="D1585" s="55">
        <v>43674</v>
      </c>
      <c r="E1585" s="55">
        <v>44770</v>
      </c>
      <c r="F1585" s="11" t="s">
        <v>14</v>
      </c>
      <c r="G1585" s="30">
        <v>26</v>
      </c>
      <c r="H1585" s="31">
        <v>0.72</v>
      </c>
      <c r="I1585" s="30">
        <v>19</v>
      </c>
      <c r="J1585" s="30">
        <v>43</v>
      </c>
      <c r="K1585" s="30">
        <v>306</v>
      </c>
      <c r="L1585" s="32">
        <v>2.2599999999999998</v>
      </c>
      <c r="M1585" s="30">
        <v>680</v>
      </c>
      <c r="N1585" s="30">
        <v>13148</v>
      </c>
      <c r="O1585" s="33">
        <v>33</v>
      </c>
      <c r="P1585" s="34">
        <v>0.78</v>
      </c>
      <c r="Q1585" s="33">
        <v>26</v>
      </c>
      <c r="R1585" s="33">
        <v>41</v>
      </c>
      <c r="S1585" s="33">
        <v>540</v>
      </c>
      <c r="T1585" s="35">
        <v>1.58</v>
      </c>
      <c r="U1585" s="33">
        <v>838</v>
      </c>
      <c r="V1585" s="33">
        <v>22000</v>
      </c>
      <c r="W1585" s="20">
        <v>27</v>
      </c>
      <c r="X1585" s="19">
        <v>0.81481481481481477</v>
      </c>
      <c r="Y1585" s="20">
        <v>22</v>
      </c>
      <c r="Z1585" s="20">
        <v>40</v>
      </c>
      <c r="AA1585" s="16">
        <v>511.47500000000002</v>
      </c>
      <c r="AB1585" s="18">
        <v>1.8181818181818181</v>
      </c>
      <c r="AC1585" s="16">
        <v>929.9545454545455</v>
      </c>
      <c r="AD1585" s="20">
        <v>20459</v>
      </c>
      <c r="AE1585" s="14"/>
      <c r="AF1585" s="14"/>
      <c r="AG1585" s="14"/>
      <c r="AH1585" s="21">
        <v>0.92995454545454548</v>
      </c>
      <c r="AI1585" s="21">
        <v>1.5560541527228475</v>
      </c>
      <c r="AJ1585" s="21">
        <v>0.55605415272284753</v>
      </c>
      <c r="AK1585" s="96"/>
    </row>
    <row r="1586" spans="1:37" x14ac:dyDescent="0.3">
      <c r="A1586" s="10" t="s">
        <v>145</v>
      </c>
      <c r="B1586" s="22" t="s">
        <v>127</v>
      </c>
      <c r="C1586" s="22" t="s">
        <v>136</v>
      </c>
      <c r="D1586" s="55">
        <v>43675</v>
      </c>
      <c r="E1586" s="55">
        <v>44771</v>
      </c>
      <c r="F1586" s="11" t="s">
        <v>15</v>
      </c>
      <c r="G1586" s="30">
        <v>54</v>
      </c>
      <c r="H1586" s="31">
        <v>0.72</v>
      </c>
      <c r="I1586" s="30">
        <v>39</v>
      </c>
      <c r="J1586" s="30">
        <v>71</v>
      </c>
      <c r="K1586" s="30">
        <v>375</v>
      </c>
      <c r="L1586" s="32">
        <v>1.82</v>
      </c>
      <c r="M1586" s="30">
        <v>680</v>
      </c>
      <c r="N1586" s="30">
        <v>26656</v>
      </c>
      <c r="O1586" s="33">
        <v>33</v>
      </c>
      <c r="P1586" s="34">
        <v>0.78</v>
      </c>
      <c r="Q1586" s="33">
        <v>26</v>
      </c>
      <c r="R1586" s="33">
        <v>41</v>
      </c>
      <c r="S1586" s="33">
        <v>540</v>
      </c>
      <c r="T1586" s="35">
        <v>1.58</v>
      </c>
      <c r="U1586" s="33">
        <v>838</v>
      </c>
      <c r="V1586" s="33">
        <v>22000</v>
      </c>
      <c r="W1586" s="20">
        <v>26</v>
      </c>
      <c r="X1586" s="19">
        <v>0.80769230769230771</v>
      </c>
      <c r="Y1586" s="20">
        <v>21</v>
      </c>
      <c r="Z1586" s="20">
        <v>28</v>
      </c>
      <c r="AA1586" s="16">
        <v>617.07142857142856</v>
      </c>
      <c r="AB1586" s="18">
        <v>1.3333333333333333</v>
      </c>
      <c r="AC1586" s="16">
        <v>822.76190476190482</v>
      </c>
      <c r="AD1586" s="20">
        <v>17278</v>
      </c>
      <c r="AE1586" s="14"/>
      <c r="AF1586" s="14"/>
      <c r="AG1586" s="14"/>
      <c r="AH1586" s="21">
        <v>0.78536363636363637</v>
      </c>
      <c r="AI1586" s="21">
        <v>0.64818427370948384</v>
      </c>
      <c r="AJ1586" s="21">
        <v>-0.35181572629051622</v>
      </c>
      <c r="AK1586" s="96"/>
    </row>
    <row r="1587" spans="1:37" x14ac:dyDescent="0.3">
      <c r="A1587" s="10" t="s">
        <v>145</v>
      </c>
      <c r="B1587" s="22" t="s">
        <v>127</v>
      </c>
      <c r="C1587" s="22" t="s">
        <v>136</v>
      </c>
      <c r="D1587" s="55">
        <v>43676</v>
      </c>
      <c r="E1587" s="55">
        <v>44772</v>
      </c>
      <c r="F1587" s="11" t="s">
        <v>9</v>
      </c>
      <c r="G1587" s="30">
        <v>58</v>
      </c>
      <c r="H1587" s="31">
        <v>0.72</v>
      </c>
      <c r="I1587" s="30">
        <v>42</v>
      </c>
      <c r="J1587" s="30">
        <v>78</v>
      </c>
      <c r="K1587" s="30">
        <v>364</v>
      </c>
      <c r="L1587" s="32">
        <v>1.86</v>
      </c>
      <c r="M1587" s="30">
        <v>680</v>
      </c>
      <c r="N1587" s="30">
        <v>28407</v>
      </c>
      <c r="O1587" s="33">
        <v>42</v>
      </c>
      <c r="P1587" s="34">
        <v>0.78</v>
      </c>
      <c r="Q1587" s="33">
        <v>33</v>
      </c>
      <c r="R1587" s="33">
        <v>52</v>
      </c>
      <c r="S1587" s="33">
        <v>540</v>
      </c>
      <c r="T1587" s="35">
        <v>1.58</v>
      </c>
      <c r="U1587" s="33">
        <v>838</v>
      </c>
      <c r="V1587" s="33">
        <v>28000</v>
      </c>
      <c r="W1587" s="20">
        <v>32</v>
      </c>
      <c r="X1587" s="19">
        <v>0.78125</v>
      </c>
      <c r="Y1587" s="20">
        <v>25</v>
      </c>
      <c r="Z1587" s="20">
        <v>46</v>
      </c>
      <c r="AA1587" s="16">
        <v>549.89130434782612</v>
      </c>
      <c r="AB1587" s="18">
        <v>1.84</v>
      </c>
      <c r="AC1587" s="16">
        <v>1011.8</v>
      </c>
      <c r="AD1587" s="20">
        <v>25295</v>
      </c>
      <c r="AE1587" s="14"/>
      <c r="AF1587" s="14"/>
      <c r="AG1587" s="14"/>
      <c r="AH1587" s="21">
        <v>0.90339285714285711</v>
      </c>
      <c r="AI1587" s="21">
        <v>0.89044953708592955</v>
      </c>
      <c r="AJ1587" s="21">
        <v>-0.10955046291407047</v>
      </c>
      <c r="AK1587" s="96"/>
    </row>
    <row r="1588" spans="1:37" x14ac:dyDescent="0.3">
      <c r="A1588" s="10" t="s">
        <v>145</v>
      </c>
      <c r="B1588" s="22" t="s">
        <v>127</v>
      </c>
      <c r="C1588" s="22" t="s">
        <v>136</v>
      </c>
      <c r="D1588" s="55">
        <v>43677</v>
      </c>
      <c r="E1588" s="55">
        <v>44773</v>
      </c>
      <c r="F1588" s="11" t="s">
        <v>10</v>
      </c>
      <c r="G1588" s="30">
        <v>55</v>
      </c>
      <c r="H1588" s="31">
        <v>0.72</v>
      </c>
      <c r="I1588" s="30">
        <v>40</v>
      </c>
      <c r="J1588" s="30">
        <v>64</v>
      </c>
      <c r="K1588" s="30">
        <v>430</v>
      </c>
      <c r="L1588" s="32">
        <v>1.6</v>
      </c>
      <c r="M1588" s="30">
        <v>680</v>
      </c>
      <c r="N1588" s="30">
        <v>27531</v>
      </c>
      <c r="O1588" s="33">
        <v>46</v>
      </c>
      <c r="P1588" s="34">
        <v>0.78</v>
      </c>
      <c r="Q1588" s="33">
        <v>36</v>
      </c>
      <c r="R1588" s="33">
        <v>56</v>
      </c>
      <c r="S1588" s="33">
        <v>540</v>
      </c>
      <c r="T1588" s="35">
        <v>1.56</v>
      </c>
      <c r="U1588" s="33">
        <v>838</v>
      </c>
      <c r="V1588" s="33">
        <v>30000</v>
      </c>
      <c r="W1588" s="20">
        <v>46</v>
      </c>
      <c r="X1588" s="19">
        <v>0.80434782608695654</v>
      </c>
      <c r="Y1588" s="20">
        <v>37</v>
      </c>
      <c r="Z1588" s="20">
        <v>62</v>
      </c>
      <c r="AA1588" s="16">
        <v>575.56451612903231</v>
      </c>
      <c r="AB1588" s="18">
        <v>1.6756756756756757</v>
      </c>
      <c r="AC1588" s="16">
        <v>964.45945945945948</v>
      </c>
      <c r="AD1588" s="20">
        <v>35685</v>
      </c>
      <c r="AE1588" s="14"/>
      <c r="AF1588" s="14"/>
      <c r="AG1588" s="14">
        <v>1599</v>
      </c>
      <c r="AH1588" s="21">
        <v>1.1895</v>
      </c>
      <c r="AI1588" s="21">
        <v>1.2961752206603465</v>
      </c>
      <c r="AJ1588" s="21">
        <v>0.29617522066034652</v>
      </c>
      <c r="AK1588" s="96"/>
    </row>
    <row r="1589" spans="1:37" x14ac:dyDescent="0.3">
      <c r="A1589" s="10" t="s">
        <v>145</v>
      </c>
      <c r="B1589" s="36" t="s">
        <v>127</v>
      </c>
      <c r="C1589" s="36" t="s">
        <v>136</v>
      </c>
      <c r="D1589" s="59">
        <v>43678</v>
      </c>
      <c r="E1589" s="59">
        <v>44774</v>
      </c>
      <c r="F1589" s="11" t="s">
        <v>11</v>
      </c>
      <c r="G1589" s="37">
        <v>49</v>
      </c>
      <c r="H1589" s="38">
        <v>0.76</v>
      </c>
      <c r="I1589" s="37">
        <v>37</v>
      </c>
      <c r="J1589" s="37">
        <v>50</v>
      </c>
      <c r="K1589" s="37">
        <v>463</v>
      </c>
      <c r="L1589" s="39">
        <v>1.35</v>
      </c>
      <c r="M1589" s="37">
        <v>607</v>
      </c>
      <c r="N1589" s="37">
        <v>23134</v>
      </c>
      <c r="O1589" s="37">
        <v>42</v>
      </c>
      <c r="P1589" s="38">
        <v>0.81</v>
      </c>
      <c r="Q1589" s="37">
        <v>34</v>
      </c>
      <c r="R1589" s="37">
        <v>47</v>
      </c>
      <c r="S1589" s="37">
        <v>529</v>
      </c>
      <c r="T1589" s="39">
        <v>1.38</v>
      </c>
      <c r="U1589" s="37">
        <v>763</v>
      </c>
      <c r="V1589" s="37">
        <v>25000</v>
      </c>
      <c r="W1589" s="20">
        <v>41</v>
      </c>
      <c r="X1589" s="19">
        <v>0.80487804878048785</v>
      </c>
      <c r="Y1589" s="20">
        <v>33</v>
      </c>
      <c r="Z1589" s="20">
        <v>58</v>
      </c>
      <c r="AA1589" s="16">
        <v>442.72413793103448</v>
      </c>
      <c r="AB1589" s="18">
        <v>1.7575757575757576</v>
      </c>
      <c r="AC1589" s="16">
        <v>778.12121212121212</v>
      </c>
      <c r="AD1589" s="20">
        <v>25678</v>
      </c>
      <c r="AE1589" s="14">
        <v>1904</v>
      </c>
      <c r="AF1589" s="14"/>
      <c r="AG1589" s="14">
        <v>1210</v>
      </c>
      <c r="AH1589" s="21">
        <v>1.02712</v>
      </c>
      <c r="AI1589" s="21">
        <v>1.1099680124492091</v>
      </c>
      <c r="AJ1589" s="21">
        <v>0.10996801244920895</v>
      </c>
      <c r="AK1589" s="97"/>
    </row>
    <row r="1590" spans="1:37" x14ac:dyDescent="0.3">
      <c r="A1590" s="10" t="s">
        <v>145</v>
      </c>
      <c r="B1590" s="36" t="s">
        <v>127</v>
      </c>
      <c r="C1590" s="36" t="s">
        <v>136</v>
      </c>
      <c r="D1590" s="59">
        <v>43679</v>
      </c>
      <c r="E1590" s="59">
        <v>44775</v>
      </c>
      <c r="F1590" s="11" t="s">
        <v>12</v>
      </c>
      <c r="G1590" s="37">
        <v>49</v>
      </c>
      <c r="H1590" s="38">
        <v>0.76</v>
      </c>
      <c r="I1590" s="37">
        <v>37</v>
      </c>
      <c r="J1590" s="37">
        <v>45</v>
      </c>
      <c r="K1590" s="37">
        <v>502</v>
      </c>
      <c r="L1590" s="39">
        <v>1.22</v>
      </c>
      <c r="M1590" s="37">
        <v>607</v>
      </c>
      <c r="N1590" s="37">
        <v>22589</v>
      </c>
      <c r="O1590" s="37">
        <v>40</v>
      </c>
      <c r="P1590" s="38">
        <v>0.82</v>
      </c>
      <c r="Q1590" s="37">
        <v>33</v>
      </c>
      <c r="R1590" s="37">
        <v>47</v>
      </c>
      <c r="S1590" s="37">
        <v>529</v>
      </c>
      <c r="T1590" s="39">
        <v>1.42</v>
      </c>
      <c r="U1590" s="37">
        <v>763</v>
      </c>
      <c r="V1590" s="37">
        <v>25000</v>
      </c>
      <c r="W1590" s="20">
        <v>33</v>
      </c>
      <c r="X1590" s="19">
        <v>0.78787878787878785</v>
      </c>
      <c r="Y1590" s="20">
        <v>26</v>
      </c>
      <c r="Z1590" s="20">
        <v>51</v>
      </c>
      <c r="AA1590" s="16">
        <v>634.82352941176475</v>
      </c>
      <c r="AB1590" s="18">
        <v>1.9615384615384615</v>
      </c>
      <c r="AC1590" s="16">
        <v>1245.2307692307693</v>
      </c>
      <c r="AD1590" s="20">
        <v>32376</v>
      </c>
      <c r="AE1590" s="14">
        <v>-896</v>
      </c>
      <c r="AF1590" s="14"/>
      <c r="AG1590" s="14">
        <v>2999</v>
      </c>
      <c r="AH1590" s="21">
        <v>1.29504</v>
      </c>
      <c r="AI1590" s="21">
        <v>1.4332639780424101</v>
      </c>
      <c r="AJ1590" s="21">
        <v>0.43326397804241001</v>
      </c>
      <c r="AK1590" s="97"/>
    </row>
    <row r="1591" spans="1:37" x14ac:dyDescent="0.3">
      <c r="A1591" s="10" t="s">
        <v>145</v>
      </c>
      <c r="B1591" s="36" t="s">
        <v>127</v>
      </c>
      <c r="C1591" s="36" t="s">
        <v>136</v>
      </c>
      <c r="D1591" s="59">
        <v>43680</v>
      </c>
      <c r="E1591" s="59">
        <v>44776</v>
      </c>
      <c r="F1591" s="11" t="s">
        <v>13</v>
      </c>
      <c r="G1591" s="37">
        <v>14</v>
      </c>
      <c r="H1591" s="38">
        <v>0.76</v>
      </c>
      <c r="I1591" s="37">
        <v>11</v>
      </c>
      <c r="J1591" s="37">
        <v>16</v>
      </c>
      <c r="K1591" s="37">
        <v>435</v>
      </c>
      <c r="L1591" s="39">
        <v>1.45</v>
      </c>
      <c r="M1591" s="37">
        <v>607</v>
      </c>
      <c r="N1591" s="37">
        <v>6953</v>
      </c>
      <c r="O1591" s="37">
        <v>40</v>
      </c>
      <c r="P1591" s="38">
        <v>0.82</v>
      </c>
      <c r="Q1591" s="37">
        <v>33</v>
      </c>
      <c r="R1591" s="37">
        <v>47</v>
      </c>
      <c r="S1591" s="37">
        <v>529</v>
      </c>
      <c r="T1591" s="39">
        <v>1.42</v>
      </c>
      <c r="U1591" s="37">
        <v>763</v>
      </c>
      <c r="V1591" s="37">
        <v>25000</v>
      </c>
      <c r="W1591" s="20">
        <v>45</v>
      </c>
      <c r="X1591" s="19">
        <v>0.8</v>
      </c>
      <c r="Y1591" s="20">
        <v>36</v>
      </c>
      <c r="Z1591" s="20">
        <v>66</v>
      </c>
      <c r="AA1591" s="16">
        <v>446.43939393939394</v>
      </c>
      <c r="AB1591" s="18">
        <v>1.8333333333333333</v>
      </c>
      <c r="AC1591" s="16">
        <v>818.47222222222217</v>
      </c>
      <c r="AD1591" s="20">
        <v>29465</v>
      </c>
      <c r="AE1591" s="14"/>
      <c r="AF1591" s="14"/>
      <c r="AG1591" s="14"/>
      <c r="AH1591" s="21">
        <v>1.1786000000000001</v>
      </c>
      <c r="AI1591" s="21">
        <v>4.2377391054221203</v>
      </c>
      <c r="AJ1591" s="21">
        <v>3.2377391054221198</v>
      </c>
      <c r="AK1591" s="97"/>
    </row>
    <row r="1592" spans="1:37" x14ac:dyDescent="0.3">
      <c r="A1592" s="10" t="s">
        <v>145</v>
      </c>
      <c r="B1592" s="36" t="s">
        <v>127</v>
      </c>
      <c r="C1592" s="36" t="s">
        <v>136</v>
      </c>
      <c r="D1592" s="59">
        <v>43681</v>
      </c>
      <c r="E1592" s="59">
        <v>44777</v>
      </c>
      <c r="F1592" s="11" t="s">
        <v>14</v>
      </c>
      <c r="G1592" s="37">
        <v>21</v>
      </c>
      <c r="H1592" s="38">
        <v>0.76</v>
      </c>
      <c r="I1592" s="37">
        <v>16</v>
      </c>
      <c r="J1592" s="37">
        <v>22</v>
      </c>
      <c r="K1592" s="37">
        <v>446</v>
      </c>
      <c r="L1592" s="39">
        <v>1.38</v>
      </c>
      <c r="M1592" s="37">
        <v>607</v>
      </c>
      <c r="N1592" s="37">
        <v>9812</v>
      </c>
      <c r="O1592" s="37">
        <v>40</v>
      </c>
      <c r="P1592" s="38">
        <v>0.82</v>
      </c>
      <c r="Q1592" s="37">
        <v>33</v>
      </c>
      <c r="R1592" s="37">
        <v>47</v>
      </c>
      <c r="S1592" s="37">
        <v>529</v>
      </c>
      <c r="T1592" s="39">
        <v>1.42</v>
      </c>
      <c r="U1592" s="37">
        <v>763</v>
      </c>
      <c r="V1592" s="37">
        <v>25000</v>
      </c>
      <c r="W1592" s="20">
        <v>39</v>
      </c>
      <c r="X1592" s="19">
        <v>0.79487179487179482</v>
      </c>
      <c r="Y1592" s="20">
        <v>31</v>
      </c>
      <c r="Z1592" s="20">
        <v>54</v>
      </c>
      <c r="AA1592" s="16">
        <v>482.88888888888891</v>
      </c>
      <c r="AB1592" s="18">
        <v>1.7419354838709677</v>
      </c>
      <c r="AC1592" s="16">
        <v>841.16129032258061</v>
      </c>
      <c r="AD1592" s="20">
        <v>26076</v>
      </c>
      <c r="AE1592" s="14">
        <v>672</v>
      </c>
      <c r="AF1592" s="14"/>
      <c r="AG1592" s="14">
        <v>549</v>
      </c>
      <c r="AH1592" s="21">
        <v>1.04304</v>
      </c>
      <c r="AI1592" s="21">
        <v>2.6575621687729312</v>
      </c>
      <c r="AJ1592" s="21">
        <v>1.6575621687729312</v>
      </c>
      <c r="AK1592" s="97"/>
    </row>
    <row r="1593" spans="1:37" x14ac:dyDescent="0.3">
      <c r="A1593" s="10" t="s">
        <v>145</v>
      </c>
      <c r="B1593" s="36" t="s">
        <v>127</v>
      </c>
      <c r="C1593" s="36" t="s">
        <v>136</v>
      </c>
      <c r="D1593" s="59">
        <v>43682</v>
      </c>
      <c r="E1593" s="59">
        <v>44778</v>
      </c>
      <c r="F1593" s="11" t="s">
        <v>15</v>
      </c>
      <c r="G1593" s="37">
        <v>54</v>
      </c>
      <c r="H1593" s="38">
        <v>0.76</v>
      </c>
      <c r="I1593" s="37">
        <v>41</v>
      </c>
      <c r="J1593" s="37">
        <v>59</v>
      </c>
      <c r="K1593" s="37">
        <v>420</v>
      </c>
      <c r="L1593" s="39">
        <v>1.44</v>
      </c>
      <c r="M1593" s="37">
        <v>607</v>
      </c>
      <c r="N1593" s="37">
        <v>24762</v>
      </c>
      <c r="O1593" s="37">
        <v>40</v>
      </c>
      <c r="P1593" s="38">
        <v>0.82</v>
      </c>
      <c r="Q1593" s="37">
        <v>33</v>
      </c>
      <c r="R1593" s="37">
        <v>47</v>
      </c>
      <c r="S1593" s="37">
        <v>529</v>
      </c>
      <c r="T1593" s="39">
        <v>1.42</v>
      </c>
      <c r="U1593" s="37">
        <v>763</v>
      </c>
      <c r="V1593" s="37">
        <v>25000</v>
      </c>
      <c r="W1593" s="20">
        <v>33</v>
      </c>
      <c r="X1593" s="19">
        <v>0.78787878787878785</v>
      </c>
      <c r="Y1593" s="20">
        <v>26</v>
      </c>
      <c r="Z1593" s="20">
        <v>48</v>
      </c>
      <c r="AA1593" s="16">
        <v>481.14583333333331</v>
      </c>
      <c r="AB1593" s="18">
        <v>1.8461538461538463</v>
      </c>
      <c r="AC1593" s="16">
        <v>888.26923076923072</v>
      </c>
      <c r="AD1593" s="20">
        <v>23095</v>
      </c>
      <c r="AE1593" s="14">
        <v>2072</v>
      </c>
      <c r="AF1593" s="14">
        <v>138</v>
      </c>
      <c r="AG1593" s="14">
        <v>405</v>
      </c>
      <c r="AH1593" s="21">
        <v>0.92379999999999995</v>
      </c>
      <c r="AI1593" s="21">
        <v>0.93267910508036511</v>
      </c>
      <c r="AJ1593" s="21">
        <v>-6.732089491963493E-2</v>
      </c>
      <c r="AK1593" s="97"/>
    </row>
    <row r="1594" spans="1:37" x14ac:dyDescent="0.3">
      <c r="A1594" s="10" t="s">
        <v>145</v>
      </c>
      <c r="B1594" s="36" t="s">
        <v>127</v>
      </c>
      <c r="C1594" s="36" t="s">
        <v>136</v>
      </c>
      <c r="D1594" s="59">
        <v>43683</v>
      </c>
      <c r="E1594" s="59">
        <v>44779</v>
      </c>
      <c r="F1594" s="11" t="s">
        <v>9</v>
      </c>
      <c r="G1594" s="37">
        <v>111</v>
      </c>
      <c r="H1594" s="38">
        <v>0.76</v>
      </c>
      <c r="I1594" s="37">
        <v>84</v>
      </c>
      <c r="J1594" s="37">
        <v>105</v>
      </c>
      <c r="K1594" s="37">
        <v>488</v>
      </c>
      <c r="L1594" s="39">
        <v>1.25</v>
      </c>
      <c r="M1594" s="37">
        <v>607</v>
      </c>
      <c r="N1594" s="37">
        <v>51259</v>
      </c>
      <c r="O1594" s="37">
        <v>40</v>
      </c>
      <c r="P1594" s="38">
        <v>0.82</v>
      </c>
      <c r="Q1594" s="37">
        <v>33</v>
      </c>
      <c r="R1594" s="37">
        <v>47</v>
      </c>
      <c r="S1594" s="37">
        <v>529</v>
      </c>
      <c r="T1594" s="39">
        <v>1.42</v>
      </c>
      <c r="U1594" s="37">
        <v>763</v>
      </c>
      <c r="V1594" s="37">
        <v>25000</v>
      </c>
      <c r="W1594" s="20">
        <v>23</v>
      </c>
      <c r="X1594" s="19">
        <v>0.78260869565217395</v>
      </c>
      <c r="Y1594" s="20">
        <v>18</v>
      </c>
      <c r="Z1594" s="20">
        <v>50</v>
      </c>
      <c r="AA1594" s="16">
        <v>372.56</v>
      </c>
      <c r="AB1594" s="18">
        <v>2.7777777777777777</v>
      </c>
      <c r="AC1594" s="16">
        <v>1034.8888888888889</v>
      </c>
      <c r="AD1594" s="20">
        <v>18628</v>
      </c>
      <c r="AE1594" s="14">
        <v>560</v>
      </c>
      <c r="AF1594" s="14"/>
      <c r="AG1594" s="14"/>
      <c r="AH1594" s="21">
        <v>0.74512</v>
      </c>
      <c r="AI1594" s="21">
        <v>0.36340935250395051</v>
      </c>
      <c r="AJ1594" s="21">
        <v>-0.63659064749604943</v>
      </c>
      <c r="AK1594" s="97"/>
    </row>
    <row r="1595" spans="1:37" x14ac:dyDescent="0.3">
      <c r="A1595" s="10" t="s">
        <v>145</v>
      </c>
      <c r="B1595" s="36" t="s">
        <v>127</v>
      </c>
      <c r="C1595" s="36" t="s">
        <v>136</v>
      </c>
      <c r="D1595" s="59">
        <v>43684</v>
      </c>
      <c r="E1595" s="59">
        <v>44780</v>
      </c>
      <c r="F1595" s="11" t="s">
        <v>10</v>
      </c>
      <c r="G1595" s="37">
        <v>105</v>
      </c>
      <c r="H1595" s="38">
        <v>0.76</v>
      </c>
      <c r="I1595" s="37">
        <v>80</v>
      </c>
      <c r="J1595" s="37">
        <v>112</v>
      </c>
      <c r="K1595" s="37">
        <v>434</v>
      </c>
      <c r="L1595" s="39">
        <v>1.4</v>
      </c>
      <c r="M1595" s="37">
        <v>607</v>
      </c>
      <c r="N1595" s="37">
        <v>48616</v>
      </c>
      <c r="O1595" s="37">
        <v>56</v>
      </c>
      <c r="P1595" s="38">
        <v>0.82</v>
      </c>
      <c r="Q1595" s="37">
        <v>46</v>
      </c>
      <c r="R1595" s="37">
        <v>66</v>
      </c>
      <c r="S1595" s="37">
        <v>529</v>
      </c>
      <c r="T1595" s="39">
        <v>1.43</v>
      </c>
      <c r="U1595" s="37">
        <v>763</v>
      </c>
      <c r="V1595" s="37">
        <v>35000</v>
      </c>
      <c r="W1595" s="20">
        <v>28</v>
      </c>
      <c r="X1595" s="19">
        <v>0.7857142857142857</v>
      </c>
      <c r="Y1595" s="20">
        <v>22</v>
      </c>
      <c r="Z1595" s="20">
        <v>54</v>
      </c>
      <c r="AA1595" s="16">
        <v>380.03703703703701</v>
      </c>
      <c r="AB1595" s="18">
        <v>2.4545454545454546</v>
      </c>
      <c r="AC1595" s="16">
        <v>932.81818181818187</v>
      </c>
      <c r="AD1595" s="20">
        <v>20522</v>
      </c>
      <c r="AE1595" s="14"/>
      <c r="AF1595" s="14"/>
      <c r="AG1595" s="14">
        <v>729</v>
      </c>
      <c r="AH1595" s="21">
        <v>0.58634285714285717</v>
      </c>
      <c r="AI1595" s="21">
        <v>0.42212440348856345</v>
      </c>
      <c r="AJ1595" s="21">
        <v>-0.57787559651143661</v>
      </c>
      <c r="AK1595" s="97"/>
    </row>
    <row r="1596" spans="1:37" x14ac:dyDescent="0.3">
      <c r="A1596" s="10" t="s">
        <v>145</v>
      </c>
      <c r="B1596" s="36" t="s">
        <v>127</v>
      </c>
      <c r="C1596" s="36" t="s">
        <v>136</v>
      </c>
      <c r="D1596" s="59">
        <v>43685</v>
      </c>
      <c r="E1596" s="59">
        <v>44781</v>
      </c>
      <c r="F1596" s="11" t="s">
        <v>11</v>
      </c>
      <c r="G1596" s="37">
        <v>87</v>
      </c>
      <c r="H1596" s="38">
        <v>0.76</v>
      </c>
      <c r="I1596" s="37">
        <v>66</v>
      </c>
      <c r="J1596" s="37">
        <v>86</v>
      </c>
      <c r="K1596" s="37">
        <v>465</v>
      </c>
      <c r="L1596" s="39">
        <v>1.3</v>
      </c>
      <c r="M1596" s="37">
        <v>607</v>
      </c>
      <c r="N1596" s="37">
        <v>40001</v>
      </c>
      <c r="O1596" s="37">
        <v>40</v>
      </c>
      <c r="P1596" s="38">
        <v>0.82</v>
      </c>
      <c r="Q1596" s="37">
        <v>33</v>
      </c>
      <c r="R1596" s="37">
        <v>47</v>
      </c>
      <c r="S1596" s="37">
        <v>529</v>
      </c>
      <c r="T1596" s="39">
        <v>1.42</v>
      </c>
      <c r="U1596" s="37">
        <v>763</v>
      </c>
      <c r="V1596" s="37">
        <v>25000</v>
      </c>
      <c r="W1596" s="20">
        <v>39</v>
      </c>
      <c r="X1596" s="19">
        <v>0.79487179487179482</v>
      </c>
      <c r="Y1596" s="20">
        <v>31</v>
      </c>
      <c r="Z1596" s="20">
        <v>63</v>
      </c>
      <c r="AA1596" s="16">
        <v>401.12698412698415</v>
      </c>
      <c r="AB1596" s="18">
        <v>2.032258064516129</v>
      </c>
      <c r="AC1596" s="16">
        <v>815.19354838709683</v>
      </c>
      <c r="AD1596" s="20">
        <v>25271</v>
      </c>
      <c r="AE1596" s="14">
        <v>2176</v>
      </c>
      <c r="AF1596" s="14"/>
      <c r="AG1596" s="14"/>
      <c r="AH1596" s="21">
        <v>1.01084</v>
      </c>
      <c r="AI1596" s="21">
        <v>0.63175920601984947</v>
      </c>
      <c r="AJ1596" s="21">
        <v>-0.36824079398015047</v>
      </c>
      <c r="AK1596" s="97"/>
    </row>
    <row r="1597" spans="1:37" x14ac:dyDescent="0.3">
      <c r="A1597" s="10" t="s">
        <v>145</v>
      </c>
      <c r="B1597" s="36" t="s">
        <v>127</v>
      </c>
      <c r="C1597" s="36" t="s">
        <v>136</v>
      </c>
      <c r="D1597" s="59">
        <v>43686</v>
      </c>
      <c r="E1597" s="59">
        <v>44782</v>
      </c>
      <c r="F1597" s="11" t="s">
        <v>12</v>
      </c>
      <c r="G1597" s="37">
        <v>63</v>
      </c>
      <c r="H1597" s="38">
        <v>0.76</v>
      </c>
      <c r="I1597" s="37">
        <v>48</v>
      </c>
      <c r="J1597" s="37">
        <v>67</v>
      </c>
      <c r="K1597" s="37">
        <v>430</v>
      </c>
      <c r="L1597" s="39">
        <v>1.4</v>
      </c>
      <c r="M1597" s="37">
        <v>607</v>
      </c>
      <c r="N1597" s="37">
        <v>28837</v>
      </c>
      <c r="O1597" s="37">
        <v>40</v>
      </c>
      <c r="P1597" s="38">
        <v>0.82</v>
      </c>
      <c r="Q1597" s="37">
        <v>33</v>
      </c>
      <c r="R1597" s="37">
        <v>47</v>
      </c>
      <c r="S1597" s="37">
        <v>529</v>
      </c>
      <c r="T1597" s="39">
        <v>1.42</v>
      </c>
      <c r="U1597" s="37">
        <v>763</v>
      </c>
      <c r="V1597" s="37">
        <v>25000</v>
      </c>
      <c r="W1597" s="20">
        <v>36</v>
      </c>
      <c r="X1597" s="19">
        <v>0.80555555555555558</v>
      </c>
      <c r="Y1597" s="20">
        <v>29</v>
      </c>
      <c r="Z1597" s="20">
        <v>52</v>
      </c>
      <c r="AA1597" s="16">
        <v>504.46153846153845</v>
      </c>
      <c r="AB1597" s="18">
        <v>1.7931034482758621</v>
      </c>
      <c r="AC1597" s="16">
        <v>904.55172413793105</v>
      </c>
      <c r="AD1597" s="20">
        <v>26232</v>
      </c>
      <c r="AE1597" s="14">
        <v>999</v>
      </c>
      <c r="AF1597" s="14"/>
      <c r="AG1597" s="14">
        <v>574</v>
      </c>
      <c r="AH1597" s="21">
        <v>1.04928</v>
      </c>
      <c r="AI1597" s="21">
        <v>0.90966466692096959</v>
      </c>
      <c r="AJ1597" s="21">
        <v>-9.0335333079030411E-2</v>
      </c>
      <c r="AK1597" s="97"/>
    </row>
    <row r="1598" spans="1:37" x14ac:dyDescent="0.3">
      <c r="A1598" s="10" t="s">
        <v>145</v>
      </c>
      <c r="B1598" s="36" t="s">
        <v>127</v>
      </c>
      <c r="C1598" s="36" t="s">
        <v>136</v>
      </c>
      <c r="D1598" s="59">
        <v>43687</v>
      </c>
      <c r="E1598" s="59">
        <v>44783</v>
      </c>
      <c r="F1598" s="11" t="s">
        <v>13</v>
      </c>
      <c r="G1598" s="37">
        <v>50</v>
      </c>
      <c r="H1598" s="38">
        <v>0.76</v>
      </c>
      <c r="I1598" s="37">
        <v>38</v>
      </c>
      <c r="J1598" s="37">
        <v>50</v>
      </c>
      <c r="K1598" s="37">
        <v>465</v>
      </c>
      <c r="L1598" s="39">
        <v>1.32</v>
      </c>
      <c r="M1598" s="37">
        <v>607</v>
      </c>
      <c r="N1598" s="37">
        <v>23249</v>
      </c>
      <c r="O1598" s="37">
        <v>32</v>
      </c>
      <c r="P1598" s="38">
        <v>0.82</v>
      </c>
      <c r="Q1598" s="37">
        <v>26</v>
      </c>
      <c r="R1598" s="37">
        <v>38</v>
      </c>
      <c r="S1598" s="37">
        <v>529</v>
      </c>
      <c r="T1598" s="39">
        <v>1.46</v>
      </c>
      <c r="U1598" s="37">
        <v>763</v>
      </c>
      <c r="V1598" s="37">
        <v>20000</v>
      </c>
      <c r="W1598" s="20">
        <v>38</v>
      </c>
      <c r="X1598" s="19">
        <v>0.78947368421052633</v>
      </c>
      <c r="Y1598" s="20">
        <v>30</v>
      </c>
      <c r="Z1598" s="20">
        <v>62</v>
      </c>
      <c r="AA1598" s="16">
        <v>397.14516129032256</v>
      </c>
      <c r="AB1598" s="18">
        <v>2.0666666666666669</v>
      </c>
      <c r="AC1598" s="16">
        <v>820.76666666666665</v>
      </c>
      <c r="AD1598" s="20">
        <v>24623</v>
      </c>
      <c r="AE1598" s="14"/>
      <c r="AF1598" s="14"/>
      <c r="AG1598" s="14">
        <v>187</v>
      </c>
      <c r="AH1598" s="21">
        <v>1.23115</v>
      </c>
      <c r="AI1598" s="21">
        <v>1.0590993160996172</v>
      </c>
      <c r="AJ1598" s="21">
        <v>5.9099316099617188E-2</v>
      </c>
      <c r="AK1598" s="97"/>
    </row>
    <row r="1599" spans="1:37" x14ac:dyDescent="0.3">
      <c r="A1599" s="10" t="s">
        <v>145</v>
      </c>
      <c r="B1599" s="36" t="s">
        <v>127</v>
      </c>
      <c r="C1599" s="36" t="s">
        <v>136</v>
      </c>
      <c r="D1599" s="59">
        <v>43688</v>
      </c>
      <c r="E1599" s="59">
        <v>44784</v>
      </c>
      <c r="F1599" s="11" t="s">
        <v>14</v>
      </c>
      <c r="G1599" s="37">
        <v>28</v>
      </c>
      <c r="H1599" s="38">
        <v>0.76</v>
      </c>
      <c r="I1599" s="37">
        <v>21</v>
      </c>
      <c r="J1599" s="37">
        <v>31</v>
      </c>
      <c r="K1599" s="37">
        <v>405</v>
      </c>
      <c r="L1599" s="39">
        <v>1.48</v>
      </c>
      <c r="M1599" s="37">
        <v>607</v>
      </c>
      <c r="N1599" s="37">
        <v>12547</v>
      </c>
      <c r="O1599" s="37">
        <v>32</v>
      </c>
      <c r="P1599" s="38">
        <v>0.82</v>
      </c>
      <c r="Q1599" s="37">
        <v>26</v>
      </c>
      <c r="R1599" s="37">
        <v>38</v>
      </c>
      <c r="S1599" s="37">
        <v>529</v>
      </c>
      <c r="T1599" s="39">
        <v>1.46</v>
      </c>
      <c r="U1599" s="37">
        <v>763</v>
      </c>
      <c r="V1599" s="37">
        <v>20000</v>
      </c>
      <c r="W1599" s="20">
        <v>35</v>
      </c>
      <c r="X1599" s="19">
        <v>0.8</v>
      </c>
      <c r="Y1599" s="20">
        <v>28</v>
      </c>
      <c r="Z1599" s="20">
        <v>65</v>
      </c>
      <c r="AA1599" s="16">
        <v>420.12307692307695</v>
      </c>
      <c r="AB1599" s="18">
        <v>2.3214285714285716</v>
      </c>
      <c r="AC1599" s="16">
        <v>975.28571428571433</v>
      </c>
      <c r="AD1599" s="20">
        <v>27308</v>
      </c>
      <c r="AE1599" s="14">
        <v>672</v>
      </c>
      <c r="AF1599" s="14"/>
      <c r="AG1599" s="14"/>
      <c r="AH1599" s="21">
        <v>1.3653999999999999</v>
      </c>
      <c r="AI1599" s="21">
        <v>2.1764565234717463</v>
      </c>
      <c r="AJ1599" s="21">
        <v>1.1764565234717463</v>
      </c>
      <c r="AK1599" s="97"/>
    </row>
    <row r="1600" spans="1:37" x14ac:dyDescent="0.3">
      <c r="A1600" s="10" t="s">
        <v>145</v>
      </c>
      <c r="B1600" s="36" t="s">
        <v>127</v>
      </c>
      <c r="C1600" s="36" t="s">
        <v>136</v>
      </c>
      <c r="D1600" s="59">
        <v>43689</v>
      </c>
      <c r="E1600" s="59">
        <v>44785</v>
      </c>
      <c r="F1600" s="11" t="s">
        <v>15</v>
      </c>
      <c r="G1600" s="37">
        <v>87</v>
      </c>
      <c r="H1600" s="38">
        <v>0.76</v>
      </c>
      <c r="I1600" s="37">
        <v>66</v>
      </c>
      <c r="J1600" s="37">
        <v>87</v>
      </c>
      <c r="K1600" s="37">
        <v>460</v>
      </c>
      <c r="L1600" s="39">
        <v>1.32</v>
      </c>
      <c r="M1600" s="37">
        <v>607</v>
      </c>
      <c r="N1600" s="37">
        <v>40043</v>
      </c>
      <c r="O1600" s="37">
        <v>32</v>
      </c>
      <c r="P1600" s="38">
        <v>0.82</v>
      </c>
      <c r="Q1600" s="37">
        <v>26</v>
      </c>
      <c r="R1600" s="37">
        <v>38</v>
      </c>
      <c r="S1600" s="37">
        <v>529</v>
      </c>
      <c r="T1600" s="39">
        <v>1.46</v>
      </c>
      <c r="U1600" s="37">
        <v>763</v>
      </c>
      <c r="V1600" s="37">
        <v>20000</v>
      </c>
      <c r="W1600" s="20">
        <v>54</v>
      </c>
      <c r="X1600" s="19">
        <v>0.81481481481481477</v>
      </c>
      <c r="Y1600" s="20">
        <v>44</v>
      </c>
      <c r="Z1600" s="20">
        <v>67</v>
      </c>
      <c r="AA1600" s="16">
        <v>449.04477611940297</v>
      </c>
      <c r="AB1600" s="18">
        <v>1.5227272727272727</v>
      </c>
      <c r="AC1600" s="16">
        <v>683.77272727272725</v>
      </c>
      <c r="AD1600" s="20">
        <v>30086</v>
      </c>
      <c r="AE1600" s="14">
        <v>851</v>
      </c>
      <c r="AF1600" s="14"/>
      <c r="AG1600" s="14"/>
      <c r="AH1600" s="21">
        <v>1.5043</v>
      </c>
      <c r="AI1600" s="21">
        <v>0.75134230701995353</v>
      </c>
      <c r="AJ1600" s="21">
        <v>-0.24865769298004645</v>
      </c>
      <c r="AK1600" s="97"/>
    </row>
    <row r="1601" spans="1:37" x14ac:dyDescent="0.3">
      <c r="A1601" s="10" t="s">
        <v>145</v>
      </c>
      <c r="B1601" s="36" t="s">
        <v>127</v>
      </c>
      <c r="C1601" s="36" t="s">
        <v>136</v>
      </c>
      <c r="D1601" s="59">
        <v>43690</v>
      </c>
      <c r="E1601" s="59">
        <v>44786</v>
      </c>
      <c r="F1601" s="11" t="s">
        <v>9</v>
      </c>
      <c r="G1601" s="37">
        <v>55</v>
      </c>
      <c r="H1601" s="38">
        <v>0.76</v>
      </c>
      <c r="I1601" s="37">
        <v>42</v>
      </c>
      <c r="J1601" s="37">
        <v>61</v>
      </c>
      <c r="K1601" s="37">
        <v>415</v>
      </c>
      <c r="L1601" s="39">
        <v>1.45</v>
      </c>
      <c r="M1601" s="37">
        <v>607</v>
      </c>
      <c r="N1601" s="37">
        <v>25326</v>
      </c>
      <c r="O1601" s="37">
        <v>40</v>
      </c>
      <c r="P1601" s="38">
        <v>0.82</v>
      </c>
      <c r="Q1601" s="37">
        <v>33</v>
      </c>
      <c r="R1601" s="37">
        <v>47</v>
      </c>
      <c r="S1601" s="37">
        <v>529</v>
      </c>
      <c r="T1601" s="39">
        <v>1.42</v>
      </c>
      <c r="U1601" s="37">
        <v>763</v>
      </c>
      <c r="V1601" s="37">
        <v>25000</v>
      </c>
      <c r="W1601" s="20">
        <v>80</v>
      </c>
      <c r="X1601" s="19">
        <v>0.8</v>
      </c>
      <c r="Y1601" s="20">
        <v>64</v>
      </c>
      <c r="Z1601" s="20">
        <v>133</v>
      </c>
      <c r="AA1601" s="16">
        <v>437.68421052631578</v>
      </c>
      <c r="AB1601" s="18">
        <v>2.078125</v>
      </c>
      <c r="AC1601" s="16">
        <v>909.5625</v>
      </c>
      <c r="AD1601" s="20">
        <v>58212</v>
      </c>
      <c r="AE1601" s="14">
        <v>2520</v>
      </c>
      <c r="AF1601" s="14"/>
      <c r="AG1601" s="14">
        <v>400</v>
      </c>
      <c r="AH1601" s="21">
        <v>2.3284799999999999</v>
      </c>
      <c r="AI1601" s="21">
        <v>2.2985074626865671</v>
      </c>
      <c r="AJ1601" s="21">
        <v>1.2985074626865671</v>
      </c>
      <c r="AK1601" s="97"/>
    </row>
    <row r="1602" spans="1:37" x14ac:dyDescent="0.3">
      <c r="A1602" s="10" t="s">
        <v>145</v>
      </c>
      <c r="B1602" s="36" t="s">
        <v>127</v>
      </c>
      <c r="C1602" s="36" t="s">
        <v>136</v>
      </c>
      <c r="D1602" s="59">
        <v>43691</v>
      </c>
      <c r="E1602" s="59">
        <v>44787</v>
      </c>
      <c r="F1602" s="11" t="s">
        <v>10</v>
      </c>
      <c r="G1602" s="37">
        <v>66</v>
      </c>
      <c r="H1602" s="38">
        <v>0.76</v>
      </c>
      <c r="I1602" s="37">
        <v>50</v>
      </c>
      <c r="J1602" s="37">
        <v>70</v>
      </c>
      <c r="K1602" s="37">
        <v>432</v>
      </c>
      <c r="L1602" s="39">
        <v>1.4</v>
      </c>
      <c r="M1602" s="37">
        <v>607</v>
      </c>
      <c r="N1602" s="37">
        <v>30271</v>
      </c>
      <c r="O1602" s="37">
        <v>56</v>
      </c>
      <c r="P1602" s="38">
        <v>0.82</v>
      </c>
      <c r="Q1602" s="37">
        <v>46</v>
      </c>
      <c r="R1602" s="37">
        <v>66</v>
      </c>
      <c r="S1602" s="37">
        <v>529</v>
      </c>
      <c r="T1602" s="39">
        <v>1.43</v>
      </c>
      <c r="U1602" s="37">
        <v>763</v>
      </c>
      <c r="V1602" s="37">
        <v>35000</v>
      </c>
      <c r="W1602" s="20">
        <v>79</v>
      </c>
      <c r="X1602" s="19">
        <v>0.79746835443037978</v>
      </c>
      <c r="Y1602" s="20">
        <v>63</v>
      </c>
      <c r="Z1602" s="20">
        <v>136</v>
      </c>
      <c r="AA1602" s="16">
        <v>450.31617647058823</v>
      </c>
      <c r="AB1602" s="18">
        <v>2.1587301587301586</v>
      </c>
      <c r="AC1602" s="16">
        <v>972.11111111111109</v>
      </c>
      <c r="AD1602" s="20">
        <v>61243</v>
      </c>
      <c r="AE1602" s="14">
        <v>549</v>
      </c>
      <c r="AF1602" s="14"/>
      <c r="AG1602" s="14"/>
      <c r="AH1602" s="21">
        <v>1.7498</v>
      </c>
      <c r="AI1602" s="21">
        <v>2.0231574774536685</v>
      </c>
      <c r="AJ1602" s="21">
        <v>1.0231574774536685</v>
      </c>
      <c r="AK1602" s="97"/>
    </row>
    <row r="1603" spans="1:37" x14ac:dyDescent="0.3">
      <c r="A1603" s="10" t="s">
        <v>145</v>
      </c>
      <c r="B1603" s="36" t="s">
        <v>127</v>
      </c>
      <c r="C1603" s="36" t="s">
        <v>136</v>
      </c>
      <c r="D1603" s="59">
        <v>43692</v>
      </c>
      <c r="E1603" s="59">
        <v>44788</v>
      </c>
      <c r="F1603" s="11" t="s">
        <v>11</v>
      </c>
      <c r="G1603" s="37">
        <v>42</v>
      </c>
      <c r="H1603" s="38">
        <v>0.76</v>
      </c>
      <c r="I1603" s="37">
        <v>32</v>
      </c>
      <c r="J1603" s="37">
        <v>36</v>
      </c>
      <c r="K1603" s="37">
        <v>536</v>
      </c>
      <c r="L1603" s="39">
        <v>1.1299999999999999</v>
      </c>
      <c r="M1603" s="37">
        <v>607</v>
      </c>
      <c r="N1603" s="37">
        <v>19313</v>
      </c>
      <c r="O1603" s="37">
        <v>40</v>
      </c>
      <c r="P1603" s="38">
        <v>0.82</v>
      </c>
      <c r="Q1603" s="37">
        <v>33</v>
      </c>
      <c r="R1603" s="37">
        <v>47</v>
      </c>
      <c r="S1603" s="37">
        <v>529</v>
      </c>
      <c r="T1603" s="39">
        <v>1.42</v>
      </c>
      <c r="U1603" s="37">
        <v>763</v>
      </c>
      <c r="V1603" s="37">
        <v>25000</v>
      </c>
      <c r="W1603" s="20">
        <v>58</v>
      </c>
      <c r="X1603" s="19">
        <v>0.81034482758620685</v>
      </c>
      <c r="Y1603" s="20">
        <v>47</v>
      </c>
      <c r="Z1603" s="20">
        <v>98</v>
      </c>
      <c r="AA1603" s="16">
        <v>425.5</v>
      </c>
      <c r="AB1603" s="18">
        <v>2.0851063829787235</v>
      </c>
      <c r="AC1603" s="16">
        <v>887.21276595744678</v>
      </c>
      <c r="AD1603" s="20">
        <v>41699</v>
      </c>
      <c r="AE1603" s="14">
        <v>1051</v>
      </c>
      <c r="AF1603" s="14"/>
      <c r="AG1603" s="14"/>
      <c r="AH1603" s="21">
        <v>1.6679600000000001</v>
      </c>
      <c r="AI1603" s="21">
        <v>2.1591156216020297</v>
      </c>
      <c r="AJ1603" s="21">
        <v>1.1591156216020297</v>
      </c>
      <c r="AK1603" s="97"/>
    </row>
    <row r="1604" spans="1:37" x14ac:dyDescent="0.3">
      <c r="A1604" s="10" t="s">
        <v>145</v>
      </c>
      <c r="B1604" s="36" t="s">
        <v>127</v>
      </c>
      <c r="C1604" s="36" t="s">
        <v>136</v>
      </c>
      <c r="D1604" s="59">
        <v>43693</v>
      </c>
      <c r="E1604" s="59">
        <v>44789</v>
      </c>
      <c r="F1604" s="11" t="s">
        <v>12</v>
      </c>
      <c r="G1604" s="37">
        <v>21</v>
      </c>
      <c r="H1604" s="38">
        <v>0.76</v>
      </c>
      <c r="I1604" s="37">
        <v>16</v>
      </c>
      <c r="J1604" s="37">
        <v>23</v>
      </c>
      <c r="K1604" s="37">
        <v>428</v>
      </c>
      <c r="L1604" s="39">
        <v>1.44</v>
      </c>
      <c r="M1604" s="37">
        <v>607</v>
      </c>
      <c r="N1604" s="37">
        <v>9852</v>
      </c>
      <c r="O1604" s="37">
        <v>32</v>
      </c>
      <c r="P1604" s="38">
        <v>0.82</v>
      </c>
      <c r="Q1604" s="37">
        <v>26</v>
      </c>
      <c r="R1604" s="37">
        <v>38</v>
      </c>
      <c r="S1604" s="37">
        <v>529</v>
      </c>
      <c r="T1604" s="39">
        <v>1.46</v>
      </c>
      <c r="U1604" s="37">
        <v>763</v>
      </c>
      <c r="V1604" s="37">
        <v>20000</v>
      </c>
      <c r="W1604" s="20">
        <v>20</v>
      </c>
      <c r="X1604" s="19">
        <v>0.8</v>
      </c>
      <c r="Y1604" s="20">
        <v>16</v>
      </c>
      <c r="Z1604" s="20">
        <v>27</v>
      </c>
      <c r="AA1604" s="16">
        <v>415.88888888888891</v>
      </c>
      <c r="AB1604" s="18">
        <v>1.6875</v>
      </c>
      <c r="AC1604" s="16">
        <v>701.8125</v>
      </c>
      <c r="AD1604" s="20">
        <v>11229</v>
      </c>
      <c r="AE1604" s="14">
        <v>449</v>
      </c>
      <c r="AF1604" s="14"/>
      <c r="AG1604" s="14">
        <v>698</v>
      </c>
      <c r="AH1604" s="21">
        <v>0.56145</v>
      </c>
      <c r="AI1604" s="21">
        <v>1.1397685749086479</v>
      </c>
      <c r="AJ1604" s="21">
        <v>0.139768574908648</v>
      </c>
      <c r="AK1604" s="97"/>
    </row>
    <row r="1605" spans="1:37" x14ac:dyDescent="0.3">
      <c r="A1605" s="10" t="s">
        <v>145</v>
      </c>
      <c r="B1605" s="36" t="s">
        <v>127</v>
      </c>
      <c r="C1605" s="36" t="s">
        <v>136</v>
      </c>
      <c r="D1605" s="59">
        <v>43694</v>
      </c>
      <c r="E1605" s="59">
        <v>44790</v>
      </c>
      <c r="F1605" s="11" t="s">
        <v>13</v>
      </c>
      <c r="G1605" s="37">
        <v>28</v>
      </c>
      <c r="H1605" s="38">
        <v>0.76</v>
      </c>
      <c r="I1605" s="37">
        <v>21</v>
      </c>
      <c r="J1605" s="37">
        <v>31</v>
      </c>
      <c r="K1605" s="37">
        <v>420</v>
      </c>
      <c r="L1605" s="39">
        <v>1.48</v>
      </c>
      <c r="M1605" s="37">
        <v>607</v>
      </c>
      <c r="N1605" s="37">
        <v>13017</v>
      </c>
      <c r="O1605" s="37">
        <v>32</v>
      </c>
      <c r="P1605" s="38">
        <v>0.82</v>
      </c>
      <c r="Q1605" s="37">
        <v>26</v>
      </c>
      <c r="R1605" s="37">
        <v>38</v>
      </c>
      <c r="S1605" s="37">
        <v>529</v>
      </c>
      <c r="T1605" s="39">
        <v>1.46</v>
      </c>
      <c r="U1605" s="37">
        <v>763</v>
      </c>
      <c r="V1605" s="37">
        <v>20000</v>
      </c>
      <c r="W1605" s="20">
        <v>26</v>
      </c>
      <c r="X1605" s="19">
        <v>0.80769230769230771</v>
      </c>
      <c r="Y1605" s="20">
        <v>21</v>
      </c>
      <c r="Z1605" s="20">
        <v>46</v>
      </c>
      <c r="AA1605" s="16">
        <v>441.80434782608694</v>
      </c>
      <c r="AB1605" s="18">
        <v>2.1904761904761907</v>
      </c>
      <c r="AC1605" s="16">
        <v>967.76190476190482</v>
      </c>
      <c r="AD1605" s="20">
        <v>20323</v>
      </c>
      <c r="AE1605" s="14"/>
      <c r="AF1605" s="14"/>
      <c r="AG1605" s="14"/>
      <c r="AH1605" s="21">
        <v>1.0161500000000001</v>
      </c>
      <c r="AI1605" s="21">
        <v>1.5612660367212108</v>
      </c>
      <c r="AJ1605" s="21">
        <v>0.56126603672121067</v>
      </c>
      <c r="AK1605" s="97"/>
    </row>
    <row r="1606" spans="1:37" x14ac:dyDescent="0.3">
      <c r="A1606" s="10" t="s">
        <v>145</v>
      </c>
      <c r="B1606" s="36" t="s">
        <v>127</v>
      </c>
      <c r="C1606" s="36" t="s">
        <v>136</v>
      </c>
      <c r="D1606" s="59">
        <v>43695</v>
      </c>
      <c r="E1606" s="59">
        <v>44791</v>
      </c>
      <c r="F1606" s="11" t="s">
        <v>14</v>
      </c>
      <c r="G1606" s="37">
        <v>25</v>
      </c>
      <c r="H1606" s="38">
        <v>0.76</v>
      </c>
      <c r="I1606" s="37">
        <v>19</v>
      </c>
      <c r="J1606" s="37">
        <v>22</v>
      </c>
      <c r="K1606" s="37">
        <v>537</v>
      </c>
      <c r="L1606" s="39">
        <v>1.1599999999999999</v>
      </c>
      <c r="M1606" s="37">
        <v>607</v>
      </c>
      <c r="N1606" s="37">
        <v>11824</v>
      </c>
      <c r="O1606" s="37">
        <v>32</v>
      </c>
      <c r="P1606" s="38">
        <v>0.82</v>
      </c>
      <c r="Q1606" s="37">
        <v>26</v>
      </c>
      <c r="R1606" s="37">
        <v>38</v>
      </c>
      <c r="S1606" s="37">
        <v>529</v>
      </c>
      <c r="T1606" s="39">
        <v>1.46</v>
      </c>
      <c r="U1606" s="37">
        <v>763</v>
      </c>
      <c r="V1606" s="37">
        <v>20000</v>
      </c>
      <c r="W1606" s="20">
        <v>21</v>
      </c>
      <c r="X1606" s="19">
        <v>0.80952380952380953</v>
      </c>
      <c r="Y1606" s="20">
        <v>17</v>
      </c>
      <c r="Z1606" s="20">
        <v>45</v>
      </c>
      <c r="AA1606" s="16">
        <v>438.24444444444447</v>
      </c>
      <c r="AB1606" s="18">
        <v>2.6470588235294117</v>
      </c>
      <c r="AC1606" s="16">
        <v>1160.0588235294117</v>
      </c>
      <c r="AD1606" s="20">
        <v>19721</v>
      </c>
      <c r="AE1606" s="14"/>
      <c r="AF1606" s="14"/>
      <c r="AG1606" s="14">
        <v>-1599</v>
      </c>
      <c r="AH1606" s="21">
        <v>0.98604999999999998</v>
      </c>
      <c r="AI1606" s="21">
        <v>1.6678788903924222</v>
      </c>
      <c r="AJ1606" s="21">
        <v>0.66787889039242221</v>
      </c>
      <c r="AK1606" s="97"/>
    </row>
    <row r="1607" spans="1:37" x14ac:dyDescent="0.3">
      <c r="A1607" s="10" t="s">
        <v>145</v>
      </c>
      <c r="B1607" s="36" t="s">
        <v>127</v>
      </c>
      <c r="C1607" s="36" t="s">
        <v>136</v>
      </c>
      <c r="D1607" s="59">
        <v>43696</v>
      </c>
      <c r="E1607" s="59">
        <v>44792</v>
      </c>
      <c r="F1607" s="11" t="s">
        <v>15</v>
      </c>
      <c r="G1607" s="37">
        <v>61</v>
      </c>
      <c r="H1607" s="38">
        <v>0.76</v>
      </c>
      <c r="I1607" s="37">
        <v>46</v>
      </c>
      <c r="J1607" s="37">
        <v>60</v>
      </c>
      <c r="K1607" s="37">
        <v>463</v>
      </c>
      <c r="L1607" s="39">
        <v>1.3</v>
      </c>
      <c r="M1607" s="37">
        <v>607</v>
      </c>
      <c r="N1607" s="37">
        <v>27803</v>
      </c>
      <c r="O1607" s="37">
        <v>32</v>
      </c>
      <c r="P1607" s="38">
        <v>0.82</v>
      </c>
      <c r="Q1607" s="37">
        <v>26</v>
      </c>
      <c r="R1607" s="37">
        <v>38</v>
      </c>
      <c r="S1607" s="37">
        <v>529</v>
      </c>
      <c r="T1607" s="39">
        <v>1.46</v>
      </c>
      <c r="U1607" s="37">
        <v>763</v>
      </c>
      <c r="V1607" s="37">
        <v>20000</v>
      </c>
      <c r="W1607" s="20">
        <v>23</v>
      </c>
      <c r="X1607" s="19">
        <v>0.73913043478260865</v>
      </c>
      <c r="Y1607" s="20">
        <v>17</v>
      </c>
      <c r="Z1607" s="20">
        <v>51</v>
      </c>
      <c r="AA1607" s="16">
        <v>415.25490196078431</v>
      </c>
      <c r="AB1607" s="18">
        <v>3</v>
      </c>
      <c r="AC1607" s="16">
        <v>1245.7647058823529</v>
      </c>
      <c r="AD1607" s="20">
        <v>21178</v>
      </c>
      <c r="AE1607" s="14"/>
      <c r="AF1607" s="14"/>
      <c r="AG1607" s="14">
        <v>-2999</v>
      </c>
      <c r="AH1607" s="21">
        <v>1.0589</v>
      </c>
      <c r="AI1607" s="21">
        <v>0.76171636154371836</v>
      </c>
      <c r="AJ1607" s="21">
        <v>-0.2382836384562817</v>
      </c>
      <c r="AK1607" s="97"/>
    </row>
    <row r="1608" spans="1:37" x14ac:dyDescent="0.3">
      <c r="A1608" s="10" t="s">
        <v>145</v>
      </c>
      <c r="B1608" s="36" t="s">
        <v>127</v>
      </c>
      <c r="C1608" s="36" t="s">
        <v>136</v>
      </c>
      <c r="D1608" s="59">
        <v>43697</v>
      </c>
      <c r="E1608" s="59">
        <v>44793</v>
      </c>
      <c r="F1608" s="11" t="s">
        <v>9</v>
      </c>
      <c r="G1608" s="37">
        <v>37</v>
      </c>
      <c r="H1608" s="38">
        <v>0.76</v>
      </c>
      <c r="I1608" s="37">
        <v>28</v>
      </c>
      <c r="J1608" s="37">
        <v>46</v>
      </c>
      <c r="K1608" s="37">
        <v>374</v>
      </c>
      <c r="L1608" s="39">
        <v>1.64</v>
      </c>
      <c r="M1608" s="37">
        <v>607</v>
      </c>
      <c r="N1608" s="37">
        <v>17201</v>
      </c>
      <c r="O1608" s="37">
        <v>40</v>
      </c>
      <c r="P1608" s="38">
        <v>0.82</v>
      </c>
      <c r="Q1608" s="37">
        <v>33</v>
      </c>
      <c r="R1608" s="37">
        <v>47</v>
      </c>
      <c r="S1608" s="37">
        <v>529</v>
      </c>
      <c r="T1608" s="39">
        <v>1.42</v>
      </c>
      <c r="U1608" s="37">
        <v>763</v>
      </c>
      <c r="V1608" s="37">
        <v>25000</v>
      </c>
      <c r="W1608" s="20">
        <v>16</v>
      </c>
      <c r="X1608" s="19">
        <v>0.8125</v>
      </c>
      <c r="Y1608" s="20">
        <v>13</v>
      </c>
      <c r="Z1608" s="20">
        <v>25</v>
      </c>
      <c r="AA1608" s="16">
        <v>565.96</v>
      </c>
      <c r="AB1608" s="18">
        <v>1.9230769230769231</v>
      </c>
      <c r="AC1608" s="16">
        <v>1088.3846153846155</v>
      </c>
      <c r="AD1608" s="20">
        <v>14149</v>
      </c>
      <c r="AE1608" s="14">
        <v>999</v>
      </c>
      <c r="AF1608" s="14"/>
      <c r="AG1608" s="14"/>
      <c r="AH1608" s="21">
        <v>0.56596000000000002</v>
      </c>
      <c r="AI1608" s="21">
        <v>0.822568455322365</v>
      </c>
      <c r="AJ1608" s="21">
        <v>-0.17743154467763503</v>
      </c>
      <c r="AK1608" s="97"/>
    </row>
    <row r="1609" spans="1:37" x14ac:dyDescent="0.3">
      <c r="A1609" s="10" t="s">
        <v>145</v>
      </c>
      <c r="B1609" s="36" t="s">
        <v>127</v>
      </c>
      <c r="C1609" s="36" t="s">
        <v>136</v>
      </c>
      <c r="D1609" s="59">
        <v>43698</v>
      </c>
      <c r="E1609" s="59">
        <v>44794</v>
      </c>
      <c r="F1609" s="11" t="s">
        <v>10</v>
      </c>
      <c r="G1609" s="37">
        <v>50</v>
      </c>
      <c r="H1609" s="38">
        <v>0.76</v>
      </c>
      <c r="I1609" s="37">
        <v>38</v>
      </c>
      <c r="J1609" s="37">
        <v>55</v>
      </c>
      <c r="K1609" s="37">
        <v>414</v>
      </c>
      <c r="L1609" s="39">
        <v>1.45</v>
      </c>
      <c r="M1609" s="37">
        <v>607</v>
      </c>
      <c r="N1609" s="37">
        <v>22763</v>
      </c>
      <c r="O1609" s="37">
        <v>48</v>
      </c>
      <c r="P1609" s="38">
        <v>0.82</v>
      </c>
      <c r="Q1609" s="37">
        <v>39</v>
      </c>
      <c r="R1609" s="37">
        <v>57</v>
      </c>
      <c r="S1609" s="37">
        <v>529</v>
      </c>
      <c r="T1609" s="39">
        <v>1.46</v>
      </c>
      <c r="U1609" s="37">
        <v>763</v>
      </c>
      <c r="V1609" s="37">
        <v>30000</v>
      </c>
      <c r="W1609" s="20">
        <v>21</v>
      </c>
      <c r="X1609" s="19">
        <v>0.80952380952380953</v>
      </c>
      <c r="Y1609" s="20">
        <v>17</v>
      </c>
      <c r="Z1609" s="20">
        <v>34</v>
      </c>
      <c r="AA1609" s="16">
        <v>640.82352941176475</v>
      </c>
      <c r="AB1609" s="18">
        <v>2</v>
      </c>
      <c r="AC1609" s="16">
        <v>1281.6470588235295</v>
      </c>
      <c r="AD1609" s="20">
        <v>21788</v>
      </c>
      <c r="AE1609" s="14">
        <v>699</v>
      </c>
      <c r="AF1609" s="14"/>
      <c r="AG1609" s="14"/>
      <c r="AH1609" s="21">
        <v>0.72626666666666662</v>
      </c>
      <c r="AI1609" s="21">
        <v>0.95716733295259848</v>
      </c>
      <c r="AJ1609" s="21">
        <v>-4.2832667047401483E-2</v>
      </c>
      <c r="AK1609" s="97"/>
    </row>
    <row r="1610" spans="1:37" x14ac:dyDescent="0.3">
      <c r="A1610" s="10" t="s">
        <v>145</v>
      </c>
      <c r="B1610" s="36" t="s">
        <v>127</v>
      </c>
      <c r="C1610" s="36" t="s">
        <v>136</v>
      </c>
      <c r="D1610" s="59">
        <v>43699</v>
      </c>
      <c r="E1610" s="59">
        <v>44795</v>
      </c>
      <c r="F1610" s="11" t="s">
        <v>11</v>
      </c>
      <c r="G1610" s="37">
        <v>14</v>
      </c>
      <c r="H1610" s="38">
        <v>0.76</v>
      </c>
      <c r="I1610" s="37">
        <v>11</v>
      </c>
      <c r="J1610" s="37">
        <v>16</v>
      </c>
      <c r="K1610" s="37">
        <v>420</v>
      </c>
      <c r="L1610" s="39">
        <v>1.45</v>
      </c>
      <c r="M1610" s="37">
        <v>607</v>
      </c>
      <c r="N1610" s="37">
        <v>6713</v>
      </c>
      <c r="O1610" s="37">
        <v>32</v>
      </c>
      <c r="P1610" s="38">
        <v>0.82</v>
      </c>
      <c r="Q1610" s="37">
        <v>26</v>
      </c>
      <c r="R1610" s="37">
        <v>38</v>
      </c>
      <c r="S1610" s="37">
        <v>529</v>
      </c>
      <c r="T1610" s="39">
        <v>1.46</v>
      </c>
      <c r="U1610" s="37">
        <v>763</v>
      </c>
      <c r="V1610" s="37">
        <v>20000</v>
      </c>
      <c r="W1610" s="20">
        <v>9</v>
      </c>
      <c r="X1610" s="19">
        <v>0.77777777777777779</v>
      </c>
      <c r="Y1610" s="20">
        <v>7</v>
      </c>
      <c r="Z1610" s="20">
        <v>14</v>
      </c>
      <c r="AA1610" s="16">
        <v>705.57142857142856</v>
      </c>
      <c r="AB1610" s="18">
        <v>2</v>
      </c>
      <c r="AC1610" s="16">
        <v>1411.1428571428571</v>
      </c>
      <c r="AD1610" s="20">
        <v>9878</v>
      </c>
      <c r="AE1610" s="14"/>
      <c r="AF1610" s="14"/>
      <c r="AG1610" s="14"/>
      <c r="AH1610" s="21">
        <v>0.49390000000000001</v>
      </c>
      <c r="AI1610" s="21">
        <v>1.4714732608371817</v>
      </c>
      <c r="AJ1610" s="21">
        <v>0.47147326083718161</v>
      </c>
      <c r="AK1610" s="97"/>
    </row>
    <row r="1611" spans="1:37" x14ac:dyDescent="0.3">
      <c r="A1611" s="10" t="s">
        <v>145</v>
      </c>
      <c r="B1611" s="36" t="s">
        <v>127</v>
      </c>
      <c r="C1611" s="36" t="s">
        <v>136</v>
      </c>
      <c r="D1611" s="59">
        <v>43700</v>
      </c>
      <c r="E1611" s="59">
        <v>44796</v>
      </c>
      <c r="F1611" s="11" t="s">
        <v>12</v>
      </c>
      <c r="G1611" s="37">
        <v>34</v>
      </c>
      <c r="H1611" s="38">
        <v>0.76</v>
      </c>
      <c r="I1611" s="37">
        <v>26</v>
      </c>
      <c r="J1611" s="37">
        <v>37</v>
      </c>
      <c r="K1611" s="37">
        <v>421</v>
      </c>
      <c r="L1611" s="39">
        <v>1.42</v>
      </c>
      <c r="M1611" s="37">
        <v>607</v>
      </c>
      <c r="N1611" s="37">
        <v>15572</v>
      </c>
      <c r="O1611" s="37">
        <v>32</v>
      </c>
      <c r="P1611" s="38">
        <v>0.82</v>
      </c>
      <c r="Q1611" s="37">
        <v>26</v>
      </c>
      <c r="R1611" s="37">
        <v>38</v>
      </c>
      <c r="S1611" s="37">
        <v>529</v>
      </c>
      <c r="T1611" s="39">
        <v>1.46</v>
      </c>
      <c r="U1611" s="37">
        <v>763</v>
      </c>
      <c r="V1611" s="37">
        <v>20000</v>
      </c>
      <c r="W1611" s="20">
        <v>19</v>
      </c>
      <c r="X1611" s="19">
        <v>0.73684210526315785</v>
      </c>
      <c r="Y1611" s="20">
        <v>14</v>
      </c>
      <c r="Z1611" s="20">
        <v>29</v>
      </c>
      <c r="AA1611" s="16">
        <v>522.31034482758616</v>
      </c>
      <c r="AB1611" s="18">
        <v>2.0714285714285716</v>
      </c>
      <c r="AC1611" s="16">
        <v>1081.9285714285713</v>
      </c>
      <c r="AD1611" s="20">
        <v>15147</v>
      </c>
      <c r="AE1611" s="14"/>
      <c r="AF1611" s="14"/>
      <c r="AG1611" s="14"/>
      <c r="AH1611" s="21">
        <v>0.75734999999999997</v>
      </c>
      <c r="AI1611" s="21">
        <v>0.97270742358078599</v>
      </c>
      <c r="AJ1611" s="21">
        <v>-2.7292576419213975E-2</v>
      </c>
      <c r="AK1611" s="97"/>
    </row>
    <row r="1612" spans="1:37" x14ac:dyDescent="0.3">
      <c r="A1612" s="10" t="s">
        <v>145</v>
      </c>
      <c r="B1612" s="36" t="s">
        <v>127</v>
      </c>
      <c r="C1612" s="36" t="s">
        <v>136</v>
      </c>
      <c r="D1612" s="59">
        <v>43701</v>
      </c>
      <c r="E1612" s="59">
        <v>44797</v>
      </c>
      <c r="F1612" s="11" t="s">
        <v>13</v>
      </c>
      <c r="G1612" s="37">
        <v>45</v>
      </c>
      <c r="H1612" s="38">
        <v>0.76</v>
      </c>
      <c r="I1612" s="37">
        <v>34</v>
      </c>
      <c r="J1612" s="37">
        <v>45</v>
      </c>
      <c r="K1612" s="37">
        <v>452</v>
      </c>
      <c r="L1612" s="39">
        <v>1.32</v>
      </c>
      <c r="M1612" s="37">
        <v>607</v>
      </c>
      <c r="N1612" s="37">
        <v>20341</v>
      </c>
      <c r="O1612" s="37">
        <v>32</v>
      </c>
      <c r="P1612" s="38">
        <v>0.82</v>
      </c>
      <c r="Q1612" s="37">
        <v>26</v>
      </c>
      <c r="R1612" s="37">
        <v>38</v>
      </c>
      <c r="S1612" s="37">
        <v>529</v>
      </c>
      <c r="T1612" s="39">
        <v>1.46</v>
      </c>
      <c r="U1612" s="37">
        <v>763</v>
      </c>
      <c r="V1612" s="37">
        <v>20000</v>
      </c>
      <c r="W1612" s="20">
        <v>27</v>
      </c>
      <c r="X1612" s="19">
        <v>0.81481481481481477</v>
      </c>
      <c r="Y1612" s="20">
        <v>22</v>
      </c>
      <c r="Z1612" s="20">
        <v>41</v>
      </c>
      <c r="AA1612" s="16">
        <v>464.19512195121951</v>
      </c>
      <c r="AB1612" s="18">
        <v>1.8636363636363635</v>
      </c>
      <c r="AC1612" s="16">
        <v>865.09090909090912</v>
      </c>
      <c r="AD1612" s="20">
        <v>19032</v>
      </c>
      <c r="AE1612" s="14"/>
      <c r="AF1612" s="14"/>
      <c r="AG1612" s="14"/>
      <c r="AH1612" s="21">
        <v>0.9516</v>
      </c>
      <c r="AI1612" s="21">
        <v>0.93564721498451409</v>
      </c>
      <c r="AJ1612" s="21">
        <v>-6.4352785015485969E-2</v>
      </c>
      <c r="AK1612" s="97"/>
    </row>
    <row r="1613" spans="1:37" x14ac:dyDescent="0.3">
      <c r="A1613" s="10" t="s">
        <v>145</v>
      </c>
      <c r="B1613" s="36" t="s">
        <v>127</v>
      </c>
      <c r="C1613" s="36" t="s">
        <v>136</v>
      </c>
      <c r="D1613" s="59">
        <v>43702</v>
      </c>
      <c r="E1613" s="59">
        <v>44798</v>
      </c>
      <c r="F1613" s="11" t="s">
        <v>14</v>
      </c>
      <c r="G1613" s="37">
        <v>33</v>
      </c>
      <c r="H1613" s="38">
        <v>0.76</v>
      </c>
      <c r="I1613" s="37">
        <v>25</v>
      </c>
      <c r="J1613" s="37">
        <v>37</v>
      </c>
      <c r="K1613" s="37">
        <v>413</v>
      </c>
      <c r="L1613" s="39">
        <v>1.48</v>
      </c>
      <c r="M1613" s="37">
        <v>607</v>
      </c>
      <c r="N1613" s="37">
        <v>15299</v>
      </c>
      <c r="O1613" s="37">
        <v>32</v>
      </c>
      <c r="P1613" s="38">
        <v>0.82</v>
      </c>
      <c r="Q1613" s="37">
        <v>26</v>
      </c>
      <c r="R1613" s="37">
        <v>38</v>
      </c>
      <c r="S1613" s="37">
        <v>529</v>
      </c>
      <c r="T1613" s="39">
        <v>1.46</v>
      </c>
      <c r="U1613" s="37">
        <v>763</v>
      </c>
      <c r="V1613" s="37">
        <v>20000</v>
      </c>
      <c r="W1613" s="20">
        <v>26</v>
      </c>
      <c r="X1613" s="19">
        <v>0.73076923076923073</v>
      </c>
      <c r="Y1613" s="20">
        <v>19</v>
      </c>
      <c r="Z1613" s="20">
        <v>36</v>
      </c>
      <c r="AA1613" s="16">
        <v>557.63888888888891</v>
      </c>
      <c r="AB1613" s="18">
        <v>1.8947368421052631</v>
      </c>
      <c r="AC1613" s="16">
        <v>1056.578947368421</v>
      </c>
      <c r="AD1613" s="20">
        <v>20075</v>
      </c>
      <c r="AE1613" s="14"/>
      <c r="AF1613" s="14"/>
      <c r="AG1613" s="14"/>
      <c r="AH1613" s="21">
        <v>1.0037499999999999</v>
      </c>
      <c r="AI1613" s="21">
        <v>1.3121772664880058</v>
      </c>
      <c r="AJ1613" s="21">
        <v>0.31217726648800576</v>
      </c>
      <c r="AK1613" s="97"/>
    </row>
    <row r="1614" spans="1:37" x14ac:dyDescent="0.3">
      <c r="A1614" s="10" t="s">
        <v>145</v>
      </c>
      <c r="B1614" s="36" t="s">
        <v>127</v>
      </c>
      <c r="C1614" s="36" t="s">
        <v>136</v>
      </c>
      <c r="D1614" s="59">
        <v>43703</v>
      </c>
      <c r="E1614" s="59">
        <v>44799</v>
      </c>
      <c r="F1614" s="11" t="s">
        <v>15</v>
      </c>
      <c r="G1614" s="37">
        <v>47</v>
      </c>
      <c r="H1614" s="38">
        <v>0.76</v>
      </c>
      <c r="I1614" s="37">
        <v>36</v>
      </c>
      <c r="J1614" s="37">
        <v>43</v>
      </c>
      <c r="K1614" s="37">
        <v>503</v>
      </c>
      <c r="L1614" s="39">
        <v>1.19</v>
      </c>
      <c r="M1614" s="37">
        <v>607</v>
      </c>
      <c r="N1614" s="37">
        <v>21629</v>
      </c>
      <c r="O1614" s="37">
        <v>32</v>
      </c>
      <c r="P1614" s="38">
        <v>0.82</v>
      </c>
      <c r="Q1614" s="37">
        <v>26</v>
      </c>
      <c r="R1614" s="37">
        <v>38</v>
      </c>
      <c r="S1614" s="37">
        <v>529</v>
      </c>
      <c r="T1614" s="39">
        <v>1.46</v>
      </c>
      <c r="U1614" s="37">
        <v>763</v>
      </c>
      <c r="V1614" s="37">
        <v>20000</v>
      </c>
      <c r="W1614" s="20">
        <v>28</v>
      </c>
      <c r="X1614" s="19">
        <v>0.75</v>
      </c>
      <c r="Y1614" s="20">
        <v>21</v>
      </c>
      <c r="Z1614" s="20">
        <v>36</v>
      </c>
      <c r="AA1614" s="16">
        <v>565.86111111111109</v>
      </c>
      <c r="AB1614" s="18">
        <v>1.7142857142857142</v>
      </c>
      <c r="AC1614" s="16">
        <v>970.04761904761904</v>
      </c>
      <c r="AD1614" s="20">
        <v>20371</v>
      </c>
      <c r="AE1614" s="14">
        <v>649</v>
      </c>
      <c r="AF1614" s="14"/>
      <c r="AG1614" s="14"/>
      <c r="AH1614" s="21">
        <v>1.0185500000000001</v>
      </c>
      <c r="AI1614" s="21">
        <v>0.9418373480049933</v>
      </c>
      <c r="AJ1614" s="21">
        <v>-5.8162651995006705E-2</v>
      </c>
      <c r="AK1614" s="97"/>
    </row>
    <row r="1615" spans="1:37" x14ac:dyDescent="0.3">
      <c r="A1615" s="10" t="s">
        <v>145</v>
      </c>
      <c r="B1615" s="36" t="s">
        <v>127</v>
      </c>
      <c r="C1615" s="36" t="s">
        <v>136</v>
      </c>
      <c r="D1615" s="59">
        <v>43704</v>
      </c>
      <c r="E1615" s="59">
        <v>44800</v>
      </c>
      <c r="F1615" s="11" t="s">
        <v>9</v>
      </c>
      <c r="G1615" s="37">
        <v>40</v>
      </c>
      <c r="H1615" s="38">
        <v>0.76</v>
      </c>
      <c r="I1615" s="37">
        <v>30</v>
      </c>
      <c r="J1615" s="37">
        <v>39</v>
      </c>
      <c r="K1615" s="37">
        <v>468</v>
      </c>
      <c r="L1615" s="39">
        <v>1.3</v>
      </c>
      <c r="M1615" s="37">
        <v>607</v>
      </c>
      <c r="N1615" s="37">
        <v>18268</v>
      </c>
      <c r="O1615" s="37">
        <v>40</v>
      </c>
      <c r="P1615" s="38">
        <v>0.82</v>
      </c>
      <c r="Q1615" s="37">
        <v>33</v>
      </c>
      <c r="R1615" s="37">
        <v>47</v>
      </c>
      <c r="S1615" s="37">
        <v>529</v>
      </c>
      <c r="T1615" s="39">
        <v>1.42</v>
      </c>
      <c r="U1615" s="37">
        <v>763</v>
      </c>
      <c r="V1615" s="37">
        <v>25000</v>
      </c>
      <c r="W1615" s="20">
        <v>25</v>
      </c>
      <c r="X1615" s="19">
        <v>0.8</v>
      </c>
      <c r="Y1615" s="20">
        <v>20</v>
      </c>
      <c r="Z1615" s="20">
        <v>55</v>
      </c>
      <c r="AA1615" s="16">
        <v>418.6</v>
      </c>
      <c r="AB1615" s="18">
        <v>2.75</v>
      </c>
      <c r="AC1615" s="16">
        <v>1151.1500000000001</v>
      </c>
      <c r="AD1615" s="20">
        <v>23023</v>
      </c>
      <c r="AE1615" s="14"/>
      <c r="AF1615" s="14"/>
      <c r="AG1615" s="14"/>
      <c r="AH1615" s="21">
        <v>0.92091999999999996</v>
      </c>
      <c r="AI1615" s="21">
        <v>1.2602912196190059</v>
      </c>
      <c r="AJ1615" s="21">
        <v>0.26029121961900592</v>
      </c>
      <c r="AK1615" s="97"/>
    </row>
    <row r="1616" spans="1:37" x14ac:dyDescent="0.3">
      <c r="A1616" s="10" t="s">
        <v>145</v>
      </c>
      <c r="B1616" s="36" t="s">
        <v>127</v>
      </c>
      <c r="C1616" s="36" t="s">
        <v>136</v>
      </c>
      <c r="D1616" s="59">
        <v>43705</v>
      </c>
      <c r="E1616" s="59">
        <v>44801</v>
      </c>
      <c r="F1616" s="11" t="s">
        <v>10</v>
      </c>
      <c r="G1616" s="37">
        <v>51</v>
      </c>
      <c r="H1616" s="38">
        <v>0.76</v>
      </c>
      <c r="I1616" s="37">
        <v>39</v>
      </c>
      <c r="J1616" s="37">
        <v>51</v>
      </c>
      <c r="K1616" s="37">
        <v>462</v>
      </c>
      <c r="L1616" s="39">
        <v>1.31</v>
      </c>
      <c r="M1616" s="37">
        <v>607</v>
      </c>
      <c r="N1616" s="37">
        <v>23573</v>
      </c>
      <c r="O1616" s="37">
        <v>48</v>
      </c>
      <c r="P1616" s="38">
        <v>0.82</v>
      </c>
      <c r="Q1616" s="37">
        <v>39</v>
      </c>
      <c r="R1616" s="37">
        <v>57</v>
      </c>
      <c r="S1616" s="37">
        <v>529</v>
      </c>
      <c r="T1616" s="39">
        <v>1.46</v>
      </c>
      <c r="U1616" s="37">
        <v>763</v>
      </c>
      <c r="V1616" s="37">
        <v>30000</v>
      </c>
      <c r="W1616" s="20">
        <v>28</v>
      </c>
      <c r="X1616" s="19">
        <v>0.7857142857142857</v>
      </c>
      <c r="Y1616" s="20">
        <v>22</v>
      </c>
      <c r="Z1616" s="20">
        <v>45</v>
      </c>
      <c r="AA1616" s="16">
        <v>432.93333333333334</v>
      </c>
      <c r="AB1616" s="18">
        <v>2.0454545454545454</v>
      </c>
      <c r="AC1616" s="16">
        <v>885.5454545454545</v>
      </c>
      <c r="AD1616" s="20">
        <v>19482</v>
      </c>
      <c r="AE1616" s="14"/>
      <c r="AF1616" s="14"/>
      <c r="AG1616" s="14"/>
      <c r="AH1616" s="21">
        <v>0.64939999999999998</v>
      </c>
      <c r="AI1616" s="21">
        <v>0.82645399397615915</v>
      </c>
      <c r="AJ1616" s="21">
        <v>-0.17354600602384085</v>
      </c>
      <c r="AK1616" s="97"/>
    </row>
    <row r="1617" spans="1:37" x14ac:dyDescent="0.3">
      <c r="A1617" s="10" t="s">
        <v>145</v>
      </c>
      <c r="B1617" s="36" t="s">
        <v>127</v>
      </c>
      <c r="C1617" s="36" t="s">
        <v>136</v>
      </c>
      <c r="D1617" s="59">
        <v>43706</v>
      </c>
      <c r="E1617" s="59">
        <v>44802</v>
      </c>
      <c r="F1617" s="11" t="s">
        <v>11</v>
      </c>
      <c r="G1617" s="37">
        <v>57</v>
      </c>
      <c r="H1617" s="38">
        <v>0.76</v>
      </c>
      <c r="I1617" s="37">
        <v>43</v>
      </c>
      <c r="J1617" s="37">
        <v>53</v>
      </c>
      <c r="K1617" s="37">
        <v>491</v>
      </c>
      <c r="L1617" s="39">
        <v>1.23</v>
      </c>
      <c r="M1617" s="37">
        <v>607</v>
      </c>
      <c r="N1617" s="37">
        <v>26000</v>
      </c>
      <c r="O1617" s="37">
        <v>32</v>
      </c>
      <c r="P1617" s="38">
        <v>0.82</v>
      </c>
      <c r="Q1617" s="37">
        <v>26</v>
      </c>
      <c r="R1617" s="37">
        <v>38</v>
      </c>
      <c r="S1617" s="37">
        <v>529</v>
      </c>
      <c r="T1617" s="39">
        <v>1.46</v>
      </c>
      <c r="U1617" s="37">
        <v>763</v>
      </c>
      <c r="V1617" s="37">
        <v>20000</v>
      </c>
      <c r="W1617" s="20">
        <v>31</v>
      </c>
      <c r="X1617" s="19">
        <v>0.80645161290322576</v>
      </c>
      <c r="Y1617" s="20">
        <v>25</v>
      </c>
      <c r="Z1617" s="20">
        <v>55</v>
      </c>
      <c r="AA1617" s="16">
        <v>529.20000000000005</v>
      </c>
      <c r="AB1617" s="18">
        <v>2.2000000000000002</v>
      </c>
      <c r="AC1617" s="16">
        <v>1164.24</v>
      </c>
      <c r="AD1617" s="20">
        <v>29106</v>
      </c>
      <c r="AE1617" s="14"/>
      <c r="AF1617" s="14"/>
      <c r="AG1617" s="14"/>
      <c r="AH1617" s="21">
        <v>1.4553</v>
      </c>
      <c r="AI1617" s="21">
        <v>1.1194615384615385</v>
      </c>
      <c r="AJ1617" s="21">
        <v>0.11946153846153847</v>
      </c>
      <c r="AK1617" s="97"/>
    </row>
    <row r="1618" spans="1:37" x14ac:dyDescent="0.3">
      <c r="A1618" s="10" t="s">
        <v>145</v>
      </c>
      <c r="B1618" s="36" t="s">
        <v>127</v>
      </c>
      <c r="C1618" s="36" t="s">
        <v>136</v>
      </c>
      <c r="D1618" s="59">
        <v>43707</v>
      </c>
      <c r="E1618" s="59">
        <v>44803</v>
      </c>
      <c r="F1618" s="11" t="s">
        <v>12</v>
      </c>
      <c r="G1618" s="37">
        <v>47</v>
      </c>
      <c r="H1618" s="38">
        <v>0.76</v>
      </c>
      <c r="I1618" s="37">
        <v>36</v>
      </c>
      <c r="J1618" s="37">
        <v>44</v>
      </c>
      <c r="K1618" s="37">
        <v>491</v>
      </c>
      <c r="L1618" s="39">
        <v>1.22</v>
      </c>
      <c r="M1618" s="37">
        <v>607</v>
      </c>
      <c r="N1618" s="37">
        <v>21621</v>
      </c>
      <c r="O1618" s="37">
        <v>32</v>
      </c>
      <c r="P1618" s="38">
        <v>0.82</v>
      </c>
      <c r="Q1618" s="37">
        <v>26</v>
      </c>
      <c r="R1618" s="37">
        <v>38</v>
      </c>
      <c r="S1618" s="37">
        <v>529</v>
      </c>
      <c r="T1618" s="39">
        <v>1.46</v>
      </c>
      <c r="U1618" s="37">
        <v>763</v>
      </c>
      <c r="V1618" s="37">
        <v>20000</v>
      </c>
      <c r="W1618" s="20">
        <v>24</v>
      </c>
      <c r="X1618" s="19">
        <v>0.79166666666666663</v>
      </c>
      <c r="Y1618" s="20">
        <v>19</v>
      </c>
      <c r="Z1618" s="20">
        <v>36</v>
      </c>
      <c r="AA1618" s="16">
        <v>573.38888888888891</v>
      </c>
      <c r="AB1618" s="18">
        <v>1.8947368421052631</v>
      </c>
      <c r="AC1618" s="16">
        <v>1086.421052631579</v>
      </c>
      <c r="AD1618" s="20">
        <v>20642</v>
      </c>
      <c r="AE1618" s="14"/>
      <c r="AF1618" s="14"/>
      <c r="AG1618" s="14"/>
      <c r="AH1618" s="21">
        <v>1.0321</v>
      </c>
      <c r="AI1618" s="21">
        <v>0.95471994819851069</v>
      </c>
      <c r="AJ1618" s="21">
        <v>-4.5280051801489293E-2</v>
      </c>
      <c r="AK1618" s="97"/>
    </row>
    <row r="1619" spans="1:37" x14ac:dyDescent="0.3">
      <c r="A1619" s="10" t="s">
        <v>145</v>
      </c>
      <c r="B1619" s="36" t="s">
        <v>127</v>
      </c>
      <c r="C1619" s="36" t="s">
        <v>136</v>
      </c>
      <c r="D1619" s="59">
        <v>43708</v>
      </c>
      <c r="E1619" s="59">
        <v>44804</v>
      </c>
      <c r="F1619" s="11" t="s">
        <v>13</v>
      </c>
      <c r="G1619" s="37">
        <v>18</v>
      </c>
      <c r="H1619" s="38">
        <v>0.76</v>
      </c>
      <c r="I1619" s="37">
        <v>14</v>
      </c>
      <c r="J1619" s="37">
        <v>21</v>
      </c>
      <c r="K1619" s="37">
        <v>406</v>
      </c>
      <c r="L1619" s="39">
        <v>1.5</v>
      </c>
      <c r="M1619" s="37">
        <v>607</v>
      </c>
      <c r="N1619" s="37">
        <v>8530</v>
      </c>
      <c r="O1619" s="37">
        <v>32</v>
      </c>
      <c r="P1619" s="38">
        <v>0.82</v>
      </c>
      <c r="Q1619" s="37">
        <v>26</v>
      </c>
      <c r="R1619" s="37">
        <v>38</v>
      </c>
      <c r="S1619" s="37">
        <v>529</v>
      </c>
      <c r="T1619" s="39">
        <v>1.46</v>
      </c>
      <c r="U1619" s="37">
        <v>763</v>
      </c>
      <c r="V1619" s="37">
        <v>20000</v>
      </c>
      <c r="W1619" s="20">
        <v>12</v>
      </c>
      <c r="X1619" s="19">
        <v>0.75</v>
      </c>
      <c r="Y1619" s="20">
        <v>9</v>
      </c>
      <c r="Z1619" s="20">
        <v>14</v>
      </c>
      <c r="AA1619" s="16">
        <v>532</v>
      </c>
      <c r="AB1619" s="18">
        <v>1.5555555555555556</v>
      </c>
      <c r="AC1619" s="16">
        <v>827.55555555555554</v>
      </c>
      <c r="AD1619" s="20">
        <v>7448</v>
      </c>
      <c r="AE1619" s="14"/>
      <c r="AF1619" s="14"/>
      <c r="AG1619" s="14"/>
      <c r="AH1619" s="21">
        <v>0.37240000000000001</v>
      </c>
      <c r="AI1619" s="21">
        <v>0.8731535756154748</v>
      </c>
      <c r="AJ1619" s="21">
        <v>-0.1268464243845252</v>
      </c>
      <c r="AK1619" s="97"/>
    </row>
    <row r="1620" spans="1:37" x14ac:dyDescent="0.3">
      <c r="A1620" s="10" t="s">
        <v>145</v>
      </c>
      <c r="B1620" s="40" t="s">
        <v>127</v>
      </c>
      <c r="C1620" s="40" t="s">
        <v>136</v>
      </c>
      <c r="D1620" s="57">
        <v>43709</v>
      </c>
      <c r="E1620" s="57">
        <v>44805</v>
      </c>
      <c r="F1620" s="11" t="s">
        <v>14</v>
      </c>
      <c r="G1620" s="5">
        <v>38</v>
      </c>
      <c r="H1620" s="41">
        <v>0.7088830255057168</v>
      </c>
      <c r="I1620" s="4">
        <v>27</v>
      </c>
      <c r="J1620" s="5">
        <v>43</v>
      </c>
      <c r="K1620" s="5">
        <v>427</v>
      </c>
      <c r="L1620" s="42">
        <v>1.5925925925925926</v>
      </c>
      <c r="M1620" s="5">
        <v>689</v>
      </c>
      <c r="N1620" s="5">
        <v>18344</v>
      </c>
      <c r="O1620" s="2">
        <v>25</v>
      </c>
      <c r="P1620" s="43">
        <v>0.75779595426561119</v>
      </c>
      <c r="Q1620" s="2">
        <v>20</v>
      </c>
      <c r="R1620" s="2">
        <v>32</v>
      </c>
      <c r="S1620" s="2">
        <v>565.00519008264462</v>
      </c>
      <c r="T1620" s="3">
        <v>1.6</v>
      </c>
      <c r="U1620" s="2">
        <v>854.1462456079405</v>
      </c>
      <c r="V1620" s="44">
        <v>18000</v>
      </c>
      <c r="W1620" s="20">
        <v>17</v>
      </c>
      <c r="X1620" s="19">
        <v>0.76470588235294112</v>
      </c>
      <c r="Y1620" s="20">
        <v>13</v>
      </c>
      <c r="Z1620" s="20">
        <v>22</v>
      </c>
      <c r="AA1620" s="16">
        <v>533.68181818181813</v>
      </c>
      <c r="AB1620" s="18">
        <v>1.6923076923076923</v>
      </c>
      <c r="AC1620" s="16">
        <v>903.15384615384619</v>
      </c>
      <c r="AD1620" s="20">
        <v>11741</v>
      </c>
      <c r="AE1620" s="14"/>
      <c r="AF1620" s="14"/>
      <c r="AG1620" s="14">
        <v>679</v>
      </c>
      <c r="AH1620" s="21">
        <v>0.65227777777777773</v>
      </c>
      <c r="AI1620" s="21">
        <v>0.64004579153946795</v>
      </c>
      <c r="AJ1620" s="21">
        <v>-0.35995420846053205</v>
      </c>
      <c r="AK1620" s="97"/>
    </row>
    <row r="1621" spans="1:37" x14ac:dyDescent="0.3">
      <c r="A1621" s="10" t="s">
        <v>145</v>
      </c>
      <c r="B1621" s="40" t="s">
        <v>127</v>
      </c>
      <c r="C1621" s="40" t="s">
        <v>136</v>
      </c>
      <c r="D1621" s="57">
        <v>43710</v>
      </c>
      <c r="E1621" s="57">
        <v>44806</v>
      </c>
      <c r="F1621" s="11" t="s">
        <v>15</v>
      </c>
      <c r="G1621" s="5">
        <v>38</v>
      </c>
      <c r="H1621" s="41">
        <v>0.7088830255057168</v>
      </c>
      <c r="I1621" s="5">
        <v>27</v>
      </c>
      <c r="J1621" s="5">
        <v>37</v>
      </c>
      <c r="K1621" s="5">
        <v>507</v>
      </c>
      <c r="L1621" s="42">
        <v>1.3703703703703705</v>
      </c>
      <c r="M1621" s="5">
        <v>689</v>
      </c>
      <c r="N1621" s="5">
        <v>18756</v>
      </c>
      <c r="O1621" s="44">
        <v>28</v>
      </c>
      <c r="P1621" s="43">
        <v>0.75779595426561119</v>
      </c>
      <c r="Q1621" s="44">
        <v>21</v>
      </c>
      <c r="R1621" s="44">
        <v>32</v>
      </c>
      <c r="S1621" s="2">
        <v>565.00519008264462</v>
      </c>
      <c r="T1621" s="3">
        <v>1.5238095238095237</v>
      </c>
      <c r="U1621" s="2">
        <v>854.1462456079405</v>
      </c>
      <c r="V1621" s="44">
        <v>18000</v>
      </c>
      <c r="W1621" s="20">
        <v>26</v>
      </c>
      <c r="X1621" s="19">
        <v>0.80769230769230771</v>
      </c>
      <c r="Y1621" s="20">
        <v>21</v>
      </c>
      <c r="Z1621" s="20">
        <v>48</v>
      </c>
      <c r="AA1621" s="16">
        <v>458.75</v>
      </c>
      <c r="AB1621" s="18">
        <v>2.2857142857142856</v>
      </c>
      <c r="AC1621" s="16">
        <v>1048.5714285714287</v>
      </c>
      <c r="AD1621" s="20">
        <v>22020</v>
      </c>
      <c r="AE1621" s="14"/>
      <c r="AF1621" s="14"/>
      <c r="AG1621" s="14"/>
      <c r="AH1621" s="21">
        <v>1.2233333333333334</v>
      </c>
      <c r="AI1621" s="21">
        <v>1.1740243122200895</v>
      </c>
      <c r="AJ1621" s="21">
        <v>0.17402431222008957</v>
      </c>
      <c r="AK1621" s="97"/>
    </row>
    <row r="1622" spans="1:37" x14ac:dyDescent="0.3">
      <c r="A1622" s="10" t="s">
        <v>145</v>
      </c>
      <c r="B1622" s="40" t="s">
        <v>127</v>
      </c>
      <c r="C1622" s="40" t="s">
        <v>136</v>
      </c>
      <c r="D1622" s="57">
        <v>43711</v>
      </c>
      <c r="E1622" s="57">
        <v>44807</v>
      </c>
      <c r="F1622" s="11" t="s">
        <v>9</v>
      </c>
      <c r="G1622" s="5">
        <v>48</v>
      </c>
      <c r="H1622" s="41">
        <v>0.7088830255057168</v>
      </c>
      <c r="I1622" s="5">
        <v>34</v>
      </c>
      <c r="J1622" s="5">
        <v>55</v>
      </c>
      <c r="K1622" s="5">
        <v>422</v>
      </c>
      <c r="L1622" s="42">
        <v>1.6176470588235294</v>
      </c>
      <c r="M1622" s="5">
        <v>689</v>
      </c>
      <c r="N1622" s="5">
        <v>23196</v>
      </c>
      <c r="O1622" s="44">
        <v>44</v>
      </c>
      <c r="P1622" s="43">
        <v>0.75779595426561119</v>
      </c>
      <c r="Q1622" s="44">
        <v>33</v>
      </c>
      <c r="R1622" s="44">
        <v>50</v>
      </c>
      <c r="S1622" s="2">
        <v>565.00519008264462</v>
      </c>
      <c r="T1622" s="3">
        <v>1.5151515151515151</v>
      </c>
      <c r="U1622" s="2">
        <v>854.1462456079405</v>
      </c>
      <c r="V1622" s="44">
        <v>28000</v>
      </c>
      <c r="W1622" s="20">
        <v>33</v>
      </c>
      <c r="X1622" s="19">
        <v>0.78787878787878785</v>
      </c>
      <c r="Y1622" s="20">
        <v>26</v>
      </c>
      <c r="Z1622" s="20">
        <v>48</v>
      </c>
      <c r="AA1622" s="16">
        <v>527.1875</v>
      </c>
      <c r="AB1622" s="18">
        <v>1.8461538461538463</v>
      </c>
      <c r="AC1622" s="16">
        <v>973.26923076923072</v>
      </c>
      <c r="AD1622" s="20">
        <v>25305</v>
      </c>
      <c r="AE1622" s="14">
        <v>-299</v>
      </c>
      <c r="AF1622" s="14"/>
      <c r="AG1622" s="14">
        <v>-1757</v>
      </c>
      <c r="AH1622" s="21">
        <v>0.90375000000000005</v>
      </c>
      <c r="AI1622" s="21">
        <v>1.0909208484221418</v>
      </c>
      <c r="AJ1622" s="21">
        <v>9.0920848422141751E-2</v>
      </c>
      <c r="AK1622" s="97"/>
    </row>
    <row r="1623" spans="1:37" x14ac:dyDescent="0.3">
      <c r="A1623" s="10" t="s">
        <v>145</v>
      </c>
      <c r="B1623" s="40" t="s">
        <v>127</v>
      </c>
      <c r="C1623" s="40" t="s">
        <v>136</v>
      </c>
      <c r="D1623" s="57">
        <v>43712</v>
      </c>
      <c r="E1623" s="57">
        <v>44808</v>
      </c>
      <c r="F1623" s="11" t="s">
        <v>10</v>
      </c>
      <c r="G1623" s="5">
        <v>41</v>
      </c>
      <c r="H1623" s="41">
        <v>0.7088830255057168</v>
      </c>
      <c r="I1623" s="5">
        <v>29</v>
      </c>
      <c r="J1623" s="5">
        <v>42</v>
      </c>
      <c r="K1623" s="5">
        <v>471</v>
      </c>
      <c r="L1623" s="42">
        <v>1.4482758620689655</v>
      </c>
      <c r="M1623" s="5">
        <v>689</v>
      </c>
      <c r="N1623" s="5">
        <v>19776</v>
      </c>
      <c r="O1623" s="44">
        <v>46</v>
      </c>
      <c r="P1623" s="43">
        <v>0.75779595426561119</v>
      </c>
      <c r="Q1623" s="44">
        <v>35</v>
      </c>
      <c r="R1623" s="44">
        <v>53</v>
      </c>
      <c r="S1623" s="2">
        <v>565.00519008264462</v>
      </c>
      <c r="T1623" s="3">
        <v>1.5142857142857142</v>
      </c>
      <c r="U1623" s="2">
        <v>854.1462456079405</v>
      </c>
      <c r="V1623" s="44">
        <v>30000</v>
      </c>
      <c r="W1623" s="20">
        <v>38</v>
      </c>
      <c r="X1623" s="19">
        <v>0.78947368421052633</v>
      </c>
      <c r="Y1623" s="20">
        <v>30</v>
      </c>
      <c r="Z1623" s="20">
        <v>52</v>
      </c>
      <c r="AA1623" s="16">
        <v>529.92307692307691</v>
      </c>
      <c r="AB1623" s="18">
        <v>1.7333333333333334</v>
      </c>
      <c r="AC1623" s="16">
        <v>918.5333333333333</v>
      </c>
      <c r="AD1623" s="20">
        <v>27556</v>
      </c>
      <c r="AE1623" s="14">
        <v>-380</v>
      </c>
      <c r="AF1623" s="14"/>
      <c r="AG1623" s="14">
        <v>-1198</v>
      </c>
      <c r="AH1623" s="21">
        <v>0.91853333333333331</v>
      </c>
      <c r="AI1623" s="21">
        <v>1.393406148867314</v>
      </c>
      <c r="AJ1623" s="21">
        <v>0.3934061488673139</v>
      </c>
      <c r="AK1623" s="97"/>
    </row>
    <row r="1624" spans="1:37" x14ac:dyDescent="0.3">
      <c r="A1624" s="10" t="s">
        <v>145</v>
      </c>
      <c r="B1624" s="40" t="s">
        <v>127</v>
      </c>
      <c r="C1624" s="40" t="s">
        <v>136</v>
      </c>
      <c r="D1624" s="57">
        <v>43713</v>
      </c>
      <c r="E1624" s="57">
        <v>44809</v>
      </c>
      <c r="F1624" s="11" t="s">
        <v>11</v>
      </c>
      <c r="G1624" s="5">
        <v>34</v>
      </c>
      <c r="H1624" s="41">
        <v>0.7088830255057168</v>
      </c>
      <c r="I1624" s="5">
        <v>24</v>
      </c>
      <c r="J1624" s="5">
        <v>39</v>
      </c>
      <c r="K1624" s="5">
        <v>423</v>
      </c>
      <c r="L1624" s="42">
        <v>1.625</v>
      </c>
      <c r="M1624" s="5">
        <v>689</v>
      </c>
      <c r="N1624" s="5">
        <v>16502</v>
      </c>
      <c r="O1624" s="44">
        <v>28</v>
      </c>
      <c r="P1624" s="43">
        <v>0.75779595426561119</v>
      </c>
      <c r="Q1624" s="44">
        <v>21</v>
      </c>
      <c r="R1624" s="44">
        <v>32</v>
      </c>
      <c r="S1624" s="2">
        <v>565.00519008264462</v>
      </c>
      <c r="T1624" s="3">
        <v>1.5238095238095237</v>
      </c>
      <c r="U1624" s="2">
        <v>854.1462456079405</v>
      </c>
      <c r="V1624" s="44">
        <v>18000</v>
      </c>
      <c r="W1624" s="20">
        <v>28</v>
      </c>
      <c r="X1624" s="19">
        <v>0.7857142857142857</v>
      </c>
      <c r="Y1624" s="20">
        <v>22</v>
      </c>
      <c r="Z1624" s="20">
        <v>40</v>
      </c>
      <c r="AA1624" s="16">
        <v>473.3</v>
      </c>
      <c r="AB1624" s="18">
        <v>1.8181818181818181</v>
      </c>
      <c r="AC1624" s="16">
        <v>860.5454545454545</v>
      </c>
      <c r="AD1624" s="20">
        <v>18932</v>
      </c>
      <c r="AE1624" s="14"/>
      <c r="AF1624" s="14"/>
      <c r="AG1624" s="14"/>
      <c r="AH1624" s="21">
        <v>1.0517777777777777</v>
      </c>
      <c r="AI1624" s="21">
        <v>1.1472548781965823</v>
      </c>
      <c r="AJ1624" s="21">
        <v>0.14725487819658223</v>
      </c>
      <c r="AK1624" s="97"/>
    </row>
    <row r="1625" spans="1:37" x14ac:dyDescent="0.3">
      <c r="A1625" s="10" t="s">
        <v>145</v>
      </c>
      <c r="B1625" s="40" t="s">
        <v>127</v>
      </c>
      <c r="C1625" s="40" t="s">
        <v>136</v>
      </c>
      <c r="D1625" s="57">
        <v>43714</v>
      </c>
      <c r="E1625" s="57">
        <v>44810</v>
      </c>
      <c r="F1625" s="11" t="s">
        <v>12</v>
      </c>
      <c r="G1625" s="5">
        <v>51</v>
      </c>
      <c r="H1625" s="41">
        <v>0.7088830255057168</v>
      </c>
      <c r="I1625" s="5">
        <v>36</v>
      </c>
      <c r="J1625" s="5">
        <v>56</v>
      </c>
      <c r="K1625" s="5">
        <v>444</v>
      </c>
      <c r="L1625" s="42">
        <v>1.5555555555555556</v>
      </c>
      <c r="M1625" s="5">
        <v>689</v>
      </c>
      <c r="N1625" s="5">
        <v>24883</v>
      </c>
      <c r="O1625" s="44">
        <v>28</v>
      </c>
      <c r="P1625" s="43">
        <v>0.75779595426561119</v>
      </c>
      <c r="Q1625" s="44">
        <v>21</v>
      </c>
      <c r="R1625" s="44">
        <v>32</v>
      </c>
      <c r="S1625" s="2">
        <v>565.00519008264462</v>
      </c>
      <c r="T1625" s="3">
        <v>1.5238095238095237</v>
      </c>
      <c r="U1625" s="2">
        <v>854.1462456079405</v>
      </c>
      <c r="V1625" s="44">
        <v>18000</v>
      </c>
      <c r="W1625" s="20">
        <v>25</v>
      </c>
      <c r="X1625" s="19">
        <v>0.8</v>
      </c>
      <c r="Y1625" s="20">
        <v>20</v>
      </c>
      <c r="Z1625" s="20">
        <v>39</v>
      </c>
      <c r="AA1625" s="16">
        <v>475.5128205128205</v>
      </c>
      <c r="AB1625" s="18">
        <v>1.95</v>
      </c>
      <c r="AC1625" s="16">
        <v>927.25</v>
      </c>
      <c r="AD1625" s="20">
        <v>18545</v>
      </c>
      <c r="AE1625" s="14"/>
      <c r="AF1625" s="14"/>
      <c r="AG1625" s="14"/>
      <c r="AH1625" s="21">
        <v>1.0302777777777778</v>
      </c>
      <c r="AI1625" s="21">
        <v>0.74528794759474337</v>
      </c>
      <c r="AJ1625" s="21">
        <v>-0.25471205240525663</v>
      </c>
      <c r="AK1625" s="97"/>
    </row>
    <row r="1626" spans="1:37" x14ac:dyDescent="0.3">
      <c r="A1626" s="10" t="s">
        <v>145</v>
      </c>
      <c r="B1626" s="40" t="s">
        <v>127</v>
      </c>
      <c r="C1626" s="40" t="s">
        <v>136</v>
      </c>
      <c r="D1626" s="57">
        <v>43715</v>
      </c>
      <c r="E1626" s="57">
        <v>44811</v>
      </c>
      <c r="F1626" s="11" t="s">
        <v>13</v>
      </c>
      <c r="G1626" s="5">
        <v>52</v>
      </c>
      <c r="H1626" s="41">
        <v>0.7088830255057168</v>
      </c>
      <c r="I1626" s="5">
        <v>37</v>
      </c>
      <c r="J1626" s="5">
        <v>48</v>
      </c>
      <c r="K1626" s="5">
        <v>534</v>
      </c>
      <c r="L1626" s="42">
        <v>1.2972972972972974</v>
      </c>
      <c r="M1626" s="5">
        <v>689</v>
      </c>
      <c r="N1626" s="5">
        <v>25653</v>
      </c>
      <c r="O1626" s="44">
        <v>28</v>
      </c>
      <c r="P1626" s="43">
        <v>0.75779595426561119</v>
      </c>
      <c r="Q1626" s="44">
        <v>21</v>
      </c>
      <c r="R1626" s="44">
        <v>32</v>
      </c>
      <c r="S1626" s="2">
        <v>565.00519008264462</v>
      </c>
      <c r="T1626" s="3">
        <v>1.5238095238095237</v>
      </c>
      <c r="U1626" s="2">
        <v>854.1462456079405</v>
      </c>
      <c r="V1626" s="44">
        <v>18000</v>
      </c>
      <c r="W1626" s="20">
        <v>27</v>
      </c>
      <c r="X1626" s="19">
        <v>0.77777777777777779</v>
      </c>
      <c r="Y1626" s="20">
        <v>21</v>
      </c>
      <c r="Z1626" s="20">
        <v>38</v>
      </c>
      <c r="AA1626" s="16">
        <v>573.0526315789474</v>
      </c>
      <c r="AB1626" s="18">
        <v>1.8095238095238095</v>
      </c>
      <c r="AC1626" s="16">
        <v>1036.952380952381</v>
      </c>
      <c r="AD1626" s="20">
        <v>21776</v>
      </c>
      <c r="AE1626" s="14">
        <v>649</v>
      </c>
      <c r="AF1626" s="14"/>
      <c r="AG1626" s="14"/>
      <c r="AH1626" s="21">
        <v>1.2097777777777778</v>
      </c>
      <c r="AI1626" s="21">
        <v>0.84886757884068142</v>
      </c>
      <c r="AJ1626" s="21">
        <v>-0.1511324211593186</v>
      </c>
      <c r="AK1626" s="97"/>
    </row>
    <row r="1627" spans="1:37" x14ac:dyDescent="0.3">
      <c r="A1627" s="10" t="s">
        <v>145</v>
      </c>
      <c r="B1627" s="40" t="s">
        <v>127</v>
      </c>
      <c r="C1627" s="40" t="s">
        <v>136</v>
      </c>
      <c r="D1627" s="57">
        <v>43716</v>
      </c>
      <c r="E1627" s="57">
        <v>44812</v>
      </c>
      <c r="F1627" s="11" t="s">
        <v>14</v>
      </c>
      <c r="G1627" s="5">
        <v>23</v>
      </c>
      <c r="H1627" s="41">
        <v>0.7088830255057168</v>
      </c>
      <c r="I1627" s="5">
        <v>16</v>
      </c>
      <c r="J1627" s="5">
        <v>22</v>
      </c>
      <c r="K1627" s="5">
        <v>495</v>
      </c>
      <c r="L1627" s="42">
        <v>1.375</v>
      </c>
      <c r="M1627" s="5">
        <v>689</v>
      </c>
      <c r="N1627" s="5">
        <v>10885</v>
      </c>
      <c r="O1627" s="44">
        <v>28</v>
      </c>
      <c r="P1627" s="43">
        <v>0.75779595426561119</v>
      </c>
      <c r="Q1627" s="44">
        <v>21</v>
      </c>
      <c r="R1627" s="44">
        <v>32</v>
      </c>
      <c r="S1627" s="2">
        <v>565.00519008264462</v>
      </c>
      <c r="T1627" s="3">
        <v>1.5238095238095237</v>
      </c>
      <c r="U1627" s="2">
        <v>854.1462456079405</v>
      </c>
      <c r="V1627" s="44">
        <v>18000</v>
      </c>
      <c r="W1627" s="20">
        <v>25</v>
      </c>
      <c r="X1627" s="19">
        <v>0.76</v>
      </c>
      <c r="Y1627" s="20">
        <v>19</v>
      </c>
      <c r="Z1627" s="20">
        <v>35</v>
      </c>
      <c r="AA1627" s="16">
        <v>524.34285714285716</v>
      </c>
      <c r="AB1627" s="18">
        <v>1.8421052631578947</v>
      </c>
      <c r="AC1627" s="16">
        <v>965.89473684210532</v>
      </c>
      <c r="AD1627" s="20">
        <v>18352</v>
      </c>
      <c r="AE1627" s="14"/>
      <c r="AF1627" s="14"/>
      <c r="AG1627" s="14"/>
      <c r="AH1627" s="21">
        <v>1.0195555555555555</v>
      </c>
      <c r="AI1627" s="21">
        <v>1.6859898943500229</v>
      </c>
      <c r="AJ1627" s="21">
        <v>0.685989894350023</v>
      </c>
      <c r="AK1627" s="97"/>
    </row>
    <row r="1628" spans="1:37" x14ac:dyDescent="0.3">
      <c r="A1628" s="10" t="s">
        <v>145</v>
      </c>
      <c r="B1628" s="40" t="s">
        <v>127</v>
      </c>
      <c r="C1628" s="40" t="s">
        <v>136</v>
      </c>
      <c r="D1628" s="57">
        <v>43717</v>
      </c>
      <c r="E1628" s="57">
        <v>44813</v>
      </c>
      <c r="F1628" s="11" t="s">
        <v>15</v>
      </c>
      <c r="G1628" s="5">
        <v>34</v>
      </c>
      <c r="H1628" s="41">
        <v>0.7088830255057168</v>
      </c>
      <c r="I1628" s="5">
        <v>24</v>
      </c>
      <c r="J1628" s="5">
        <v>39</v>
      </c>
      <c r="K1628" s="5">
        <v>417</v>
      </c>
      <c r="L1628" s="42">
        <v>1.625</v>
      </c>
      <c r="M1628" s="5">
        <v>689</v>
      </c>
      <c r="N1628" s="5">
        <v>16281</v>
      </c>
      <c r="O1628" s="44">
        <v>28</v>
      </c>
      <c r="P1628" s="43">
        <v>0.75779595426561119</v>
      </c>
      <c r="Q1628" s="44">
        <v>21</v>
      </c>
      <c r="R1628" s="44">
        <v>32</v>
      </c>
      <c r="S1628" s="2">
        <v>565.00519008264462</v>
      </c>
      <c r="T1628" s="3">
        <v>1.5238095238095237</v>
      </c>
      <c r="U1628" s="2">
        <v>854.1462456079405</v>
      </c>
      <c r="V1628" s="44">
        <v>18000</v>
      </c>
      <c r="W1628" s="20">
        <v>34</v>
      </c>
      <c r="X1628" s="19">
        <v>0.79411764705882348</v>
      </c>
      <c r="Y1628" s="20">
        <v>27</v>
      </c>
      <c r="Z1628" s="20">
        <v>48</v>
      </c>
      <c r="AA1628" s="16">
        <v>457.27083333333331</v>
      </c>
      <c r="AB1628" s="18">
        <v>1.7777777777777777</v>
      </c>
      <c r="AC1628" s="16">
        <v>812.92592592592598</v>
      </c>
      <c r="AD1628" s="20">
        <v>21949</v>
      </c>
      <c r="AE1628" s="14"/>
      <c r="AF1628" s="14"/>
      <c r="AG1628" s="14"/>
      <c r="AH1628" s="21">
        <v>1.2193888888888889</v>
      </c>
      <c r="AI1628" s="21">
        <v>1.3481358638904244</v>
      </c>
      <c r="AJ1628" s="21">
        <v>0.34813586389042445</v>
      </c>
      <c r="AK1628" s="97"/>
    </row>
    <row r="1629" spans="1:37" x14ac:dyDescent="0.3">
      <c r="A1629" s="10" t="s">
        <v>145</v>
      </c>
      <c r="B1629" s="40" t="s">
        <v>127</v>
      </c>
      <c r="C1629" s="40" t="s">
        <v>136</v>
      </c>
      <c r="D1629" s="57">
        <v>43718</v>
      </c>
      <c r="E1629" s="57">
        <v>44814</v>
      </c>
      <c r="F1629" s="11" t="s">
        <v>9</v>
      </c>
      <c r="G1629" s="5">
        <v>38</v>
      </c>
      <c r="H1629" s="41">
        <v>0.7088830255057168</v>
      </c>
      <c r="I1629" s="5">
        <v>27</v>
      </c>
      <c r="J1629" s="5">
        <v>41</v>
      </c>
      <c r="K1629" s="5">
        <v>451</v>
      </c>
      <c r="L1629" s="42">
        <v>1.5185185185185186</v>
      </c>
      <c r="M1629" s="5">
        <v>689</v>
      </c>
      <c r="N1629" s="5">
        <v>18507</v>
      </c>
      <c r="O1629" s="44">
        <v>44</v>
      </c>
      <c r="P1629" s="43">
        <v>0.75779595426561119</v>
      </c>
      <c r="Q1629" s="44">
        <v>33</v>
      </c>
      <c r="R1629" s="44">
        <v>50</v>
      </c>
      <c r="S1629" s="2">
        <v>565.00519008264462</v>
      </c>
      <c r="T1629" s="3">
        <v>1.5151515151515151</v>
      </c>
      <c r="U1629" s="2">
        <v>854.1462456079405</v>
      </c>
      <c r="V1629" s="44">
        <v>28000</v>
      </c>
      <c r="W1629" s="20">
        <v>28</v>
      </c>
      <c r="X1629" s="19">
        <v>0.7857142857142857</v>
      </c>
      <c r="Y1629" s="20">
        <v>22</v>
      </c>
      <c r="Z1629" s="20">
        <v>44</v>
      </c>
      <c r="AA1629" s="16">
        <v>512.27272727272725</v>
      </c>
      <c r="AB1629" s="18">
        <v>2</v>
      </c>
      <c r="AC1629" s="16">
        <v>1024.5454545454545</v>
      </c>
      <c r="AD1629" s="20">
        <v>22540</v>
      </c>
      <c r="AE1629" s="14">
        <v>1348</v>
      </c>
      <c r="AF1629" s="14"/>
      <c r="AG1629" s="14"/>
      <c r="AH1629" s="21">
        <v>0.80500000000000005</v>
      </c>
      <c r="AI1629" s="21">
        <v>1.2179175447128114</v>
      </c>
      <c r="AJ1629" s="21">
        <v>0.21791754471281136</v>
      </c>
      <c r="AK1629" s="97"/>
    </row>
    <row r="1630" spans="1:37" x14ac:dyDescent="0.3">
      <c r="A1630" s="10" t="s">
        <v>145</v>
      </c>
      <c r="B1630" s="40" t="s">
        <v>127</v>
      </c>
      <c r="C1630" s="40" t="s">
        <v>136</v>
      </c>
      <c r="D1630" s="57">
        <v>43719</v>
      </c>
      <c r="E1630" s="57">
        <v>44815</v>
      </c>
      <c r="F1630" s="11" t="s">
        <v>10</v>
      </c>
      <c r="G1630" s="5">
        <v>48</v>
      </c>
      <c r="H1630" s="41">
        <v>0.7088830255057168</v>
      </c>
      <c r="I1630" s="5">
        <v>34</v>
      </c>
      <c r="J1630" s="5">
        <v>53</v>
      </c>
      <c r="K1630" s="5">
        <v>436</v>
      </c>
      <c r="L1630" s="42">
        <v>1.5588235294117647</v>
      </c>
      <c r="M1630" s="5">
        <v>689</v>
      </c>
      <c r="N1630" s="5">
        <v>23115</v>
      </c>
      <c r="O1630" s="44">
        <v>46</v>
      </c>
      <c r="P1630" s="43">
        <v>0.75779595426561119</v>
      </c>
      <c r="Q1630" s="44">
        <v>35</v>
      </c>
      <c r="R1630" s="44">
        <v>53</v>
      </c>
      <c r="S1630" s="2">
        <v>565.00519008264462</v>
      </c>
      <c r="T1630" s="3">
        <v>1.5142857142857142</v>
      </c>
      <c r="U1630" s="2">
        <v>854.1462456079405</v>
      </c>
      <c r="V1630" s="44">
        <v>30000</v>
      </c>
      <c r="W1630" s="20">
        <v>42</v>
      </c>
      <c r="X1630" s="19">
        <v>0.7857142857142857</v>
      </c>
      <c r="Y1630" s="20">
        <v>33</v>
      </c>
      <c r="Z1630" s="20">
        <v>60</v>
      </c>
      <c r="AA1630" s="16">
        <v>544.36666666666667</v>
      </c>
      <c r="AB1630" s="18">
        <v>1.8181818181818181</v>
      </c>
      <c r="AC1630" s="16">
        <v>989.75757575757575</v>
      </c>
      <c r="AD1630" s="20">
        <v>32662</v>
      </c>
      <c r="AE1630" s="14"/>
      <c r="AF1630" s="14"/>
      <c r="AG1630" s="14"/>
      <c r="AH1630" s="21">
        <v>1.0887333333333333</v>
      </c>
      <c r="AI1630" s="21">
        <v>1.4130218472853127</v>
      </c>
      <c r="AJ1630" s="21">
        <v>0.41302184728531255</v>
      </c>
      <c r="AK1630" s="97"/>
    </row>
    <row r="1631" spans="1:37" x14ac:dyDescent="0.3">
      <c r="A1631" s="10" t="s">
        <v>145</v>
      </c>
      <c r="B1631" s="40" t="s">
        <v>127</v>
      </c>
      <c r="C1631" s="40" t="s">
        <v>136</v>
      </c>
      <c r="D1631" s="57">
        <v>43720</v>
      </c>
      <c r="E1631" s="57">
        <v>44816</v>
      </c>
      <c r="F1631" s="11" t="s">
        <v>11</v>
      </c>
      <c r="G1631" s="5">
        <v>35</v>
      </c>
      <c r="H1631" s="41">
        <v>0.7088830255057168</v>
      </c>
      <c r="I1631" s="5">
        <v>25</v>
      </c>
      <c r="J1631" s="5">
        <v>42</v>
      </c>
      <c r="K1631" s="5">
        <v>410</v>
      </c>
      <c r="L1631" s="42">
        <v>1.68</v>
      </c>
      <c r="M1631" s="5">
        <v>689</v>
      </c>
      <c r="N1631" s="5">
        <v>17221</v>
      </c>
      <c r="O1631" s="44">
        <v>25</v>
      </c>
      <c r="P1631" s="43">
        <v>0.75779595426561119</v>
      </c>
      <c r="Q1631" s="44">
        <v>19</v>
      </c>
      <c r="R1631" s="44">
        <v>28</v>
      </c>
      <c r="S1631" s="2">
        <v>565.00519008264462</v>
      </c>
      <c r="T1631" s="3">
        <v>1.4736842105263157</v>
      </c>
      <c r="U1631" s="2">
        <v>854.1462456079405</v>
      </c>
      <c r="V1631" s="44">
        <v>16000</v>
      </c>
      <c r="W1631" s="20">
        <v>23</v>
      </c>
      <c r="X1631" s="19">
        <v>0.78260869565217395</v>
      </c>
      <c r="Y1631" s="20">
        <v>18</v>
      </c>
      <c r="Z1631" s="20">
        <v>37</v>
      </c>
      <c r="AA1631" s="16">
        <v>451.81081081081084</v>
      </c>
      <c r="AB1631" s="18">
        <v>2.0555555555555554</v>
      </c>
      <c r="AC1631" s="16">
        <v>928.72222222222217</v>
      </c>
      <c r="AD1631" s="20">
        <v>16717</v>
      </c>
      <c r="AE1631" s="14">
        <v>749</v>
      </c>
      <c r="AF1631" s="14"/>
      <c r="AG1631" s="14"/>
      <c r="AH1631" s="21">
        <v>1.0448124999999999</v>
      </c>
      <c r="AI1631" s="21">
        <v>0.97073340688694032</v>
      </c>
      <c r="AJ1631" s="21">
        <v>-2.9266593113059635E-2</v>
      </c>
      <c r="AK1631" s="97"/>
    </row>
    <row r="1632" spans="1:37" x14ac:dyDescent="0.3">
      <c r="A1632" s="10" t="s">
        <v>145</v>
      </c>
      <c r="B1632" s="40" t="s">
        <v>127</v>
      </c>
      <c r="C1632" s="40" t="s">
        <v>136</v>
      </c>
      <c r="D1632" s="57">
        <v>43721</v>
      </c>
      <c r="E1632" s="57">
        <v>44817</v>
      </c>
      <c r="F1632" s="11" t="s">
        <v>12</v>
      </c>
      <c r="G1632" s="5">
        <v>41</v>
      </c>
      <c r="H1632" s="41">
        <v>0.7088830255057168</v>
      </c>
      <c r="I1632" s="5">
        <v>29</v>
      </c>
      <c r="J1632" s="5">
        <v>41</v>
      </c>
      <c r="K1632" s="5">
        <v>495</v>
      </c>
      <c r="L1632" s="42">
        <v>1.4137931034482758</v>
      </c>
      <c r="M1632" s="5">
        <v>689</v>
      </c>
      <c r="N1632" s="5">
        <v>20295</v>
      </c>
      <c r="O1632" s="44">
        <v>25</v>
      </c>
      <c r="P1632" s="43">
        <v>0.75779595426561119</v>
      </c>
      <c r="Q1632" s="44">
        <v>19</v>
      </c>
      <c r="R1632" s="44">
        <v>28</v>
      </c>
      <c r="S1632" s="2">
        <v>565.00519008264462</v>
      </c>
      <c r="T1632" s="3">
        <v>1.4736842105263157</v>
      </c>
      <c r="U1632" s="2">
        <v>854.1462456079405</v>
      </c>
      <c r="V1632" s="44">
        <v>16000</v>
      </c>
      <c r="W1632" s="20">
        <v>16</v>
      </c>
      <c r="X1632" s="19">
        <v>0.8125</v>
      </c>
      <c r="Y1632" s="20">
        <v>13</v>
      </c>
      <c r="Z1632" s="20">
        <v>25</v>
      </c>
      <c r="AA1632" s="16">
        <v>397.92</v>
      </c>
      <c r="AB1632" s="18">
        <v>1.9230769230769231</v>
      </c>
      <c r="AC1632" s="16">
        <v>765.23076923076928</v>
      </c>
      <c r="AD1632" s="20">
        <v>9948</v>
      </c>
      <c r="AE1632" s="14"/>
      <c r="AF1632" s="14"/>
      <c r="AG1632" s="14"/>
      <c r="AH1632" s="21">
        <v>0.62175000000000002</v>
      </c>
      <c r="AI1632" s="21">
        <v>0.490169992609017</v>
      </c>
      <c r="AJ1632" s="21">
        <v>-0.50983000739098305</v>
      </c>
      <c r="AK1632" s="97"/>
    </row>
    <row r="1633" spans="1:37" x14ac:dyDescent="0.3">
      <c r="A1633" s="10" t="s">
        <v>145</v>
      </c>
      <c r="B1633" s="40" t="s">
        <v>127</v>
      </c>
      <c r="C1633" s="40" t="s">
        <v>136</v>
      </c>
      <c r="D1633" s="57">
        <v>43722</v>
      </c>
      <c r="E1633" s="57">
        <v>44818</v>
      </c>
      <c r="F1633" s="11" t="s">
        <v>13</v>
      </c>
      <c r="G1633" s="5">
        <v>25</v>
      </c>
      <c r="H1633" s="41">
        <v>0.7088830255057168</v>
      </c>
      <c r="I1633" s="5">
        <v>18</v>
      </c>
      <c r="J1633" s="5">
        <v>30</v>
      </c>
      <c r="K1633" s="5">
        <v>413</v>
      </c>
      <c r="L1633" s="42">
        <v>1.6666666666666667</v>
      </c>
      <c r="M1633" s="5">
        <v>689</v>
      </c>
      <c r="N1633" s="5">
        <v>12386</v>
      </c>
      <c r="O1633" s="44">
        <v>25</v>
      </c>
      <c r="P1633" s="43">
        <v>0.75779595426561119</v>
      </c>
      <c r="Q1633" s="44">
        <v>19</v>
      </c>
      <c r="R1633" s="44">
        <v>28</v>
      </c>
      <c r="S1633" s="2">
        <v>565.00519008264462</v>
      </c>
      <c r="T1633" s="3">
        <v>1.4736842105263157</v>
      </c>
      <c r="U1633" s="2">
        <v>854.1462456079405</v>
      </c>
      <c r="V1633" s="44">
        <v>16000</v>
      </c>
      <c r="W1633" s="20">
        <v>26</v>
      </c>
      <c r="X1633" s="19">
        <v>0.80769230769230771</v>
      </c>
      <c r="Y1633" s="20">
        <v>21</v>
      </c>
      <c r="Z1633" s="20">
        <v>32</v>
      </c>
      <c r="AA1633" s="16">
        <v>458.375</v>
      </c>
      <c r="AB1633" s="18">
        <v>1.5238095238095237</v>
      </c>
      <c r="AC1633" s="16">
        <v>698.47619047619048</v>
      </c>
      <c r="AD1633" s="20">
        <v>14668</v>
      </c>
      <c r="AE1633" s="14"/>
      <c r="AF1633" s="14"/>
      <c r="AG1633" s="14"/>
      <c r="AH1633" s="21">
        <v>0.91674999999999995</v>
      </c>
      <c r="AI1633" s="21">
        <v>1.184240271274019</v>
      </c>
      <c r="AJ1633" s="21">
        <v>0.18424027127401904</v>
      </c>
      <c r="AK1633" s="97"/>
    </row>
    <row r="1634" spans="1:37" x14ac:dyDescent="0.3">
      <c r="A1634" s="10" t="s">
        <v>145</v>
      </c>
      <c r="B1634" s="40" t="s">
        <v>127</v>
      </c>
      <c r="C1634" s="40" t="s">
        <v>136</v>
      </c>
      <c r="D1634" s="57">
        <v>43723</v>
      </c>
      <c r="E1634" s="57">
        <v>44819</v>
      </c>
      <c r="F1634" s="11" t="s">
        <v>14</v>
      </c>
      <c r="G1634" s="5">
        <v>41</v>
      </c>
      <c r="H1634" s="41">
        <v>0.7088830255057168</v>
      </c>
      <c r="I1634" s="5">
        <v>29</v>
      </c>
      <c r="J1634" s="5">
        <v>41</v>
      </c>
      <c r="K1634" s="5">
        <v>488</v>
      </c>
      <c r="L1634" s="42">
        <v>1.4137931034482758</v>
      </c>
      <c r="M1634" s="5">
        <v>689</v>
      </c>
      <c r="N1634" s="5">
        <v>20008</v>
      </c>
      <c r="O1634" s="44">
        <v>25</v>
      </c>
      <c r="P1634" s="43">
        <v>0.75779595426561119</v>
      </c>
      <c r="Q1634" s="44">
        <v>19</v>
      </c>
      <c r="R1634" s="44">
        <v>28</v>
      </c>
      <c r="S1634" s="2">
        <v>565.00519008264462</v>
      </c>
      <c r="T1634" s="3">
        <v>1.4736842105263157</v>
      </c>
      <c r="U1634" s="2">
        <v>854.1462456079405</v>
      </c>
      <c r="V1634" s="44">
        <v>16000</v>
      </c>
      <c r="W1634" s="20">
        <v>17</v>
      </c>
      <c r="X1634" s="19">
        <v>0.76470588235294112</v>
      </c>
      <c r="Y1634" s="20">
        <v>13</v>
      </c>
      <c r="Z1634" s="20">
        <v>24</v>
      </c>
      <c r="AA1634" s="16">
        <v>450.33333333333331</v>
      </c>
      <c r="AB1634" s="18">
        <v>1.8461538461538463</v>
      </c>
      <c r="AC1634" s="16">
        <v>831.38461538461536</v>
      </c>
      <c r="AD1634" s="20">
        <v>10808</v>
      </c>
      <c r="AE1634" s="14">
        <v>649</v>
      </c>
      <c r="AF1634" s="14"/>
      <c r="AG1634" s="14"/>
      <c r="AH1634" s="21">
        <v>0.67549999999999999</v>
      </c>
      <c r="AI1634" s="21">
        <v>0.54018392642942825</v>
      </c>
      <c r="AJ1634" s="21">
        <v>-0.45981607357057175</v>
      </c>
      <c r="AK1634" s="97"/>
    </row>
    <row r="1635" spans="1:37" x14ac:dyDescent="0.3">
      <c r="A1635" s="10" t="s">
        <v>145</v>
      </c>
      <c r="B1635" s="40" t="s">
        <v>127</v>
      </c>
      <c r="C1635" s="40" t="s">
        <v>136</v>
      </c>
      <c r="D1635" s="57">
        <v>43724</v>
      </c>
      <c r="E1635" s="57">
        <v>44820</v>
      </c>
      <c r="F1635" s="11" t="s">
        <v>15</v>
      </c>
      <c r="G1635" s="5">
        <v>20</v>
      </c>
      <c r="H1635" s="41">
        <v>0.7088830255057168</v>
      </c>
      <c r="I1635" s="5">
        <v>14</v>
      </c>
      <c r="J1635" s="5">
        <v>18</v>
      </c>
      <c r="K1635" s="5">
        <v>542</v>
      </c>
      <c r="L1635" s="42">
        <v>1.2857142857142858</v>
      </c>
      <c r="M1635" s="5">
        <v>689</v>
      </c>
      <c r="N1635" s="5">
        <v>9760</v>
      </c>
      <c r="O1635" s="44">
        <v>25</v>
      </c>
      <c r="P1635" s="43">
        <v>0.75779595426561119</v>
      </c>
      <c r="Q1635" s="44">
        <v>19</v>
      </c>
      <c r="R1635" s="44">
        <v>28</v>
      </c>
      <c r="S1635" s="2">
        <v>565.00519008264462</v>
      </c>
      <c r="T1635" s="3">
        <v>1.4736842105263157</v>
      </c>
      <c r="U1635" s="2">
        <v>854.1462456079405</v>
      </c>
      <c r="V1635" s="44">
        <v>16000</v>
      </c>
      <c r="W1635" s="20">
        <v>24</v>
      </c>
      <c r="X1635" s="19">
        <v>0.83333333333333337</v>
      </c>
      <c r="Y1635" s="20">
        <v>20</v>
      </c>
      <c r="Z1635" s="20">
        <v>36</v>
      </c>
      <c r="AA1635" s="16">
        <v>622.08333333333337</v>
      </c>
      <c r="AB1635" s="18">
        <v>1.8</v>
      </c>
      <c r="AC1635" s="16">
        <v>1119.75</v>
      </c>
      <c r="AD1635" s="20">
        <v>22395</v>
      </c>
      <c r="AE1635" s="14"/>
      <c r="AF1635" s="14"/>
      <c r="AG1635" s="14"/>
      <c r="AH1635" s="21">
        <v>1.3996875</v>
      </c>
      <c r="AI1635" s="21">
        <v>2.2945696721311477</v>
      </c>
      <c r="AJ1635" s="21">
        <v>1.2945696721311475</v>
      </c>
      <c r="AK1635" s="97"/>
    </row>
    <row r="1636" spans="1:37" x14ac:dyDescent="0.3">
      <c r="A1636" s="10" t="s">
        <v>145</v>
      </c>
      <c r="B1636" s="40" t="s">
        <v>127</v>
      </c>
      <c r="C1636" s="40" t="s">
        <v>136</v>
      </c>
      <c r="D1636" s="57">
        <v>43725</v>
      </c>
      <c r="E1636" s="57">
        <v>44821</v>
      </c>
      <c r="F1636" s="11" t="s">
        <v>9</v>
      </c>
      <c r="G1636" s="5">
        <v>35</v>
      </c>
      <c r="H1636" s="41">
        <v>0.7088830255057168</v>
      </c>
      <c r="I1636" s="5">
        <v>25</v>
      </c>
      <c r="J1636" s="5">
        <v>34</v>
      </c>
      <c r="K1636" s="5">
        <v>504</v>
      </c>
      <c r="L1636" s="42">
        <v>1.36</v>
      </c>
      <c r="M1636" s="5">
        <v>689</v>
      </c>
      <c r="N1636" s="5">
        <v>17141</v>
      </c>
      <c r="O1636" s="44">
        <v>38</v>
      </c>
      <c r="P1636" s="43">
        <v>0.75779595426561119</v>
      </c>
      <c r="Q1636" s="44">
        <v>29</v>
      </c>
      <c r="R1636" s="44">
        <v>44</v>
      </c>
      <c r="S1636" s="2">
        <v>565.00519008264462</v>
      </c>
      <c r="T1636" s="3">
        <v>1.5172413793103448</v>
      </c>
      <c r="U1636" s="2">
        <v>854.1462456079405</v>
      </c>
      <c r="V1636" s="44">
        <v>25000</v>
      </c>
      <c r="W1636" s="20">
        <v>34</v>
      </c>
      <c r="X1636" s="19">
        <v>0.76470588235294112</v>
      </c>
      <c r="Y1636" s="20">
        <v>26</v>
      </c>
      <c r="Z1636" s="20">
        <v>59</v>
      </c>
      <c r="AA1636" s="16">
        <v>534.57627118644064</v>
      </c>
      <c r="AB1636" s="18">
        <v>2.2692307692307692</v>
      </c>
      <c r="AC1636" s="16">
        <v>1213.0769230769231</v>
      </c>
      <c r="AD1636" s="20">
        <v>31540</v>
      </c>
      <c r="AE1636" s="14"/>
      <c r="AF1636" s="14"/>
      <c r="AG1636" s="14"/>
      <c r="AH1636" s="21">
        <v>1.2616000000000001</v>
      </c>
      <c r="AI1636" s="21">
        <v>1.8400326702059391</v>
      </c>
      <c r="AJ1636" s="21">
        <v>0.84003267020593897</v>
      </c>
      <c r="AK1636" s="97"/>
    </row>
    <row r="1637" spans="1:37" x14ac:dyDescent="0.3">
      <c r="A1637" s="10" t="s">
        <v>145</v>
      </c>
      <c r="B1637" s="40" t="s">
        <v>127</v>
      </c>
      <c r="C1637" s="40" t="s">
        <v>136</v>
      </c>
      <c r="D1637" s="57">
        <v>43726</v>
      </c>
      <c r="E1637" s="57">
        <v>44822</v>
      </c>
      <c r="F1637" s="11" t="s">
        <v>10</v>
      </c>
      <c r="G1637" s="5">
        <v>66</v>
      </c>
      <c r="H1637" s="41">
        <v>0.7088830255057168</v>
      </c>
      <c r="I1637" s="5">
        <v>47</v>
      </c>
      <c r="J1637" s="5">
        <v>60</v>
      </c>
      <c r="K1637" s="5">
        <v>542</v>
      </c>
      <c r="L1637" s="42">
        <v>1.2765957446808511</v>
      </c>
      <c r="M1637" s="5">
        <v>689</v>
      </c>
      <c r="N1637" s="5">
        <v>32516</v>
      </c>
      <c r="O1637" s="44">
        <v>46</v>
      </c>
      <c r="P1637" s="43">
        <v>0.75779595426561119</v>
      </c>
      <c r="Q1637" s="44">
        <v>35</v>
      </c>
      <c r="R1637" s="44">
        <v>53</v>
      </c>
      <c r="S1637" s="2">
        <v>565.00519008264462</v>
      </c>
      <c r="T1637" s="3">
        <v>1.5142857142857142</v>
      </c>
      <c r="U1637" s="2">
        <v>854.1462456079405</v>
      </c>
      <c r="V1637" s="44">
        <v>30000</v>
      </c>
      <c r="W1637" s="20">
        <v>39</v>
      </c>
      <c r="X1637" s="19">
        <v>0.79487179487179482</v>
      </c>
      <c r="Y1637" s="20">
        <v>31</v>
      </c>
      <c r="Z1637" s="20">
        <v>64</v>
      </c>
      <c r="AA1637" s="16">
        <v>504.3125</v>
      </c>
      <c r="AB1637" s="18">
        <v>2.064516129032258</v>
      </c>
      <c r="AC1637" s="16">
        <v>1041.1612903225807</v>
      </c>
      <c r="AD1637" s="20">
        <v>32276</v>
      </c>
      <c r="AE1637" s="14">
        <v>749</v>
      </c>
      <c r="AF1637" s="14"/>
      <c r="AG1637" s="14"/>
      <c r="AH1637" s="21">
        <v>1.0758666666666667</v>
      </c>
      <c r="AI1637" s="21">
        <v>0.99261901832943777</v>
      </c>
      <c r="AJ1637" s="21">
        <v>-7.3809816705621848E-3</v>
      </c>
      <c r="AK1637" s="97"/>
    </row>
    <row r="1638" spans="1:37" x14ac:dyDescent="0.3">
      <c r="A1638" s="10" t="s">
        <v>145</v>
      </c>
      <c r="B1638" s="40" t="s">
        <v>127</v>
      </c>
      <c r="C1638" s="40" t="s">
        <v>136</v>
      </c>
      <c r="D1638" s="57">
        <v>43727</v>
      </c>
      <c r="E1638" s="57">
        <v>44823</v>
      </c>
      <c r="F1638" s="11" t="s">
        <v>11</v>
      </c>
      <c r="G1638" s="5">
        <v>41</v>
      </c>
      <c r="H1638" s="41">
        <v>0.7088830255057168</v>
      </c>
      <c r="I1638" s="5">
        <v>29</v>
      </c>
      <c r="J1638" s="5">
        <v>47</v>
      </c>
      <c r="K1638" s="5">
        <v>430</v>
      </c>
      <c r="L1638" s="42">
        <v>1.6206896551724137</v>
      </c>
      <c r="M1638" s="5">
        <v>689</v>
      </c>
      <c r="N1638" s="5">
        <v>20233</v>
      </c>
      <c r="O1638" s="44">
        <v>24</v>
      </c>
      <c r="P1638" s="43">
        <v>0.75779595426561119</v>
      </c>
      <c r="Q1638" s="44">
        <v>18</v>
      </c>
      <c r="R1638" s="44">
        <v>27</v>
      </c>
      <c r="S1638" s="2">
        <v>565.00519008264462</v>
      </c>
      <c r="T1638" s="3">
        <v>1.5</v>
      </c>
      <c r="U1638" s="2">
        <v>854.1462456079405</v>
      </c>
      <c r="V1638" s="44">
        <v>15000</v>
      </c>
      <c r="W1638" s="20">
        <v>24</v>
      </c>
      <c r="X1638" s="19">
        <v>0.79166666666666663</v>
      </c>
      <c r="Y1638" s="20">
        <v>19</v>
      </c>
      <c r="Z1638" s="20">
        <v>38</v>
      </c>
      <c r="AA1638" s="16">
        <v>552.60526315789468</v>
      </c>
      <c r="AB1638" s="18">
        <v>2</v>
      </c>
      <c r="AC1638" s="16">
        <v>1105.2105263157894</v>
      </c>
      <c r="AD1638" s="20">
        <v>20999</v>
      </c>
      <c r="AE1638" s="14"/>
      <c r="AF1638" s="14"/>
      <c r="AG1638" s="14">
        <v>699</v>
      </c>
      <c r="AH1638" s="21">
        <v>1.3999333333333333</v>
      </c>
      <c r="AI1638" s="21">
        <v>1.0378589433104335</v>
      </c>
      <c r="AJ1638" s="21">
        <v>3.7858943310433449E-2</v>
      </c>
      <c r="AK1638" s="97"/>
    </row>
    <row r="1639" spans="1:37" x14ac:dyDescent="0.3">
      <c r="A1639" s="10" t="s">
        <v>145</v>
      </c>
      <c r="B1639" s="40" t="s">
        <v>127</v>
      </c>
      <c r="C1639" s="40" t="s">
        <v>136</v>
      </c>
      <c r="D1639" s="57">
        <v>43728</v>
      </c>
      <c r="E1639" s="57">
        <v>44824</v>
      </c>
      <c r="F1639" s="11" t="s">
        <v>12</v>
      </c>
      <c r="G1639" s="5">
        <v>23</v>
      </c>
      <c r="H1639" s="41">
        <v>0.7088830255057168</v>
      </c>
      <c r="I1639" s="5">
        <v>16</v>
      </c>
      <c r="J1639" s="5">
        <v>20</v>
      </c>
      <c r="K1639" s="5">
        <v>541</v>
      </c>
      <c r="L1639" s="42">
        <v>1.25</v>
      </c>
      <c r="M1639" s="5">
        <v>689</v>
      </c>
      <c r="N1639" s="5">
        <v>10811</v>
      </c>
      <c r="O1639" s="44">
        <v>24</v>
      </c>
      <c r="P1639" s="43">
        <v>0.75779595426561119</v>
      </c>
      <c r="Q1639" s="44">
        <v>18</v>
      </c>
      <c r="R1639" s="44">
        <v>27</v>
      </c>
      <c r="S1639" s="2">
        <v>565.00519008264462</v>
      </c>
      <c r="T1639" s="3">
        <v>1.5</v>
      </c>
      <c r="U1639" s="2">
        <v>854.1462456079405</v>
      </c>
      <c r="V1639" s="44">
        <v>15000</v>
      </c>
      <c r="W1639" s="20">
        <v>18</v>
      </c>
      <c r="X1639" s="19">
        <v>0.77777777777777779</v>
      </c>
      <c r="Y1639" s="20">
        <v>14</v>
      </c>
      <c r="Z1639" s="20">
        <v>29</v>
      </c>
      <c r="AA1639" s="16">
        <v>536.75862068965512</v>
      </c>
      <c r="AB1639" s="18">
        <v>2.0714285714285716</v>
      </c>
      <c r="AC1639" s="16">
        <v>1111.8571428571429</v>
      </c>
      <c r="AD1639" s="20">
        <v>15566</v>
      </c>
      <c r="AE1639" s="14">
        <v>749</v>
      </c>
      <c r="AF1639" s="14"/>
      <c r="AG1639" s="14"/>
      <c r="AH1639" s="21">
        <v>1.0377333333333334</v>
      </c>
      <c r="AI1639" s="21">
        <v>1.439829802978448</v>
      </c>
      <c r="AJ1639" s="21">
        <v>0.43982980297844787</v>
      </c>
      <c r="AK1639" s="97"/>
    </row>
    <row r="1640" spans="1:37" x14ac:dyDescent="0.3">
      <c r="A1640" s="10" t="s">
        <v>145</v>
      </c>
      <c r="B1640" s="40" t="s">
        <v>127</v>
      </c>
      <c r="C1640" s="40" t="s">
        <v>136</v>
      </c>
      <c r="D1640" s="57">
        <v>43729</v>
      </c>
      <c r="E1640" s="57">
        <v>44825</v>
      </c>
      <c r="F1640" s="11" t="s">
        <v>13</v>
      </c>
      <c r="G1640" s="5">
        <v>30</v>
      </c>
      <c r="H1640" s="41">
        <v>0.7088830255057168</v>
      </c>
      <c r="I1640" s="5">
        <v>21</v>
      </c>
      <c r="J1640" s="5">
        <v>31</v>
      </c>
      <c r="K1640" s="5">
        <v>465</v>
      </c>
      <c r="L1640" s="42">
        <v>1.4761904761904763</v>
      </c>
      <c r="M1640" s="5">
        <v>689</v>
      </c>
      <c r="N1640" s="5">
        <v>14423</v>
      </c>
      <c r="O1640" s="44">
        <v>24</v>
      </c>
      <c r="P1640" s="43">
        <v>0.75779595426561119</v>
      </c>
      <c r="Q1640" s="44">
        <v>18</v>
      </c>
      <c r="R1640" s="44">
        <v>27</v>
      </c>
      <c r="S1640" s="2">
        <v>565.00519008264462</v>
      </c>
      <c r="T1640" s="3">
        <v>1.5</v>
      </c>
      <c r="U1640" s="2">
        <v>854.1462456079405</v>
      </c>
      <c r="V1640" s="44">
        <v>15000</v>
      </c>
      <c r="W1640" s="20">
        <v>22</v>
      </c>
      <c r="X1640" s="19">
        <v>0.81818181818181823</v>
      </c>
      <c r="Y1640" s="20">
        <v>18</v>
      </c>
      <c r="Z1640" s="20">
        <v>30</v>
      </c>
      <c r="AA1640" s="16">
        <v>503.13333333333333</v>
      </c>
      <c r="AB1640" s="18">
        <v>1.6666666666666667</v>
      </c>
      <c r="AC1640" s="16">
        <v>838.55555555555554</v>
      </c>
      <c r="AD1640" s="20">
        <v>15094</v>
      </c>
      <c r="AE1640" s="14"/>
      <c r="AF1640" s="14"/>
      <c r="AG1640" s="14"/>
      <c r="AH1640" s="21">
        <v>1.0062666666666666</v>
      </c>
      <c r="AI1640" s="21">
        <v>1.0465229147888788</v>
      </c>
      <c r="AJ1640" s="21">
        <v>4.6522914788878877E-2</v>
      </c>
      <c r="AK1640" s="97"/>
    </row>
    <row r="1641" spans="1:37" x14ac:dyDescent="0.3">
      <c r="A1641" s="10" t="s">
        <v>145</v>
      </c>
      <c r="B1641" s="40" t="s">
        <v>127</v>
      </c>
      <c r="C1641" s="40" t="s">
        <v>136</v>
      </c>
      <c r="D1641" s="57">
        <v>43730</v>
      </c>
      <c r="E1641" s="57">
        <v>44826</v>
      </c>
      <c r="F1641" s="11" t="s">
        <v>14</v>
      </c>
      <c r="G1641" s="5">
        <v>35</v>
      </c>
      <c r="H1641" s="41">
        <v>0.7088830255057168</v>
      </c>
      <c r="I1641" s="5">
        <v>25</v>
      </c>
      <c r="J1641" s="5">
        <v>37</v>
      </c>
      <c r="K1641" s="5">
        <v>474</v>
      </c>
      <c r="L1641" s="42">
        <v>1.48</v>
      </c>
      <c r="M1641" s="5">
        <v>689</v>
      </c>
      <c r="N1641" s="5">
        <v>17548</v>
      </c>
      <c r="O1641" s="44">
        <v>24</v>
      </c>
      <c r="P1641" s="43">
        <v>0.75779595426561119</v>
      </c>
      <c r="Q1641" s="44">
        <v>18</v>
      </c>
      <c r="R1641" s="44">
        <v>27</v>
      </c>
      <c r="S1641" s="2">
        <v>565.00519008264462</v>
      </c>
      <c r="T1641" s="3">
        <v>1.5</v>
      </c>
      <c r="U1641" s="2">
        <v>854.1462456079405</v>
      </c>
      <c r="V1641" s="44">
        <v>15000</v>
      </c>
      <c r="W1641" s="20">
        <v>28</v>
      </c>
      <c r="X1641" s="19">
        <v>0.7857142857142857</v>
      </c>
      <c r="Y1641" s="20">
        <v>22</v>
      </c>
      <c r="Z1641" s="20">
        <v>36</v>
      </c>
      <c r="AA1641" s="16">
        <v>585.08333333333337</v>
      </c>
      <c r="AB1641" s="18">
        <v>1.6363636363636365</v>
      </c>
      <c r="AC1641" s="16">
        <v>957.40909090909088</v>
      </c>
      <c r="AD1641" s="20">
        <v>21063</v>
      </c>
      <c r="AE1641" s="14"/>
      <c r="AF1641" s="14"/>
      <c r="AG1641" s="14"/>
      <c r="AH1641" s="21">
        <v>1.4041999999999999</v>
      </c>
      <c r="AI1641" s="21">
        <v>1.2003077273763392</v>
      </c>
      <c r="AJ1641" s="21">
        <v>0.20030772737633917</v>
      </c>
      <c r="AK1641" s="97"/>
    </row>
    <row r="1642" spans="1:37" x14ac:dyDescent="0.3">
      <c r="A1642" s="10" t="s">
        <v>145</v>
      </c>
      <c r="B1642" s="40" t="s">
        <v>127</v>
      </c>
      <c r="C1642" s="40" t="s">
        <v>136</v>
      </c>
      <c r="D1642" s="57">
        <v>43731</v>
      </c>
      <c r="E1642" s="57">
        <v>44827</v>
      </c>
      <c r="F1642" s="11" t="s">
        <v>15</v>
      </c>
      <c r="G1642" s="5">
        <v>16</v>
      </c>
      <c r="H1642" s="41">
        <v>0.7088830255057168</v>
      </c>
      <c r="I1642" s="5">
        <v>11</v>
      </c>
      <c r="J1642" s="5">
        <v>23</v>
      </c>
      <c r="K1642" s="5">
        <v>327</v>
      </c>
      <c r="L1642" s="42">
        <v>2.0909090909090908</v>
      </c>
      <c r="M1642" s="5">
        <v>689</v>
      </c>
      <c r="N1642" s="5">
        <v>7515</v>
      </c>
      <c r="O1642" s="44">
        <v>24</v>
      </c>
      <c r="P1642" s="43">
        <v>0.75779595426561119</v>
      </c>
      <c r="Q1642" s="44">
        <v>18</v>
      </c>
      <c r="R1642" s="44">
        <v>27</v>
      </c>
      <c r="S1642" s="2">
        <v>565.00519008264462</v>
      </c>
      <c r="T1642" s="3">
        <v>1.5</v>
      </c>
      <c r="U1642" s="2">
        <v>854.1462456079405</v>
      </c>
      <c r="V1642" s="44">
        <v>15000</v>
      </c>
      <c r="W1642" s="20">
        <v>11</v>
      </c>
      <c r="X1642" s="19">
        <v>0.72727272727272729</v>
      </c>
      <c r="Y1642" s="20">
        <v>8</v>
      </c>
      <c r="Z1642" s="20">
        <v>17</v>
      </c>
      <c r="AA1642" s="16">
        <v>605.47058823529414</v>
      </c>
      <c r="AB1642" s="18">
        <v>2.125</v>
      </c>
      <c r="AC1642" s="16">
        <v>1286.625</v>
      </c>
      <c r="AD1642" s="20">
        <v>10293</v>
      </c>
      <c r="AE1642" s="14"/>
      <c r="AF1642" s="14"/>
      <c r="AG1642" s="14"/>
      <c r="AH1642" s="21">
        <v>0.68620000000000003</v>
      </c>
      <c r="AI1642" s="21">
        <v>1.3696606786427146</v>
      </c>
      <c r="AJ1642" s="21">
        <v>0.36966067864271457</v>
      </c>
      <c r="AK1642" s="97"/>
    </row>
    <row r="1643" spans="1:37" x14ac:dyDescent="0.3">
      <c r="A1643" s="10" t="s">
        <v>145</v>
      </c>
      <c r="B1643" s="40" t="s">
        <v>127</v>
      </c>
      <c r="C1643" s="40" t="s">
        <v>136</v>
      </c>
      <c r="D1643" s="57">
        <v>43732</v>
      </c>
      <c r="E1643" s="57">
        <v>44828</v>
      </c>
      <c r="F1643" s="11" t="s">
        <v>9</v>
      </c>
      <c r="G1643" s="5">
        <v>32</v>
      </c>
      <c r="H1643" s="41">
        <v>0.7088830255057168</v>
      </c>
      <c r="I1643" s="5">
        <v>23</v>
      </c>
      <c r="J1643" s="5">
        <v>37</v>
      </c>
      <c r="K1643" s="5">
        <v>421</v>
      </c>
      <c r="L1643" s="42">
        <v>1.6086956521739131</v>
      </c>
      <c r="M1643" s="5">
        <v>689</v>
      </c>
      <c r="N1643" s="5">
        <v>15588</v>
      </c>
      <c r="O1643" s="44">
        <v>44</v>
      </c>
      <c r="P1643" s="43">
        <v>0.75779595426561119</v>
      </c>
      <c r="Q1643" s="44">
        <v>33</v>
      </c>
      <c r="R1643" s="44">
        <v>50</v>
      </c>
      <c r="S1643" s="2">
        <v>565.00519008264462</v>
      </c>
      <c r="T1643" s="3">
        <v>1.5151515151515151</v>
      </c>
      <c r="U1643" s="2">
        <v>854.1462456079405</v>
      </c>
      <c r="V1643" s="44">
        <v>28000</v>
      </c>
      <c r="W1643" s="20">
        <v>22</v>
      </c>
      <c r="X1643" s="19">
        <v>0.77272727272727271</v>
      </c>
      <c r="Y1643" s="20">
        <v>17</v>
      </c>
      <c r="Z1643" s="20">
        <v>34</v>
      </c>
      <c r="AA1643" s="16">
        <v>602.02941176470586</v>
      </c>
      <c r="AB1643" s="18">
        <v>2</v>
      </c>
      <c r="AC1643" s="16">
        <v>1204.0588235294117</v>
      </c>
      <c r="AD1643" s="20">
        <v>20469</v>
      </c>
      <c r="AE1643" s="14"/>
      <c r="AF1643" s="14"/>
      <c r="AG1643" s="14"/>
      <c r="AH1643" s="21">
        <v>0.73103571428571423</v>
      </c>
      <c r="AI1643" s="21">
        <v>1.313125481139338</v>
      </c>
      <c r="AJ1643" s="21">
        <v>0.31312548113933797</v>
      </c>
      <c r="AK1643" s="97"/>
    </row>
    <row r="1644" spans="1:37" x14ac:dyDescent="0.3">
      <c r="A1644" s="10" t="s">
        <v>145</v>
      </c>
      <c r="B1644" s="40" t="s">
        <v>127</v>
      </c>
      <c r="C1644" s="40" t="s">
        <v>136</v>
      </c>
      <c r="D1644" s="57">
        <v>43733</v>
      </c>
      <c r="E1644" s="57">
        <v>44829</v>
      </c>
      <c r="F1644" s="11" t="s">
        <v>10</v>
      </c>
      <c r="G1644" s="5">
        <v>59</v>
      </c>
      <c r="H1644" s="41">
        <v>0.7088830255057168</v>
      </c>
      <c r="I1644" s="5">
        <v>42</v>
      </c>
      <c r="J1644" s="5">
        <v>64</v>
      </c>
      <c r="K1644" s="5">
        <v>455</v>
      </c>
      <c r="L1644" s="42">
        <v>1.5238095238095237</v>
      </c>
      <c r="M1644" s="5">
        <v>689</v>
      </c>
      <c r="N1644" s="5">
        <v>29135</v>
      </c>
      <c r="O1644" s="44">
        <v>46</v>
      </c>
      <c r="P1644" s="43">
        <v>0.75779595426561119</v>
      </c>
      <c r="Q1644" s="44">
        <v>35</v>
      </c>
      <c r="R1644" s="44">
        <v>53</v>
      </c>
      <c r="S1644" s="2">
        <v>565.00519008264462</v>
      </c>
      <c r="T1644" s="3">
        <v>1.5142857142857142</v>
      </c>
      <c r="U1644" s="2">
        <v>854.1462456079405</v>
      </c>
      <c r="V1644" s="44">
        <v>30000</v>
      </c>
      <c r="W1644" s="20">
        <v>16</v>
      </c>
      <c r="X1644" s="19">
        <v>0.75</v>
      </c>
      <c r="Y1644" s="20">
        <v>12</v>
      </c>
      <c r="Z1644" s="20">
        <v>19</v>
      </c>
      <c r="AA1644" s="16">
        <v>681</v>
      </c>
      <c r="AB1644" s="18">
        <v>1.5833333333333333</v>
      </c>
      <c r="AC1644" s="16">
        <v>1078.25</v>
      </c>
      <c r="AD1644" s="20">
        <v>12939</v>
      </c>
      <c r="AE1644" s="14"/>
      <c r="AF1644" s="14"/>
      <c r="AG1644" s="14"/>
      <c r="AH1644" s="21">
        <v>0.43130000000000002</v>
      </c>
      <c r="AI1644" s="21">
        <v>0.44410502831645787</v>
      </c>
      <c r="AJ1644" s="21">
        <v>-0.55589497168354218</v>
      </c>
      <c r="AK1644" s="97"/>
    </row>
    <row r="1645" spans="1:37" x14ac:dyDescent="0.3">
      <c r="A1645" s="10" t="s">
        <v>145</v>
      </c>
      <c r="B1645" s="40" t="s">
        <v>127</v>
      </c>
      <c r="C1645" s="40" t="s">
        <v>136</v>
      </c>
      <c r="D1645" s="57">
        <v>43734</v>
      </c>
      <c r="E1645" s="57">
        <v>44830</v>
      </c>
      <c r="F1645" s="11" t="s">
        <v>11</v>
      </c>
      <c r="G1645" s="5">
        <v>41</v>
      </c>
      <c r="H1645" s="41">
        <v>0.7088830255057168</v>
      </c>
      <c r="I1645" s="5">
        <v>29</v>
      </c>
      <c r="J1645" s="5">
        <v>41</v>
      </c>
      <c r="K1645" s="5">
        <v>492</v>
      </c>
      <c r="L1645" s="42">
        <v>1.4137931034482758</v>
      </c>
      <c r="M1645" s="5">
        <v>689</v>
      </c>
      <c r="N1645" s="5">
        <v>20172</v>
      </c>
      <c r="O1645" s="44">
        <v>30</v>
      </c>
      <c r="P1645" s="43">
        <v>0.75779595426561119</v>
      </c>
      <c r="Q1645" s="44">
        <v>23</v>
      </c>
      <c r="R1645" s="44">
        <v>35</v>
      </c>
      <c r="S1645" s="2">
        <v>565.00519008264462</v>
      </c>
      <c r="T1645" s="3">
        <v>1.5217391304347827</v>
      </c>
      <c r="U1645" s="2">
        <v>854.1462456079405</v>
      </c>
      <c r="V1645" s="44">
        <v>20000</v>
      </c>
      <c r="W1645" s="20">
        <v>14</v>
      </c>
      <c r="X1645" s="19">
        <v>0.7142857142857143</v>
      </c>
      <c r="Y1645" s="20">
        <v>10</v>
      </c>
      <c r="Z1645" s="20">
        <v>25</v>
      </c>
      <c r="AA1645" s="16">
        <v>691.2</v>
      </c>
      <c r="AB1645" s="18">
        <v>2.5</v>
      </c>
      <c r="AC1645" s="16">
        <v>1728</v>
      </c>
      <c r="AD1645" s="20">
        <v>17280</v>
      </c>
      <c r="AE1645" s="14"/>
      <c r="AF1645" s="14"/>
      <c r="AG1645" s="14"/>
      <c r="AH1645" s="21">
        <v>0.86399999999999999</v>
      </c>
      <c r="AI1645" s="21">
        <v>0.85663295657346816</v>
      </c>
      <c r="AJ1645" s="21">
        <v>-0.14336704342653184</v>
      </c>
      <c r="AK1645" s="97"/>
    </row>
    <row r="1646" spans="1:37" x14ac:dyDescent="0.3">
      <c r="A1646" s="10" t="s">
        <v>145</v>
      </c>
      <c r="B1646" s="40" t="s">
        <v>127</v>
      </c>
      <c r="C1646" s="40" t="s">
        <v>136</v>
      </c>
      <c r="D1646" s="57">
        <v>43735</v>
      </c>
      <c r="E1646" s="57">
        <v>44831</v>
      </c>
      <c r="F1646" s="11" t="s">
        <v>12</v>
      </c>
      <c r="G1646" s="5">
        <v>24</v>
      </c>
      <c r="H1646" s="41">
        <v>0.7088830255057168</v>
      </c>
      <c r="I1646" s="5">
        <v>17</v>
      </c>
      <c r="J1646" s="5">
        <v>30</v>
      </c>
      <c r="K1646" s="5">
        <v>397</v>
      </c>
      <c r="L1646" s="42">
        <v>1.7647058823529411</v>
      </c>
      <c r="M1646" s="5">
        <v>689</v>
      </c>
      <c r="N1646" s="5">
        <v>11902</v>
      </c>
      <c r="O1646" s="44">
        <v>30</v>
      </c>
      <c r="P1646" s="43">
        <v>0.75779595426561119</v>
      </c>
      <c r="Q1646" s="44">
        <v>23</v>
      </c>
      <c r="R1646" s="44">
        <v>35</v>
      </c>
      <c r="S1646" s="2">
        <v>565.00519008264462</v>
      </c>
      <c r="T1646" s="3">
        <v>1.5217391304347827</v>
      </c>
      <c r="U1646" s="2">
        <v>854.1462456079405</v>
      </c>
      <c r="V1646" s="44">
        <v>20000</v>
      </c>
      <c r="W1646" s="20">
        <v>24</v>
      </c>
      <c r="X1646" s="19">
        <v>0.79166666666666663</v>
      </c>
      <c r="Y1646" s="20">
        <v>19</v>
      </c>
      <c r="Z1646" s="20">
        <v>37</v>
      </c>
      <c r="AA1646" s="16">
        <v>612.72972972972968</v>
      </c>
      <c r="AB1646" s="18">
        <v>1.9473684210526316</v>
      </c>
      <c r="AC1646" s="16">
        <v>1193.2105263157894</v>
      </c>
      <c r="AD1646" s="20">
        <v>22671</v>
      </c>
      <c r="AE1646" s="14"/>
      <c r="AF1646" s="14"/>
      <c r="AG1646" s="14"/>
      <c r="AH1646" s="21">
        <v>1.1335500000000001</v>
      </c>
      <c r="AI1646" s="21">
        <v>1.9048059149722736</v>
      </c>
      <c r="AJ1646" s="21">
        <v>0.90480591497227358</v>
      </c>
      <c r="AK1646" s="97"/>
    </row>
    <row r="1647" spans="1:37" x14ac:dyDescent="0.3">
      <c r="A1647" s="10" t="s">
        <v>145</v>
      </c>
      <c r="B1647" s="40" t="s">
        <v>127</v>
      </c>
      <c r="C1647" s="40" t="s">
        <v>136</v>
      </c>
      <c r="D1647" s="57">
        <v>43736</v>
      </c>
      <c r="E1647" s="57">
        <v>44832</v>
      </c>
      <c r="F1647" s="11" t="s">
        <v>13</v>
      </c>
      <c r="G1647" s="5">
        <v>51</v>
      </c>
      <c r="H1647" s="41">
        <v>0.7088830255057168</v>
      </c>
      <c r="I1647" s="5">
        <v>36</v>
      </c>
      <c r="J1647" s="5">
        <v>46</v>
      </c>
      <c r="K1647" s="5">
        <v>532</v>
      </c>
      <c r="L1647" s="42">
        <v>1.2777777777777777</v>
      </c>
      <c r="M1647" s="5">
        <v>689</v>
      </c>
      <c r="N1647" s="5">
        <v>24474</v>
      </c>
      <c r="O1647" s="44">
        <v>30</v>
      </c>
      <c r="P1647" s="43">
        <v>0.75779595426561119</v>
      </c>
      <c r="Q1647" s="44">
        <v>23</v>
      </c>
      <c r="R1647" s="44">
        <v>35</v>
      </c>
      <c r="S1647" s="2">
        <v>565.00519008264462</v>
      </c>
      <c r="T1647" s="3">
        <v>1.5217391304347827</v>
      </c>
      <c r="U1647" s="2">
        <v>854.1462456079405</v>
      </c>
      <c r="V1647" s="44">
        <v>20000</v>
      </c>
      <c r="W1647" s="20">
        <v>22</v>
      </c>
      <c r="X1647" s="19">
        <v>0.72727272727272729</v>
      </c>
      <c r="Y1647" s="20">
        <v>16</v>
      </c>
      <c r="Z1647" s="20">
        <v>37</v>
      </c>
      <c r="AA1647" s="16">
        <v>491.51351351351349</v>
      </c>
      <c r="AB1647" s="18">
        <v>2.3125</v>
      </c>
      <c r="AC1647" s="16">
        <v>1136.625</v>
      </c>
      <c r="AD1647" s="20">
        <v>18186</v>
      </c>
      <c r="AE1647" s="14"/>
      <c r="AF1647" s="14"/>
      <c r="AG1647" s="14"/>
      <c r="AH1647" s="21">
        <v>0.9093</v>
      </c>
      <c r="AI1647" s="21">
        <v>0.74307428291247857</v>
      </c>
      <c r="AJ1647" s="21">
        <v>-0.25692571708752143</v>
      </c>
      <c r="AK1647" s="97"/>
    </row>
    <row r="1648" spans="1:37" x14ac:dyDescent="0.3">
      <c r="A1648" s="10" t="s">
        <v>145</v>
      </c>
      <c r="B1648" s="40" t="s">
        <v>127</v>
      </c>
      <c r="C1648" s="40" t="s">
        <v>136</v>
      </c>
      <c r="D1648" s="57">
        <v>43737</v>
      </c>
      <c r="E1648" s="57">
        <v>44833</v>
      </c>
      <c r="F1648" s="11" t="s">
        <v>14</v>
      </c>
      <c r="G1648" s="5">
        <v>44</v>
      </c>
      <c r="H1648" s="41">
        <v>0.7088830255057168</v>
      </c>
      <c r="I1648" s="5">
        <v>31</v>
      </c>
      <c r="J1648" s="5">
        <v>39</v>
      </c>
      <c r="K1648" s="5">
        <v>553</v>
      </c>
      <c r="L1648" s="42">
        <v>1.2580645161290323</v>
      </c>
      <c r="M1648" s="5">
        <v>689</v>
      </c>
      <c r="N1648" s="5">
        <v>21566</v>
      </c>
      <c r="O1648" s="44">
        <v>30</v>
      </c>
      <c r="P1648" s="43">
        <v>0.75779595426561119</v>
      </c>
      <c r="Q1648" s="44">
        <v>23</v>
      </c>
      <c r="R1648" s="44">
        <v>35</v>
      </c>
      <c r="S1648" s="2">
        <v>565.00519008264462</v>
      </c>
      <c r="T1648" s="3">
        <v>1.5217391304347827</v>
      </c>
      <c r="U1648" s="2">
        <v>854.1462456079405</v>
      </c>
      <c r="V1648" s="44">
        <v>20000</v>
      </c>
      <c r="W1648" s="20">
        <v>37</v>
      </c>
      <c r="X1648" s="19">
        <v>0.78378378378378377</v>
      </c>
      <c r="Y1648" s="20">
        <v>29</v>
      </c>
      <c r="Z1648" s="20">
        <v>55</v>
      </c>
      <c r="AA1648" s="16">
        <v>511.76363636363635</v>
      </c>
      <c r="AB1648" s="18">
        <v>1.896551724137931</v>
      </c>
      <c r="AC1648" s="16">
        <v>970.58620689655174</v>
      </c>
      <c r="AD1648" s="20">
        <v>28147</v>
      </c>
      <c r="AE1648" s="14">
        <v>599</v>
      </c>
      <c r="AF1648" s="14"/>
      <c r="AG1648" s="14"/>
      <c r="AH1648" s="21">
        <v>1.4073500000000001</v>
      </c>
      <c r="AI1648" s="21">
        <v>1.3051562644904016</v>
      </c>
      <c r="AJ1648" s="21">
        <v>0.30515626449040156</v>
      </c>
      <c r="AK1648" s="97"/>
    </row>
    <row r="1649" spans="1:37" x14ac:dyDescent="0.3">
      <c r="A1649" s="10" t="s">
        <v>145</v>
      </c>
      <c r="B1649" s="40" t="s">
        <v>127</v>
      </c>
      <c r="C1649" s="40" t="s">
        <v>136</v>
      </c>
      <c r="D1649" s="57">
        <v>43738</v>
      </c>
      <c r="E1649" s="57">
        <v>44834</v>
      </c>
      <c r="F1649" s="11" t="s">
        <v>15</v>
      </c>
      <c r="G1649" s="5">
        <v>34</v>
      </c>
      <c r="H1649" s="41">
        <v>0.7088830255057168</v>
      </c>
      <c r="I1649" s="5">
        <v>24</v>
      </c>
      <c r="J1649" s="5">
        <v>28</v>
      </c>
      <c r="K1649" s="5">
        <v>589</v>
      </c>
      <c r="L1649" s="42">
        <v>1.1666666666666667</v>
      </c>
      <c r="M1649" s="5">
        <v>689</v>
      </c>
      <c r="N1649" s="5">
        <v>16488</v>
      </c>
      <c r="O1649" s="44">
        <v>30</v>
      </c>
      <c r="P1649" s="43">
        <v>0.75779595426561119</v>
      </c>
      <c r="Q1649" s="44">
        <v>23</v>
      </c>
      <c r="R1649" s="44">
        <v>35</v>
      </c>
      <c r="S1649" s="2">
        <v>565.00519008264462</v>
      </c>
      <c r="T1649" s="3">
        <v>1.5217391304347827</v>
      </c>
      <c r="U1649" s="2">
        <v>854.1462456079405</v>
      </c>
      <c r="V1649" s="44">
        <v>20000</v>
      </c>
      <c r="W1649" s="20">
        <v>33</v>
      </c>
      <c r="X1649" s="19">
        <v>0.78787878787878785</v>
      </c>
      <c r="Y1649" s="20">
        <v>26</v>
      </c>
      <c r="Z1649" s="20">
        <v>60</v>
      </c>
      <c r="AA1649" s="16">
        <v>690.36666666666667</v>
      </c>
      <c r="AB1649" s="18">
        <v>2.3076923076923075</v>
      </c>
      <c r="AC1649" s="16">
        <v>1593.1538461538462</v>
      </c>
      <c r="AD1649" s="20">
        <v>41422</v>
      </c>
      <c r="AE1649" s="14">
        <v>799</v>
      </c>
      <c r="AF1649" s="14"/>
      <c r="AG1649" s="14"/>
      <c r="AH1649" s="21">
        <v>2.0710999999999999</v>
      </c>
      <c r="AI1649" s="21">
        <v>2.5122513343037363</v>
      </c>
      <c r="AJ1649" s="21">
        <v>1.512251334303736</v>
      </c>
      <c r="AK1649" s="97"/>
    </row>
    <row r="1650" spans="1:37" x14ac:dyDescent="0.3">
      <c r="G1650" s="47"/>
      <c r="H1650" s="48"/>
      <c r="I1650" s="47"/>
      <c r="K1650" s="47"/>
      <c r="L1650" s="49"/>
      <c r="M1650" s="47"/>
      <c r="O1650" s="50"/>
      <c r="P1650" s="51"/>
      <c r="Q1650" s="50"/>
      <c r="R1650" s="50"/>
      <c r="S1650" s="50"/>
      <c r="T1650" s="52"/>
      <c r="U1650" s="50"/>
      <c r="V1650" s="50"/>
    </row>
    <row r="1651" spans="1:37" x14ac:dyDescent="0.3">
      <c r="G1651" s="47"/>
      <c r="H1651" s="48"/>
      <c r="I1651" s="47"/>
      <c r="K1651" s="47"/>
      <c r="L1651" s="49"/>
      <c r="M1651" s="47"/>
      <c r="O1651" s="50"/>
      <c r="P1651" s="51"/>
      <c r="Q1651" s="50"/>
      <c r="R1651" s="50"/>
      <c r="S1651" s="50"/>
      <c r="T1651" s="52"/>
      <c r="U1651" s="50"/>
      <c r="V1651" s="50"/>
    </row>
    <row r="1652" spans="1:37" x14ac:dyDescent="0.3">
      <c r="G1652" s="47"/>
      <c r="H1652" s="48"/>
      <c r="I1652" s="47"/>
      <c r="K1652" s="47"/>
      <c r="L1652" s="49"/>
      <c r="M1652" s="47"/>
      <c r="O1652" s="50"/>
      <c r="P1652" s="51"/>
      <c r="Q1652" s="50"/>
      <c r="R1652" s="50"/>
      <c r="S1652" s="50"/>
      <c r="T1652" s="52"/>
      <c r="U1652" s="50"/>
      <c r="V1652" s="50"/>
    </row>
    <row r="1653" spans="1:37" x14ac:dyDescent="0.3">
      <c r="G1653" s="47"/>
      <c r="H1653" s="48"/>
      <c r="I1653" s="47"/>
      <c r="K1653" s="47"/>
      <c r="L1653" s="49"/>
      <c r="M1653" s="47"/>
      <c r="O1653" s="50"/>
      <c r="P1653" s="51"/>
      <c r="Q1653" s="50"/>
      <c r="R1653" s="50"/>
      <c r="S1653" s="50"/>
      <c r="T1653" s="52"/>
      <c r="U1653" s="50"/>
      <c r="V1653" s="50"/>
    </row>
    <row r="1654" spans="1:37" x14ac:dyDescent="0.3">
      <c r="G1654" s="47"/>
      <c r="H1654" s="48"/>
      <c r="I1654" s="47"/>
      <c r="K1654" s="47"/>
      <c r="L1654" s="49"/>
      <c r="M1654" s="47"/>
      <c r="O1654" s="50"/>
      <c r="P1654" s="51"/>
      <c r="Q1654" s="50"/>
      <c r="R1654" s="50"/>
      <c r="S1654" s="50"/>
      <c r="T1654" s="52"/>
      <c r="U1654" s="50"/>
      <c r="V1654" s="50"/>
    </row>
    <row r="1655" spans="1:37" x14ac:dyDescent="0.3">
      <c r="G1655" s="47"/>
      <c r="H1655" s="48"/>
      <c r="I1655" s="47"/>
      <c r="K1655" s="47"/>
      <c r="L1655" s="49"/>
      <c r="M1655" s="47"/>
      <c r="O1655" s="50"/>
      <c r="P1655" s="51"/>
      <c r="Q1655" s="50"/>
      <c r="R1655" s="50"/>
      <c r="S1655" s="50"/>
      <c r="T1655" s="52"/>
      <c r="U1655" s="50"/>
      <c r="V1655" s="50"/>
    </row>
    <row r="1656" spans="1:37" x14ac:dyDescent="0.3">
      <c r="G1656" s="47"/>
      <c r="H1656" s="48"/>
      <c r="I1656" s="47"/>
      <c r="K1656" s="47"/>
      <c r="L1656" s="49"/>
      <c r="M1656" s="47"/>
      <c r="O1656" s="50"/>
      <c r="P1656" s="51"/>
      <c r="Q1656" s="50"/>
      <c r="R1656" s="50"/>
      <c r="S1656" s="50"/>
      <c r="T1656" s="52"/>
      <c r="U1656" s="50"/>
      <c r="V1656" s="50"/>
    </row>
    <row r="1657" spans="1:37" x14ac:dyDescent="0.3">
      <c r="G1657" s="47"/>
      <c r="H1657" s="48"/>
      <c r="I1657" s="47"/>
      <c r="K1657" s="47"/>
      <c r="L1657" s="49"/>
      <c r="M1657" s="47"/>
      <c r="O1657" s="50"/>
      <c r="P1657" s="51"/>
      <c r="Q1657" s="50"/>
      <c r="R1657" s="50"/>
      <c r="S1657" s="50"/>
      <c r="T1657" s="52"/>
      <c r="U1657" s="50"/>
      <c r="V1657" s="50"/>
    </row>
    <row r="1658" spans="1:37" x14ac:dyDescent="0.3">
      <c r="G1658" s="47"/>
      <c r="H1658" s="48"/>
      <c r="I1658" s="47"/>
      <c r="K1658" s="47"/>
      <c r="L1658" s="49"/>
      <c r="M1658" s="47"/>
      <c r="O1658" s="50"/>
      <c r="P1658" s="51"/>
      <c r="Q1658" s="50"/>
      <c r="R1658" s="50"/>
      <c r="S1658" s="50"/>
      <c r="T1658" s="52"/>
      <c r="U1658" s="50"/>
      <c r="V1658" s="50"/>
    </row>
    <row r="1659" spans="1:37" x14ac:dyDescent="0.3">
      <c r="G1659" s="47"/>
      <c r="H1659" s="48"/>
      <c r="I1659" s="47"/>
      <c r="K1659" s="47"/>
      <c r="L1659" s="49"/>
      <c r="M1659" s="47"/>
      <c r="O1659" s="50"/>
      <c r="P1659" s="51"/>
      <c r="Q1659" s="50"/>
      <c r="R1659" s="50"/>
      <c r="S1659" s="50"/>
      <c r="T1659" s="52"/>
      <c r="U1659" s="50"/>
      <c r="V1659" s="50"/>
    </row>
    <row r="1660" spans="1:37" x14ac:dyDescent="0.3">
      <c r="G1660" s="47"/>
      <c r="H1660" s="48"/>
      <c r="I1660" s="47"/>
      <c r="K1660" s="47"/>
      <c r="L1660" s="49"/>
      <c r="M1660" s="47"/>
      <c r="O1660" s="50"/>
      <c r="P1660" s="51"/>
      <c r="Q1660" s="50"/>
      <c r="R1660" s="50"/>
      <c r="S1660" s="50"/>
      <c r="T1660" s="52"/>
      <c r="U1660" s="50"/>
      <c r="V1660" s="50"/>
    </row>
    <row r="1661" spans="1:37" x14ac:dyDescent="0.3">
      <c r="G1661" s="47"/>
      <c r="H1661" s="48"/>
      <c r="I1661" s="47"/>
      <c r="K1661" s="47"/>
      <c r="L1661" s="49"/>
      <c r="M1661" s="47"/>
      <c r="O1661" s="50"/>
      <c r="P1661" s="51"/>
      <c r="Q1661" s="50"/>
      <c r="R1661" s="50"/>
      <c r="S1661" s="50"/>
      <c r="T1661" s="52"/>
      <c r="U1661" s="50"/>
      <c r="V1661" s="50"/>
    </row>
    <row r="1662" spans="1:37" x14ac:dyDescent="0.3">
      <c r="G1662" s="47"/>
      <c r="H1662" s="48"/>
      <c r="I1662" s="47"/>
      <c r="K1662" s="47"/>
      <c r="L1662" s="49"/>
      <c r="M1662" s="47"/>
      <c r="O1662" s="50"/>
      <c r="P1662" s="51"/>
      <c r="Q1662" s="50"/>
      <c r="R1662" s="50"/>
      <c r="S1662" s="50"/>
      <c r="T1662" s="52"/>
      <c r="U1662" s="50"/>
      <c r="V1662" s="50"/>
    </row>
    <row r="1663" spans="1:37" x14ac:dyDescent="0.3">
      <c r="G1663" s="47"/>
      <c r="H1663" s="48"/>
      <c r="I1663" s="47"/>
      <c r="K1663" s="47"/>
      <c r="L1663" s="49"/>
      <c r="M1663" s="47"/>
      <c r="O1663" s="50"/>
      <c r="P1663" s="51"/>
      <c r="Q1663" s="50"/>
      <c r="R1663" s="50"/>
      <c r="S1663" s="50"/>
      <c r="T1663" s="52"/>
      <c r="U1663" s="50"/>
      <c r="V1663" s="50"/>
    </row>
    <row r="1664" spans="1:37" x14ac:dyDescent="0.3">
      <c r="G1664" s="47"/>
      <c r="H1664" s="48"/>
      <c r="I1664" s="47"/>
      <c r="K1664" s="47"/>
      <c r="L1664" s="49"/>
      <c r="M1664" s="47"/>
      <c r="O1664" s="50"/>
      <c r="P1664" s="51"/>
      <c r="Q1664" s="50"/>
      <c r="R1664" s="50"/>
      <c r="S1664" s="50"/>
      <c r="T1664" s="52"/>
      <c r="U1664" s="50"/>
      <c r="V1664" s="50"/>
    </row>
    <row r="1665" spans="7:22" x14ac:dyDescent="0.3">
      <c r="G1665" s="47"/>
      <c r="H1665" s="48"/>
      <c r="I1665" s="47"/>
      <c r="K1665" s="47"/>
      <c r="L1665" s="49"/>
      <c r="M1665" s="47"/>
      <c r="O1665" s="50"/>
      <c r="P1665" s="51"/>
      <c r="Q1665" s="50"/>
      <c r="R1665" s="50"/>
      <c r="S1665" s="50"/>
      <c r="T1665" s="52"/>
      <c r="U1665" s="50"/>
      <c r="V1665" s="50"/>
    </row>
    <row r="1666" spans="7:22" x14ac:dyDescent="0.3">
      <c r="H1666" s="48"/>
      <c r="I1666" s="47"/>
      <c r="K1666" s="47"/>
      <c r="L1666" s="49"/>
      <c r="M1666" s="47"/>
      <c r="O1666" s="50"/>
      <c r="P1666" s="51"/>
      <c r="Q1666" s="50"/>
      <c r="R1666" s="50"/>
      <c r="S1666" s="50"/>
      <c r="T1666" s="52"/>
      <c r="U1666" s="50"/>
      <c r="V1666" s="50"/>
    </row>
    <row r="1667" spans="7:22" x14ac:dyDescent="0.3">
      <c r="G1667" s="47"/>
      <c r="H1667" s="48"/>
      <c r="I1667" s="47"/>
      <c r="K1667" s="47"/>
      <c r="L1667" s="49"/>
      <c r="M1667" s="47"/>
      <c r="O1667" s="50"/>
      <c r="P1667" s="51"/>
      <c r="Q1667" s="50"/>
      <c r="R1667" s="50"/>
      <c r="S1667" s="50"/>
      <c r="T1667" s="52"/>
      <c r="U1667" s="50"/>
      <c r="V1667" s="50"/>
    </row>
    <row r="1668" spans="7:22" x14ac:dyDescent="0.3">
      <c r="G1668" s="47"/>
      <c r="H1668" s="48"/>
      <c r="I1668" s="47"/>
      <c r="K1668" s="47"/>
      <c r="L1668" s="49"/>
      <c r="M1668" s="47"/>
      <c r="O1668" s="50"/>
      <c r="P1668" s="51"/>
      <c r="Q1668" s="50"/>
      <c r="R1668" s="50"/>
      <c r="S1668" s="50"/>
      <c r="T1668" s="52"/>
      <c r="U1668" s="50"/>
      <c r="V1668" s="50"/>
    </row>
    <row r="1669" spans="7:22" x14ac:dyDescent="0.3">
      <c r="G1669" s="47"/>
      <c r="H1669" s="48"/>
      <c r="I1669" s="47"/>
      <c r="K1669" s="47"/>
      <c r="L1669" s="49"/>
      <c r="M1669" s="47"/>
      <c r="O1669" s="50"/>
      <c r="P1669" s="51"/>
      <c r="Q1669" s="50"/>
      <c r="R1669" s="50"/>
      <c r="S1669" s="50"/>
      <c r="T1669" s="52"/>
      <c r="U1669" s="50"/>
      <c r="V1669" s="50"/>
    </row>
    <row r="1670" spans="7:22" x14ac:dyDescent="0.3">
      <c r="G1670" s="47"/>
      <c r="H1670" s="48"/>
      <c r="I1670" s="47"/>
      <c r="K1670" s="47"/>
      <c r="L1670" s="49"/>
      <c r="M1670" s="47"/>
      <c r="O1670" s="50"/>
      <c r="P1670" s="51"/>
      <c r="Q1670" s="50"/>
      <c r="R1670" s="50"/>
      <c r="S1670" s="50"/>
      <c r="T1670" s="52"/>
      <c r="U1670" s="50"/>
      <c r="V1670" s="50"/>
    </row>
    <row r="1671" spans="7:22" x14ac:dyDescent="0.3">
      <c r="G1671" s="47"/>
      <c r="H1671" s="48"/>
      <c r="I1671" s="47"/>
      <c r="K1671" s="47"/>
      <c r="L1671" s="49"/>
      <c r="M1671" s="47"/>
      <c r="O1671" s="50"/>
      <c r="P1671" s="51"/>
      <c r="Q1671" s="50"/>
      <c r="R1671" s="50"/>
      <c r="S1671" s="50"/>
      <c r="T1671" s="52"/>
      <c r="U1671" s="50"/>
      <c r="V1671" s="50"/>
    </row>
    <row r="1672" spans="7:22" x14ac:dyDescent="0.3">
      <c r="G1672" s="47"/>
      <c r="H1672" s="48"/>
      <c r="I1672" s="47"/>
      <c r="K1672" s="47"/>
      <c r="L1672" s="49"/>
      <c r="M1672" s="47"/>
      <c r="O1672" s="50"/>
      <c r="P1672" s="51"/>
      <c r="Q1672" s="50"/>
      <c r="R1672" s="50"/>
      <c r="S1672" s="50"/>
      <c r="T1672" s="52"/>
      <c r="U1672" s="50"/>
      <c r="V1672" s="50"/>
    </row>
    <row r="1673" spans="7:22" x14ac:dyDescent="0.3">
      <c r="G1673" s="47"/>
      <c r="H1673" s="48"/>
      <c r="I1673" s="47"/>
      <c r="K1673" s="47"/>
      <c r="L1673" s="49"/>
      <c r="M1673" s="47"/>
      <c r="O1673" s="50"/>
      <c r="P1673" s="51"/>
      <c r="Q1673" s="50"/>
      <c r="R1673" s="50"/>
      <c r="S1673" s="50"/>
      <c r="T1673" s="52"/>
      <c r="U1673" s="50"/>
      <c r="V1673" s="50"/>
    </row>
    <row r="1674" spans="7:22" x14ac:dyDescent="0.3">
      <c r="G1674" s="47"/>
      <c r="H1674" s="48"/>
      <c r="I1674" s="47"/>
      <c r="K1674" s="47"/>
      <c r="L1674" s="49"/>
      <c r="M1674" s="47"/>
      <c r="O1674" s="50"/>
      <c r="P1674" s="51"/>
      <c r="Q1674" s="50"/>
      <c r="R1674" s="50"/>
      <c r="S1674" s="50"/>
      <c r="T1674" s="52"/>
      <c r="U1674" s="50"/>
      <c r="V1674" s="50"/>
    </row>
    <row r="1675" spans="7:22" x14ac:dyDescent="0.3">
      <c r="G1675" s="47"/>
      <c r="H1675" s="48"/>
      <c r="I1675" s="47"/>
      <c r="K1675" s="47"/>
      <c r="L1675" s="49"/>
      <c r="M1675" s="47"/>
      <c r="O1675" s="50"/>
      <c r="P1675" s="51"/>
      <c r="Q1675" s="50"/>
      <c r="R1675" s="50"/>
      <c r="S1675" s="50"/>
      <c r="T1675" s="52"/>
      <c r="U1675" s="50"/>
      <c r="V1675" s="50"/>
    </row>
    <row r="1676" spans="7:22" x14ac:dyDescent="0.3">
      <c r="G1676" s="47"/>
      <c r="H1676" s="48"/>
      <c r="I1676" s="47"/>
      <c r="K1676" s="47"/>
      <c r="L1676" s="49"/>
      <c r="M1676" s="47"/>
      <c r="O1676" s="50"/>
      <c r="P1676" s="51"/>
      <c r="Q1676" s="50"/>
      <c r="R1676" s="50"/>
      <c r="S1676" s="50"/>
      <c r="T1676" s="52"/>
      <c r="U1676" s="50"/>
      <c r="V1676" s="50"/>
    </row>
    <row r="1677" spans="7:22" x14ac:dyDescent="0.3">
      <c r="G1677" s="47"/>
      <c r="H1677" s="48"/>
      <c r="I1677" s="47"/>
      <c r="K1677" s="47"/>
      <c r="L1677" s="49"/>
      <c r="M1677" s="47"/>
      <c r="O1677" s="50"/>
      <c r="P1677" s="51"/>
      <c r="Q1677" s="50"/>
      <c r="R1677" s="50"/>
      <c r="S1677" s="50"/>
      <c r="T1677" s="52"/>
      <c r="U1677" s="50"/>
      <c r="V1677" s="50"/>
    </row>
    <row r="1678" spans="7:22" x14ac:dyDescent="0.3">
      <c r="G1678" s="47"/>
      <c r="H1678" s="48"/>
      <c r="I1678" s="47"/>
      <c r="K1678" s="47"/>
      <c r="L1678" s="49"/>
      <c r="M1678" s="47"/>
      <c r="O1678" s="50"/>
      <c r="P1678" s="51"/>
      <c r="Q1678" s="50"/>
      <c r="R1678" s="50"/>
      <c r="S1678" s="50"/>
      <c r="T1678" s="52"/>
      <c r="U1678" s="50"/>
      <c r="V1678" s="50"/>
    </row>
    <row r="1679" spans="7:22" x14ac:dyDescent="0.3">
      <c r="G1679" s="47"/>
      <c r="H1679" s="48"/>
      <c r="I1679" s="47"/>
      <c r="K1679" s="47"/>
      <c r="L1679" s="49"/>
      <c r="M1679" s="47"/>
      <c r="O1679" s="50"/>
      <c r="P1679" s="51"/>
      <c r="Q1679" s="50"/>
      <c r="R1679" s="50"/>
      <c r="S1679" s="50"/>
      <c r="T1679" s="52"/>
      <c r="U1679" s="50"/>
      <c r="V1679" s="50"/>
    </row>
    <row r="1680" spans="7:22" x14ac:dyDescent="0.3">
      <c r="G1680" s="47"/>
      <c r="H1680" s="48"/>
      <c r="I1680" s="47"/>
      <c r="K1680" s="47"/>
      <c r="L1680" s="49"/>
      <c r="M1680" s="47"/>
      <c r="O1680" s="50"/>
      <c r="P1680" s="51"/>
      <c r="Q1680" s="50"/>
      <c r="R1680" s="50"/>
      <c r="S1680" s="50"/>
      <c r="T1680" s="52"/>
      <c r="U1680" s="50"/>
      <c r="V1680" s="50"/>
    </row>
    <row r="1681" spans="7:22" x14ac:dyDescent="0.3">
      <c r="G1681" s="47"/>
      <c r="H1681" s="48"/>
      <c r="I1681" s="47"/>
      <c r="K1681" s="47"/>
      <c r="L1681" s="49"/>
      <c r="M1681" s="47"/>
      <c r="O1681" s="50"/>
      <c r="P1681" s="51"/>
      <c r="Q1681" s="50"/>
      <c r="R1681" s="50"/>
      <c r="S1681" s="50"/>
      <c r="T1681" s="52"/>
      <c r="U1681" s="50"/>
      <c r="V1681" s="50"/>
    </row>
    <row r="1682" spans="7:22" x14ac:dyDescent="0.3">
      <c r="G1682" s="47"/>
      <c r="H1682" s="48"/>
      <c r="I1682" s="47"/>
      <c r="K1682" s="47"/>
      <c r="L1682" s="49"/>
      <c r="M1682" s="47"/>
      <c r="O1682" s="50"/>
      <c r="P1682" s="51"/>
      <c r="Q1682" s="50"/>
      <c r="R1682" s="50"/>
      <c r="S1682" s="50"/>
      <c r="T1682" s="52"/>
      <c r="U1682" s="50"/>
      <c r="V1682" s="50"/>
    </row>
    <row r="1683" spans="7:22" x14ac:dyDescent="0.3">
      <c r="G1683" s="47"/>
      <c r="H1683" s="48"/>
      <c r="I1683" s="47"/>
      <c r="K1683" s="47"/>
      <c r="L1683" s="49"/>
      <c r="M1683" s="47"/>
      <c r="O1683" s="50"/>
      <c r="P1683" s="51"/>
      <c r="Q1683" s="50"/>
      <c r="R1683" s="50"/>
      <c r="S1683" s="50"/>
      <c r="T1683" s="52"/>
      <c r="U1683" s="50"/>
      <c r="V1683" s="50"/>
    </row>
    <row r="1684" spans="7:22" x14ac:dyDescent="0.3">
      <c r="G1684" s="47"/>
      <c r="H1684" s="48"/>
      <c r="I1684" s="47"/>
      <c r="K1684" s="47"/>
      <c r="L1684" s="49"/>
      <c r="M1684" s="47"/>
      <c r="O1684" s="50"/>
      <c r="P1684" s="51"/>
      <c r="Q1684" s="50"/>
      <c r="R1684" s="50"/>
      <c r="S1684" s="50"/>
      <c r="T1684" s="52"/>
      <c r="U1684" s="50"/>
      <c r="V1684" s="50"/>
    </row>
    <row r="1685" spans="7:22" x14ac:dyDescent="0.3">
      <c r="G1685" s="47"/>
      <c r="H1685" s="48"/>
      <c r="I1685" s="47"/>
      <c r="K1685" s="47"/>
      <c r="L1685" s="49"/>
      <c r="M1685" s="47"/>
      <c r="O1685" s="50"/>
      <c r="P1685" s="51"/>
      <c r="Q1685" s="50"/>
      <c r="R1685" s="50"/>
      <c r="S1685" s="50"/>
      <c r="T1685" s="52"/>
      <c r="U1685" s="50"/>
      <c r="V1685" s="50"/>
    </row>
    <row r="1686" spans="7:22" x14ac:dyDescent="0.3">
      <c r="G1686" s="47"/>
      <c r="H1686" s="48"/>
      <c r="I1686" s="47"/>
      <c r="K1686" s="47"/>
      <c r="L1686" s="49"/>
      <c r="M1686" s="47"/>
      <c r="O1686" s="50"/>
      <c r="P1686" s="51"/>
      <c r="Q1686" s="50"/>
      <c r="R1686" s="50"/>
      <c r="S1686" s="50"/>
      <c r="T1686" s="52"/>
      <c r="U1686" s="50"/>
      <c r="V1686" s="50"/>
    </row>
    <row r="1687" spans="7:22" x14ac:dyDescent="0.3">
      <c r="G1687" s="47"/>
      <c r="H1687" s="48"/>
      <c r="I1687" s="47"/>
      <c r="K1687" s="47"/>
      <c r="L1687" s="49"/>
      <c r="M1687" s="47"/>
      <c r="O1687" s="50"/>
      <c r="P1687" s="51"/>
      <c r="Q1687" s="50"/>
      <c r="R1687" s="50"/>
      <c r="S1687" s="50"/>
      <c r="T1687" s="52"/>
      <c r="U1687" s="50"/>
      <c r="V1687" s="50"/>
    </row>
    <row r="1688" spans="7:22" x14ac:dyDescent="0.3">
      <c r="G1688" s="47"/>
      <c r="H1688" s="48"/>
      <c r="I1688" s="47"/>
      <c r="K1688" s="47"/>
      <c r="L1688" s="49"/>
      <c r="M1688" s="47"/>
      <c r="O1688" s="50"/>
      <c r="P1688" s="51"/>
      <c r="Q1688" s="50"/>
      <c r="R1688" s="50"/>
      <c r="S1688" s="50"/>
      <c r="T1688" s="52"/>
      <c r="U1688" s="50"/>
      <c r="V1688" s="50"/>
    </row>
    <row r="1689" spans="7:22" x14ac:dyDescent="0.3">
      <c r="G1689" s="47"/>
      <c r="H1689" s="48"/>
      <c r="I1689" s="47"/>
      <c r="K1689" s="47"/>
      <c r="L1689" s="49"/>
      <c r="M1689" s="47"/>
      <c r="O1689" s="50"/>
      <c r="P1689" s="51"/>
      <c r="Q1689" s="50"/>
      <c r="R1689" s="50"/>
      <c r="S1689" s="50"/>
      <c r="T1689" s="52"/>
      <c r="U1689" s="50"/>
      <c r="V1689" s="50"/>
    </row>
    <row r="1690" spans="7:22" x14ac:dyDescent="0.3">
      <c r="G1690" s="47"/>
      <c r="H1690" s="48"/>
      <c r="I1690" s="47"/>
      <c r="K1690" s="47"/>
      <c r="L1690" s="49"/>
      <c r="M1690" s="47"/>
      <c r="O1690" s="50"/>
      <c r="P1690" s="51"/>
      <c r="Q1690" s="50"/>
      <c r="R1690" s="50"/>
      <c r="S1690" s="50"/>
      <c r="T1690" s="52"/>
      <c r="U1690" s="50"/>
      <c r="V1690" s="50"/>
    </row>
    <row r="1691" spans="7:22" x14ac:dyDescent="0.3">
      <c r="G1691" s="47"/>
      <c r="H1691" s="48"/>
      <c r="I1691" s="47"/>
      <c r="K1691" s="47"/>
      <c r="L1691" s="49"/>
      <c r="M1691" s="47"/>
      <c r="O1691" s="50"/>
      <c r="P1691" s="51"/>
      <c r="Q1691" s="50"/>
      <c r="R1691" s="50"/>
      <c r="S1691" s="50"/>
      <c r="T1691" s="52"/>
      <c r="U1691" s="50"/>
      <c r="V1691" s="50"/>
    </row>
    <row r="1692" spans="7:22" x14ac:dyDescent="0.3">
      <c r="G1692" s="47"/>
      <c r="H1692" s="48"/>
      <c r="I1692" s="47"/>
      <c r="K1692" s="47"/>
      <c r="L1692" s="49"/>
      <c r="M1692" s="47"/>
      <c r="O1692" s="50"/>
      <c r="P1692" s="51"/>
      <c r="Q1692" s="50"/>
      <c r="R1692" s="50"/>
      <c r="S1692" s="50"/>
      <c r="T1692" s="52"/>
      <c r="U1692" s="50"/>
      <c r="V1692" s="50"/>
    </row>
    <row r="1693" spans="7:22" x14ac:dyDescent="0.3">
      <c r="G1693" s="47"/>
      <c r="H1693" s="48"/>
      <c r="I1693" s="47"/>
      <c r="K1693" s="47"/>
      <c r="L1693" s="49"/>
      <c r="M1693" s="47"/>
      <c r="O1693" s="50"/>
      <c r="P1693" s="51"/>
      <c r="Q1693" s="50"/>
      <c r="R1693" s="50"/>
      <c r="S1693" s="50"/>
      <c r="T1693" s="52"/>
      <c r="U1693" s="50"/>
      <c r="V1693" s="50"/>
    </row>
    <row r="1694" spans="7:22" x14ac:dyDescent="0.3">
      <c r="G1694" s="47"/>
      <c r="H1694" s="48"/>
      <c r="I1694" s="47"/>
      <c r="K1694" s="47"/>
      <c r="L1694" s="49"/>
      <c r="M1694" s="47"/>
      <c r="O1694" s="50"/>
      <c r="P1694" s="51"/>
      <c r="Q1694" s="50"/>
      <c r="R1694" s="50"/>
      <c r="S1694" s="50"/>
      <c r="T1694" s="52"/>
      <c r="U1694" s="50"/>
      <c r="V1694" s="50"/>
    </row>
    <row r="1695" spans="7:22" x14ac:dyDescent="0.3">
      <c r="G1695" s="47"/>
      <c r="H1695" s="48"/>
      <c r="I1695" s="47"/>
      <c r="K1695" s="47"/>
      <c r="L1695" s="49"/>
      <c r="M1695" s="47"/>
      <c r="O1695" s="50"/>
      <c r="P1695" s="51"/>
      <c r="Q1695" s="50"/>
      <c r="R1695" s="50"/>
      <c r="S1695" s="50"/>
      <c r="T1695" s="52"/>
      <c r="U1695" s="50"/>
      <c r="V1695" s="50"/>
    </row>
    <row r="1696" spans="7:22" x14ac:dyDescent="0.3">
      <c r="G1696" s="47"/>
      <c r="H1696" s="48"/>
      <c r="I1696" s="47"/>
      <c r="K1696" s="47"/>
      <c r="L1696" s="49"/>
      <c r="M1696" s="47"/>
      <c r="O1696" s="50"/>
      <c r="P1696" s="51"/>
      <c r="Q1696" s="50"/>
      <c r="R1696" s="50"/>
      <c r="S1696" s="50"/>
      <c r="T1696" s="52"/>
      <c r="U1696" s="50"/>
      <c r="V1696" s="50"/>
    </row>
    <row r="1697" spans="7:22" x14ac:dyDescent="0.3">
      <c r="H1697" s="48"/>
      <c r="I1697" s="47"/>
      <c r="K1697" s="47"/>
      <c r="L1697" s="49"/>
      <c r="M1697" s="47"/>
      <c r="O1697" s="50"/>
      <c r="P1697" s="51"/>
      <c r="Q1697" s="50"/>
      <c r="R1697" s="50"/>
      <c r="S1697" s="50"/>
      <c r="T1697" s="52"/>
      <c r="U1697" s="50"/>
      <c r="V1697" s="50"/>
    </row>
    <row r="1698" spans="7:22" x14ac:dyDescent="0.3">
      <c r="G1698" s="47"/>
      <c r="H1698" s="48"/>
      <c r="I1698" s="47"/>
      <c r="K1698" s="47"/>
      <c r="L1698" s="49"/>
      <c r="M1698" s="47"/>
      <c r="O1698" s="50"/>
      <c r="P1698" s="51"/>
      <c r="Q1698" s="50"/>
      <c r="R1698" s="50"/>
      <c r="S1698" s="50"/>
      <c r="T1698" s="52"/>
      <c r="U1698" s="50"/>
      <c r="V1698" s="50"/>
    </row>
    <row r="1699" spans="7:22" x14ac:dyDescent="0.3">
      <c r="G1699" s="47"/>
      <c r="H1699" s="48"/>
      <c r="I1699" s="47"/>
      <c r="K1699" s="47"/>
      <c r="L1699" s="49"/>
      <c r="M1699" s="47"/>
      <c r="O1699" s="50"/>
      <c r="P1699" s="51"/>
      <c r="Q1699" s="50"/>
      <c r="R1699" s="50"/>
      <c r="S1699" s="50"/>
      <c r="T1699" s="52"/>
      <c r="U1699" s="50"/>
      <c r="V1699" s="50"/>
    </row>
    <row r="1700" spans="7:22" x14ac:dyDescent="0.3">
      <c r="G1700" s="47"/>
      <c r="H1700" s="48"/>
      <c r="I1700" s="47"/>
      <c r="K1700" s="47"/>
      <c r="L1700" s="49"/>
      <c r="M1700" s="47"/>
      <c r="O1700" s="50"/>
      <c r="P1700" s="51"/>
      <c r="Q1700" s="50"/>
      <c r="R1700" s="50"/>
      <c r="S1700" s="50"/>
      <c r="T1700" s="52"/>
      <c r="U1700" s="50"/>
      <c r="V1700" s="50"/>
    </row>
    <row r="1701" spans="7:22" x14ac:dyDescent="0.3">
      <c r="G1701" s="47"/>
      <c r="H1701" s="48"/>
      <c r="I1701" s="47"/>
      <c r="K1701" s="47"/>
      <c r="L1701" s="49"/>
      <c r="M1701" s="47"/>
      <c r="O1701" s="50"/>
      <c r="P1701" s="51"/>
      <c r="Q1701" s="50"/>
      <c r="R1701" s="50"/>
      <c r="S1701" s="50"/>
      <c r="T1701" s="52"/>
      <c r="U1701" s="50"/>
      <c r="V1701" s="50"/>
    </row>
    <row r="1702" spans="7:22" x14ac:dyDescent="0.3">
      <c r="G1702" s="47"/>
      <c r="H1702" s="48"/>
      <c r="I1702" s="47"/>
      <c r="K1702" s="47"/>
      <c r="L1702" s="49"/>
      <c r="M1702" s="47"/>
      <c r="O1702" s="50"/>
      <c r="P1702" s="51"/>
      <c r="Q1702" s="50"/>
      <c r="R1702" s="50"/>
      <c r="S1702" s="50"/>
      <c r="T1702" s="52"/>
      <c r="U1702" s="50"/>
      <c r="V1702" s="50"/>
    </row>
    <row r="1703" spans="7:22" x14ac:dyDescent="0.3">
      <c r="G1703" s="47"/>
      <c r="H1703" s="48"/>
      <c r="I1703" s="47"/>
      <c r="K1703" s="47"/>
      <c r="L1703" s="49"/>
      <c r="M1703" s="47"/>
      <c r="O1703" s="50"/>
      <c r="P1703" s="51"/>
      <c r="Q1703" s="50"/>
      <c r="R1703" s="50"/>
      <c r="S1703" s="50"/>
      <c r="T1703" s="52"/>
      <c r="U1703" s="50"/>
      <c r="V1703" s="50"/>
    </row>
    <row r="1704" spans="7:22" x14ac:dyDescent="0.3">
      <c r="G1704" s="47"/>
      <c r="H1704" s="48"/>
      <c r="I1704" s="47"/>
      <c r="K1704" s="47"/>
      <c r="L1704" s="49"/>
      <c r="M1704" s="47"/>
      <c r="O1704" s="50"/>
      <c r="P1704" s="51"/>
      <c r="Q1704" s="50"/>
      <c r="R1704" s="50"/>
      <c r="S1704" s="50"/>
      <c r="T1704" s="52"/>
      <c r="U1704" s="50"/>
      <c r="V1704" s="50"/>
    </row>
    <row r="1705" spans="7:22" x14ac:dyDescent="0.3">
      <c r="G1705" s="47"/>
      <c r="H1705" s="48"/>
      <c r="I1705" s="47"/>
      <c r="K1705" s="47"/>
      <c r="L1705" s="49"/>
      <c r="M1705" s="47"/>
      <c r="O1705" s="50"/>
      <c r="P1705" s="51"/>
      <c r="Q1705" s="50"/>
      <c r="R1705" s="50"/>
      <c r="S1705" s="50"/>
      <c r="T1705" s="52"/>
      <c r="U1705" s="50"/>
      <c r="V1705" s="50"/>
    </row>
    <row r="1706" spans="7:22" x14ac:dyDescent="0.3">
      <c r="G1706" s="47"/>
      <c r="H1706" s="48"/>
      <c r="I1706" s="47"/>
      <c r="K1706" s="47"/>
      <c r="L1706" s="49"/>
      <c r="M1706" s="47"/>
      <c r="O1706" s="50"/>
      <c r="P1706" s="51"/>
      <c r="Q1706" s="50"/>
      <c r="R1706" s="50"/>
      <c r="S1706" s="50"/>
      <c r="T1706" s="52"/>
      <c r="U1706" s="50"/>
      <c r="V1706" s="50"/>
    </row>
    <row r="1707" spans="7:22" x14ac:dyDescent="0.3">
      <c r="G1707" s="47"/>
      <c r="H1707" s="48"/>
      <c r="I1707" s="47"/>
      <c r="K1707" s="47"/>
      <c r="L1707" s="49"/>
      <c r="M1707" s="47"/>
      <c r="O1707" s="50"/>
      <c r="P1707" s="51"/>
      <c r="Q1707" s="50"/>
      <c r="R1707" s="50"/>
      <c r="S1707" s="50"/>
      <c r="T1707" s="52"/>
      <c r="U1707" s="50"/>
      <c r="V1707" s="50"/>
    </row>
    <row r="1708" spans="7:22" x14ac:dyDescent="0.3">
      <c r="G1708" s="47"/>
      <c r="H1708" s="48"/>
      <c r="I1708" s="47"/>
      <c r="K1708" s="47"/>
      <c r="L1708" s="49"/>
      <c r="M1708" s="47"/>
      <c r="O1708" s="50"/>
      <c r="P1708" s="51"/>
      <c r="Q1708" s="50"/>
      <c r="R1708" s="50"/>
      <c r="S1708" s="50"/>
      <c r="T1708" s="52"/>
      <c r="U1708" s="50"/>
      <c r="V1708" s="50"/>
    </row>
    <row r="1709" spans="7:22" x14ac:dyDescent="0.3">
      <c r="G1709" s="47"/>
      <c r="H1709" s="48"/>
      <c r="I1709" s="47"/>
      <c r="K1709" s="47"/>
      <c r="L1709" s="49"/>
      <c r="M1709" s="47"/>
      <c r="O1709" s="50"/>
      <c r="P1709" s="51"/>
      <c r="Q1709" s="50"/>
      <c r="R1709" s="50"/>
      <c r="S1709" s="50"/>
      <c r="T1709" s="52"/>
      <c r="U1709" s="50"/>
      <c r="V1709" s="50"/>
    </row>
    <row r="1710" spans="7:22" x14ac:dyDescent="0.3">
      <c r="G1710" s="47"/>
      <c r="H1710" s="48"/>
      <c r="I1710" s="47"/>
      <c r="K1710" s="47"/>
      <c r="L1710" s="49"/>
      <c r="M1710" s="47"/>
      <c r="O1710" s="50"/>
      <c r="P1710" s="51"/>
      <c r="Q1710" s="50"/>
      <c r="R1710" s="50"/>
      <c r="S1710" s="50"/>
      <c r="T1710" s="52"/>
      <c r="U1710" s="50"/>
      <c r="V1710" s="50"/>
    </row>
    <row r="1711" spans="7:22" x14ac:dyDescent="0.3">
      <c r="G1711" s="47"/>
      <c r="H1711" s="48"/>
      <c r="I1711" s="47"/>
      <c r="K1711" s="47"/>
      <c r="L1711" s="49"/>
      <c r="M1711" s="47"/>
      <c r="O1711" s="50"/>
      <c r="P1711" s="51"/>
      <c r="Q1711" s="50"/>
      <c r="R1711" s="50"/>
      <c r="S1711" s="50"/>
      <c r="T1711" s="52"/>
      <c r="U1711" s="50"/>
      <c r="V1711" s="50"/>
    </row>
    <row r="1712" spans="7:22" x14ac:dyDescent="0.3">
      <c r="G1712" s="47"/>
      <c r="H1712" s="48"/>
      <c r="I1712" s="47"/>
      <c r="K1712" s="47"/>
      <c r="L1712" s="49"/>
      <c r="M1712" s="47"/>
      <c r="O1712" s="50"/>
      <c r="P1712" s="51"/>
      <c r="Q1712" s="50"/>
      <c r="R1712" s="50"/>
      <c r="S1712" s="50"/>
      <c r="T1712" s="52"/>
      <c r="U1712" s="50"/>
      <c r="V1712" s="50"/>
    </row>
    <row r="1713" spans="7:22" x14ac:dyDescent="0.3">
      <c r="G1713" s="47"/>
      <c r="H1713" s="48"/>
      <c r="I1713" s="47"/>
      <c r="K1713" s="47"/>
      <c r="L1713" s="49"/>
      <c r="M1713" s="47"/>
      <c r="O1713" s="50"/>
      <c r="P1713" s="51"/>
      <c r="Q1713" s="50"/>
      <c r="R1713" s="50"/>
      <c r="S1713" s="50"/>
      <c r="T1713" s="52"/>
      <c r="U1713" s="50"/>
      <c r="V1713" s="50"/>
    </row>
    <row r="1714" spans="7:22" x14ac:dyDescent="0.3">
      <c r="G1714" s="47"/>
      <c r="H1714" s="48"/>
      <c r="I1714" s="47"/>
      <c r="K1714" s="47"/>
      <c r="L1714" s="49"/>
      <c r="M1714" s="47"/>
      <c r="O1714" s="50"/>
      <c r="P1714" s="51"/>
      <c r="Q1714" s="50"/>
      <c r="R1714" s="50"/>
      <c r="S1714" s="50"/>
      <c r="T1714" s="52"/>
      <c r="U1714" s="50"/>
      <c r="V1714" s="50"/>
    </row>
    <row r="1715" spans="7:22" x14ac:dyDescent="0.3">
      <c r="G1715" s="47"/>
      <c r="H1715" s="48"/>
      <c r="I1715" s="47"/>
      <c r="K1715" s="47"/>
      <c r="L1715" s="49"/>
      <c r="M1715" s="47"/>
      <c r="O1715" s="50"/>
      <c r="P1715" s="51"/>
      <c r="Q1715" s="50"/>
      <c r="R1715" s="50"/>
      <c r="S1715" s="50"/>
      <c r="T1715" s="52"/>
      <c r="U1715" s="50"/>
      <c r="V1715" s="50"/>
    </row>
    <row r="1716" spans="7:22" x14ac:dyDescent="0.3">
      <c r="G1716" s="47"/>
      <c r="H1716" s="48"/>
      <c r="I1716" s="47"/>
      <c r="K1716" s="47"/>
      <c r="L1716" s="49"/>
      <c r="M1716" s="47"/>
      <c r="O1716" s="50"/>
      <c r="P1716" s="51"/>
      <c r="Q1716" s="50"/>
      <c r="R1716" s="50"/>
      <c r="S1716" s="50"/>
      <c r="T1716" s="52"/>
      <c r="U1716" s="50"/>
      <c r="V1716" s="50"/>
    </row>
    <row r="1717" spans="7:22" x14ac:dyDescent="0.3">
      <c r="G1717" s="47"/>
      <c r="H1717" s="48"/>
      <c r="I1717" s="47"/>
      <c r="K1717" s="47"/>
      <c r="L1717" s="49"/>
      <c r="M1717" s="47"/>
      <c r="O1717" s="50"/>
      <c r="P1717" s="51"/>
      <c r="Q1717" s="50"/>
      <c r="R1717" s="50"/>
      <c r="S1717" s="50"/>
      <c r="T1717" s="52"/>
      <c r="U1717" s="50"/>
      <c r="V1717" s="50"/>
    </row>
    <row r="1718" spans="7:22" x14ac:dyDescent="0.3">
      <c r="G1718" s="47"/>
      <c r="H1718" s="48"/>
      <c r="I1718" s="47"/>
      <c r="K1718" s="47"/>
      <c r="L1718" s="49"/>
      <c r="M1718" s="47"/>
      <c r="O1718" s="50"/>
      <c r="P1718" s="51"/>
      <c r="Q1718" s="50"/>
      <c r="R1718" s="50"/>
      <c r="S1718" s="50"/>
      <c r="T1718" s="52"/>
      <c r="U1718" s="50"/>
      <c r="V1718" s="50"/>
    </row>
    <row r="1719" spans="7:22" x14ac:dyDescent="0.3">
      <c r="G1719" s="47"/>
      <c r="H1719" s="48"/>
      <c r="I1719" s="47"/>
      <c r="K1719" s="47"/>
      <c r="L1719" s="49"/>
      <c r="M1719" s="47"/>
      <c r="O1719" s="50"/>
      <c r="P1719" s="51"/>
      <c r="Q1719" s="50"/>
      <c r="R1719" s="50"/>
      <c r="S1719" s="50"/>
      <c r="T1719" s="52"/>
      <c r="U1719" s="50"/>
      <c r="V1719" s="50"/>
    </row>
    <row r="1720" spans="7:22" x14ac:dyDescent="0.3">
      <c r="G1720" s="47"/>
      <c r="H1720" s="48"/>
      <c r="I1720" s="47"/>
      <c r="K1720" s="47"/>
      <c r="L1720" s="49"/>
      <c r="M1720" s="47"/>
      <c r="O1720" s="50"/>
      <c r="P1720" s="51"/>
      <c r="Q1720" s="50"/>
      <c r="R1720" s="50"/>
      <c r="S1720" s="50"/>
      <c r="T1720" s="52"/>
      <c r="U1720" s="50"/>
      <c r="V1720" s="50"/>
    </row>
    <row r="1721" spans="7:22" x14ac:dyDescent="0.3">
      <c r="G1721" s="47"/>
      <c r="H1721" s="48"/>
      <c r="I1721" s="47"/>
      <c r="K1721" s="47"/>
      <c r="L1721" s="49"/>
      <c r="M1721" s="47"/>
      <c r="O1721" s="50"/>
      <c r="P1721" s="51"/>
      <c r="Q1721" s="50"/>
      <c r="R1721" s="50"/>
      <c r="S1721" s="50"/>
      <c r="T1721" s="52"/>
      <c r="U1721" s="50"/>
      <c r="V1721" s="50"/>
    </row>
    <row r="1722" spans="7:22" x14ac:dyDescent="0.3">
      <c r="G1722" s="47"/>
      <c r="H1722" s="48"/>
      <c r="I1722" s="47"/>
      <c r="K1722" s="47"/>
      <c r="L1722" s="49"/>
      <c r="M1722" s="47"/>
      <c r="O1722" s="50"/>
      <c r="P1722" s="51"/>
      <c r="Q1722" s="50"/>
      <c r="R1722" s="50"/>
      <c r="S1722" s="50"/>
      <c r="T1722" s="52"/>
      <c r="U1722" s="50"/>
      <c r="V1722" s="50"/>
    </row>
    <row r="1723" spans="7:22" x14ac:dyDescent="0.3">
      <c r="G1723" s="47"/>
      <c r="H1723" s="48"/>
      <c r="I1723" s="47"/>
      <c r="K1723" s="47"/>
      <c r="L1723" s="49"/>
      <c r="M1723" s="47"/>
      <c r="O1723" s="50"/>
      <c r="P1723" s="51"/>
      <c r="Q1723" s="50"/>
      <c r="R1723" s="50"/>
      <c r="S1723" s="50"/>
      <c r="T1723" s="52"/>
      <c r="U1723" s="50"/>
      <c r="V1723" s="50"/>
    </row>
    <row r="1724" spans="7:22" x14ac:dyDescent="0.3">
      <c r="G1724" s="47"/>
      <c r="H1724" s="48"/>
      <c r="I1724" s="47"/>
      <c r="K1724" s="47"/>
      <c r="L1724" s="49"/>
      <c r="M1724" s="47"/>
      <c r="O1724" s="50"/>
      <c r="P1724" s="51"/>
      <c r="Q1724" s="50"/>
      <c r="R1724" s="50"/>
      <c r="S1724" s="50"/>
      <c r="T1724" s="52"/>
      <c r="U1724" s="50"/>
      <c r="V1724" s="50"/>
    </row>
    <row r="1725" spans="7:22" x14ac:dyDescent="0.3">
      <c r="G1725" s="47"/>
      <c r="H1725" s="48"/>
      <c r="I1725" s="47"/>
      <c r="K1725" s="47"/>
      <c r="L1725" s="49"/>
      <c r="M1725" s="47"/>
      <c r="O1725" s="50"/>
      <c r="P1725" s="51"/>
      <c r="Q1725" s="50"/>
      <c r="R1725" s="50"/>
      <c r="S1725" s="50"/>
      <c r="T1725" s="52"/>
      <c r="U1725" s="50"/>
      <c r="V1725" s="50"/>
    </row>
    <row r="1726" spans="7:22" x14ac:dyDescent="0.3">
      <c r="G1726" s="47"/>
      <c r="H1726" s="48"/>
      <c r="I1726" s="47"/>
      <c r="K1726" s="47"/>
      <c r="L1726" s="49"/>
      <c r="M1726" s="47"/>
      <c r="O1726" s="50"/>
      <c r="P1726" s="51"/>
      <c r="Q1726" s="50"/>
      <c r="R1726" s="50"/>
      <c r="S1726" s="50"/>
      <c r="T1726" s="52"/>
      <c r="U1726" s="50"/>
      <c r="V1726" s="50"/>
    </row>
    <row r="1727" spans="7:22" x14ac:dyDescent="0.3">
      <c r="G1727" s="47"/>
      <c r="H1727" s="48"/>
      <c r="I1727" s="47"/>
      <c r="K1727" s="47"/>
      <c r="L1727" s="49"/>
      <c r="M1727" s="47"/>
      <c r="O1727" s="50"/>
      <c r="P1727" s="51"/>
      <c r="Q1727" s="50"/>
      <c r="R1727" s="50"/>
      <c r="S1727" s="50"/>
      <c r="T1727" s="52"/>
      <c r="U1727" s="50"/>
      <c r="V1727" s="50"/>
    </row>
    <row r="1728" spans="7:22" x14ac:dyDescent="0.3">
      <c r="H1728" s="48"/>
      <c r="I1728" s="47"/>
      <c r="K1728" s="47"/>
      <c r="L1728" s="49"/>
      <c r="M1728" s="47"/>
      <c r="O1728" s="50"/>
      <c r="P1728" s="51"/>
      <c r="Q1728" s="50"/>
      <c r="R1728" s="50"/>
      <c r="S1728" s="50"/>
      <c r="T1728" s="52"/>
      <c r="U1728" s="50"/>
      <c r="V1728" s="50"/>
    </row>
    <row r="1729" spans="7:22" x14ac:dyDescent="0.3">
      <c r="G1729" s="47"/>
      <c r="H1729" s="48"/>
      <c r="I1729" s="47"/>
      <c r="K1729" s="47"/>
      <c r="L1729" s="49"/>
      <c r="M1729" s="47"/>
      <c r="O1729" s="50"/>
      <c r="P1729" s="51"/>
      <c r="Q1729" s="50"/>
      <c r="R1729" s="50"/>
      <c r="S1729" s="50"/>
      <c r="T1729" s="52"/>
      <c r="U1729" s="50"/>
      <c r="V1729" s="50"/>
    </row>
    <row r="1730" spans="7:22" x14ac:dyDescent="0.3">
      <c r="G1730" s="47"/>
      <c r="H1730" s="48"/>
      <c r="I1730" s="47"/>
      <c r="K1730" s="47"/>
      <c r="L1730" s="49"/>
      <c r="M1730" s="47"/>
      <c r="O1730" s="50"/>
      <c r="P1730" s="51"/>
      <c r="Q1730" s="50"/>
      <c r="R1730" s="50"/>
      <c r="S1730" s="50"/>
      <c r="T1730" s="52"/>
      <c r="U1730" s="50"/>
      <c r="V1730" s="50"/>
    </row>
    <row r="1731" spans="7:22" x14ac:dyDescent="0.3">
      <c r="G1731" s="47"/>
      <c r="H1731" s="48"/>
      <c r="I1731" s="47"/>
      <c r="K1731" s="47"/>
      <c r="L1731" s="49"/>
      <c r="M1731" s="47"/>
      <c r="O1731" s="50"/>
      <c r="P1731" s="51"/>
      <c r="Q1731" s="50"/>
      <c r="R1731" s="50"/>
      <c r="S1731" s="50"/>
      <c r="T1731" s="52"/>
      <c r="U1731" s="50"/>
      <c r="V1731" s="50"/>
    </row>
    <row r="1732" spans="7:22" x14ac:dyDescent="0.3">
      <c r="G1732" s="47"/>
      <c r="H1732" s="48"/>
      <c r="I1732" s="47"/>
      <c r="K1732" s="47"/>
      <c r="L1732" s="49"/>
      <c r="M1732" s="47"/>
      <c r="O1732" s="50"/>
      <c r="P1732" s="51"/>
      <c r="Q1732" s="50"/>
      <c r="R1732" s="50"/>
      <c r="S1732" s="50"/>
      <c r="T1732" s="52"/>
      <c r="U1732" s="50"/>
      <c r="V1732" s="50"/>
    </row>
    <row r="1733" spans="7:22" x14ac:dyDescent="0.3">
      <c r="G1733" s="47"/>
      <c r="H1733" s="48"/>
      <c r="I1733" s="47"/>
      <c r="K1733" s="47"/>
      <c r="L1733" s="49"/>
      <c r="M1733" s="47"/>
      <c r="O1733" s="50"/>
      <c r="P1733" s="51"/>
      <c r="Q1733" s="50"/>
      <c r="R1733" s="50"/>
      <c r="S1733" s="50"/>
      <c r="T1733" s="52"/>
      <c r="U1733" s="50"/>
      <c r="V1733" s="50"/>
    </row>
    <row r="1734" spans="7:22" x14ac:dyDescent="0.3">
      <c r="G1734" s="47"/>
      <c r="H1734" s="48"/>
      <c r="I1734" s="47"/>
      <c r="K1734" s="47"/>
      <c r="L1734" s="49"/>
      <c r="M1734" s="47"/>
      <c r="O1734" s="50"/>
      <c r="P1734" s="51"/>
      <c r="Q1734" s="50"/>
      <c r="R1734" s="50"/>
      <c r="S1734" s="50"/>
      <c r="T1734" s="52"/>
      <c r="U1734" s="50"/>
      <c r="V1734" s="50"/>
    </row>
    <row r="1735" spans="7:22" x14ac:dyDescent="0.3">
      <c r="G1735" s="47"/>
      <c r="H1735" s="48"/>
      <c r="I1735" s="47"/>
      <c r="K1735" s="47"/>
      <c r="L1735" s="49"/>
      <c r="M1735" s="47"/>
      <c r="O1735" s="50"/>
      <c r="P1735" s="51"/>
      <c r="Q1735" s="50"/>
      <c r="R1735" s="50"/>
      <c r="S1735" s="50"/>
      <c r="T1735" s="52"/>
      <c r="U1735" s="50"/>
      <c r="V1735" s="50"/>
    </row>
    <row r="1736" spans="7:22" x14ac:dyDescent="0.3">
      <c r="G1736" s="47"/>
      <c r="H1736" s="48"/>
      <c r="I1736" s="47"/>
      <c r="K1736" s="47"/>
      <c r="L1736" s="49"/>
      <c r="M1736" s="47"/>
      <c r="O1736" s="50"/>
      <c r="P1736" s="51"/>
      <c r="Q1736" s="50"/>
      <c r="R1736" s="50"/>
      <c r="S1736" s="50"/>
      <c r="T1736" s="52"/>
      <c r="U1736" s="50"/>
      <c r="V1736" s="50"/>
    </row>
    <row r="1737" spans="7:22" x14ac:dyDescent="0.3">
      <c r="G1737" s="47"/>
      <c r="H1737" s="48"/>
      <c r="I1737" s="47"/>
      <c r="K1737" s="47"/>
      <c r="L1737" s="49"/>
      <c r="M1737" s="47"/>
      <c r="O1737" s="50"/>
      <c r="P1737" s="51"/>
      <c r="Q1737" s="50"/>
      <c r="R1737" s="50"/>
      <c r="S1737" s="50"/>
      <c r="T1737" s="52"/>
      <c r="U1737" s="50"/>
      <c r="V1737" s="50"/>
    </row>
    <row r="1738" spans="7:22" x14ac:dyDescent="0.3">
      <c r="G1738" s="47"/>
      <c r="H1738" s="48"/>
      <c r="I1738" s="47"/>
      <c r="K1738" s="47"/>
      <c r="L1738" s="49"/>
      <c r="M1738" s="47"/>
      <c r="O1738" s="50"/>
      <c r="P1738" s="51"/>
      <c r="Q1738" s="50"/>
      <c r="R1738" s="50"/>
      <c r="S1738" s="50"/>
      <c r="T1738" s="52"/>
      <c r="U1738" s="50"/>
      <c r="V1738" s="50"/>
    </row>
    <row r="1739" spans="7:22" x14ac:dyDescent="0.3">
      <c r="G1739" s="47"/>
      <c r="H1739" s="48"/>
      <c r="I1739" s="47"/>
      <c r="K1739" s="47"/>
      <c r="L1739" s="49"/>
      <c r="M1739" s="47"/>
      <c r="O1739" s="50"/>
      <c r="P1739" s="51"/>
      <c r="Q1739" s="50"/>
      <c r="R1739" s="50"/>
      <c r="S1739" s="50"/>
      <c r="T1739" s="52"/>
      <c r="U1739" s="50"/>
      <c r="V1739" s="50"/>
    </row>
    <row r="1740" spans="7:22" x14ac:dyDescent="0.3">
      <c r="G1740" s="47"/>
      <c r="H1740" s="48"/>
      <c r="I1740" s="47"/>
      <c r="K1740" s="47"/>
      <c r="L1740" s="49"/>
      <c r="M1740" s="47"/>
      <c r="O1740" s="50"/>
      <c r="P1740" s="51"/>
      <c r="Q1740" s="50"/>
      <c r="R1740" s="50"/>
      <c r="S1740" s="50"/>
      <c r="T1740" s="52"/>
      <c r="U1740" s="50"/>
      <c r="V1740" s="50"/>
    </row>
    <row r="1741" spans="7:22" x14ac:dyDescent="0.3">
      <c r="G1741" s="47"/>
      <c r="H1741" s="48"/>
      <c r="I1741" s="47"/>
      <c r="K1741" s="47"/>
      <c r="L1741" s="49"/>
      <c r="M1741" s="47"/>
      <c r="O1741" s="50"/>
      <c r="P1741" s="51"/>
      <c r="Q1741" s="50"/>
      <c r="R1741" s="50"/>
      <c r="S1741" s="50"/>
      <c r="T1741" s="52"/>
      <c r="U1741" s="50"/>
      <c r="V1741" s="50"/>
    </row>
    <row r="1742" spans="7:22" x14ac:dyDescent="0.3">
      <c r="G1742" s="47"/>
      <c r="H1742" s="48"/>
      <c r="I1742" s="47"/>
      <c r="K1742" s="47"/>
      <c r="L1742" s="49"/>
      <c r="M1742" s="47"/>
      <c r="O1742" s="50"/>
      <c r="P1742" s="51"/>
      <c r="Q1742" s="50"/>
      <c r="R1742" s="50"/>
      <c r="S1742" s="50"/>
      <c r="T1742" s="52"/>
      <c r="U1742" s="50"/>
      <c r="V1742" s="50"/>
    </row>
    <row r="1743" spans="7:22" x14ac:dyDescent="0.3">
      <c r="G1743" s="47"/>
      <c r="H1743" s="48"/>
      <c r="I1743" s="47"/>
      <c r="K1743" s="47"/>
      <c r="L1743" s="49"/>
      <c r="M1743" s="47"/>
      <c r="O1743" s="50"/>
      <c r="P1743" s="51"/>
      <c r="Q1743" s="50"/>
      <c r="R1743" s="50"/>
      <c r="S1743" s="50"/>
      <c r="T1743" s="52"/>
      <c r="U1743" s="50"/>
      <c r="V1743" s="50"/>
    </row>
    <row r="1744" spans="7:22" x14ac:dyDescent="0.3">
      <c r="G1744" s="47"/>
      <c r="H1744" s="48"/>
      <c r="I1744" s="47"/>
      <c r="K1744" s="47"/>
      <c r="L1744" s="49"/>
      <c r="M1744" s="47"/>
      <c r="O1744" s="50"/>
      <c r="P1744" s="51"/>
      <c r="Q1744" s="50"/>
      <c r="R1744" s="50"/>
      <c r="S1744" s="50"/>
      <c r="T1744" s="52"/>
      <c r="U1744" s="50"/>
      <c r="V1744" s="50"/>
    </row>
    <row r="1745" spans="7:22" x14ac:dyDescent="0.3">
      <c r="G1745" s="47"/>
      <c r="H1745" s="48"/>
      <c r="I1745" s="47"/>
      <c r="K1745" s="47"/>
      <c r="L1745" s="49"/>
      <c r="M1745" s="47"/>
      <c r="O1745" s="50"/>
      <c r="P1745" s="51"/>
      <c r="Q1745" s="50"/>
      <c r="R1745" s="50"/>
      <c r="S1745" s="50"/>
      <c r="T1745" s="52"/>
      <c r="U1745" s="50"/>
      <c r="V1745" s="50"/>
    </row>
    <row r="1746" spans="7:22" x14ac:dyDescent="0.3">
      <c r="G1746" s="47"/>
      <c r="H1746" s="48"/>
      <c r="I1746" s="47"/>
      <c r="K1746" s="47"/>
      <c r="L1746" s="49"/>
      <c r="M1746" s="47"/>
      <c r="O1746" s="50"/>
      <c r="P1746" s="51"/>
      <c r="Q1746" s="50"/>
      <c r="R1746" s="50"/>
      <c r="S1746" s="50"/>
      <c r="T1746" s="52"/>
      <c r="U1746" s="50"/>
      <c r="V1746" s="50"/>
    </row>
    <row r="1747" spans="7:22" x14ac:dyDescent="0.3">
      <c r="G1747" s="47"/>
      <c r="H1747" s="48"/>
      <c r="I1747" s="47"/>
      <c r="K1747" s="47"/>
      <c r="L1747" s="49"/>
      <c r="M1747" s="47"/>
      <c r="O1747" s="50"/>
      <c r="P1747" s="51"/>
      <c r="Q1747" s="50"/>
      <c r="R1747" s="50"/>
      <c r="S1747" s="50"/>
      <c r="T1747" s="52"/>
      <c r="U1747" s="50"/>
      <c r="V1747" s="50"/>
    </row>
    <row r="1748" spans="7:22" x14ac:dyDescent="0.3">
      <c r="G1748" s="47"/>
      <c r="H1748" s="48"/>
      <c r="I1748" s="47"/>
      <c r="K1748" s="47"/>
      <c r="L1748" s="49"/>
      <c r="M1748" s="47"/>
      <c r="O1748" s="50"/>
      <c r="P1748" s="51"/>
      <c r="Q1748" s="50"/>
      <c r="R1748" s="50"/>
      <c r="S1748" s="50"/>
      <c r="T1748" s="52"/>
      <c r="U1748" s="50"/>
      <c r="V1748" s="50"/>
    </row>
    <row r="1749" spans="7:22" x14ac:dyDescent="0.3">
      <c r="G1749" s="47"/>
      <c r="H1749" s="48"/>
      <c r="I1749" s="47"/>
      <c r="K1749" s="47"/>
      <c r="L1749" s="49"/>
      <c r="M1749" s="47"/>
      <c r="O1749" s="50"/>
      <c r="P1749" s="51"/>
      <c r="Q1749" s="50"/>
      <c r="R1749" s="50"/>
      <c r="S1749" s="50"/>
      <c r="T1749" s="52"/>
      <c r="U1749" s="50"/>
      <c r="V1749" s="50"/>
    </row>
    <row r="1750" spans="7:22" x14ac:dyDescent="0.3">
      <c r="G1750" s="47"/>
      <c r="H1750" s="48"/>
      <c r="I1750" s="47"/>
      <c r="K1750" s="47"/>
      <c r="L1750" s="49"/>
      <c r="M1750" s="47"/>
      <c r="O1750" s="50"/>
      <c r="P1750" s="51"/>
      <c r="Q1750" s="50"/>
      <c r="R1750" s="50"/>
      <c r="S1750" s="50"/>
      <c r="T1750" s="52"/>
      <c r="U1750" s="50"/>
      <c r="V1750" s="50"/>
    </row>
    <row r="1751" spans="7:22" x14ac:dyDescent="0.3">
      <c r="G1751" s="47"/>
      <c r="H1751" s="48"/>
      <c r="I1751" s="47"/>
      <c r="K1751" s="47"/>
      <c r="L1751" s="49"/>
      <c r="M1751" s="47"/>
      <c r="O1751" s="50"/>
      <c r="P1751" s="51"/>
      <c r="Q1751" s="50"/>
      <c r="R1751" s="50"/>
      <c r="S1751" s="50"/>
      <c r="T1751" s="52"/>
      <c r="U1751" s="50"/>
      <c r="V1751" s="50"/>
    </row>
    <row r="1752" spans="7:22" x14ac:dyDescent="0.3">
      <c r="G1752" s="47"/>
      <c r="H1752" s="48"/>
      <c r="I1752" s="47"/>
      <c r="K1752" s="47"/>
      <c r="L1752" s="49"/>
      <c r="M1752" s="47"/>
      <c r="O1752" s="50"/>
      <c r="P1752" s="51"/>
      <c r="Q1752" s="50"/>
      <c r="R1752" s="50"/>
      <c r="S1752" s="50"/>
      <c r="T1752" s="52"/>
      <c r="U1752" s="50"/>
      <c r="V1752" s="50"/>
    </row>
    <row r="1753" spans="7:22" x14ac:dyDescent="0.3">
      <c r="G1753" s="47"/>
      <c r="H1753" s="48"/>
      <c r="I1753" s="47"/>
      <c r="K1753" s="47"/>
      <c r="L1753" s="49"/>
      <c r="M1753" s="47"/>
      <c r="O1753" s="50"/>
      <c r="P1753" s="51"/>
      <c r="Q1753" s="50"/>
      <c r="R1753" s="50"/>
      <c r="S1753" s="50"/>
      <c r="T1753" s="52"/>
      <c r="U1753" s="50"/>
      <c r="V1753" s="50"/>
    </row>
    <row r="1754" spans="7:22" x14ac:dyDescent="0.3">
      <c r="G1754" s="47"/>
      <c r="H1754" s="48"/>
      <c r="I1754" s="47"/>
      <c r="K1754" s="47"/>
      <c r="L1754" s="49"/>
      <c r="M1754" s="47"/>
      <c r="O1754" s="50"/>
      <c r="P1754" s="51"/>
      <c r="Q1754" s="50"/>
      <c r="R1754" s="50"/>
      <c r="S1754" s="50"/>
      <c r="T1754" s="52"/>
      <c r="U1754" s="50"/>
      <c r="V1754" s="50"/>
    </row>
    <row r="1755" spans="7:22" x14ac:dyDescent="0.3">
      <c r="G1755" s="47"/>
      <c r="H1755" s="48"/>
      <c r="I1755" s="47"/>
      <c r="K1755" s="47"/>
      <c r="L1755" s="49"/>
      <c r="M1755" s="47"/>
      <c r="O1755" s="50"/>
      <c r="P1755" s="51"/>
      <c r="Q1755" s="50"/>
      <c r="R1755" s="50"/>
      <c r="S1755" s="50"/>
      <c r="T1755" s="52"/>
      <c r="U1755" s="50"/>
      <c r="V1755" s="50"/>
    </row>
    <row r="1756" spans="7:22" x14ac:dyDescent="0.3">
      <c r="G1756" s="47"/>
      <c r="H1756" s="48"/>
      <c r="I1756" s="47"/>
      <c r="K1756" s="47"/>
      <c r="L1756" s="49"/>
      <c r="M1756" s="47"/>
      <c r="O1756" s="50"/>
      <c r="P1756" s="51"/>
      <c r="Q1756" s="50"/>
      <c r="R1756" s="50"/>
      <c r="S1756" s="50"/>
      <c r="T1756" s="52"/>
      <c r="U1756" s="50"/>
      <c r="V1756" s="50"/>
    </row>
    <row r="1757" spans="7:22" x14ac:dyDescent="0.3">
      <c r="G1757" s="47"/>
      <c r="H1757" s="48"/>
      <c r="I1757" s="47"/>
      <c r="K1757" s="47"/>
      <c r="L1757" s="49"/>
      <c r="M1757" s="47"/>
      <c r="O1757" s="50"/>
      <c r="P1757" s="51"/>
      <c r="Q1757" s="50"/>
      <c r="R1757" s="50"/>
      <c r="S1757" s="50"/>
      <c r="T1757" s="52"/>
      <c r="U1757" s="50"/>
      <c r="V1757" s="50"/>
    </row>
    <row r="1758" spans="7:22" x14ac:dyDescent="0.3">
      <c r="G1758" s="47"/>
      <c r="H1758" s="48"/>
      <c r="I1758" s="47"/>
      <c r="K1758" s="47"/>
      <c r="L1758" s="49"/>
      <c r="M1758" s="47"/>
      <c r="O1758" s="50"/>
      <c r="P1758" s="51"/>
      <c r="Q1758" s="50"/>
      <c r="R1758" s="50"/>
      <c r="S1758" s="50"/>
      <c r="T1758" s="52"/>
      <c r="U1758" s="50"/>
      <c r="V1758" s="50"/>
    </row>
    <row r="1759" spans="7:22" x14ac:dyDescent="0.3">
      <c r="H1759" s="48"/>
      <c r="I1759" s="47"/>
      <c r="K1759" s="47"/>
      <c r="L1759" s="49"/>
      <c r="M1759" s="47"/>
      <c r="O1759" s="50"/>
      <c r="P1759" s="51"/>
      <c r="Q1759" s="50"/>
      <c r="R1759" s="50"/>
      <c r="S1759" s="50"/>
      <c r="T1759" s="52"/>
      <c r="U1759" s="50"/>
      <c r="V1759" s="50"/>
    </row>
    <row r="1760" spans="7:22" x14ac:dyDescent="0.3">
      <c r="G1760" s="47"/>
      <c r="H1760" s="48"/>
      <c r="I1760" s="47"/>
      <c r="K1760" s="47"/>
      <c r="L1760" s="49"/>
      <c r="M1760" s="47"/>
      <c r="O1760" s="50"/>
      <c r="P1760" s="51"/>
      <c r="Q1760" s="50"/>
      <c r="R1760" s="50"/>
      <c r="S1760" s="50"/>
      <c r="T1760" s="52"/>
      <c r="U1760" s="50"/>
      <c r="V1760" s="50"/>
    </row>
    <row r="1761" spans="7:22" x14ac:dyDescent="0.3">
      <c r="G1761" s="47"/>
      <c r="H1761" s="48"/>
      <c r="I1761" s="47"/>
      <c r="K1761" s="47"/>
      <c r="L1761" s="49"/>
      <c r="M1761" s="47"/>
      <c r="O1761" s="50"/>
      <c r="P1761" s="51"/>
      <c r="Q1761" s="50"/>
      <c r="R1761" s="50"/>
      <c r="S1761" s="50"/>
      <c r="T1761" s="52"/>
      <c r="U1761" s="50"/>
      <c r="V1761" s="50"/>
    </row>
    <row r="1762" spans="7:22" x14ac:dyDescent="0.3">
      <c r="G1762" s="47"/>
      <c r="H1762" s="48"/>
      <c r="I1762" s="47"/>
      <c r="K1762" s="47"/>
      <c r="L1762" s="49"/>
      <c r="M1762" s="47"/>
      <c r="O1762" s="50"/>
      <c r="P1762" s="51"/>
      <c r="Q1762" s="50"/>
      <c r="R1762" s="50"/>
      <c r="S1762" s="50"/>
      <c r="T1762" s="52"/>
      <c r="U1762" s="50"/>
      <c r="V1762" s="50"/>
    </row>
    <row r="1763" spans="7:22" x14ac:dyDescent="0.3">
      <c r="G1763" s="47"/>
      <c r="H1763" s="48"/>
      <c r="I1763" s="47"/>
      <c r="K1763" s="47"/>
      <c r="L1763" s="49"/>
      <c r="M1763" s="47"/>
      <c r="O1763" s="50"/>
      <c r="P1763" s="51"/>
      <c r="Q1763" s="50"/>
      <c r="R1763" s="50"/>
      <c r="S1763" s="50"/>
      <c r="T1763" s="52"/>
      <c r="U1763" s="50"/>
      <c r="V1763" s="50"/>
    </row>
    <row r="1764" spans="7:22" x14ac:dyDescent="0.3">
      <c r="G1764" s="47"/>
      <c r="H1764" s="48"/>
      <c r="I1764" s="47"/>
      <c r="K1764" s="47"/>
      <c r="L1764" s="49"/>
      <c r="M1764" s="47"/>
      <c r="O1764" s="50"/>
      <c r="P1764" s="51"/>
      <c r="Q1764" s="50"/>
      <c r="R1764" s="50"/>
      <c r="S1764" s="50"/>
      <c r="T1764" s="52"/>
      <c r="U1764" s="50"/>
      <c r="V1764" s="50"/>
    </row>
    <row r="1765" spans="7:22" x14ac:dyDescent="0.3">
      <c r="G1765" s="47"/>
      <c r="H1765" s="48"/>
      <c r="I1765" s="47"/>
      <c r="K1765" s="47"/>
      <c r="L1765" s="49"/>
      <c r="M1765" s="47"/>
      <c r="O1765" s="50"/>
      <c r="P1765" s="51"/>
      <c r="Q1765" s="50"/>
      <c r="R1765" s="50"/>
      <c r="S1765" s="50"/>
      <c r="T1765" s="52"/>
      <c r="U1765" s="50"/>
      <c r="V1765" s="50"/>
    </row>
    <row r="1766" spans="7:22" x14ac:dyDescent="0.3">
      <c r="G1766" s="47"/>
      <c r="H1766" s="48"/>
      <c r="I1766" s="47"/>
      <c r="K1766" s="47"/>
      <c r="L1766" s="49"/>
      <c r="M1766" s="47"/>
      <c r="O1766" s="50"/>
      <c r="P1766" s="51"/>
      <c r="Q1766" s="50"/>
      <c r="R1766" s="50"/>
      <c r="S1766" s="50"/>
      <c r="T1766" s="52"/>
      <c r="U1766" s="50"/>
      <c r="V1766" s="50"/>
    </row>
    <row r="1767" spans="7:22" x14ac:dyDescent="0.3">
      <c r="G1767" s="47"/>
      <c r="H1767" s="48"/>
      <c r="I1767" s="47"/>
      <c r="K1767" s="47"/>
      <c r="L1767" s="49"/>
      <c r="M1767" s="47"/>
      <c r="O1767" s="50"/>
      <c r="P1767" s="51"/>
      <c r="Q1767" s="50"/>
      <c r="R1767" s="50"/>
      <c r="S1767" s="50"/>
      <c r="T1767" s="52"/>
      <c r="U1767" s="50"/>
      <c r="V1767" s="50"/>
    </row>
    <row r="1768" spans="7:22" x14ac:dyDescent="0.3">
      <c r="G1768" s="47"/>
      <c r="H1768" s="48"/>
      <c r="I1768" s="47"/>
      <c r="K1768" s="47"/>
      <c r="L1768" s="49"/>
      <c r="M1768" s="47"/>
      <c r="O1768" s="50"/>
      <c r="P1768" s="51"/>
      <c r="Q1768" s="50"/>
      <c r="R1768" s="50"/>
      <c r="S1768" s="50"/>
      <c r="T1768" s="52"/>
      <c r="U1768" s="50"/>
      <c r="V1768" s="50"/>
    </row>
    <row r="1769" spans="7:22" x14ac:dyDescent="0.3">
      <c r="G1769" s="47"/>
      <c r="H1769" s="48"/>
      <c r="I1769" s="47"/>
      <c r="K1769" s="47"/>
      <c r="L1769" s="49"/>
      <c r="M1769" s="47"/>
      <c r="O1769" s="50"/>
      <c r="P1769" s="51"/>
      <c r="Q1769" s="50"/>
      <c r="R1769" s="50"/>
      <c r="S1769" s="50"/>
      <c r="T1769" s="52"/>
      <c r="U1769" s="50"/>
      <c r="V1769" s="50"/>
    </row>
    <row r="1770" spans="7:22" x14ac:dyDescent="0.3">
      <c r="G1770" s="47"/>
      <c r="H1770" s="48"/>
      <c r="I1770" s="47"/>
      <c r="K1770" s="47"/>
      <c r="L1770" s="49"/>
      <c r="M1770" s="47"/>
      <c r="O1770" s="50"/>
      <c r="P1770" s="51"/>
      <c r="Q1770" s="50"/>
      <c r="R1770" s="50"/>
      <c r="S1770" s="50"/>
      <c r="T1770" s="52"/>
      <c r="U1770" s="50"/>
      <c r="V1770" s="50"/>
    </row>
    <row r="1771" spans="7:22" x14ac:dyDescent="0.3">
      <c r="G1771" s="47"/>
      <c r="H1771" s="48"/>
      <c r="I1771" s="47"/>
      <c r="K1771" s="47"/>
      <c r="L1771" s="49"/>
      <c r="M1771" s="47"/>
      <c r="O1771" s="50"/>
      <c r="P1771" s="51"/>
      <c r="Q1771" s="50"/>
      <c r="R1771" s="50"/>
      <c r="S1771" s="50"/>
      <c r="T1771" s="52"/>
      <c r="U1771" s="50"/>
      <c r="V1771" s="50"/>
    </row>
    <row r="1772" spans="7:22" x14ac:dyDescent="0.3">
      <c r="G1772" s="47"/>
      <c r="H1772" s="48"/>
      <c r="I1772" s="47"/>
      <c r="K1772" s="47"/>
      <c r="L1772" s="49"/>
      <c r="M1772" s="47"/>
      <c r="O1772" s="50"/>
      <c r="P1772" s="51"/>
      <c r="Q1772" s="50"/>
      <c r="R1772" s="50"/>
      <c r="S1772" s="50"/>
      <c r="T1772" s="52"/>
      <c r="U1772" s="50"/>
      <c r="V1772" s="50"/>
    </row>
    <row r="1773" spans="7:22" x14ac:dyDescent="0.3">
      <c r="G1773" s="47"/>
      <c r="H1773" s="48"/>
      <c r="I1773" s="47"/>
      <c r="K1773" s="47"/>
      <c r="L1773" s="49"/>
      <c r="M1773" s="47"/>
      <c r="O1773" s="50"/>
      <c r="P1773" s="51"/>
      <c r="Q1773" s="50"/>
      <c r="R1773" s="50"/>
      <c r="S1773" s="50"/>
      <c r="T1773" s="52"/>
      <c r="U1773" s="50"/>
      <c r="V1773" s="50"/>
    </row>
    <row r="1774" spans="7:22" x14ac:dyDescent="0.3">
      <c r="G1774" s="47"/>
      <c r="H1774" s="48"/>
      <c r="I1774" s="47"/>
      <c r="K1774" s="47"/>
      <c r="L1774" s="49"/>
      <c r="M1774" s="47"/>
      <c r="O1774" s="50"/>
      <c r="P1774" s="51"/>
      <c r="Q1774" s="50"/>
      <c r="R1774" s="50"/>
      <c r="S1774" s="50"/>
      <c r="T1774" s="52"/>
      <c r="U1774" s="50"/>
      <c r="V1774" s="50"/>
    </row>
    <row r="1775" spans="7:22" x14ac:dyDescent="0.3">
      <c r="G1775" s="47"/>
      <c r="H1775" s="48"/>
      <c r="I1775" s="47"/>
      <c r="K1775" s="47"/>
      <c r="L1775" s="49"/>
      <c r="M1775" s="47"/>
      <c r="O1775" s="50"/>
      <c r="P1775" s="51"/>
      <c r="Q1775" s="50"/>
      <c r="R1775" s="50"/>
      <c r="S1775" s="50"/>
      <c r="T1775" s="52"/>
      <c r="U1775" s="50"/>
      <c r="V1775" s="50"/>
    </row>
    <row r="1776" spans="7:22" x14ac:dyDescent="0.3">
      <c r="G1776" s="47"/>
      <c r="H1776" s="48"/>
      <c r="I1776" s="47"/>
      <c r="K1776" s="47"/>
      <c r="L1776" s="49"/>
      <c r="M1776" s="47"/>
      <c r="O1776" s="50"/>
      <c r="P1776" s="51"/>
      <c r="Q1776" s="50"/>
      <c r="R1776" s="50"/>
      <c r="S1776" s="50"/>
      <c r="T1776" s="52"/>
      <c r="U1776" s="50"/>
      <c r="V1776" s="50"/>
    </row>
    <row r="1777" spans="7:22" x14ac:dyDescent="0.3">
      <c r="G1777" s="47"/>
      <c r="H1777" s="48"/>
      <c r="I1777" s="47"/>
      <c r="K1777" s="47"/>
      <c r="L1777" s="49"/>
      <c r="M1777" s="47"/>
      <c r="O1777" s="50"/>
      <c r="P1777" s="51"/>
      <c r="Q1777" s="50"/>
      <c r="R1777" s="50"/>
      <c r="S1777" s="50"/>
      <c r="T1777" s="52"/>
      <c r="U1777" s="50"/>
      <c r="V1777" s="50"/>
    </row>
    <row r="1778" spans="7:22" x14ac:dyDescent="0.3">
      <c r="G1778" s="47"/>
      <c r="H1778" s="48"/>
      <c r="I1778" s="47"/>
      <c r="K1778" s="47"/>
      <c r="L1778" s="49"/>
      <c r="M1778" s="47"/>
      <c r="O1778" s="50"/>
      <c r="P1778" s="51"/>
      <c r="Q1778" s="50"/>
      <c r="R1778" s="50"/>
      <c r="S1778" s="50"/>
      <c r="T1778" s="52"/>
      <c r="U1778" s="50"/>
      <c r="V1778" s="50"/>
    </row>
    <row r="1779" spans="7:22" x14ac:dyDescent="0.3">
      <c r="G1779" s="47"/>
      <c r="H1779" s="48"/>
      <c r="I1779" s="47"/>
      <c r="K1779" s="47"/>
      <c r="L1779" s="49"/>
      <c r="M1779" s="47"/>
      <c r="O1779" s="50"/>
      <c r="P1779" s="51"/>
      <c r="Q1779" s="50"/>
      <c r="R1779" s="50"/>
      <c r="S1779" s="50"/>
      <c r="T1779" s="52"/>
      <c r="U1779" s="50"/>
      <c r="V1779" s="50"/>
    </row>
    <row r="1780" spans="7:22" x14ac:dyDescent="0.3">
      <c r="G1780" s="47"/>
      <c r="H1780" s="48"/>
      <c r="I1780" s="47"/>
      <c r="K1780" s="47"/>
      <c r="L1780" s="49"/>
      <c r="M1780" s="47"/>
      <c r="O1780" s="50"/>
      <c r="P1780" s="51"/>
      <c r="Q1780" s="50"/>
      <c r="R1780" s="50"/>
      <c r="S1780" s="50"/>
      <c r="T1780" s="52"/>
      <c r="U1780" s="50"/>
      <c r="V1780" s="50"/>
    </row>
    <row r="1781" spans="7:22" x14ac:dyDescent="0.3">
      <c r="G1781" s="47"/>
      <c r="H1781" s="48"/>
      <c r="I1781" s="47"/>
      <c r="K1781" s="47"/>
      <c r="L1781" s="49"/>
      <c r="M1781" s="47"/>
      <c r="O1781" s="50"/>
      <c r="P1781" s="51"/>
      <c r="Q1781" s="50"/>
      <c r="R1781" s="50"/>
      <c r="S1781" s="50"/>
      <c r="T1781" s="52"/>
      <c r="U1781" s="50"/>
      <c r="V1781" s="50"/>
    </row>
    <row r="1782" spans="7:22" x14ac:dyDescent="0.3">
      <c r="G1782" s="47"/>
      <c r="H1782" s="48"/>
      <c r="I1782" s="47"/>
      <c r="K1782" s="47"/>
      <c r="L1782" s="49"/>
      <c r="M1782" s="47"/>
      <c r="O1782" s="50"/>
      <c r="P1782" s="51"/>
      <c r="Q1782" s="50"/>
      <c r="R1782" s="50"/>
      <c r="S1782" s="50"/>
      <c r="T1782" s="52"/>
      <c r="U1782" s="50"/>
      <c r="V1782" s="50"/>
    </row>
    <row r="1783" spans="7:22" x14ac:dyDescent="0.3">
      <c r="G1783" s="47"/>
      <c r="H1783" s="48"/>
      <c r="I1783" s="47"/>
      <c r="K1783" s="47"/>
      <c r="L1783" s="49"/>
      <c r="M1783" s="47"/>
      <c r="O1783" s="50"/>
      <c r="P1783" s="51"/>
      <c r="Q1783" s="50"/>
      <c r="R1783" s="50"/>
      <c r="S1783" s="50"/>
      <c r="T1783" s="52"/>
      <c r="U1783" s="50"/>
      <c r="V1783" s="50"/>
    </row>
    <row r="1784" spans="7:22" x14ac:dyDescent="0.3">
      <c r="G1784" s="47"/>
      <c r="H1784" s="48"/>
      <c r="I1784" s="47"/>
      <c r="K1784" s="47"/>
      <c r="L1784" s="49"/>
      <c r="M1784" s="47"/>
      <c r="O1784" s="50"/>
      <c r="P1784" s="51"/>
      <c r="Q1784" s="50"/>
      <c r="R1784" s="50"/>
      <c r="S1784" s="50"/>
      <c r="T1784" s="52"/>
      <c r="U1784" s="50"/>
      <c r="V1784" s="50"/>
    </row>
    <row r="1785" spans="7:22" x14ac:dyDescent="0.3">
      <c r="G1785" s="47"/>
      <c r="H1785" s="48"/>
      <c r="I1785" s="47"/>
      <c r="K1785" s="47"/>
      <c r="L1785" s="49"/>
      <c r="M1785" s="47"/>
      <c r="O1785" s="50"/>
      <c r="P1785" s="51"/>
      <c r="Q1785" s="50"/>
      <c r="R1785" s="50"/>
      <c r="S1785" s="50"/>
      <c r="T1785" s="52"/>
      <c r="U1785" s="50"/>
      <c r="V1785" s="50"/>
    </row>
    <row r="1786" spans="7:22" x14ac:dyDescent="0.3">
      <c r="G1786" s="47"/>
      <c r="H1786" s="48"/>
      <c r="I1786" s="47"/>
      <c r="K1786" s="47"/>
      <c r="L1786" s="49"/>
      <c r="M1786" s="47"/>
      <c r="O1786" s="50"/>
      <c r="P1786" s="51"/>
      <c r="Q1786" s="50"/>
      <c r="R1786" s="50"/>
      <c r="S1786" s="50"/>
      <c r="T1786" s="52"/>
      <c r="U1786" s="50"/>
      <c r="V1786" s="50"/>
    </row>
    <row r="1787" spans="7:22" x14ac:dyDescent="0.3">
      <c r="G1787" s="47"/>
      <c r="H1787" s="48"/>
      <c r="I1787" s="47"/>
      <c r="K1787" s="47"/>
      <c r="L1787" s="49"/>
      <c r="M1787" s="47"/>
      <c r="O1787" s="50"/>
      <c r="P1787" s="51"/>
      <c r="Q1787" s="50"/>
      <c r="R1787" s="50"/>
      <c r="S1787" s="50"/>
      <c r="T1787" s="52"/>
      <c r="U1787" s="50"/>
      <c r="V1787" s="50"/>
    </row>
    <row r="1788" spans="7:22" x14ac:dyDescent="0.3">
      <c r="G1788" s="47"/>
      <c r="H1788" s="48"/>
      <c r="I1788" s="47"/>
      <c r="K1788" s="47"/>
      <c r="L1788" s="49"/>
      <c r="M1788" s="47"/>
      <c r="O1788" s="50"/>
      <c r="P1788" s="51"/>
      <c r="Q1788" s="50"/>
      <c r="R1788" s="50"/>
      <c r="S1788" s="50"/>
      <c r="T1788" s="52"/>
      <c r="U1788" s="50"/>
      <c r="V1788" s="50"/>
    </row>
    <row r="1789" spans="7:22" x14ac:dyDescent="0.3">
      <c r="G1789" s="47"/>
      <c r="H1789" s="48"/>
      <c r="I1789" s="47"/>
      <c r="K1789" s="47"/>
      <c r="L1789" s="49"/>
      <c r="M1789" s="47"/>
      <c r="O1789" s="50"/>
      <c r="P1789" s="51"/>
      <c r="Q1789" s="50"/>
      <c r="R1789" s="50"/>
      <c r="S1789" s="50"/>
      <c r="T1789" s="52"/>
      <c r="U1789" s="50"/>
      <c r="V1789" s="50"/>
    </row>
    <row r="1790" spans="7:22" x14ac:dyDescent="0.3">
      <c r="H1790" s="48"/>
      <c r="I1790" s="47"/>
      <c r="K1790" s="47"/>
      <c r="L1790" s="49"/>
      <c r="M1790" s="47"/>
      <c r="O1790" s="50"/>
      <c r="P1790" s="51"/>
      <c r="Q1790" s="50"/>
      <c r="R1790" s="50"/>
      <c r="S1790" s="50"/>
      <c r="T1790" s="52"/>
      <c r="U1790" s="50"/>
      <c r="V1790" s="50"/>
    </row>
    <row r="1791" spans="7:22" x14ac:dyDescent="0.3">
      <c r="G1791" s="47"/>
      <c r="H1791" s="48"/>
      <c r="I1791" s="47"/>
      <c r="K1791" s="47"/>
      <c r="L1791" s="49"/>
      <c r="M1791" s="47"/>
      <c r="O1791" s="50"/>
      <c r="P1791" s="51"/>
      <c r="Q1791" s="50"/>
      <c r="R1791" s="50"/>
      <c r="S1791" s="50"/>
      <c r="T1791" s="52"/>
      <c r="U1791" s="50"/>
      <c r="V1791" s="50"/>
    </row>
    <row r="1792" spans="7:22" x14ac:dyDescent="0.3">
      <c r="G1792" s="47"/>
      <c r="H1792" s="48"/>
      <c r="I1792" s="47"/>
      <c r="K1792" s="47"/>
      <c r="L1792" s="49"/>
      <c r="M1792" s="47"/>
      <c r="O1792" s="50"/>
      <c r="P1792" s="51"/>
      <c r="Q1792" s="50"/>
      <c r="R1792" s="50"/>
      <c r="S1792" s="50"/>
      <c r="T1792" s="52"/>
      <c r="U1792" s="50"/>
      <c r="V1792" s="50"/>
    </row>
    <row r="1793" spans="7:22" x14ac:dyDescent="0.3">
      <c r="G1793" s="47"/>
      <c r="H1793" s="48"/>
      <c r="I1793" s="47"/>
      <c r="K1793" s="47"/>
      <c r="L1793" s="49"/>
      <c r="M1793" s="47"/>
      <c r="O1793" s="50"/>
      <c r="P1793" s="51"/>
      <c r="Q1793" s="50"/>
      <c r="R1793" s="50"/>
      <c r="S1793" s="50"/>
      <c r="T1793" s="52"/>
      <c r="U1793" s="50"/>
      <c r="V1793" s="50"/>
    </row>
    <row r="1794" spans="7:22" x14ac:dyDescent="0.3">
      <c r="G1794" s="47"/>
      <c r="H1794" s="48"/>
      <c r="I1794" s="47"/>
      <c r="K1794" s="47"/>
      <c r="L1794" s="49"/>
      <c r="M1794" s="47"/>
      <c r="O1794" s="50"/>
      <c r="P1794" s="51"/>
      <c r="Q1794" s="50"/>
      <c r="R1794" s="50"/>
      <c r="S1794" s="50"/>
      <c r="T1794" s="52"/>
      <c r="U1794" s="50"/>
      <c r="V1794" s="50"/>
    </row>
    <row r="1795" spans="7:22" x14ac:dyDescent="0.3">
      <c r="G1795" s="47"/>
      <c r="H1795" s="48"/>
      <c r="I1795" s="47"/>
      <c r="K1795" s="47"/>
      <c r="L1795" s="49"/>
      <c r="M1795" s="47"/>
      <c r="O1795" s="50"/>
      <c r="P1795" s="51"/>
      <c r="Q1795" s="50"/>
      <c r="R1795" s="50"/>
      <c r="S1795" s="50"/>
      <c r="T1795" s="52"/>
      <c r="U1795" s="50"/>
      <c r="V1795" s="50"/>
    </row>
    <row r="1796" spans="7:22" x14ac:dyDescent="0.3">
      <c r="G1796" s="47"/>
      <c r="H1796" s="48"/>
      <c r="I1796" s="47"/>
      <c r="K1796" s="47"/>
      <c r="L1796" s="49"/>
      <c r="M1796" s="47"/>
      <c r="O1796" s="50"/>
      <c r="P1796" s="51"/>
      <c r="Q1796" s="50"/>
      <c r="R1796" s="50"/>
      <c r="S1796" s="50"/>
      <c r="T1796" s="52"/>
      <c r="U1796" s="50"/>
      <c r="V1796" s="50"/>
    </row>
    <row r="1797" spans="7:22" x14ac:dyDescent="0.3">
      <c r="G1797" s="47"/>
      <c r="H1797" s="48"/>
      <c r="I1797" s="47"/>
      <c r="K1797" s="47"/>
      <c r="L1797" s="49"/>
      <c r="M1797" s="47"/>
      <c r="O1797" s="50"/>
      <c r="P1797" s="51"/>
      <c r="Q1797" s="50"/>
      <c r="R1797" s="50"/>
      <c r="S1797" s="50"/>
      <c r="T1797" s="52"/>
      <c r="U1797" s="50"/>
      <c r="V1797" s="50"/>
    </row>
    <row r="1798" spans="7:22" x14ac:dyDescent="0.3">
      <c r="G1798" s="47"/>
      <c r="H1798" s="48"/>
      <c r="I1798" s="47"/>
      <c r="K1798" s="47"/>
      <c r="L1798" s="49"/>
      <c r="M1798" s="47"/>
      <c r="O1798" s="50"/>
      <c r="P1798" s="51"/>
      <c r="Q1798" s="50"/>
      <c r="R1798" s="50"/>
      <c r="S1798" s="50"/>
      <c r="T1798" s="52"/>
      <c r="U1798" s="50"/>
      <c r="V1798" s="50"/>
    </row>
    <row r="1799" spans="7:22" x14ac:dyDescent="0.3">
      <c r="G1799" s="47"/>
      <c r="H1799" s="48"/>
      <c r="I1799" s="47"/>
      <c r="K1799" s="47"/>
      <c r="L1799" s="49"/>
      <c r="M1799" s="47"/>
      <c r="O1799" s="50"/>
      <c r="P1799" s="51"/>
      <c r="Q1799" s="50"/>
      <c r="R1799" s="50"/>
      <c r="S1799" s="50"/>
      <c r="T1799" s="52"/>
      <c r="U1799" s="50"/>
      <c r="V1799" s="50"/>
    </row>
    <row r="1800" spans="7:22" x14ac:dyDescent="0.3">
      <c r="G1800" s="47"/>
      <c r="H1800" s="48"/>
      <c r="I1800" s="47"/>
      <c r="K1800" s="47"/>
      <c r="L1800" s="49"/>
      <c r="M1800" s="47"/>
      <c r="O1800" s="50"/>
      <c r="P1800" s="51"/>
      <c r="Q1800" s="50"/>
      <c r="R1800" s="50"/>
      <c r="S1800" s="50"/>
      <c r="T1800" s="52"/>
      <c r="U1800" s="50"/>
      <c r="V1800" s="50"/>
    </row>
    <row r="1801" spans="7:22" x14ac:dyDescent="0.3">
      <c r="G1801" s="47"/>
      <c r="H1801" s="48"/>
      <c r="I1801" s="47"/>
      <c r="K1801" s="47"/>
      <c r="L1801" s="49"/>
      <c r="M1801" s="47"/>
      <c r="O1801" s="50"/>
      <c r="P1801" s="51"/>
      <c r="Q1801" s="50"/>
      <c r="R1801" s="50"/>
      <c r="S1801" s="50"/>
      <c r="T1801" s="52"/>
      <c r="U1801" s="50"/>
      <c r="V1801" s="50"/>
    </row>
    <row r="1802" spans="7:22" x14ac:dyDescent="0.3">
      <c r="G1802" s="47"/>
      <c r="H1802" s="48"/>
      <c r="I1802" s="47"/>
      <c r="K1802" s="47"/>
      <c r="L1802" s="49"/>
      <c r="M1802" s="47"/>
      <c r="O1802" s="50"/>
      <c r="P1802" s="51"/>
      <c r="Q1802" s="50"/>
      <c r="R1802" s="50"/>
      <c r="S1802" s="50"/>
      <c r="T1802" s="52"/>
      <c r="U1802" s="50"/>
      <c r="V1802" s="50"/>
    </row>
    <row r="1803" spans="7:22" x14ac:dyDescent="0.3">
      <c r="G1803" s="47"/>
      <c r="H1803" s="48"/>
      <c r="I1803" s="47"/>
      <c r="K1803" s="47"/>
      <c r="L1803" s="49"/>
      <c r="M1803" s="47"/>
      <c r="O1803" s="50"/>
      <c r="P1803" s="51"/>
      <c r="Q1803" s="50"/>
      <c r="R1803" s="50"/>
      <c r="S1803" s="50"/>
      <c r="T1803" s="52"/>
      <c r="U1803" s="50"/>
      <c r="V1803" s="50"/>
    </row>
    <row r="1804" spans="7:22" x14ac:dyDescent="0.3">
      <c r="G1804" s="47"/>
      <c r="H1804" s="48"/>
      <c r="I1804" s="47"/>
      <c r="K1804" s="47"/>
      <c r="L1804" s="49"/>
      <c r="M1804" s="47"/>
      <c r="O1804" s="50"/>
      <c r="P1804" s="51"/>
      <c r="Q1804" s="50"/>
      <c r="R1804" s="50"/>
      <c r="S1804" s="50"/>
      <c r="T1804" s="52"/>
      <c r="U1804" s="50"/>
      <c r="V1804" s="50"/>
    </row>
    <row r="1805" spans="7:22" x14ac:dyDescent="0.3">
      <c r="G1805" s="47"/>
      <c r="H1805" s="48"/>
      <c r="I1805" s="47"/>
      <c r="K1805" s="47"/>
      <c r="L1805" s="49"/>
      <c r="M1805" s="47"/>
      <c r="O1805" s="50"/>
      <c r="P1805" s="51"/>
      <c r="Q1805" s="50"/>
      <c r="R1805" s="50"/>
      <c r="S1805" s="50"/>
      <c r="T1805" s="52"/>
      <c r="U1805" s="50"/>
      <c r="V1805" s="50"/>
    </row>
    <row r="1806" spans="7:22" x14ac:dyDescent="0.3">
      <c r="G1806" s="47"/>
      <c r="H1806" s="48"/>
      <c r="I1806" s="47"/>
      <c r="K1806" s="47"/>
      <c r="L1806" s="49"/>
      <c r="M1806" s="47"/>
      <c r="O1806" s="50"/>
      <c r="P1806" s="51"/>
      <c r="Q1806" s="50"/>
      <c r="R1806" s="50"/>
      <c r="S1806" s="50"/>
      <c r="T1806" s="52"/>
      <c r="U1806" s="50"/>
      <c r="V1806" s="50"/>
    </row>
    <row r="1807" spans="7:22" x14ac:dyDescent="0.3">
      <c r="G1807" s="47"/>
      <c r="H1807" s="48"/>
      <c r="I1807" s="47"/>
      <c r="K1807" s="47"/>
      <c r="L1807" s="49"/>
      <c r="M1807" s="47"/>
      <c r="O1807" s="50"/>
      <c r="P1807" s="51"/>
      <c r="Q1807" s="50"/>
      <c r="R1807" s="50"/>
      <c r="S1807" s="50"/>
      <c r="T1807" s="52"/>
      <c r="U1807" s="50"/>
      <c r="V1807" s="50"/>
    </row>
    <row r="1808" spans="7:22" x14ac:dyDescent="0.3">
      <c r="G1808" s="47"/>
      <c r="H1808" s="48"/>
      <c r="I1808" s="47"/>
      <c r="K1808" s="47"/>
      <c r="L1808" s="49"/>
      <c r="M1808" s="47"/>
      <c r="O1808" s="50"/>
      <c r="P1808" s="51"/>
      <c r="Q1808" s="50"/>
      <c r="R1808" s="50"/>
      <c r="S1808" s="50"/>
      <c r="T1808" s="52"/>
      <c r="U1808" s="50"/>
      <c r="V1808" s="50"/>
    </row>
    <row r="1809" spans="7:22" x14ac:dyDescent="0.3">
      <c r="G1809" s="47"/>
      <c r="H1809" s="48"/>
      <c r="I1809" s="47"/>
      <c r="K1809" s="47"/>
      <c r="L1809" s="49"/>
      <c r="M1809" s="47"/>
      <c r="O1809" s="50"/>
      <c r="P1809" s="51"/>
      <c r="Q1809" s="50"/>
      <c r="R1809" s="50"/>
      <c r="S1809" s="50"/>
      <c r="T1809" s="52"/>
      <c r="U1809" s="50"/>
      <c r="V1809" s="50"/>
    </row>
    <row r="1810" spans="7:22" x14ac:dyDescent="0.3">
      <c r="G1810" s="47"/>
      <c r="H1810" s="48"/>
      <c r="I1810" s="47"/>
      <c r="K1810" s="47"/>
      <c r="L1810" s="49"/>
      <c r="M1810" s="47"/>
      <c r="O1810" s="50"/>
      <c r="P1810" s="51"/>
      <c r="Q1810" s="50"/>
      <c r="R1810" s="50"/>
      <c r="S1810" s="50"/>
      <c r="T1810" s="52"/>
      <c r="U1810" s="50"/>
      <c r="V1810" s="50"/>
    </row>
    <row r="1811" spans="7:22" x14ac:dyDescent="0.3">
      <c r="G1811" s="47"/>
      <c r="H1811" s="48"/>
      <c r="I1811" s="47"/>
      <c r="K1811" s="47"/>
      <c r="L1811" s="49"/>
      <c r="M1811" s="47"/>
      <c r="O1811" s="50"/>
      <c r="P1811" s="51"/>
      <c r="Q1811" s="50"/>
      <c r="R1811" s="50"/>
      <c r="S1811" s="50"/>
      <c r="T1811" s="52"/>
      <c r="U1811" s="50"/>
      <c r="V1811" s="50"/>
    </row>
    <row r="1812" spans="7:22" x14ac:dyDescent="0.3">
      <c r="G1812" s="47"/>
      <c r="H1812" s="48"/>
      <c r="I1812" s="47"/>
      <c r="K1812" s="47"/>
      <c r="L1812" s="49"/>
      <c r="M1812" s="47"/>
      <c r="O1812" s="50"/>
      <c r="P1812" s="51"/>
      <c r="Q1812" s="50"/>
      <c r="R1812" s="50"/>
      <c r="S1812" s="50"/>
      <c r="T1812" s="52"/>
      <c r="U1812" s="50"/>
      <c r="V1812" s="50"/>
    </row>
    <row r="1813" spans="7:22" x14ac:dyDescent="0.3">
      <c r="G1813" s="47"/>
      <c r="H1813" s="48"/>
      <c r="I1813" s="47"/>
      <c r="K1813" s="47"/>
      <c r="L1813" s="49"/>
      <c r="M1813" s="47"/>
      <c r="O1813" s="50"/>
      <c r="P1813" s="51"/>
      <c r="Q1813" s="50"/>
      <c r="R1813" s="50"/>
      <c r="S1813" s="50"/>
      <c r="T1813" s="52"/>
      <c r="U1813" s="50"/>
      <c r="V1813" s="50"/>
    </row>
    <row r="1814" spans="7:22" x14ac:dyDescent="0.3">
      <c r="G1814" s="47"/>
      <c r="H1814" s="48"/>
      <c r="I1814" s="47"/>
      <c r="K1814" s="47"/>
      <c r="L1814" s="49"/>
      <c r="M1814" s="47"/>
      <c r="O1814" s="50"/>
      <c r="P1814" s="51"/>
      <c r="Q1814" s="50"/>
      <c r="R1814" s="50"/>
      <c r="S1814" s="50"/>
      <c r="T1814" s="52"/>
      <c r="U1814" s="50"/>
      <c r="V1814" s="50"/>
    </row>
    <row r="1815" spans="7:22" x14ac:dyDescent="0.3">
      <c r="G1815" s="47"/>
      <c r="H1815" s="48"/>
      <c r="I1815" s="47"/>
      <c r="K1815" s="47"/>
      <c r="L1815" s="49"/>
      <c r="M1815" s="47"/>
      <c r="O1815" s="50"/>
      <c r="P1815" s="51"/>
      <c r="Q1815" s="50"/>
      <c r="R1815" s="50"/>
      <c r="S1815" s="50"/>
      <c r="T1815" s="52"/>
      <c r="U1815" s="50"/>
      <c r="V1815" s="50"/>
    </row>
    <row r="1816" spans="7:22" x14ac:dyDescent="0.3">
      <c r="G1816" s="47"/>
      <c r="H1816" s="48"/>
      <c r="I1816" s="47"/>
      <c r="K1816" s="47"/>
      <c r="L1816" s="49"/>
      <c r="M1816" s="47"/>
      <c r="O1816" s="50"/>
      <c r="P1816" s="51"/>
      <c r="Q1816" s="50"/>
      <c r="R1816" s="50"/>
      <c r="S1816" s="50"/>
      <c r="T1816" s="52"/>
      <c r="U1816" s="50"/>
      <c r="V1816" s="50"/>
    </row>
    <row r="1817" spans="7:22" x14ac:dyDescent="0.3">
      <c r="G1817" s="47"/>
      <c r="H1817" s="48"/>
      <c r="I1817" s="47"/>
      <c r="K1817" s="47"/>
      <c r="L1817" s="49"/>
      <c r="M1817" s="47"/>
      <c r="O1817" s="50"/>
      <c r="P1817" s="51"/>
      <c r="Q1817" s="50"/>
      <c r="R1817" s="50"/>
      <c r="S1817" s="50"/>
      <c r="T1817" s="52"/>
      <c r="U1817" s="50"/>
      <c r="V1817" s="50"/>
    </row>
    <row r="1818" spans="7:22" x14ac:dyDescent="0.3">
      <c r="G1818" s="47"/>
      <c r="H1818" s="48"/>
      <c r="I1818" s="47"/>
      <c r="K1818" s="47"/>
      <c r="L1818" s="49"/>
      <c r="M1818" s="47"/>
      <c r="O1818" s="50"/>
      <c r="P1818" s="51"/>
      <c r="Q1818" s="50"/>
      <c r="R1818" s="50"/>
      <c r="S1818" s="50"/>
      <c r="T1818" s="52"/>
      <c r="U1818" s="50"/>
      <c r="V1818" s="50"/>
    </row>
    <row r="1819" spans="7:22" x14ac:dyDescent="0.3">
      <c r="G1819" s="47"/>
      <c r="H1819" s="48"/>
      <c r="I1819" s="47"/>
      <c r="K1819" s="47"/>
      <c r="L1819" s="49"/>
      <c r="M1819" s="47"/>
      <c r="O1819" s="50"/>
      <c r="P1819" s="51"/>
      <c r="Q1819" s="50"/>
      <c r="R1819" s="50"/>
      <c r="S1819" s="50"/>
      <c r="T1819" s="52"/>
      <c r="U1819" s="50"/>
      <c r="V1819" s="50"/>
    </row>
    <row r="1820" spans="7:22" x14ac:dyDescent="0.3">
      <c r="G1820" s="47"/>
      <c r="H1820" s="48"/>
      <c r="I1820" s="47"/>
      <c r="K1820" s="47"/>
      <c r="L1820" s="49"/>
      <c r="M1820" s="47"/>
      <c r="O1820" s="50"/>
      <c r="P1820" s="51"/>
      <c r="Q1820" s="50"/>
      <c r="R1820" s="50"/>
      <c r="S1820" s="50"/>
      <c r="T1820" s="52"/>
      <c r="U1820" s="50"/>
      <c r="V1820" s="50"/>
    </row>
    <row r="1821" spans="7:22" x14ac:dyDescent="0.3">
      <c r="H1821" s="48"/>
      <c r="I1821" s="47"/>
      <c r="K1821" s="47"/>
      <c r="L1821" s="49"/>
      <c r="M1821" s="47"/>
      <c r="O1821" s="50"/>
      <c r="P1821" s="51"/>
      <c r="Q1821" s="50"/>
      <c r="R1821" s="50"/>
      <c r="S1821" s="50"/>
      <c r="T1821" s="52"/>
      <c r="U1821" s="50"/>
      <c r="V1821" s="50"/>
    </row>
    <row r="1822" spans="7:22" x14ac:dyDescent="0.3">
      <c r="G1822" s="47"/>
      <c r="H1822" s="48"/>
      <c r="I1822" s="47"/>
      <c r="K1822" s="47"/>
      <c r="L1822" s="49"/>
      <c r="M1822" s="47"/>
      <c r="O1822" s="50"/>
      <c r="P1822" s="51"/>
      <c r="Q1822" s="50"/>
      <c r="R1822" s="50"/>
      <c r="S1822" s="50"/>
      <c r="T1822" s="52"/>
      <c r="U1822" s="50"/>
      <c r="V1822" s="50"/>
    </row>
    <row r="1823" spans="7:22" x14ac:dyDescent="0.3">
      <c r="G1823" s="47"/>
      <c r="H1823" s="48"/>
      <c r="I1823" s="47"/>
      <c r="K1823" s="47"/>
      <c r="L1823" s="49"/>
      <c r="M1823" s="47"/>
      <c r="O1823" s="50"/>
      <c r="P1823" s="51"/>
      <c r="Q1823" s="50"/>
      <c r="R1823" s="50"/>
      <c r="S1823" s="50"/>
      <c r="T1823" s="52"/>
      <c r="U1823" s="50"/>
      <c r="V1823" s="50"/>
    </row>
    <row r="1824" spans="7:22" x14ac:dyDescent="0.3">
      <c r="G1824" s="47"/>
      <c r="H1824" s="48"/>
      <c r="I1824" s="47"/>
      <c r="K1824" s="47"/>
      <c r="L1824" s="49"/>
      <c r="M1824" s="47"/>
      <c r="O1824" s="50"/>
      <c r="P1824" s="51"/>
      <c r="Q1824" s="50"/>
      <c r="R1824" s="50"/>
      <c r="S1824" s="50"/>
      <c r="T1824" s="52"/>
      <c r="U1824" s="50"/>
      <c r="V1824" s="50"/>
    </row>
    <row r="1825" spans="7:22" x14ac:dyDescent="0.3">
      <c r="G1825" s="47"/>
      <c r="H1825" s="48"/>
      <c r="I1825" s="47"/>
      <c r="K1825" s="47"/>
      <c r="L1825" s="49"/>
      <c r="M1825" s="47"/>
      <c r="O1825" s="50"/>
      <c r="P1825" s="51"/>
      <c r="Q1825" s="50"/>
      <c r="R1825" s="50"/>
      <c r="S1825" s="50"/>
      <c r="T1825" s="52"/>
      <c r="U1825" s="50"/>
      <c r="V1825" s="50"/>
    </row>
    <row r="1826" spans="7:22" x14ac:dyDescent="0.3">
      <c r="G1826" s="47"/>
      <c r="H1826" s="48"/>
      <c r="I1826" s="47"/>
      <c r="K1826" s="47"/>
      <c r="L1826" s="49"/>
      <c r="M1826" s="47"/>
      <c r="O1826" s="50"/>
      <c r="P1826" s="51"/>
      <c r="Q1826" s="50"/>
      <c r="R1826" s="50"/>
      <c r="S1826" s="50"/>
      <c r="T1826" s="52"/>
      <c r="U1826" s="50"/>
      <c r="V1826" s="50"/>
    </row>
    <row r="1827" spans="7:22" x14ac:dyDescent="0.3">
      <c r="G1827" s="47"/>
      <c r="H1827" s="48"/>
      <c r="I1827" s="47"/>
      <c r="K1827" s="47"/>
      <c r="L1827" s="49"/>
      <c r="M1827" s="47"/>
      <c r="O1827" s="50"/>
      <c r="P1827" s="51"/>
      <c r="Q1827" s="50"/>
      <c r="R1827" s="50"/>
      <c r="S1827" s="50"/>
      <c r="T1827" s="52"/>
      <c r="U1827" s="50"/>
      <c r="V1827" s="50"/>
    </row>
    <row r="1828" spans="7:22" x14ac:dyDescent="0.3">
      <c r="G1828" s="47"/>
      <c r="H1828" s="48"/>
      <c r="I1828" s="47"/>
      <c r="K1828" s="47"/>
      <c r="L1828" s="49"/>
      <c r="M1828" s="47"/>
      <c r="O1828" s="50"/>
      <c r="P1828" s="51"/>
      <c r="Q1828" s="50"/>
      <c r="R1828" s="50"/>
      <c r="S1828" s="50"/>
      <c r="T1828" s="52"/>
      <c r="U1828" s="50"/>
      <c r="V1828" s="50"/>
    </row>
    <row r="1829" spans="7:22" x14ac:dyDescent="0.3">
      <c r="G1829" s="47"/>
      <c r="H1829" s="48"/>
      <c r="I1829" s="47"/>
      <c r="K1829" s="47"/>
      <c r="L1829" s="49"/>
      <c r="M1829" s="47"/>
      <c r="O1829" s="50"/>
      <c r="P1829" s="51"/>
      <c r="Q1829" s="50"/>
      <c r="R1829" s="50"/>
      <c r="S1829" s="50"/>
      <c r="T1829" s="52"/>
      <c r="U1829" s="50"/>
      <c r="V1829" s="50"/>
    </row>
    <row r="1830" spans="7:22" x14ac:dyDescent="0.3">
      <c r="G1830" s="47"/>
      <c r="H1830" s="48"/>
      <c r="I1830" s="47"/>
      <c r="K1830" s="47"/>
      <c r="L1830" s="49"/>
      <c r="M1830" s="47"/>
      <c r="O1830" s="50"/>
      <c r="P1830" s="51"/>
      <c r="Q1830" s="50"/>
      <c r="R1830" s="50"/>
      <c r="S1830" s="50"/>
      <c r="T1830" s="52"/>
      <c r="U1830" s="50"/>
      <c r="V1830" s="50"/>
    </row>
    <row r="1831" spans="7:22" x14ac:dyDescent="0.3">
      <c r="G1831" s="47"/>
      <c r="H1831" s="48"/>
      <c r="I1831" s="47"/>
      <c r="K1831" s="47"/>
      <c r="L1831" s="49"/>
      <c r="M1831" s="47"/>
      <c r="O1831" s="50"/>
      <c r="P1831" s="51"/>
      <c r="Q1831" s="50"/>
      <c r="R1831" s="50"/>
      <c r="S1831" s="50"/>
      <c r="T1831" s="52"/>
      <c r="U1831" s="50"/>
      <c r="V1831" s="50"/>
    </row>
    <row r="1832" spans="7:22" x14ac:dyDescent="0.3">
      <c r="G1832" s="47"/>
      <c r="H1832" s="48"/>
      <c r="I1832" s="47"/>
      <c r="K1832" s="47"/>
      <c r="L1832" s="49"/>
      <c r="M1832" s="47"/>
      <c r="O1832" s="50"/>
      <c r="P1832" s="51"/>
      <c r="Q1832" s="50"/>
      <c r="R1832" s="50"/>
      <c r="S1832" s="50"/>
      <c r="T1832" s="52"/>
      <c r="U1832" s="50"/>
      <c r="V1832" s="50"/>
    </row>
    <row r="1833" spans="7:22" x14ac:dyDescent="0.3">
      <c r="G1833" s="47"/>
      <c r="H1833" s="48"/>
      <c r="I1833" s="47"/>
      <c r="K1833" s="47"/>
      <c r="L1833" s="49"/>
      <c r="M1833" s="47"/>
      <c r="O1833" s="50"/>
      <c r="P1833" s="51"/>
      <c r="Q1833" s="50"/>
      <c r="R1833" s="50"/>
      <c r="S1833" s="50"/>
      <c r="T1833" s="52"/>
      <c r="U1833" s="50"/>
      <c r="V1833" s="50"/>
    </row>
    <row r="1834" spans="7:22" x14ac:dyDescent="0.3">
      <c r="G1834" s="47"/>
      <c r="H1834" s="48"/>
      <c r="I1834" s="47"/>
      <c r="K1834" s="47"/>
      <c r="L1834" s="49"/>
      <c r="M1834" s="47"/>
      <c r="O1834" s="50"/>
      <c r="P1834" s="51"/>
      <c r="Q1834" s="50"/>
      <c r="R1834" s="50"/>
      <c r="S1834" s="50"/>
      <c r="T1834" s="52"/>
      <c r="U1834" s="50"/>
      <c r="V1834" s="50"/>
    </row>
    <row r="1835" spans="7:22" x14ac:dyDescent="0.3">
      <c r="G1835" s="47"/>
      <c r="H1835" s="48"/>
      <c r="I1835" s="47"/>
      <c r="K1835" s="47"/>
      <c r="L1835" s="49"/>
      <c r="M1835" s="47"/>
      <c r="O1835" s="50"/>
      <c r="P1835" s="51"/>
      <c r="Q1835" s="50"/>
      <c r="R1835" s="50"/>
      <c r="S1835" s="50"/>
      <c r="T1835" s="52"/>
      <c r="U1835" s="50"/>
      <c r="V1835" s="50"/>
    </row>
    <row r="1836" spans="7:22" x14ac:dyDescent="0.3">
      <c r="G1836" s="47"/>
      <c r="H1836" s="48"/>
      <c r="I1836" s="47"/>
      <c r="K1836" s="47"/>
      <c r="L1836" s="49"/>
      <c r="M1836" s="47"/>
      <c r="O1836" s="50"/>
      <c r="P1836" s="51"/>
      <c r="Q1836" s="50"/>
      <c r="R1836" s="50"/>
      <c r="S1836" s="50"/>
      <c r="T1836" s="52"/>
      <c r="U1836" s="50"/>
      <c r="V1836" s="50"/>
    </row>
    <row r="1837" spans="7:22" x14ac:dyDescent="0.3">
      <c r="G1837" s="47"/>
      <c r="H1837" s="48"/>
      <c r="I1837" s="47"/>
      <c r="K1837" s="47"/>
      <c r="L1837" s="49"/>
      <c r="M1837" s="47"/>
      <c r="O1837" s="50"/>
      <c r="P1837" s="51"/>
      <c r="Q1837" s="50"/>
      <c r="R1837" s="50"/>
      <c r="S1837" s="50"/>
      <c r="T1837" s="52"/>
      <c r="U1837" s="50"/>
      <c r="V1837" s="50"/>
    </row>
    <row r="1838" spans="7:22" x14ac:dyDescent="0.3">
      <c r="G1838" s="47"/>
      <c r="H1838" s="48"/>
      <c r="I1838" s="47"/>
      <c r="K1838" s="47"/>
      <c r="L1838" s="49"/>
      <c r="M1838" s="47"/>
      <c r="O1838" s="50"/>
      <c r="P1838" s="51"/>
      <c r="Q1838" s="50"/>
      <c r="R1838" s="50"/>
      <c r="S1838" s="50"/>
      <c r="T1838" s="52"/>
      <c r="U1838" s="50"/>
      <c r="V1838" s="50"/>
    </row>
    <row r="1839" spans="7:22" x14ac:dyDescent="0.3">
      <c r="G1839" s="47"/>
      <c r="H1839" s="48"/>
      <c r="I1839" s="47"/>
      <c r="K1839" s="47"/>
      <c r="L1839" s="49"/>
      <c r="M1839" s="47"/>
      <c r="O1839" s="50"/>
      <c r="P1839" s="51"/>
      <c r="Q1839" s="50"/>
      <c r="R1839" s="50"/>
      <c r="S1839" s="50"/>
      <c r="T1839" s="52"/>
      <c r="U1839" s="50"/>
      <c r="V1839" s="50"/>
    </row>
    <row r="1840" spans="7:22" x14ac:dyDescent="0.3">
      <c r="G1840" s="47"/>
      <c r="H1840" s="48"/>
      <c r="I1840" s="47"/>
      <c r="K1840" s="47"/>
      <c r="L1840" s="49"/>
      <c r="M1840" s="47"/>
      <c r="O1840" s="50"/>
      <c r="P1840" s="51"/>
      <c r="Q1840" s="50"/>
      <c r="R1840" s="50"/>
      <c r="S1840" s="50"/>
      <c r="T1840" s="52"/>
      <c r="U1840" s="50"/>
      <c r="V1840" s="50"/>
    </row>
    <row r="1841" spans="7:22" x14ac:dyDescent="0.3">
      <c r="G1841" s="47"/>
      <c r="H1841" s="48"/>
      <c r="I1841" s="47"/>
      <c r="K1841" s="47"/>
      <c r="L1841" s="49"/>
      <c r="M1841" s="47"/>
      <c r="O1841" s="50"/>
      <c r="P1841" s="51"/>
      <c r="Q1841" s="50"/>
      <c r="R1841" s="50"/>
      <c r="S1841" s="50"/>
      <c r="T1841" s="52"/>
      <c r="U1841" s="50"/>
      <c r="V1841" s="50"/>
    </row>
    <row r="1842" spans="7:22" x14ac:dyDescent="0.3">
      <c r="G1842" s="47"/>
      <c r="H1842" s="48"/>
      <c r="I1842" s="47"/>
      <c r="K1842" s="47"/>
      <c r="L1842" s="49"/>
      <c r="M1842" s="47"/>
      <c r="O1842" s="50"/>
      <c r="P1842" s="51"/>
      <c r="Q1842" s="50"/>
      <c r="R1842" s="50"/>
      <c r="S1842" s="50"/>
      <c r="T1842" s="52"/>
      <c r="U1842" s="50"/>
      <c r="V1842" s="50"/>
    </row>
    <row r="1843" spans="7:22" x14ac:dyDescent="0.3">
      <c r="G1843" s="47"/>
      <c r="H1843" s="48"/>
      <c r="I1843" s="47"/>
      <c r="K1843" s="47"/>
      <c r="L1843" s="49"/>
      <c r="M1843" s="47"/>
      <c r="O1843" s="50"/>
      <c r="P1843" s="51"/>
      <c r="Q1843" s="50"/>
      <c r="R1843" s="50"/>
      <c r="S1843" s="50"/>
      <c r="T1843" s="52"/>
      <c r="U1843" s="50"/>
      <c r="V1843" s="50"/>
    </row>
    <row r="1844" spans="7:22" x14ac:dyDescent="0.3">
      <c r="G1844" s="47"/>
      <c r="H1844" s="48"/>
      <c r="I1844" s="47"/>
      <c r="K1844" s="47"/>
      <c r="L1844" s="49"/>
      <c r="M1844" s="47"/>
      <c r="O1844" s="50"/>
      <c r="P1844" s="51"/>
      <c r="Q1844" s="50"/>
      <c r="R1844" s="50"/>
      <c r="S1844" s="50"/>
      <c r="T1844" s="52"/>
      <c r="U1844" s="50"/>
      <c r="V1844" s="50"/>
    </row>
    <row r="1845" spans="7:22" x14ac:dyDescent="0.3">
      <c r="G1845" s="47"/>
      <c r="H1845" s="48"/>
      <c r="I1845" s="47"/>
      <c r="K1845" s="47"/>
      <c r="L1845" s="49"/>
      <c r="M1845" s="47"/>
      <c r="O1845" s="50"/>
      <c r="P1845" s="51"/>
      <c r="Q1845" s="50"/>
      <c r="R1845" s="50"/>
      <c r="S1845" s="50"/>
      <c r="T1845" s="52"/>
      <c r="U1845" s="50"/>
      <c r="V1845" s="50"/>
    </row>
    <row r="1846" spans="7:22" x14ac:dyDescent="0.3">
      <c r="G1846" s="47"/>
      <c r="H1846" s="48"/>
      <c r="I1846" s="47"/>
      <c r="K1846" s="47"/>
      <c r="L1846" s="49"/>
      <c r="M1846" s="47"/>
      <c r="O1846" s="50"/>
      <c r="P1846" s="51"/>
      <c r="Q1846" s="50"/>
      <c r="R1846" s="50"/>
      <c r="S1846" s="50"/>
      <c r="T1846" s="52"/>
      <c r="U1846" s="50"/>
      <c r="V1846" s="50"/>
    </row>
    <row r="1847" spans="7:22" x14ac:dyDescent="0.3">
      <c r="G1847" s="47"/>
      <c r="H1847" s="48"/>
      <c r="I1847" s="47"/>
      <c r="K1847" s="47"/>
      <c r="L1847" s="49"/>
      <c r="M1847" s="47"/>
      <c r="O1847" s="50"/>
      <c r="P1847" s="51"/>
      <c r="Q1847" s="50"/>
      <c r="R1847" s="50"/>
      <c r="S1847" s="50"/>
      <c r="T1847" s="52"/>
      <c r="U1847" s="50"/>
      <c r="V1847" s="50"/>
    </row>
    <row r="1848" spans="7:22" x14ac:dyDescent="0.3">
      <c r="G1848" s="47"/>
      <c r="H1848" s="48"/>
      <c r="I1848" s="47"/>
      <c r="K1848" s="47"/>
      <c r="L1848" s="49"/>
      <c r="M1848" s="47"/>
      <c r="O1848" s="50"/>
      <c r="P1848" s="51"/>
      <c r="Q1848" s="50"/>
      <c r="R1848" s="50"/>
      <c r="S1848" s="50"/>
      <c r="T1848" s="52"/>
      <c r="U1848" s="50"/>
      <c r="V1848" s="50"/>
    </row>
    <row r="1849" spans="7:22" x14ac:dyDescent="0.3">
      <c r="G1849" s="47"/>
      <c r="H1849" s="48"/>
      <c r="I1849" s="47"/>
      <c r="K1849" s="47"/>
      <c r="L1849" s="49"/>
      <c r="M1849" s="47"/>
      <c r="O1849" s="50"/>
      <c r="P1849" s="51"/>
      <c r="Q1849" s="50"/>
      <c r="R1849" s="50"/>
      <c r="S1849" s="50"/>
      <c r="T1849" s="52"/>
      <c r="U1849" s="50"/>
      <c r="V1849" s="50"/>
    </row>
    <row r="1850" spans="7:22" x14ac:dyDescent="0.3">
      <c r="G1850" s="47"/>
      <c r="H1850" s="48"/>
      <c r="I1850" s="47"/>
      <c r="K1850" s="47"/>
      <c r="L1850" s="49"/>
      <c r="M1850" s="47"/>
      <c r="O1850" s="50"/>
      <c r="P1850" s="51"/>
      <c r="Q1850" s="50"/>
      <c r="R1850" s="50"/>
      <c r="S1850" s="50"/>
      <c r="T1850" s="52"/>
      <c r="U1850" s="50"/>
      <c r="V1850" s="50"/>
    </row>
    <row r="1851" spans="7:22" x14ac:dyDescent="0.3">
      <c r="G1851" s="47"/>
      <c r="H1851" s="48"/>
      <c r="I1851" s="47"/>
      <c r="K1851" s="47"/>
      <c r="L1851" s="49"/>
      <c r="M1851" s="47"/>
      <c r="O1851" s="50"/>
      <c r="P1851" s="51"/>
      <c r="Q1851" s="50"/>
      <c r="R1851" s="50"/>
      <c r="S1851" s="50"/>
      <c r="T1851" s="52"/>
      <c r="U1851" s="50"/>
      <c r="V1851" s="50"/>
    </row>
    <row r="1852" spans="7:22" x14ac:dyDescent="0.3">
      <c r="H1852" s="48"/>
      <c r="I1852" s="47"/>
      <c r="K1852" s="47"/>
      <c r="L1852" s="49"/>
      <c r="M1852" s="47"/>
      <c r="O1852" s="50"/>
      <c r="P1852" s="51"/>
      <c r="Q1852" s="50"/>
      <c r="R1852" s="50"/>
      <c r="S1852" s="50"/>
      <c r="T1852" s="52"/>
      <c r="U1852" s="50"/>
      <c r="V1852" s="50"/>
    </row>
    <row r="1853" spans="7:22" x14ac:dyDescent="0.3">
      <c r="G1853" s="47"/>
      <c r="H1853" s="48"/>
      <c r="I1853" s="47"/>
      <c r="K1853" s="47"/>
      <c r="L1853" s="49"/>
      <c r="M1853" s="47"/>
      <c r="O1853" s="50"/>
      <c r="P1853" s="51"/>
      <c r="Q1853" s="50"/>
      <c r="R1853" s="50"/>
      <c r="S1853" s="50"/>
      <c r="T1853" s="52"/>
      <c r="U1853" s="50"/>
      <c r="V1853" s="50"/>
    </row>
    <row r="1854" spans="7:22" x14ac:dyDescent="0.3">
      <c r="G1854" s="47"/>
      <c r="H1854" s="48"/>
      <c r="I1854" s="47"/>
      <c r="K1854" s="47"/>
      <c r="L1854" s="49"/>
      <c r="M1854" s="47"/>
      <c r="O1854" s="50"/>
      <c r="P1854" s="51"/>
      <c r="Q1854" s="50"/>
      <c r="R1854" s="50"/>
      <c r="S1854" s="50"/>
      <c r="T1854" s="52"/>
      <c r="U1854" s="50"/>
      <c r="V1854" s="50"/>
    </row>
    <row r="1855" spans="7:22" x14ac:dyDescent="0.3">
      <c r="G1855" s="47"/>
      <c r="H1855" s="48"/>
      <c r="I1855" s="47"/>
      <c r="K1855" s="47"/>
      <c r="L1855" s="49"/>
      <c r="M1855" s="47"/>
      <c r="O1855" s="50"/>
      <c r="P1855" s="51"/>
      <c r="Q1855" s="50"/>
      <c r="R1855" s="50"/>
      <c r="S1855" s="50"/>
      <c r="T1855" s="52"/>
      <c r="U1855" s="50"/>
      <c r="V1855" s="50"/>
    </row>
    <row r="1856" spans="7:22" x14ac:dyDescent="0.3">
      <c r="G1856" s="47"/>
      <c r="H1856" s="48"/>
      <c r="I1856" s="47"/>
      <c r="K1856" s="47"/>
      <c r="L1856" s="49"/>
      <c r="M1856" s="47"/>
      <c r="O1856" s="50"/>
      <c r="P1856" s="51"/>
      <c r="Q1856" s="50"/>
      <c r="R1856" s="50"/>
      <c r="S1856" s="50"/>
      <c r="T1856" s="52"/>
      <c r="U1856" s="50"/>
      <c r="V1856" s="50"/>
    </row>
    <row r="1857" spans="7:22" x14ac:dyDescent="0.3">
      <c r="G1857" s="47"/>
      <c r="H1857" s="48"/>
      <c r="I1857" s="47"/>
      <c r="K1857" s="47"/>
      <c r="L1857" s="49"/>
      <c r="M1857" s="47"/>
      <c r="O1857" s="50"/>
      <c r="P1857" s="51"/>
      <c r="Q1857" s="50"/>
      <c r="R1857" s="50"/>
      <c r="S1857" s="50"/>
      <c r="T1857" s="52"/>
      <c r="U1857" s="50"/>
      <c r="V1857" s="50"/>
    </row>
    <row r="1858" spans="7:22" x14ac:dyDescent="0.3">
      <c r="G1858" s="47"/>
      <c r="H1858" s="48"/>
      <c r="I1858" s="47"/>
      <c r="K1858" s="47"/>
      <c r="L1858" s="49"/>
      <c r="M1858" s="47"/>
      <c r="O1858" s="50"/>
      <c r="P1858" s="51"/>
      <c r="Q1858" s="50"/>
      <c r="R1858" s="50"/>
      <c r="S1858" s="50"/>
      <c r="T1858" s="52"/>
      <c r="U1858" s="50"/>
      <c r="V1858" s="50"/>
    </row>
    <row r="1859" spans="7:22" x14ac:dyDescent="0.3">
      <c r="G1859" s="47"/>
      <c r="H1859" s="48"/>
      <c r="I1859" s="47"/>
      <c r="K1859" s="47"/>
      <c r="L1859" s="49"/>
      <c r="M1859" s="47"/>
      <c r="O1859" s="50"/>
      <c r="P1859" s="51"/>
      <c r="Q1859" s="50"/>
      <c r="R1859" s="50"/>
      <c r="S1859" s="50"/>
      <c r="T1859" s="52"/>
      <c r="U1859" s="50"/>
      <c r="V1859" s="50"/>
    </row>
    <row r="1860" spans="7:22" x14ac:dyDescent="0.3">
      <c r="G1860" s="47"/>
      <c r="H1860" s="48"/>
      <c r="I1860" s="47"/>
      <c r="K1860" s="47"/>
      <c r="L1860" s="49"/>
      <c r="M1860" s="47"/>
      <c r="O1860" s="50"/>
      <c r="P1860" s="51"/>
      <c r="Q1860" s="50"/>
      <c r="R1860" s="50"/>
      <c r="S1860" s="50"/>
      <c r="T1860" s="52"/>
      <c r="U1860" s="50"/>
      <c r="V1860" s="50"/>
    </row>
    <row r="1861" spans="7:22" x14ac:dyDescent="0.3">
      <c r="G1861" s="47"/>
      <c r="H1861" s="48"/>
      <c r="I1861" s="47"/>
      <c r="K1861" s="47"/>
      <c r="L1861" s="49"/>
      <c r="M1861" s="47"/>
      <c r="O1861" s="50"/>
      <c r="P1861" s="51"/>
      <c r="Q1861" s="50"/>
      <c r="R1861" s="50"/>
      <c r="S1861" s="50"/>
      <c r="T1861" s="52"/>
      <c r="U1861" s="50"/>
      <c r="V1861" s="50"/>
    </row>
    <row r="1862" spans="7:22" x14ac:dyDescent="0.3">
      <c r="G1862" s="47"/>
      <c r="H1862" s="48"/>
      <c r="I1862" s="47"/>
      <c r="K1862" s="47"/>
      <c r="L1862" s="49"/>
      <c r="M1862" s="47"/>
      <c r="O1862" s="50"/>
      <c r="P1862" s="51"/>
      <c r="Q1862" s="50"/>
      <c r="R1862" s="50"/>
      <c r="S1862" s="50"/>
      <c r="T1862" s="52"/>
      <c r="U1862" s="50"/>
      <c r="V1862" s="50"/>
    </row>
    <row r="1863" spans="7:22" x14ac:dyDescent="0.3">
      <c r="G1863" s="47"/>
      <c r="H1863" s="48"/>
      <c r="I1863" s="47"/>
      <c r="K1863" s="47"/>
      <c r="L1863" s="49"/>
      <c r="M1863" s="47"/>
      <c r="O1863" s="50"/>
      <c r="P1863" s="51"/>
      <c r="Q1863" s="50"/>
      <c r="R1863" s="50"/>
      <c r="S1863" s="50"/>
      <c r="T1863" s="52"/>
      <c r="U1863" s="50"/>
      <c r="V1863" s="50"/>
    </row>
    <row r="1864" spans="7:22" x14ac:dyDescent="0.3">
      <c r="G1864" s="47"/>
      <c r="H1864" s="48"/>
      <c r="I1864" s="47"/>
      <c r="K1864" s="47"/>
      <c r="L1864" s="49"/>
      <c r="M1864" s="47"/>
      <c r="O1864" s="50"/>
      <c r="P1864" s="51"/>
      <c r="Q1864" s="50"/>
      <c r="R1864" s="50"/>
      <c r="S1864" s="50"/>
      <c r="T1864" s="52"/>
      <c r="U1864" s="50"/>
      <c r="V1864" s="50"/>
    </row>
    <row r="1865" spans="7:22" x14ac:dyDescent="0.3">
      <c r="G1865" s="47"/>
      <c r="H1865" s="48"/>
      <c r="I1865" s="47"/>
      <c r="K1865" s="47"/>
      <c r="L1865" s="49"/>
      <c r="M1865" s="47"/>
      <c r="O1865" s="50"/>
      <c r="P1865" s="51"/>
      <c r="Q1865" s="50"/>
      <c r="R1865" s="50"/>
      <c r="S1865" s="50"/>
      <c r="T1865" s="52"/>
      <c r="U1865" s="50"/>
      <c r="V1865" s="50"/>
    </row>
    <row r="1866" spans="7:22" x14ac:dyDescent="0.3">
      <c r="G1866" s="47"/>
      <c r="H1866" s="48"/>
      <c r="I1866" s="47"/>
      <c r="K1866" s="47"/>
      <c r="L1866" s="49"/>
      <c r="M1866" s="47"/>
      <c r="O1866" s="50"/>
      <c r="P1866" s="51"/>
      <c r="Q1866" s="50"/>
      <c r="R1866" s="50"/>
      <c r="S1866" s="50"/>
      <c r="T1866" s="52"/>
      <c r="U1866" s="50"/>
      <c r="V1866" s="50"/>
    </row>
    <row r="1867" spans="7:22" x14ac:dyDescent="0.3">
      <c r="G1867" s="47"/>
      <c r="H1867" s="48"/>
      <c r="I1867" s="47"/>
      <c r="K1867" s="47"/>
      <c r="L1867" s="49"/>
      <c r="M1867" s="47"/>
      <c r="O1867" s="50"/>
      <c r="P1867" s="51"/>
      <c r="Q1867" s="50"/>
      <c r="R1867" s="50"/>
      <c r="S1867" s="50"/>
      <c r="T1867" s="52"/>
      <c r="U1867" s="50"/>
      <c r="V1867" s="50"/>
    </row>
    <row r="1868" spans="7:22" x14ac:dyDescent="0.3">
      <c r="G1868" s="47"/>
      <c r="H1868" s="48"/>
      <c r="I1868" s="47"/>
      <c r="K1868" s="47"/>
      <c r="L1868" s="49"/>
      <c r="M1868" s="47"/>
      <c r="O1868" s="50"/>
      <c r="P1868" s="51"/>
      <c r="Q1868" s="50"/>
      <c r="R1868" s="50"/>
      <c r="S1868" s="50"/>
      <c r="T1868" s="52"/>
      <c r="U1868" s="50"/>
      <c r="V1868" s="50"/>
    </row>
    <row r="1869" spans="7:22" x14ac:dyDescent="0.3">
      <c r="G1869" s="47"/>
      <c r="H1869" s="48"/>
      <c r="I1869" s="47"/>
      <c r="K1869" s="47"/>
      <c r="L1869" s="49"/>
      <c r="M1869" s="47"/>
      <c r="O1869" s="50"/>
      <c r="P1869" s="51"/>
      <c r="Q1869" s="50"/>
      <c r="R1869" s="50"/>
      <c r="S1869" s="50"/>
      <c r="T1869" s="52"/>
      <c r="U1869" s="50"/>
      <c r="V1869" s="50"/>
    </row>
    <row r="1870" spans="7:22" x14ac:dyDescent="0.3">
      <c r="G1870" s="47"/>
      <c r="H1870" s="48"/>
      <c r="I1870" s="47"/>
      <c r="K1870" s="47"/>
      <c r="L1870" s="49"/>
      <c r="M1870" s="47"/>
      <c r="O1870" s="50"/>
      <c r="P1870" s="51"/>
      <c r="Q1870" s="50"/>
      <c r="R1870" s="50"/>
      <c r="S1870" s="50"/>
      <c r="T1870" s="52"/>
      <c r="U1870" s="50"/>
      <c r="V1870" s="50"/>
    </row>
    <row r="1871" spans="7:22" x14ac:dyDescent="0.3">
      <c r="G1871" s="47"/>
      <c r="H1871" s="48"/>
      <c r="I1871" s="47"/>
      <c r="K1871" s="47"/>
      <c r="L1871" s="49"/>
      <c r="M1871" s="47"/>
      <c r="O1871" s="50"/>
      <c r="P1871" s="51"/>
      <c r="Q1871" s="50"/>
      <c r="R1871" s="50"/>
      <c r="S1871" s="50"/>
      <c r="T1871" s="52"/>
      <c r="U1871" s="50"/>
      <c r="V1871" s="50"/>
    </row>
    <row r="1872" spans="7:22" x14ac:dyDescent="0.3">
      <c r="G1872" s="47"/>
      <c r="H1872" s="48"/>
      <c r="I1872" s="47"/>
      <c r="K1872" s="47"/>
      <c r="L1872" s="49"/>
      <c r="M1872" s="47"/>
      <c r="O1872" s="50"/>
      <c r="P1872" s="51"/>
      <c r="Q1872" s="50"/>
      <c r="R1872" s="50"/>
      <c r="S1872" s="50"/>
      <c r="T1872" s="52"/>
      <c r="U1872" s="50"/>
      <c r="V1872" s="50"/>
    </row>
    <row r="1873" spans="7:22" x14ac:dyDescent="0.3">
      <c r="G1873" s="47"/>
      <c r="H1873" s="48"/>
      <c r="I1873" s="47"/>
      <c r="K1873" s="47"/>
      <c r="L1873" s="49"/>
      <c r="M1873" s="47"/>
      <c r="O1873" s="50"/>
      <c r="P1873" s="51"/>
      <c r="Q1873" s="50"/>
      <c r="R1873" s="50"/>
      <c r="S1873" s="50"/>
      <c r="T1873" s="52"/>
      <c r="U1873" s="50"/>
      <c r="V1873" s="50"/>
    </row>
    <row r="1874" spans="7:22" x14ac:dyDescent="0.3">
      <c r="G1874" s="47"/>
      <c r="H1874" s="48"/>
      <c r="I1874" s="47"/>
      <c r="K1874" s="47"/>
      <c r="L1874" s="49"/>
      <c r="M1874" s="47"/>
      <c r="O1874" s="50"/>
      <c r="P1874" s="51"/>
      <c r="Q1874" s="50"/>
      <c r="R1874" s="50"/>
      <c r="S1874" s="50"/>
      <c r="T1874" s="52"/>
      <c r="U1874" s="50"/>
      <c r="V1874" s="50"/>
    </row>
    <row r="1875" spans="7:22" x14ac:dyDescent="0.3">
      <c r="G1875" s="47"/>
      <c r="H1875" s="48"/>
      <c r="I1875" s="47"/>
      <c r="K1875" s="47"/>
      <c r="L1875" s="49"/>
      <c r="M1875" s="47"/>
      <c r="O1875" s="50"/>
      <c r="P1875" s="51"/>
      <c r="Q1875" s="50"/>
      <c r="R1875" s="50"/>
      <c r="S1875" s="50"/>
      <c r="T1875" s="52"/>
      <c r="U1875" s="50"/>
      <c r="V1875" s="50"/>
    </row>
    <row r="1876" spans="7:22" x14ac:dyDescent="0.3">
      <c r="G1876" s="47"/>
      <c r="H1876" s="48"/>
      <c r="I1876" s="47"/>
      <c r="K1876" s="47"/>
      <c r="L1876" s="49"/>
      <c r="M1876" s="47"/>
      <c r="O1876" s="50"/>
      <c r="P1876" s="51"/>
      <c r="Q1876" s="50"/>
      <c r="R1876" s="50"/>
      <c r="S1876" s="50"/>
      <c r="T1876" s="52"/>
      <c r="U1876" s="50"/>
      <c r="V1876" s="50"/>
    </row>
    <row r="1877" spans="7:22" x14ac:dyDescent="0.3">
      <c r="G1877" s="47"/>
      <c r="H1877" s="48"/>
      <c r="I1877" s="47"/>
      <c r="K1877" s="47"/>
      <c r="L1877" s="49"/>
      <c r="M1877" s="47"/>
      <c r="O1877" s="50"/>
      <c r="P1877" s="51"/>
      <c r="Q1877" s="50"/>
      <c r="R1877" s="50"/>
      <c r="S1877" s="50"/>
      <c r="T1877" s="52"/>
      <c r="U1877" s="50"/>
      <c r="V1877" s="50"/>
    </row>
    <row r="1878" spans="7:22" x14ac:dyDescent="0.3">
      <c r="G1878" s="47"/>
      <c r="H1878" s="48"/>
      <c r="I1878" s="47"/>
      <c r="K1878" s="47"/>
      <c r="L1878" s="49"/>
      <c r="M1878" s="47"/>
      <c r="O1878" s="50"/>
      <c r="P1878" s="51"/>
      <c r="Q1878" s="50"/>
      <c r="R1878" s="50"/>
      <c r="S1878" s="50"/>
      <c r="T1878" s="52"/>
      <c r="U1878" s="50"/>
      <c r="V1878" s="50"/>
    </row>
    <row r="1879" spans="7:22" x14ac:dyDescent="0.3">
      <c r="G1879" s="47"/>
      <c r="H1879" s="48"/>
      <c r="I1879" s="47"/>
      <c r="K1879" s="47"/>
      <c r="L1879" s="49"/>
      <c r="M1879" s="47"/>
      <c r="O1879" s="50"/>
      <c r="P1879" s="51"/>
      <c r="Q1879" s="50"/>
      <c r="R1879" s="50"/>
      <c r="S1879" s="50"/>
      <c r="T1879" s="52"/>
      <c r="U1879" s="50"/>
      <c r="V1879" s="50"/>
    </row>
    <row r="1880" spans="7:22" x14ac:dyDescent="0.3">
      <c r="G1880" s="47"/>
      <c r="H1880" s="48"/>
      <c r="I1880" s="47"/>
      <c r="K1880" s="47"/>
      <c r="L1880" s="49"/>
      <c r="M1880" s="47"/>
      <c r="O1880" s="50"/>
      <c r="P1880" s="51"/>
      <c r="Q1880" s="50"/>
      <c r="R1880" s="50"/>
      <c r="S1880" s="50"/>
      <c r="T1880" s="52"/>
      <c r="U1880" s="50"/>
      <c r="V1880" s="50"/>
    </row>
    <row r="1881" spans="7:22" x14ac:dyDescent="0.3">
      <c r="G1881" s="47"/>
      <c r="H1881" s="48"/>
      <c r="I1881" s="47"/>
      <c r="K1881" s="47"/>
      <c r="L1881" s="49"/>
      <c r="M1881" s="47"/>
      <c r="O1881" s="50"/>
      <c r="P1881" s="51"/>
      <c r="Q1881" s="50"/>
      <c r="R1881" s="50"/>
      <c r="S1881" s="50"/>
      <c r="T1881" s="52"/>
      <c r="U1881" s="50"/>
      <c r="V1881" s="50"/>
    </row>
    <row r="1882" spans="7:22" x14ac:dyDescent="0.3">
      <c r="G1882" s="47"/>
      <c r="H1882" s="48"/>
      <c r="I1882" s="47"/>
      <c r="K1882" s="47"/>
      <c r="L1882" s="49"/>
      <c r="M1882" s="47"/>
      <c r="O1882" s="50"/>
      <c r="P1882" s="51"/>
      <c r="Q1882" s="50"/>
      <c r="R1882" s="50"/>
      <c r="S1882" s="50"/>
      <c r="T1882" s="52"/>
      <c r="U1882" s="50"/>
      <c r="V1882" s="50"/>
    </row>
    <row r="1883" spans="7:22" x14ac:dyDescent="0.3">
      <c r="H1883" s="48"/>
      <c r="I1883" s="47"/>
      <c r="K1883" s="47"/>
      <c r="L1883" s="49"/>
      <c r="M1883" s="47"/>
      <c r="O1883" s="50"/>
      <c r="P1883" s="51"/>
      <c r="Q1883" s="50"/>
      <c r="R1883" s="50"/>
      <c r="S1883" s="50"/>
      <c r="T1883" s="52"/>
      <c r="U1883" s="50"/>
      <c r="V1883" s="50"/>
    </row>
    <row r="1884" spans="7:22" x14ac:dyDescent="0.3">
      <c r="G1884" s="47"/>
      <c r="H1884" s="48"/>
      <c r="I1884" s="47"/>
      <c r="K1884" s="47"/>
      <c r="L1884" s="49"/>
      <c r="M1884" s="47"/>
      <c r="O1884" s="50"/>
      <c r="P1884" s="51"/>
      <c r="Q1884" s="50"/>
      <c r="R1884" s="50"/>
      <c r="S1884" s="50"/>
      <c r="T1884" s="52"/>
      <c r="U1884" s="50"/>
      <c r="V1884" s="50"/>
    </row>
    <row r="1885" spans="7:22" x14ac:dyDescent="0.3">
      <c r="G1885" s="47"/>
      <c r="H1885" s="48"/>
      <c r="I1885" s="47"/>
      <c r="K1885" s="47"/>
      <c r="L1885" s="49"/>
      <c r="M1885" s="47"/>
      <c r="O1885" s="50"/>
      <c r="P1885" s="51"/>
      <c r="Q1885" s="50"/>
      <c r="R1885" s="50"/>
      <c r="S1885" s="50"/>
      <c r="T1885" s="52"/>
      <c r="U1885" s="50"/>
      <c r="V1885" s="50"/>
    </row>
    <row r="1886" spans="7:22" x14ac:dyDescent="0.3">
      <c r="G1886" s="47"/>
      <c r="H1886" s="48"/>
      <c r="I1886" s="47"/>
      <c r="K1886" s="47"/>
      <c r="L1886" s="49"/>
      <c r="M1886" s="47"/>
      <c r="O1886" s="50"/>
      <c r="P1886" s="51"/>
      <c r="Q1886" s="50"/>
      <c r="R1886" s="50"/>
      <c r="S1886" s="50"/>
      <c r="T1886" s="52"/>
      <c r="U1886" s="50"/>
      <c r="V1886" s="50"/>
    </row>
    <row r="1887" spans="7:22" x14ac:dyDescent="0.3">
      <c r="G1887" s="47"/>
      <c r="H1887" s="48"/>
      <c r="I1887" s="47"/>
      <c r="K1887" s="47"/>
      <c r="L1887" s="49"/>
      <c r="M1887" s="47"/>
      <c r="O1887" s="50"/>
      <c r="P1887" s="51"/>
      <c r="Q1887" s="50"/>
      <c r="R1887" s="50"/>
      <c r="S1887" s="50"/>
      <c r="T1887" s="52"/>
      <c r="U1887" s="50"/>
      <c r="V1887" s="50"/>
    </row>
    <row r="1888" spans="7:22" x14ac:dyDescent="0.3">
      <c r="G1888" s="47"/>
      <c r="H1888" s="48"/>
      <c r="I1888" s="47"/>
      <c r="K1888" s="47"/>
      <c r="L1888" s="49"/>
      <c r="M1888" s="47"/>
      <c r="O1888" s="50"/>
      <c r="P1888" s="51"/>
      <c r="Q1888" s="50"/>
      <c r="R1888" s="50"/>
      <c r="S1888" s="50"/>
      <c r="T1888" s="52"/>
      <c r="U1888" s="50"/>
      <c r="V1888" s="50"/>
    </row>
    <row r="1889" spans="7:22" x14ac:dyDescent="0.3">
      <c r="G1889" s="47"/>
      <c r="H1889" s="48"/>
      <c r="I1889" s="47"/>
      <c r="K1889" s="47"/>
      <c r="L1889" s="49"/>
      <c r="M1889" s="47"/>
      <c r="O1889" s="50"/>
      <c r="P1889" s="51"/>
      <c r="Q1889" s="50"/>
      <c r="R1889" s="50"/>
      <c r="S1889" s="50"/>
      <c r="T1889" s="52"/>
      <c r="U1889" s="50"/>
      <c r="V1889" s="50"/>
    </row>
    <row r="1890" spans="7:22" x14ac:dyDescent="0.3">
      <c r="G1890" s="47"/>
      <c r="H1890" s="48"/>
      <c r="I1890" s="47"/>
      <c r="K1890" s="47"/>
      <c r="L1890" s="49"/>
      <c r="M1890" s="47"/>
      <c r="O1890" s="50"/>
      <c r="P1890" s="51"/>
      <c r="Q1890" s="50"/>
      <c r="R1890" s="50"/>
      <c r="S1890" s="50"/>
      <c r="T1890" s="52"/>
      <c r="U1890" s="50"/>
      <c r="V1890" s="50"/>
    </row>
    <row r="1891" spans="7:22" x14ac:dyDescent="0.3">
      <c r="G1891" s="47"/>
      <c r="H1891" s="48"/>
      <c r="I1891" s="47"/>
      <c r="K1891" s="47"/>
      <c r="L1891" s="49"/>
      <c r="M1891" s="47"/>
      <c r="O1891" s="50"/>
      <c r="P1891" s="51"/>
      <c r="Q1891" s="50"/>
      <c r="R1891" s="50"/>
      <c r="S1891" s="50"/>
      <c r="T1891" s="52"/>
      <c r="U1891" s="50"/>
      <c r="V1891" s="50"/>
    </row>
    <row r="1892" spans="7:22" x14ac:dyDescent="0.3">
      <c r="G1892" s="47"/>
      <c r="H1892" s="48"/>
      <c r="I1892" s="47"/>
      <c r="K1892" s="47"/>
      <c r="L1892" s="49"/>
      <c r="M1892" s="47"/>
      <c r="O1892" s="50"/>
      <c r="P1892" s="51"/>
      <c r="Q1892" s="50"/>
      <c r="R1892" s="50"/>
      <c r="S1892" s="50"/>
      <c r="T1892" s="52"/>
      <c r="U1892" s="50"/>
      <c r="V1892" s="50"/>
    </row>
    <row r="1893" spans="7:22" x14ac:dyDescent="0.3">
      <c r="G1893" s="47"/>
      <c r="H1893" s="48"/>
      <c r="I1893" s="47"/>
      <c r="K1893" s="47"/>
      <c r="L1893" s="49"/>
      <c r="M1893" s="47"/>
      <c r="O1893" s="50"/>
      <c r="P1893" s="51"/>
      <c r="Q1893" s="50"/>
      <c r="R1893" s="50"/>
      <c r="S1893" s="50"/>
      <c r="T1893" s="52"/>
      <c r="U1893" s="50"/>
      <c r="V1893" s="50"/>
    </row>
    <row r="1894" spans="7:22" x14ac:dyDescent="0.3">
      <c r="G1894" s="47"/>
      <c r="H1894" s="48"/>
      <c r="I1894" s="47"/>
      <c r="K1894" s="47"/>
      <c r="L1894" s="49"/>
      <c r="M1894" s="47"/>
      <c r="O1894" s="50"/>
      <c r="P1894" s="51"/>
      <c r="Q1894" s="50"/>
      <c r="R1894" s="50"/>
      <c r="S1894" s="50"/>
      <c r="T1894" s="52"/>
      <c r="U1894" s="50"/>
      <c r="V1894" s="50"/>
    </row>
    <row r="1895" spans="7:22" x14ac:dyDescent="0.3">
      <c r="G1895" s="47"/>
      <c r="H1895" s="48"/>
      <c r="I1895" s="47"/>
      <c r="K1895" s="47"/>
      <c r="L1895" s="49"/>
      <c r="M1895" s="47"/>
      <c r="O1895" s="50"/>
      <c r="P1895" s="51"/>
      <c r="Q1895" s="50"/>
      <c r="R1895" s="50"/>
      <c r="S1895" s="50"/>
      <c r="T1895" s="52"/>
      <c r="U1895" s="50"/>
      <c r="V1895" s="50"/>
    </row>
    <row r="1896" spans="7:22" x14ac:dyDescent="0.3">
      <c r="G1896" s="47"/>
      <c r="H1896" s="48"/>
      <c r="I1896" s="47"/>
      <c r="K1896" s="47"/>
      <c r="L1896" s="49"/>
      <c r="M1896" s="47"/>
      <c r="O1896" s="50"/>
      <c r="P1896" s="51"/>
      <c r="Q1896" s="50"/>
      <c r="R1896" s="50"/>
      <c r="S1896" s="50"/>
      <c r="T1896" s="52"/>
      <c r="U1896" s="50"/>
      <c r="V1896" s="50"/>
    </row>
    <row r="1897" spans="7:22" x14ac:dyDescent="0.3">
      <c r="G1897" s="47"/>
      <c r="H1897" s="48"/>
      <c r="I1897" s="47"/>
      <c r="K1897" s="47"/>
      <c r="L1897" s="49"/>
      <c r="M1897" s="47"/>
      <c r="O1897" s="50"/>
      <c r="P1897" s="51"/>
      <c r="Q1897" s="50"/>
      <c r="R1897" s="50"/>
      <c r="S1897" s="50"/>
      <c r="T1897" s="52"/>
      <c r="U1897" s="50"/>
      <c r="V1897" s="50"/>
    </row>
    <row r="1898" spans="7:22" x14ac:dyDescent="0.3">
      <c r="G1898" s="47"/>
      <c r="H1898" s="48"/>
      <c r="I1898" s="47"/>
      <c r="K1898" s="47"/>
      <c r="L1898" s="49"/>
      <c r="M1898" s="47"/>
      <c r="O1898" s="50"/>
      <c r="P1898" s="51"/>
      <c r="Q1898" s="50"/>
      <c r="R1898" s="50"/>
      <c r="S1898" s="50"/>
      <c r="T1898" s="52"/>
      <c r="U1898" s="50"/>
      <c r="V1898" s="50"/>
    </row>
    <row r="1899" spans="7:22" x14ac:dyDescent="0.3">
      <c r="G1899" s="47"/>
      <c r="H1899" s="48"/>
      <c r="I1899" s="47"/>
      <c r="K1899" s="47"/>
      <c r="L1899" s="49"/>
      <c r="M1899" s="47"/>
      <c r="O1899" s="50"/>
      <c r="P1899" s="51"/>
      <c r="Q1899" s="50"/>
      <c r="R1899" s="50"/>
      <c r="S1899" s="50"/>
      <c r="T1899" s="52"/>
      <c r="U1899" s="50"/>
      <c r="V1899" s="50"/>
    </row>
    <row r="1900" spans="7:22" x14ac:dyDescent="0.3">
      <c r="G1900" s="47"/>
      <c r="H1900" s="48"/>
      <c r="I1900" s="47"/>
      <c r="K1900" s="47"/>
      <c r="L1900" s="49"/>
      <c r="M1900" s="47"/>
      <c r="O1900" s="50"/>
      <c r="P1900" s="51"/>
      <c r="Q1900" s="50"/>
      <c r="R1900" s="50"/>
      <c r="S1900" s="50"/>
      <c r="T1900" s="52"/>
      <c r="U1900" s="50"/>
      <c r="V1900" s="50"/>
    </row>
    <row r="1901" spans="7:22" x14ac:dyDescent="0.3">
      <c r="G1901" s="47"/>
      <c r="H1901" s="48"/>
      <c r="I1901" s="47"/>
      <c r="K1901" s="47"/>
      <c r="L1901" s="49"/>
      <c r="M1901" s="47"/>
      <c r="O1901" s="50"/>
      <c r="P1901" s="51"/>
      <c r="Q1901" s="50"/>
      <c r="R1901" s="50"/>
      <c r="S1901" s="50"/>
      <c r="T1901" s="52"/>
      <c r="U1901" s="50"/>
      <c r="V1901" s="50"/>
    </row>
    <row r="1902" spans="7:22" x14ac:dyDescent="0.3">
      <c r="G1902" s="47"/>
      <c r="H1902" s="48"/>
      <c r="I1902" s="47"/>
      <c r="K1902" s="47"/>
      <c r="L1902" s="49"/>
      <c r="M1902" s="47"/>
      <c r="O1902" s="50"/>
      <c r="P1902" s="51"/>
      <c r="Q1902" s="50"/>
      <c r="R1902" s="50"/>
      <c r="S1902" s="50"/>
      <c r="T1902" s="52"/>
      <c r="U1902" s="50"/>
      <c r="V1902" s="50"/>
    </row>
    <row r="1903" spans="7:22" x14ac:dyDescent="0.3">
      <c r="G1903" s="47"/>
      <c r="H1903" s="48"/>
      <c r="I1903" s="47"/>
      <c r="K1903" s="47"/>
      <c r="L1903" s="49"/>
      <c r="M1903" s="47"/>
      <c r="O1903" s="50"/>
      <c r="P1903" s="51"/>
      <c r="Q1903" s="50"/>
      <c r="R1903" s="50"/>
      <c r="S1903" s="50"/>
      <c r="T1903" s="52"/>
      <c r="U1903" s="50"/>
      <c r="V1903" s="50"/>
    </row>
    <row r="1904" spans="7:22" x14ac:dyDescent="0.3">
      <c r="G1904" s="47"/>
      <c r="H1904" s="48"/>
      <c r="I1904" s="47"/>
      <c r="K1904" s="47"/>
      <c r="L1904" s="49"/>
      <c r="M1904" s="47"/>
      <c r="O1904" s="50"/>
      <c r="P1904" s="51"/>
      <c r="Q1904" s="50"/>
      <c r="R1904" s="50"/>
      <c r="S1904" s="50"/>
      <c r="T1904" s="52"/>
      <c r="U1904" s="50"/>
      <c r="V1904" s="50"/>
    </row>
    <row r="1905" spans="7:22" x14ac:dyDescent="0.3">
      <c r="G1905" s="47"/>
      <c r="H1905" s="48"/>
      <c r="I1905" s="47"/>
      <c r="K1905" s="47"/>
      <c r="L1905" s="49"/>
      <c r="M1905" s="47"/>
      <c r="O1905" s="50"/>
      <c r="P1905" s="51"/>
      <c r="Q1905" s="50"/>
      <c r="R1905" s="50"/>
      <c r="S1905" s="50"/>
      <c r="T1905" s="52"/>
      <c r="U1905" s="50"/>
      <c r="V1905" s="50"/>
    </row>
    <row r="1906" spans="7:22" x14ac:dyDescent="0.3">
      <c r="G1906" s="47"/>
      <c r="H1906" s="48"/>
      <c r="I1906" s="47"/>
      <c r="K1906" s="47"/>
      <c r="L1906" s="49"/>
      <c r="M1906" s="47"/>
      <c r="O1906" s="50"/>
      <c r="P1906" s="51"/>
      <c r="Q1906" s="50"/>
      <c r="R1906" s="50"/>
      <c r="S1906" s="50"/>
      <c r="T1906" s="52"/>
      <c r="U1906" s="50"/>
      <c r="V1906" s="50"/>
    </row>
    <row r="1907" spans="7:22" x14ac:dyDescent="0.3">
      <c r="G1907" s="47"/>
      <c r="H1907" s="48"/>
      <c r="I1907" s="47"/>
      <c r="K1907" s="47"/>
      <c r="L1907" s="49"/>
      <c r="M1907" s="47"/>
      <c r="O1907" s="50"/>
      <c r="P1907" s="51"/>
      <c r="Q1907" s="50"/>
      <c r="R1907" s="50"/>
      <c r="S1907" s="50"/>
      <c r="T1907" s="52"/>
      <c r="U1907" s="50"/>
      <c r="V1907" s="50"/>
    </row>
    <row r="1908" spans="7:22" x14ac:dyDescent="0.3">
      <c r="G1908" s="47"/>
      <c r="H1908" s="48"/>
      <c r="I1908" s="47"/>
      <c r="K1908" s="47"/>
      <c r="L1908" s="49"/>
      <c r="M1908" s="47"/>
      <c r="O1908" s="50"/>
      <c r="P1908" s="51"/>
      <c r="Q1908" s="50"/>
      <c r="R1908" s="50"/>
      <c r="S1908" s="50"/>
      <c r="T1908" s="52"/>
      <c r="U1908" s="50"/>
      <c r="V1908" s="50"/>
    </row>
    <row r="1909" spans="7:22" x14ac:dyDescent="0.3">
      <c r="G1909" s="47"/>
      <c r="H1909" s="48"/>
      <c r="I1909" s="47"/>
      <c r="K1909" s="47"/>
      <c r="L1909" s="49"/>
      <c r="M1909" s="47"/>
      <c r="O1909" s="50"/>
      <c r="P1909" s="51"/>
      <c r="Q1909" s="50"/>
      <c r="R1909" s="50"/>
      <c r="S1909" s="50"/>
      <c r="T1909" s="52"/>
      <c r="U1909" s="50"/>
      <c r="V1909" s="50"/>
    </row>
    <row r="1910" spans="7:22" x14ac:dyDescent="0.3">
      <c r="G1910" s="47"/>
      <c r="H1910" s="48"/>
      <c r="I1910" s="47"/>
      <c r="K1910" s="47"/>
      <c r="L1910" s="49"/>
      <c r="M1910" s="47"/>
      <c r="O1910" s="50"/>
      <c r="P1910" s="51"/>
      <c r="Q1910" s="50"/>
      <c r="R1910" s="50"/>
      <c r="S1910" s="50"/>
      <c r="T1910" s="52"/>
      <c r="U1910" s="50"/>
      <c r="V1910" s="50"/>
    </row>
    <row r="1911" spans="7:22" x14ac:dyDescent="0.3">
      <c r="G1911" s="47"/>
      <c r="H1911" s="48"/>
      <c r="I1911" s="47"/>
      <c r="K1911" s="47"/>
      <c r="L1911" s="49"/>
      <c r="M1911" s="47"/>
      <c r="O1911" s="50"/>
      <c r="P1911" s="51"/>
      <c r="Q1911" s="50"/>
      <c r="R1911" s="50"/>
      <c r="S1911" s="50"/>
      <c r="T1911" s="52"/>
      <c r="U1911" s="50"/>
      <c r="V1911" s="50"/>
    </row>
    <row r="1912" spans="7:22" x14ac:dyDescent="0.3">
      <c r="G1912" s="47"/>
      <c r="H1912" s="48"/>
      <c r="I1912" s="47"/>
      <c r="K1912" s="47"/>
      <c r="L1912" s="49"/>
      <c r="M1912" s="47"/>
      <c r="O1912" s="50"/>
      <c r="P1912" s="51"/>
      <c r="Q1912" s="50"/>
      <c r="R1912" s="50"/>
      <c r="S1912" s="50"/>
      <c r="T1912" s="52"/>
      <c r="U1912" s="50"/>
      <c r="V1912" s="50"/>
    </row>
    <row r="1913" spans="7:22" x14ac:dyDescent="0.3">
      <c r="G1913" s="47"/>
      <c r="H1913" s="48"/>
      <c r="I1913" s="47"/>
      <c r="K1913" s="47"/>
      <c r="L1913" s="49"/>
      <c r="M1913" s="47"/>
      <c r="O1913" s="50"/>
      <c r="P1913" s="51"/>
      <c r="Q1913" s="50"/>
      <c r="R1913" s="50"/>
      <c r="S1913" s="50"/>
      <c r="T1913" s="52"/>
      <c r="U1913" s="50"/>
      <c r="V1913" s="50"/>
    </row>
    <row r="1914" spans="7:22" x14ac:dyDescent="0.3">
      <c r="H1914" s="48"/>
      <c r="I1914" s="47"/>
      <c r="K1914" s="47"/>
      <c r="L1914" s="49"/>
      <c r="M1914" s="47"/>
      <c r="O1914" s="50"/>
      <c r="P1914" s="51"/>
      <c r="Q1914" s="50"/>
      <c r="R1914" s="50"/>
      <c r="S1914" s="50"/>
      <c r="T1914" s="52"/>
      <c r="U1914" s="50"/>
      <c r="V1914" s="50"/>
    </row>
    <row r="1915" spans="7:22" x14ac:dyDescent="0.3">
      <c r="G1915" s="47"/>
      <c r="H1915" s="48"/>
      <c r="I1915" s="47"/>
      <c r="K1915" s="47"/>
      <c r="L1915" s="49"/>
      <c r="M1915" s="47"/>
      <c r="O1915" s="50"/>
      <c r="P1915" s="51"/>
      <c r="Q1915" s="50"/>
      <c r="R1915" s="50"/>
      <c r="S1915" s="50"/>
      <c r="T1915" s="52"/>
      <c r="U1915" s="50"/>
      <c r="V1915" s="50"/>
    </row>
    <row r="1916" spans="7:22" x14ac:dyDescent="0.3">
      <c r="G1916" s="47"/>
      <c r="H1916" s="48"/>
      <c r="I1916" s="47"/>
      <c r="K1916" s="47"/>
      <c r="L1916" s="49"/>
      <c r="M1916" s="47"/>
      <c r="O1916" s="50"/>
      <c r="P1916" s="51"/>
      <c r="Q1916" s="50"/>
      <c r="R1916" s="50"/>
      <c r="S1916" s="50"/>
      <c r="T1916" s="52"/>
      <c r="U1916" s="50"/>
      <c r="V1916" s="50"/>
    </row>
    <row r="1917" spans="7:22" x14ac:dyDescent="0.3">
      <c r="G1917" s="47"/>
      <c r="H1917" s="48"/>
      <c r="I1917" s="47"/>
      <c r="K1917" s="47"/>
      <c r="L1917" s="49"/>
      <c r="M1917" s="47"/>
      <c r="O1917" s="50"/>
      <c r="P1917" s="51"/>
      <c r="Q1917" s="50"/>
      <c r="R1917" s="50"/>
      <c r="S1917" s="50"/>
      <c r="T1917" s="52"/>
      <c r="U1917" s="50"/>
      <c r="V1917" s="50"/>
    </row>
    <row r="1918" spans="7:22" x14ac:dyDescent="0.3">
      <c r="G1918" s="47"/>
      <c r="H1918" s="48"/>
      <c r="I1918" s="47"/>
      <c r="K1918" s="47"/>
      <c r="L1918" s="49"/>
      <c r="M1918" s="47"/>
      <c r="O1918" s="50"/>
      <c r="P1918" s="51"/>
      <c r="Q1918" s="50"/>
      <c r="R1918" s="50"/>
      <c r="S1918" s="50"/>
      <c r="T1918" s="52"/>
      <c r="U1918" s="50"/>
      <c r="V1918" s="50"/>
    </row>
    <row r="1919" spans="7:22" x14ac:dyDescent="0.3">
      <c r="G1919" s="47"/>
      <c r="H1919" s="48"/>
      <c r="I1919" s="47"/>
      <c r="K1919" s="47"/>
      <c r="L1919" s="49"/>
      <c r="M1919" s="47"/>
      <c r="O1919" s="50"/>
      <c r="P1919" s="51"/>
      <c r="Q1919" s="50"/>
      <c r="R1919" s="50"/>
      <c r="S1919" s="50"/>
      <c r="T1919" s="52"/>
      <c r="U1919" s="50"/>
      <c r="V1919" s="50"/>
    </row>
    <row r="1920" spans="7:22" x14ac:dyDescent="0.3">
      <c r="G1920" s="47"/>
      <c r="H1920" s="48"/>
      <c r="I1920" s="47"/>
      <c r="K1920" s="47"/>
      <c r="L1920" s="49"/>
      <c r="M1920" s="47"/>
      <c r="O1920" s="50"/>
      <c r="P1920" s="51"/>
      <c r="Q1920" s="50"/>
      <c r="R1920" s="50"/>
      <c r="S1920" s="50"/>
      <c r="T1920" s="52"/>
      <c r="U1920" s="50"/>
      <c r="V1920" s="50"/>
    </row>
    <row r="1921" spans="7:22" x14ac:dyDescent="0.3">
      <c r="G1921" s="47"/>
      <c r="H1921" s="48"/>
      <c r="I1921" s="47"/>
      <c r="K1921" s="47"/>
      <c r="L1921" s="49"/>
      <c r="M1921" s="47"/>
      <c r="O1921" s="50"/>
      <c r="P1921" s="51"/>
      <c r="Q1921" s="50"/>
      <c r="R1921" s="50"/>
      <c r="S1921" s="50"/>
      <c r="T1921" s="52"/>
      <c r="U1921" s="50"/>
      <c r="V1921" s="50"/>
    </row>
    <row r="1922" spans="7:22" x14ac:dyDescent="0.3">
      <c r="G1922" s="47"/>
      <c r="H1922" s="48"/>
      <c r="I1922" s="47"/>
      <c r="K1922" s="47"/>
      <c r="L1922" s="49"/>
      <c r="M1922" s="47"/>
      <c r="O1922" s="50"/>
      <c r="P1922" s="51"/>
      <c r="Q1922" s="50"/>
      <c r="R1922" s="50"/>
      <c r="S1922" s="50"/>
      <c r="T1922" s="52"/>
      <c r="U1922" s="50"/>
      <c r="V1922" s="50"/>
    </row>
    <row r="1923" spans="7:22" x14ac:dyDescent="0.3">
      <c r="G1923" s="47"/>
      <c r="H1923" s="48"/>
      <c r="I1923" s="47"/>
      <c r="K1923" s="47"/>
      <c r="L1923" s="49"/>
      <c r="M1923" s="47"/>
      <c r="O1923" s="50"/>
      <c r="P1923" s="51"/>
      <c r="Q1923" s="50"/>
      <c r="R1923" s="50"/>
      <c r="S1923" s="50"/>
      <c r="T1923" s="52"/>
      <c r="U1923" s="50"/>
      <c r="V1923" s="50"/>
    </row>
    <row r="1924" spans="7:22" x14ac:dyDescent="0.3">
      <c r="G1924" s="47"/>
      <c r="H1924" s="48"/>
      <c r="I1924" s="47"/>
      <c r="K1924" s="47"/>
      <c r="L1924" s="49"/>
      <c r="M1924" s="47"/>
      <c r="O1924" s="50"/>
      <c r="P1924" s="51"/>
      <c r="Q1924" s="50"/>
      <c r="R1924" s="50"/>
      <c r="S1924" s="50"/>
      <c r="T1924" s="52"/>
      <c r="U1924" s="50"/>
      <c r="V1924" s="50"/>
    </row>
    <row r="1925" spans="7:22" x14ac:dyDescent="0.3">
      <c r="G1925" s="47"/>
      <c r="H1925" s="48"/>
      <c r="I1925" s="47"/>
      <c r="K1925" s="47"/>
      <c r="L1925" s="49"/>
      <c r="M1925" s="47"/>
      <c r="O1925" s="50"/>
      <c r="P1925" s="51"/>
      <c r="Q1925" s="50"/>
      <c r="R1925" s="50"/>
      <c r="S1925" s="50"/>
      <c r="T1925" s="52"/>
      <c r="U1925" s="50"/>
      <c r="V1925" s="50"/>
    </row>
    <row r="1926" spans="7:22" x14ac:dyDescent="0.3">
      <c r="G1926" s="47"/>
      <c r="H1926" s="48"/>
      <c r="I1926" s="47"/>
      <c r="K1926" s="47"/>
      <c r="L1926" s="49"/>
      <c r="M1926" s="47"/>
      <c r="O1926" s="50"/>
      <c r="P1926" s="51"/>
      <c r="Q1926" s="50"/>
      <c r="R1926" s="50"/>
      <c r="S1926" s="50"/>
      <c r="T1926" s="52"/>
      <c r="U1926" s="50"/>
      <c r="V1926" s="50"/>
    </row>
    <row r="1927" spans="7:22" x14ac:dyDescent="0.3">
      <c r="G1927" s="47"/>
      <c r="H1927" s="48"/>
      <c r="I1927" s="47"/>
      <c r="K1927" s="47"/>
      <c r="L1927" s="49"/>
      <c r="M1927" s="47"/>
      <c r="O1927" s="50"/>
      <c r="P1927" s="51"/>
      <c r="Q1927" s="50"/>
      <c r="R1927" s="50"/>
      <c r="S1927" s="50"/>
      <c r="T1927" s="52"/>
      <c r="U1927" s="50"/>
      <c r="V1927" s="50"/>
    </row>
    <row r="1928" spans="7:22" x14ac:dyDescent="0.3">
      <c r="G1928" s="47"/>
      <c r="H1928" s="48"/>
      <c r="I1928" s="47"/>
      <c r="K1928" s="47"/>
      <c r="L1928" s="49"/>
      <c r="M1928" s="47"/>
      <c r="O1928" s="50"/>
      <c r="P1928" s="51"/>
      <c r="Q1928" s="50"/>
      <c r="R1928" s="50"/>
      <c r="S1928" s="50"/>
      <c r="T1928" s="52"/>
      <c r="U1928" s="50"/>
      <c r="V1928" s="50"/>
    </row>
    <row r="1929" spans="7:22" x14ac:dyDescent="0.3">
      <c r="G1929" s="47"/>
      <c r="H1929" s="48"/>
      <c r="I1929" s="47"/>
      <c r="K1929" s="47"/>
      <c r="L1929" s="49"/>
      <c r="M1929" s="47"/>
      <c r="O1929" s="50"/>
      <c r="P1929" s="51"/>
      <c r="Q1929" s="50"/>
      <c r="R1929" s="50"/>
      <c r="S1929" s="50"/>
      <c r="T1929" s="52"/>
      <c r="U1929" s="50"/>
      <c r="V1929" s="50"/>
    </row>
    <row r="1930" spans="7:22" x14ac:dyDescent="0.3">
      <c r="G1930" s="47"/>
      <c r="H1930" s="48"/>
      <c r="I1930" s="47"/>
      <c r="K1930" s="47"/>
      <c r="L1930" s="49"/>
      <c r="M1930" s="47"/>
      <c r="O1930" s="50"/>
      <c r="P1930" s="51"/>
      <c r="Q1930" s="50"/>
      <c r="R1930" s="50"/>
      <c r="S1930" s="50"/>
      <c r="T1930" s="52"/>
      <c r="U1930" s="50"/>
      <c r="V1930" s="50"/>
    </row>
    <row r="1931" spans="7:22" x14ac:dyDescent="0.3">
      <c r="G1931" s="47"/>
      <c r="H1931" s="48"/>
      <c r="I1931" s="47"/>
      <c r="K1931" s="47"/>
      <c r="L1931" s="49"/>
      <c r="M1931" s="47"/>
      <c r="O1931" s="50"/>
      <c r="P1931" s="51"/>
      <c r="Q1931" s="50"/>
      <c r="R1931" s="50"/>
      <c r="S1931" s="50"/>
      <c r="T1931" s="52"/>
      <c r="U1931" s="50"/>
      <c r="V1931" s="50"/>
    </row>
    <row r="1932" spans="7:22" x14ac:dyDescent="0.3">
      <c r="G1932" s="47"/>
      <c r="H1932" s="48"/>
      <c r="I1932" s="47"/>
      <c r="K1932" s="47"/>
      <c r="L1932" s="49"/>
      <c r="M1932" s="47"/>
      <c r="O1932" s="50"/>
      <c r="P1932" s="51"/>
      <c r="Q1932" s="50"/>
      <c r="R1932" s="50"/>
      <c r="S1932" s="50"/>
      <c r="T1932" s="52"/>
      <c r="U1932" s="50"/>
      <c r="V1932" s="50"/>
    </row>
    <row r="1933" spans="7:22" x14ac:dyDescent="0.3">
      <c r="G1933" s="47"/>
      <c r="H1933" s="48"/>
      <c r="I1933" s="47"/>
      <c r="K1933" s="47"/>
      <c r="L1933" s="49"/>
      <c r="M1933" s="47"/>
      <c r="O1933" s="50"/>
      <c r="P1933" s="51"/>
      <c r="Q1933" s="50"/>
      <c r="R1933" s="50"/>
      <c r="S1933" s="50"/>
      <c r="T1933" s="52"/>
      <c r="U1933" s="50"/>
      <c r="V1933" s="50"/>
    </row>
    <row r="1934" spans="7:22" x14ac:dyDescent="0.3">
      <c r="G1934" s="47"/>
      <c r="H1934" s="48"/>
      <c r="I1934" s="47"/>
      <c r="K1934" s="47"/>
      <c r="L1934" s="49"/>
      <c r="M1934" s="47"/>
      <c r="O1934" s="50"/>
      <c r="P1934" s="51"/>
      <c r="Q1934" s="50"/>
      <c r="R1934" s="50"/>
      <c r="S1934" s="50"/>
      <c r="T1934" s="52"/>
      <c r="U1934" s="50"/>
      <c r="V1934" s="50"/>
    </row>
    <row r="1935" spans="7:22" x14ac:dyDescent="0.3">
      <c r="G1935" s="47"/>
      <c r="H1935" s="48"/>
      <c r="I1935" s="47"/>
      <c r="K1935" s="47"/>
      <c r="L1935" s="49"/>
      <c r="M1935" s="47"/>
      <c r="O1935" s="50"/>
      <c r="P1935" s="51"/>
      <c r="Q1935" s="50"/>
      <c r="R1935" s="50"/>
      <c r="S1935" s="50"/>
      <c r="T1935" s="52"/>
      <c r="U1935" s="50"/>
      <c r="V1935" s="50"/>
    </row>
    <row r="1936" spans="7:22" x14ac:dyDescent="0.3">
      <c r="G1936" s="47"/>
      <c r="H1936" s="48"/>
      <c r="I1936" s="47"/>
      <c r="K1936" s="47"/>
      <c r="L1936" s="49"/>
      <c r="M1936" s="47"/>
      <c r="O1936" s="50"/>
      <c r="P1936" s="51"/>
      <c r="Q1936" s="50"/>
      <c r="R1936" s="50"/>
      <c r="S1936" s="50"/>
      <c r="T1936" s="52"/>
      <c r="U1936" s="50"/>
      <c r="V1936" s="50"/>
    </row>
    <row r="1937" spans="7:22" x14ac:dyDescent="0.3">
      <c r="G1937" s="47"/>
      <c r="H1937" s="48"/>
      <c r="I1937" s="47"/>
      <c r="K1937" s="47"/>
      <c r="L1937" s="49"/>
      <c r="M1937" s="47"/>
      <c r="O1937" s="50"/>
      <c r="P1937" s="51"/>
      <c r="Q1937" s="50"/>
      <c r="R1937" s="50"/>
      <c r="S1937" s="50"/>
      <c r="T1937" s="52"/>
      <c r="U1937" s="50"/>
      <c r="V1937" s="50"/>
    </row>
    <row r="1938" spans="7:22" x14ac:dyDescent="0.3">
      <c r="G1938" s="47"/>
      <c r="H1938" s="48"/>
      <c r="I1938" s="47"/>
      <c r="K1938" s="47"/>
      <c r="L1938" s="49"/>
      <c r="M1938" s="47"/>
      <c r="O1938" s="50"/>
      <c r="P1938" s="51"/>
      <c r="Q1938" s="50"/>
      <c r="R1938" s="50"/>
      <c r="S1938" s="50"/>
      <c r="T1938" s="52"/>
      <c r="U1938" s="50"/>
      <c r="V1938" s="50"/>
    </row>
    <row r="1939" spans="7:22" x14ac:dyDescent="0.3">
      <c r="G1939" s="47"/>
      <c r="H1939" s="48"/>
      <c r="I1939" s="47"/>
      <c r="K1939" s="47"/>
      <c r="L1939" s="49"/>
      <c r="M1939" s="47"/>
      <c r="O1939" s="50"/>
      <c r="P1939" s="51"/>
      <c r="Q1939" s="50"/>
      <c r="R1939" s="50"/>
      <c r="S1939" s="50"/>
      <c r="T1939" s="52"/>
      <c r="U1939" s="50"/>
      <c r="V1939" s="50"/>
    </row>
    <row r="1940" spans="7:22" x14ac:dyDescent="0.3">
      <c r="G1940" s="47"/>
      <c r="H1940" s="48"/>
      <c r="I1940" s="47"/>
      <c r="K1940" s="47"/>
      <c r="L1940" s="49"/>
      <c r="M1940" s="47"/>
      <c r="O1940" s="50"/>
      <c r="P1940" s="51"/>
      <c r="Q1940" s="50"/>
      <c r="R1940" s="50"/>
      <c r="S1940" s="50"/>
      <c r="T1940" s="52"/>
      <c r="U1940" s="50"/>
      <c r="V1940" s="50"/>
    </row>
    <row r="1941" spans="7:22" x14ac:dyDescent="0.3">
      <c r="G1941" s="47"/>
      <c r="H1941" s="48"/>
      <c r="I1941" s="47"/>
      <c r="K1941" s="47"/>
      <c r="L1941" s="49"/>
      <c r="M1941" s="47"/>
      <c r="O1941" s="50"/>
      <c r="P1941" s="51"/>
      <c r="Q1941" s="50"/>
      <c r="R1941" s="50"/>
      <c r="S1941" s="50"/>
      <c r="T1941" s="52"/>
      <c r="U1941" s="50"/>
      <c r="V1941" s="50"/>
    </row>
    <row r="1942" spans="7:22" x14ac:dyDescent="0.3">
      <c r="G1942" s="47"/>
      <c r="H1942" s="48"/>
      <c r="I1942" s="47"/>
      <c r="K1942" s="47"/>
      <c r="L1942" s="49"/>
      <c r="M1942" s="47"/>
      <c r="O1942" s="50"/>
      <c r="P1942" s="51"/>
      <c r="Q1942" s="50"/>
      <c r="R1942" s="50"/>
      <c r="S1942" s="50"/>
      <c r="T1942" s="52"/>
      <c r="U1942" s="50"/>
      <c r="V1942" s="50"/>
    </row>
    <row r="1943" spans="7:22" x14ac:dyDescent="0.3">
      <c r="G1943" s="47"/>
      <c r="H1943" s="48"/>
      <c r="I1943" s="47"/>
      <c r="K1943" s="47"/>
      <c r="L1943" s="49"/>
      <c r="M1943" s="47"/>
      <c r="O1943" s="50"/>
      <c r="P1943" s="51"/>
      <c r="Q1943" s="50"/>
      <c r="R1943" s="50"/>
      <c r="S1943" s="50"/>
      <c r="T1943" s="52"/>
      <c r="U1943" s="50"/>
      <c r="V1943" s="50"/>
    </row>
    <row r="1944" spans="7:22" x14ac:dyDescent="0.3">
      <c r="G1944" s="47"/>
      <c r="H1944" s="48"/>
      <c r="I1944" s="47"/>
      <c r="K1944" s="47"/>
      <c r="L1944" s="49"/>
      <c r="M1944" s="47"/>
      <c r="O1944" s="50"/>
      <c r="P1944" s="51"/>
      <c r="Q1944" s="50"/>
      <c r="R1944" s="50"/>
      <c r="S1944" s="50"/>
      <c r="T1944" s="52"/>
      <c r="U1944" s="50"/>
      <c r="V1944" s="50"/>
    </row>
    <row r="1945" spans="7:22" x14ac:dyDescent="0.3">
      <c r="H1945" s="48"/>
      <c r="I1945" s="47"/>
      <c r="K1945" s="47"/>
      <c r="L1945" s="49"/>
      <c r="M1945" s="47"/>
      <c r="O1945" s="50"/>
      <c r="P1945" s="51"/>
      <c r="Q1945" s="50"/>
      <c r="R1945" s="50"/>
      <c r="S1945" s="50"/>
      <c r="T1945" s="52"/>
      <c r="U1945" s="50"/>
      <c r="V1945" s="50"/>
    </row>
  </sheetData>
  <mergeCells count="3">
    <mergeCell ref="G1:N1"/>
    <mergeCell ref="O1:V1"/>
    <mergeCell ref="W1:AD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0B06-F51F-4CD7-881E-B1E670EB1396}">
  <sheetPr>
    <tabColor rgb="FFFF0000"/>
  </sheetPr>
  <dimension ref="A2:K3296"/>
  <sheetViews>
    <sheetView workbookViewId="0">
      <selection activeCell="P9" sqref="P9"/>
    </sheetView>
  </sheetViews>
  <sheetFormatPr defaultRowHeight="14.4" x14ac:dyDescent="0.3"/>
  <cols>
    <col min="1" max="1" width="13.88671875" bestFit="1" customWidth="1"/>
    <col min="2" max="2" width="17.77734375" bestFit="1" customWidth="1"/>
    <col min="3" max="3" width="10.109375" bestFit="1" customWidth="1"/>
  </cols>
  <sheetData>
    <row r="2" spans="1:11" x14ac:dyDescent="0.3">
      <c r="A2" s="8" t="s">
        <v>149</v>
      </c>
      <c r="B2" s="8" t="s">
        <v>4</v>
      </c>
      <c r="C2" s="8" t="s">
        <v>73</v>
      </c>
      <c r="D2" s="9" t="s">
        <v>18</v>
      </c>
      <c r="E2" s="9" t="s">
        <v>19</v>
      </c>
      <c r="F2" s="9" t="s">
        <v>20</v>
      </c>
      <c r="G2" s="9" t="s">
        <v>154</v>
      </c>
      <c r="H2" s="9" t="s">
        <v>21</v>
      </c>
      <c r="I2" s="9" t="s">
        <v>22</v>
      </c>
      <c r="J2" s="9" t="s">
        <v>23</v>
      </c>
      <c r="K2" s="9" t="s">
        <v>24</v>
      </c>
    </row>
    <row r="3" spans="1:11" x14ac:dyDescent="0.3">
      <c r="A3" s="11" t="s">
        <v>127</v>
      </c>
      <c r="B3" s="11" t="s">
        <v>128</v>
      </c>
      <c r="C3" s="54">
        <v>43556</v>
      </c>
      <c r="D3" s="12">
        <v>28.716728624535335</v>
      </c>
      <c r="E3" s="13">
        <v>0.6611433305716653</v>
      </c>
      <c r="F3" s="12">
        <v>18.985873605948086</v>
      </c>
      <c r="G3" s="14">
        <v>32</v>
      </c>
      <c r="H3" s="12">
        <v>418.96875</v>
      </c>
      <c r="I3" s="15">
        <v>1.685463659147858</v>
      </c>
      <c r="J3" s="12">
        <v>706.15660244360413</v>
      </c>
      <c r="K3" s="14">
        <v>13407</v>
      </c>
    </row>
    <row r="4" spans="1:11" x14ac:dyDescent="0.3">
      <c r="A4" s="11" t="s">
        <v>127</v>
      </c>
      <c r="B4" s="11" t="s">
        <v>128</v>
      </c>
      <c r="C4" s="54">
        <v>43557</v>
      </c>
      <c r="D4" s="12">
        <v>52.049070631970253</v>
      </c>
      <c r="E4" s="13">
        <v>0.6611433305716653</v>
      </c>
      <c r="F4" s="12">
        <v>34.411895910780665</v>
      </c>
      <c r="G4" s="14">
        <v>58</v>
      </c>
      <c r="H4" s="12">
        <v>615.48275862068965</v>
      </c>
      <c r="I4" s="15">
        <v>1.68546365914787</v>
      </c>
      <c r="J4" s="12">
        <v>1037.3738224872527</v>
      </c>
      <c r="K4" s="14">
        <v>35698</v>
      </c>
    </row>
    <row r="5" spans="1:11" x14ac:dyDescent="0.3">
      <c r="A5" s="11" t="s">
        <v>127</v>
      </c>
      <c r="B5" s="11" t="s">
        <v>128</v>
      </c>
      <c r="C5" s="54">
        <v>43558</v>
      </c>
      <c r="D5" s="12">
        <v>107.68773234200742</v>
      </c>
      <c r="E5" s="13">
        <v>0.6611433305716653</v>
      </c>
      <c r="F5" s="12">
        <v>71.197026022304826</v>
      </c>
      <c r="G5" s="14">
        <v>120</v>
      </c>
      <c r="H5" s="12">
        <v>512.5333333333333</v>
      </c>
      <c r="I5" s="15">
        <v>1.6854636591478698</v>
      </c>
      <c r="J5" s="12">
        <v>863.85630743525485</v>
      </c>
      <c r="K5" s="14">
        <v>61504</v>
      </c>
    </row>
    <row r="6" spans="1:11" x14ac:dyDescent="0.3">
      <c r="A6" s="11" t="s">
        <v>127</v>
      </c>
      <c r="B6" s="11" t="s">
        <v>128</v>
      </c>
      <c r="C6" s="54">
        <v>43559</v>
      </c>
      <c r="D6" s="12">
        <v>61.023048327137545</v>
      </c>
      <c r="E6" s="13">
        <v>0.6611433305716653</v>
      </c>
      <c r="F6" s="12">
        <v>40.344981412639406</v>
      </c>
      <c r="G6" s="14">
        <v>68</v>
      </c>
      <c r="H6" s="12">
        <v>433.38235294117646</v>
      </c>
      <c r="I6" s="15">
        <v>1.6854636591478696</v>
      </c>
      <c r="J6" s="12">
        <v>730.45020639834877</v>
      </c>
      <c r="K6" s="14">
        <v>29470</v>
      </c>
    </row>
    <row r="7" spans="1:11" x14ac:dyDescent="0.3">
      <c r="A7" s="11" t="s">
        <v>127</v>
      </c>
      <c r="B7" s="11" t="s">
        <v>128</v>
      </c>
      <c r="C7" s="54">
        <v>43560</v>
      </c>
      <c r="D7" s="12">
        <v>33.20371747211896</v>
      </c>
      <c r="E7" s="13">
        <v>0.6611433305716653</v>
      </c>
      <c r="F7" s="12">
        <v>21.952416356877325</v>
      </c>
      <c r="G7" s="14">
        <v>37</v>
      </c>
      <c r="H7" s="12">
        <v>501.32432432432432</v>
      </c>
      <c r="I7" s="15">
        <v>1.6854636591478696</v>
      </c>
      <c r="J7" s="12">
        <v>844.963930095509</v>
      </c>
      <c r="K7" s="14">
        <v>18549</v>
      </c>
    </row>
    <row r="8" spans="1:11" x14ac:dyDescent="0.3">
      <c r="A8" s="11" t="s">
        <v>127</v>
      </c>
      <c r="B8" s="11" t="s">
        <v>128</v>
      </c>
      <c r="C8" s="54">
        <v>43561</v>
      </c>
      <c r="D8" s="12">
        <v>61.023048327137545</v>
      </c>
      <c r="E8" s="13">
        <v>0.6611433305716653</v>
      </c>
      <c r="F8" s="12">
        <v>40.344981412639406</v>
      </c>
      <c r="G8" s="14">
        <v>68</v>
      </c>
      <c r="H8" s="12">
        <v>441.98529411764707</v>
      </c>
      <c r="I8" s="15">
        <v>1.6854636591478696</v>
      </c>
      <c r="J8" s="12">
        <v>744.9501511130768</v>
      </c>
      <c r="K8" s="14">
        <v>30055</v>
      </c>
    </row>
    <row r="9" spans="1:11" x14ac:dyDescent="0.3">
      <c r="A9" s="11" t="s">
        <v>127</v>
      </c>
      <c r="B9" s="11" t="s">
        <v>128</v>
      </c>
      <c r="C9" s="54">
        <v>43562</v>
      </c>
      <c r="D9" s="12">
        <v>39.485501858736058</v>
      </c>
      <c r="E9" s="13">
        <v>0.6611433305716653</v>
      </c>
      <c r="F9" s="12">
        <v>26.105576208178437</v>
      </c>
      <c r="G9" s="14">
        <v>44</v>
      </c>
      <c r="H9" s="12">
        <v>568.0454545454545</v>
      </c>
      <c r="I9" s="15">
        <v>1.6854636591478698</v>
      </c>
      <c r="J9" s="12">
        <v>957.41997038049669</v>
      </c>
      <c r="K9" s="14">
        <v>24994</v>
      </c>
    </row>
    <row r="10" spans="1:11" x14ac:dyDescent="0.3">
      <c r="A10" s="11" t="s">
        <v>127</v>
      </c>
      <c r="B10" s="11" t="s">
        <v>128</v>
      </c>
      <c r="C10" s="54">
        <v>43563</v>
      </c>
      <c r="D10" s="12">
        <v>55.638661710037169</v>
      </c>
      <c r="E10" s="13">
        <v>0.6611433305716653</v>
      </c>
      <c r="F10" s="12">
        <v>36.785130111524161</v>
      </c>
      <c r="G10" s="14">
        <v>62</v>
      </c>
      <c r="H10" s="12">
        <v>518.62903225806451</v>
      </c>
      <c r="I10" s="15">
        <v>1.6854636591478698</v>
      </c>
      <c r="J10" s="12">
        <v>874.13038644999597</v>
      </c>
      <c r="K10" s="14">
        <v>32155</v>
      </c>
    </row>
    <row r="11" spans="1:11" x14ac:dyDescent="0.3">
      <c r="A11" s="11" t="s">
        <v>127</v>
      </c>
      <c r="B11" s="11" t="s">
        <v>128</v>
      </c>
      <c r="C11" s="54">
        <v>43564</v>
      </c>
      <c r="D11" s="12">
        <v>88.842379182156137</v>
      </c>
      <c r="E11" s="13">
        <v>0.6611433305716653</v>
      </c>
      <c r="F11" s="12">
        <v>58.73754646840149</v>
      </c>
      <c r="G11" s="14">
        <v>99</v>
      </c>
      <c r="H11" s="12">
        <v>565.38383838383834</v>
      </c>
      <c r="I11" s="15">
        <v>1.6854636591478696</v>
      </c>
      <c r="J11" s="12">
        <v>952.93391306549199</v>
      </c>
      <c r="K11" s="14">
        <v>55973</v>
      </c>
    </row>
    <row r="12" spans="1:11" x14ac:dyDescent="0.3">
      <c r="A12" s="11" t="s">
        <v>127</v>
      </c>
      <c r="B12" s="11" t="s">
        <v>128</v>
      </c>
      <c r="C12" s="54">
        <v>43565</v>
      </c>
      <c r="D12" s="12">
        <v>149.86542750929368</v>
      </c>
      <c r="E12" s="13">
        <v>0.6611433305716653</v>
      </c>
      <c r="F12" s="12">
        <v>99.082527881040889</v>
      </c>
      <c r="G12" s="14">
        <v>167</v>
      </c>
      <c r="H12" s="12">
        <v>488.56886227544908</v>
      </c>
      <c r="I12" s="15">
        <v>1.6854636591478698</v>
      </c>
      <c r="J12" s="12">
        <v>823.46506235649008</v>
      </c>
      <c r="K12" s="14">
        <v>81591</v>
      </c>
    </row>
    <row r="13" spans="1:11" x14ac:dyDescent="0.3">
      <c r="A13" s="11" t="s">
        <v>127</v>
      </c>
      <c r="B13" s="11" t="s">
        <v>128</v>
      </c>
      <c r="C13" s="54">
        <v>43566</v>
      </c>
      <c r="D13" s="12">
        <v>68.202230483271379</v>
      </c>
      <c r="E13" s="13">
        <v>0.6611433305716653</v>
      </c>
      <c r="F13" s="12">
        <v>45.091449814126399</v>
      </c>
      <c r="G13" s="14">
        <v>76</v>
      </c>
      <c r="H13" s="12">
        <v>496.06578947368422</v>
      </c>
      <c r="I13" s="15">
        <v>1.6854636591478696</v>
      </c>
      <c r="J13" s="12">
        <v>836.10086070439252</v>
      </c>
      <c r="K13" s="14">
        <v>37701</v>
      </c>
    </row>
    <row r="14" spans="1:11" x14ac:dyDescent="0.3">
      <c r="A14" s="11" t="s">
        <v>127</v>
      </c>
      <c r="B14" s="11" t="s">
        <v>128</v>
      </c>
      <c r="C14" s="54">
        <v>43567</v>
      </c>
      <c r="D14" s="12">
        <v>16.153159851301115</v>
      </c>
      <c r="E14" s="13">
        <v>0.6611433305716653</v>
      </c>
      <c r="F14" s="12">
        <v>10.679553903345726</v>
      </c>
      <c r="G14" s="14">
        <v>18</v>
      </c>
      <c r="H14" s="12">
        <v>828.22222222222217</v>
      </c>
      <c r="I14" s="15">
        <v>1.6854636591478696</v>
      </c>
      <c r="J14" s="12">
        <v>1395.9384572542467</v>
      </c>
      <c r="K14" s="14">
        <v>14908</v>
      </c>
    </row>
    <row r="15" spans="1:11" x14ac:dyDescent="0.3">
      <c r="A15" s="11" t="s">
        <v>127</v>
      </c>
      <c r="B15" s="11" t="s">
        <v>128</v>
      </c>
      <c r="C15" s="54">
        <v>43568</v>
      </c>
      <c r="D15" s="12">
        <v>28.716728624535314</v>
      </c>
      <c r="E15" s="13">
        <v>0.6611433305716653</v>
      </c>
      <c r="F15" s="12">
        <v>18.985873605947955</v>
      </c>
      <c r="G15" s="14">
        <v>32</v>
      </c>
      <c r="H15" s="12">
        <v>685.59375</v>
      </c>
      <c r="I15" s="15">
        <v>1.6854636591478698</v>
      </c>
      <c r="J15" s="12">
        <v>1155.5433505639098</v>
      </c>
      <c r="K15" s="14">
        <v>21939</v>
      </c>
    </row>
    <row r="16" spans="1:11" x14ac:dyDescent="0.3">
      <c r="A16" s="11" t="s">
        <v>127</v>
      </c>
      <c r="B16" s="11" t="s">
        <v>128</v>
      </c>
      <c r="C16" s="54">
        <v>43569</v>
      </c>
      <c r="D16" s="12">
        <v>23.332342007434946</v>
      </c>
      <c r="E16" s="13">
        <v>0.6611433305716653</v>
      </c>
      <c r="F16" s="12">
        <v>15.426022304832715</v>
      </c>
      <c r="G16" s="14">
        <v>26</v>
      </c>
      <c r="H16" s="12">
        <v>597.84615384615381</v>
      </c>
      <c r="I16" s="15">
        <v>1.6854636591478696</v>
      </c>
      <c r="J16" s="12">
        <v>1007.6479660690186</v>
      </c>
      <c r="K16" s="14">
        <v>15544</v>
      </c>
    </row>
    <row r="17" spans="1:11" x14ac:dyDescent="0.3">
      <c r="A17" s="11" t="s">
        <v>127</v>
      </c>
      <c r="B17" s="11" t="s">
        <v>128</v>
      </c>
      <c r="C17" s="54">
        <v>43570</v>
      </c>
      <c r="D17" s="12">
        <v>24.229739776951671</v>
      </c>
      <c r="E17" s="13">
        <v>0.6611433305716653</v>
      </c>
      <c r="F17" s="12">
        <v>16.019330855018588</v>
      </c>
      <c r="G17" s="14">
        <v>27</v>
      </c>
      <c r="H17" s="12">
        <v>810.33333333333337</v>
      </c>
      <c r="I17" s="15">
        <v>1.6854636591478696</v>
      </c>
      <c r="J17" s="12">
        <v>1365.7873851294903</v>
      </c>
      <c r="K17" s="14">
        <v>21879</v>
      </c>
    </row>
    <row r="18" spans="1:11" x14ac:dyDescent="0.3">
      <c r="A18" s="11" t="s">
        <v>127</v>
      </c>
      <c r="B18" s="11" t="s">
        <v>128</v>
      </c>
      <c r="C18" s="54">
        <v>43571</v>
      </c>
      <c r="D18" s="12">
        <v>17.050557620817845</v>
      </c>
      <c r="E18" s="13">
        <v>0.6611433305716653</v>
      </c>
      <c r="F18" s="12">
        <v>11.2728624535316</v>
      </c>
      <c r="G18" s="14">
        <v>19</v>
      </c>
      <c r="H18" s="12">
        <v>632.68421052631584</v>
      </c>
      <c r="I18" s="15">
        <v>1.6854636591478696</v>
      </c>
      <c r="J18" s="12">
        <v>1066.3662445587652</v>
      </c>
      <c r="K18" s="14">
        <v>12021</v>
      </c>
    </row>
    <row r="19" spans="1:11" x14ac:dyDescent="0.3">
      <c r="A19" s="11" t="s">
        <v>127</v>
      </c>
      <c r="B19" s="11" t="s">
        <v>128</v>
      </c>
      <c r="C19" s="54">
        <v>43572</v>
      </c>
      <c r="D19" s="12">
        <v>41.280297397769516</v>
      </c>
      <c r="E19" s="13">
        <v>0.6611433305716653</v>
      </c>
      <c r="F19" s="12">
        <v>27.292193308550186</v>
      </c>
      <c r="G19" s="14">
        <v>46</v>
      </c>
      <c r="H19" s="12">
        <v>600.97826086956525</v>
      </c>
      <c r="I19" s="15">
        <v>1.6854636591478698</v>
      </c>
      <c r="J19" s="12">
        <v>1012.9270186335403</v>
      </c>
      <c r="K19" s="14">
        <v>27645</v>
      </c>
    </row>
    <row r="20" spans="1:11" x14ac:dyDescent="0.3">
      <c r="A20" s="11" t="s">
        <v>127</v>
      </c>
      <c r="B20" s="11" t="s">
        <v>128</v>
      </c>
      <c r="C20" s="54">
        <v>43573</v>
      </c>
      <c r="D20" s="12">
        <v>15.255762081784386</v>
      </c>
      <c r="E20" s="13">
        <v>0.6611433305716653</v>
      </c>
      <c r="F20" s="12">
        <v>10.086245353159851</v>
      </c>
      <c r="G20" s="14">
        <v>17</v>
      </c>
      <c r="H20" s="12">
        <v>640.29411764705878</v>
      </c>
      <c r="I20" s="15">
        <v>1.6854636591478696</v>
      </c>
      <c r="J20" s="12">
        <v>1079.1924664602684</v>
      </c>
      <c r="K20" s="14">
        <v>10885</v>
      </c>
    </row>
    <row r="21" spans="1:11" x14ac:dyDescent="0.3">
      <c r="A21" s="11" t="s">
        <v>127</v>
      </c>
      <c r="B21" s="11" t="s">
        <v>128</v>
      </c>
      <c r="C21" s="54">
        <v>43574</v>
      </c>
      <c r="D21" s="12">
        <v>21.537546468401487</v>
      </c>
      <c r="E21" s="13">
        <v>0.6611433305716653</v>
      </c>
      <c r="F21" s="12">
        <v>14.239405204460967</v>
      </c>
      <c r="G21" s="14">
        <v>24</v>
      </c>
      <c r="H21" s="12">
        <v>506.125</v>
      </c>
      <c r="I21" s="15">
        <v>1.6854636591478696</v>
      </c>
      <c r="J21" s="12">
        <v>853.05529448621553</v>
      </c>
      <c r="K21" s="14">
        <v>12147</v>
      </c>
    </row>
    <row r="22" spans="1:11" x14ac:dyDescent="0.3">
      <c r="A22" s="11" t="s">
        <v>127</v>
      </c>
      <c r="B22" s="11" t="s">
        <v>128</v>
      </c>
      <c r="C22" s="54">
        <v>43575</v>
      </c>
      <c r="D22" s="12">
        <v>12.563568773234199</v>
      </c>
      <c r="E22" s="13">
        <v>0.6611433305716653</v>
      </c>
      <c r="F22" s="12">
        <v>8.3063197026022291</v>
      </c>
      <c r="G22" s="14">
        <v>14</v>
      </c>
      <c r="H22" s="12">
        <v>860</v>
      </c>
      <c r="I22" s="15">
        <v>1.68546365914787</v>
      </c>
      <c r="J22" s="12">
        <v>1449.4987468671682</v>
      </c>
      <c r="K22" s="14">
        <v>12040</v>
      </c>
    </row>
    <row r="23" spans="1:11" x14ac:dyDescent="0.3">
      <c r="A23" s="11" t="s">
        <v>127</v>
      </c>
      <c r="B23" s="11" t="s">
        <v>128</v>
      </c>
      <c r="C23" s="54">
        <v>43576</v>
      </c>
      <c r="D23" s="12">
        <v>20.640148698884758</v>
      </c>
      <c r="E23" s="13">
        <v>0.6611433305716653</v>
      </c>
      <c r="F23" s="12">
        <v>13.646096654275093</v>
      </c>
      <c r="G23" s="14">
        <v>23</v>
      </c>
      <c r="H23" s="12">
        <v>770.47826086956525</v>
      </c>
      <c r="I23" s="15">
        <v>1.6854636591478698</v>
      </c>
      <c r="J23" s="12">
        <v>1298.6131088591044</v>
      </c>
      <c r="K23" s="14">
        <v>17721</v>
      </c>
    </row>
    <row r="24" spans="1:11" x14ac:dyDescent="0.3">
      <c r="A24" s="11" t="s">
        <v>127</v>
      </c>
      <c r="B24" s="11" t="s">
        <v>128</v>
      </c>
      <c r="C24" s="54">
        <v>43577</v>
      </c>
      <c r="D24" s="12">
        <v>28.716728624535314</v>
      </c>
      <c r="E24" s="13">
        <v>0.6611433305716653</v>
      </c>
      <c r="F24" s="12">
        <v>18.985873605947955</v>
      </c>
      <c r="G24" s="14">
        <v>32</v>
      </c>
      <c r="H24" s="12">
        <v>672.15625</v>
      </c>
      <c r="I24" s="15">
        <v>1.6854636591478698</v>
      </c>
      <c r="J24" s="12">
        <v>1132.8949326441102</v>
      </c>
      <c r="K24" s="14">
        <v>21509</v>
      </c>
    </row>
    <row r="25" spans="1:11" x14ac:dyDescent="0.3">
      <c r="A25" s="11" t="s">
        <v>127</v>
      </c>
      <c r="B25" s="11" t="s">
        <v>128</v>
      </c>
      <c r="C25" s="54">
        <v>43578</v>
      </c>
      <c r="D25" s="12">
        <v>15.255762081784386</v>
      </c>
      <c r="E25" s="13">
        <v>0.6611433305716653</v>
      </c>
      <c r="F25" s="12">
        <v>10.086245353159851</v>
      </c>
      <c r="G25" s="14">
        <v>17</v>
      </c>
      <c r="H25" s="12">
        <v>497.88235294117646</v>
      </c>
      <c r="I25" s="15">
        <v>1.6854636591478696</v>
      </c>
      <c r="J25" s="12">
        <v>839.16261241338634</v>
      </c>
      <c r="K25" s="14">
        <v>8464</v>
      </c>
    </row>
    <row r="26" spans="1:11" x14ac:dyDescent="0.3">
      <c r="A26" s="11" t="s">
        <v>127</v>
      </c>
      <c r="B26" s="11" t="s">
        <v>128</v>
      </c>
      <c r="C26" s="54">
        <v>43579</v>
      </c>
      <c r="D26" s="12">
        <v>51.15167286245353</v>
      </c>
      <c r="E26" s="13">
        <v>0.6611433305716653</v>
      </c>
      <c r="F26" s="12">
        <v>33.818587360594798</v>
      </c>
      <c r="G26" s="14">
        <v>57</v>
      </c>
      <c r="H26" s="12">
        <v>582.12280701754389</v>
      </c>
      <c r="I26" s="15">
        <v>1.6854636591478696</v>
      </c>
      <c r="J26" s="12">
        <v>981.14683638921861</v>
      </c>
      <c r="K26" s="14">
        <v>33181</v>
      </c>
    </row>
    <row r="27" spans="1:11" x14ac:dyDescent="0.3">
      <c r="A27" s="11" t="s">
        <v>127</v>
      </c>
      <c r="B27" s="11" t="s">
        <v>128</v>
      </c>
      <c r="C27" s="54">
        <v>43580</v>
      </c>
      <c r="D27" s="12">
        <v>18.845353159851303</v>
      </c>
      <c r="E27" s="13">
        <v>0.6611433305716653</v>
      </c>
      <c r="F27" s="12">
        <v>12.459479553903346</v>
      </c>
      <c r="G27" s="14">
        <v>21</v>
      </c>
      <c r="H27" s="12">
        <v>521.57142857142856</v>
      </c>
      <c r="I27" s="15">
        <v>1.6854636591478696</v>
      </c>
      <c r="J27" s="12">
        <v>879.0896885069817</v>
      </c>
      <c r="K27" s="14">
        <v>10953</v>
      </c>
    </row>
    <row r="28" spans="1:11" x14ac:dyDescent="0.3">
      <c r="A28" s="11" t="s">
        <v>127</v>
      </c>
      <c r="B28" s="11" t="s">
        <v>128</v>
      </c>
      <c r="C28" s="54">
        <v>43581</v>
      </c>
      <c r="D28" s="12">
        <v>17.050557620817845</v>
      </c>
      <c r="E28" s="13">
        <v>0.6611433305716653</v>
      </c>
      <c r="F28" s="12">
        <v>11.2728624535316</v>
      </c>
      <c r="G28" s="14">
        <v>19</v>
      </c>
      <c r="H28" s="12">
        <v>728.52631578947364</v>
      </c>
      <c r="I28" s="15">
        <v>1.6854636591478696</v>
      </c>
      <c r="J28" s="12">
        <v>1227.9046299960426</v>
      </c>
      <c r="K28" s="14">
        <v>13842</v>
      </c>
    </row>
    <row r="29" spans="1:11" x14ac:dyDescent="0.3">
      <c r="A29" s="11" t="s">
        <v>127</v>
      </c>
      <c r="B29" s="11" t="s">
        <v>128</v>
      </c>
      <c r="C29" s="54">
        <v>43582</v>
      </c>
      <c r="D29" s="12">
        <v>32.306319702602231</v>
      </c>
      <c r="E29" s="13">
        <v>0.6611433305716653</v>
      </c>
      <c r="F29" s="12">
        <v>21.359107806691451</v>
      </c>
      <c r="G29" s="14">
        <v>36</v>
      </c>
      <c r="H29" s="12">
        <v>688.30555555555554</v>
      </c>
      <c r="I29" s="15">
        <v>1.6854636591478696</v>
      </c>
      <c r="J29" s="12">
        <v>1160.1140002784739</v>
      </c>
      <c r="K29" s="14">
        <v>24779</v>
      </c>
    </row>
    <row r="30" spans="1:11" x14ac:dyDescent="0.3">
      <c r="A30" s="11" t="s">
        <v>127</v>
      </c>
      <c r="B30" s="11" t="s">
        <v>128</v>
      </c>
      <c r="C30" s="54">
        <v>43583</v>
      </c>
      <c r="D30" s="12">
        <v>18.845353159851303</v>
      </c>
      <c r="E30" s="13">
        <v>0.6611433305716653</v>
      </c>
      <c r="F30" s="12">
        <v>12.459479553903346</v>
      </c>
      <c r="G30" s="14">
        <v>21</v>
      </c>
      <c r="H30" s="12">
        <v>521.52380952380952</v>
      </c>
      <c r="I30" s="15">
        <v>1.6854636591478696</v>
      </c>
      <c r="J30" s="12">
        <v>879.00942833273655</v>
      </c>
      <c r="K30" s="14">
        <v>10952</v>
      </c>
    </row>
    <row r="31" spans="1:11" x14ac:dyDescent="0.3">
      <c r="A31" s="11" t="s">
        <v>127</v>
      </c>
      <c r="B31" s="11" t="s">
        <v>128</v>
      </c>
      <c r="C31" s="54">
        <v>43584</v>
      </c>
      <c r="D31" s="12">
        <v>24.229739776951671</v>
      </c>
      <c r="E31" s="13">
        <v>0.6611433305716653</v>
      </c>
      <c r="F31" s="12">
        <v>16.019330855018588</v>
      </c>
      <c r="G31" s="14">
        <v>27</v>
      </c>
      <c r="H31" s="12">
        <v>706.7037037037037</v>
      </c>
      <c r="I31" s="15">
        <v>1.6854636591478696</v>
      </c>
      <c r="J31" s="12">
        <v>1191.1234103777963</v>
      </c>
      <c r="K31" s="14">
        <v>19081</v>
      </c>
    </row>
    <row r="32" spans="1:11" x14ac:dyDescent="0.3">
      <c r="A32" s="11" t="s">
        <v>127</v>
      </c>
      <c r="B32" s="11" t="s">
        <v>128</v>
      </c>
      <c r="C32" s="54">
        <v>43585</v>
      </c>
      <c r="D32" s="12">
        <v>34.101115241635689</v>
      </c>
      <c r="E32" s="13">
        <v>0.6611433305716653</v>
      </c>
      <c r="F32" s="12">
        <v>22.5457249070632</v>
      </c>
      <c r="G32" s="14">
        <v>38</v>
      </c>
      <c r="H32" s="12">
        <v>690.10526315789468</v>
      </c>
      <c r="I32" s="15">
        <v>1.6854636591478696</v>
      </c>
      <c r="J32" s="12">
        <v>1163.1473420393086</v>
      </c>
      <c r="K32" s="14">
        <v>26224</v>
      </c>
    </row>
    <row r="33" spans="1:11" x14ac:dyDescent="0.3">
      <c r="A33" s="10" t="s">
        <v>127</v>
      </c>
      <c r="B33" s="10" t="s">
        <v>128</v>
      </c>
      <c r="C33" s="54">
        <v>43586</v>
      </c>
      <c r="D33" s="12">
        <v>62.98218829516513</v>
      </c>
      <c r="E33" s="13">
        <v>0.6785714285714286</v>
      </c>
      <c r="F33" s="12">
        <v>42.737913486004913</v>
      </c>
      <c r="G33" s="14">
        <v>68</v>
      </c>
      <c r="H33" s="12">
        <v>798.67647058823525</v>
      </c>
      <c r="I33" s="15">
        <v>1.5910931174089133</v>
      </c>
      <c r="J33" s="12">
        <v>1270.7686353893837</v>
      </c>
      <c r="K33" s="14">
        <v>54310</v>
      </c>
    </row>
    <row r="34" spans="1:11" x14ac:dyDescent="0.3">
      <c r="A34" s="10" t="s">
        <v>127</v>
      </c>
      <c r="B34" s="10" t="s">
        <v>128</v>
      </c>
      <c r="C34" s="54">
        <v>43587</v>
      </c>
      <c r="D34" s="12">
        <v>22.229007633587788</v>
      </c>
      <c r="E34" s="13">
        <v>0.6785714285714286</v>
      </c>
      <c r="F34" s="12">
        <v>15.083969465648856</v>
      </c>
      <c r="G34" s="14">
        <v>24</v>
      </c>
      <c r="H34" s="12">
        <v>723.16666666666663</v>
      </c>
      <c r="I34" s="15">
        <v>1.5910931174089067</v>
      </c>
      <c r="J34" s="12">
        <v>1150.6255060728745</v>
      </c>
      <c r="K34" s="14">
        <v>17356</v>
      </c>
    </row>
    <row r="35" spans="1:11" x14ac:dyDescent="0.3">
      <c r="A35" s="10" t="s">
        <v>127</v>
      </c>
      <c r="B35" s="10" t="s">
        <v>128</v>
      </c>
      <c r="C35" s="54">
        <v>43588</v>
      </c>
      <c r="D35" s="12">
        <v>32.417302798982192</v>
      </c>
      <c r="E35" s="13">
        <v>0.6785714285714286</v>
      </c>
      <c r="F35" s="12">
        <v>21.997455470737915</v>
      </c>
      <c r="G35" s="14">
        <v>35</v>
      </c>
      <c r="H35" s="12">
        <v>630.48571428571427</v>
      </c>
      <c r="I35" s="15">
        <v>1.5910931174089067</v>
      </c>
      <c r="J35" s="12">
        <v>1003.1614806246384</v>
      </c>
      <c r="K35" s="14">
        <v>22067</v>
      </c>
    </row>
    <row r="36" spans="1:11" x14ac:dyDescent="0.3">
      <c r="A36" s="10" t="s">
        <v>127</v>
      </c>
      <c r="B36" s="10" t="s">
        <v>128</v>
      </c>
      <c r="C36" s="54">
        <v>43589</v>
      </c>
      <c r="D36" s="12">
        <v>27.78625954198473</v>
      </c>
      <c r="E36" s="13">
        <v>0.6785714285714286</v>
      </c>
      <c r="F36" s="12">
        <v>18.854961832061068</v>
      </c>
      <c r="G36" s="14">
        <v>30</v>
      </c>
      <c r="H36" s="12">
        <v>569.20000000000005</v>
      </c>
      <c r="I36" s="15">
        <v>1.5910931174089069</v>
      </c>
      <c r="J36" s="12">
        <v>905.65020242914977</v>
      </c>
      <c r="K36" s="14">
        <v>17076</v>
      </c>
    </row>
    <row r="37" spans="1:11" x14ac:dyDescent="0.3">
      <c r="A37" s="10" t="s">
        <v>127</v>
      </c>
      <c r="B37" s="10" t="s">
        <v>128</v>
      </c>
      <c r="C37" s="54">
        <v>43590</v>
      </c>
      <c r="D37" s="12">
        <v>25.933842239185747</v>
      </c>
      <c r="E37" s="13">
        <v>0.6785714285714286</v>
      </c>
      <c r="F37" s="12">
        <v>17.59796437659033</v>
      </c>
      <c r="G37" s="14">
        <v>28</v>
      </c>
      <c r="H37" s="12">
        <v>532.21428571428567</v>
      </c>
      <c r="I37" s="15">
        <v>1.5910931174089069</v>
      </c>
      <c r="J37" s="12">
        <v>846.80248698669755</v>
      </c>
      <c r="K37" s="14">
        <v>14902</v>
      </c>
    </row>
    <row r="38" spans="1:11" x14ac:dyDescent="0.3">
      <c r="A38" s="10" t="s">
        <v>127</v>
      </c>
      <c r="B38" s="10" t="s">
        <v>128</v>
      </c>
      <c r="C38" s="54">
        <v>43591</v>
      </c>
      <c r="D38" s="12">
        <v>35.195928753180659</v>
      </c>
      <c r="E38" s="13">
        <v>0.6785714285714286</v>
      </c>
      <c r="F38" s="12">
        <v>23.882951653944019</v>
      </c>
      <c r="G38" s="14">
        <v>38</v>
      </c>
      <c r="H38" s="12">
        <v>694.68421052631584</v>
      </c>
      <c r="I38" s="15">
        <v>1.5910931174089069</v>
      </c>
      <c r="J38" s="12">
        <v>1105.3072661410613</v>
      </c>
      <c r="K38" s="14">
        <v>26398</v>
      </c>
    </row>
    <row r="39" spans="1:11" x14ac:dyDescent="0.3">
      <c r="A39" s="10" t="s">
        <v>127</v>
      </c>
      <c r="B39" s="10" t="s">
        <v>128</v>
      </c>
      <c r="C39" s="54">
        <v>43592</v>
      </c>
      <c r="D39" s="12">
        <v>44.458015267175576</v>
      </c>
      <c r="E39" s="13">
        <v>0.6785714285714286</v>
      </c>
      <c r="F39" s="12">
        <v>30.167938931297712</v>
      </c>
      <c r="G39" s="14">
        <v>48</v>
      </c>
      <c r="H39" s="12">
        <v>746.79166666666663</v>
      </c>
      <c r="I39" s="15">
        <v>1.5910931174089067</v>
      </c>
      <c r="J39" s="12">
        <v>1188.2150809716597</v>
      </c>
      <c r="K39" s="14">
        <v>35846</v>
      </c>
    </row>
    <row r="40" spans="1:11" x14ac:dyDescent="0.3">
      <c r="A40" s="10" t="s">
        <v>127</v>
      </c>
      <c r="B40" s="10" t="s">
        <v>128</v>
      </c>
      <c r="C40" s="54">
        <v>43593</v>
      </c>
      <c r="D40" s="12">
        <v>60.203562340966918</v>
      </c>
      <c r="E40" s="13">
        <v>0.6785714285714286</v>
      </c>
      <c r="F40" s="12">
        <v>40.852417302798983</v>
      </c>
      <c r="G40" s="14">
        <v>65</v>
      </c>
      <c r="H40" s="12">
        <v>638.35384615384612</v>
      </c>
      <c r="I40" s="15">
        <v>1.5910931174089069</v>
      </c>
      <c r="J40" s="12">
        <v>1015.6804110868887</v>
      </c>
      <c r="K40" s="14">
        <v>41493</v>
      </c>
    </row>
    <row r="41" spans="1:11" x14ac:dyDescent="0.3">
      <c r="A41" s="10" t="s">
        <v>127</v>
      </c>
      <c r="B41" s="10" t="s">
        <v>128</v>
      </c>
      <c r="C41" s="54">
        <v>43594</v>
      </c>
      <c r="D41" s="12">
        <v>39.826972010178118</v>
      </c>
      <c r="E41" s="13">
        <v>0.6785714285714286</v>
      </c>
      <c r="F41" s="12">
        <v>27.025445292620866</v>
      </c>
      <c r="G41" s="14">
        <v>43</v>
      </c>
      <c r="H41" s="12">
        <v>733.04651162790697</v>
      </c>
      <c r="I41" s="15">
        <v>1.5910931174089069</v>
      </c>
      <c r="J41" s="12">
        <v>1166.3452593917709</v>
      </c>
      <c r="K41" s="14">
        <v>31521</v>
      </c>
    </row>
    <row r="42" spans="1:11" x14ac:dyDescent="0.3">
      <c r="A42" s="10" t="s">
        <v>127</v>
      </c>
      <c r="B42" s="10" t="s">
        <v>128</v>
      </c>
      <c r="C42" s="54">
        <v>43595</v>
      </c>
      <c r="D42" s="12">
        <v>27.78625954198473</v>
      </c>
      <c r="E42" s="13">
        <v>0.6785714285714286</v>
      </c>
      <c r="F42" s="12">
        <v>18.854961832061068</v>
      </c>
      <c r="G42" s="14">
        <v>30</v>
      </c>
      <c r="H42" s="12">
        <v>652.86666666666667</v>
      </c>
      <c r="I42" s="15">
        <v>1.5910931174089069</v>
      </c>
      <c r="J42" s="12">
        <v>1038.7716599190283</v>
      </c>
      <c r="K42" s="14">
        <v>19586</v>
      </c>
    </row>
    <row r="43" spans="1:11" x14ac:dyDescent="0.3">
      <c r="A43" s="10" t="s">
        <v>127</v>
      </c>
      <c r="B43" s="10" t="s">
        <v>128</v>
      </c>
      <c r="C43" s="54">
        <v>43596</v>
      </c>
      <c r="D43" s="12">
        <v>34.269720101781175</v>
      </c>
      <c r="E43" s="13">
        <v>0.6785714285714286</v>
      </c>
      <c r="F43" s="12">
        <v>23.254452926208653</v>
      </c>
      <c r="G43" s="14">
        <v>37</v>
      </c>
      <c r="H43" s="12">
        <v>616.62162162162167</v>
      </c>
      <c r="I43" s="15">
        <v>1.5910931174089067</v>
      </c>
      <c r="J43" s="12">
        <v>981.10241820768124</v>
      </c>
      <c r="K43" s="14">
        <v>22815</v>
      </c>
    </row>
    <row r="44" spans="1:11" x14ac:dyDescent="0.3">
      <c r="A44" s="10" t="s">
        <v>127</v>
      </c>
      <c r="B44" s="10" t="s">
        <v>128</v>
      </c>
      <c r="C44" s="54">
        <v>43597</v>
      </c>
      <c r="D44" s="12">
        <v>30.564885496183205</v>
      </c>
      <c r="E44" s="13">
        <v>0.6785714285714286</v>
      </c>
      <c r="F44" s="12">
        <v>20.740458015267176</v>
      </c>
      <c r="G44" s="14">
        <v>33</v>
      </c>
      <c r="H44" s="12">
        <v>550.4848484848485</v>
      </c>
      <c r="I44" s="15">
        <v>1.5910931174089069</v>
      </c>
      <c r="J44" s="12">
        <v>875.87265366212728</v>
      </c>
      <c r="K44" s="14">
        <v>18166</v>
      </c>
    </row>
    <row r="45" spans="1:11" x14ac:dyDescent="0.3">
      <c r="A45" s="10" t="s">
        <v>127</v>
      </c>
      <c r="B45" s="10" t="s">
        <v>128</v>
      </c>
      <c r="C45" s="54">
        <v>43598</v>
      </c>
      <c r="D45" s="12">
        <v>36.122137404580151</v>
      </c>
      <c r="E45" s="13">
        <v>0.6785714285714286</v>
      </c>
      <c r="F45" s="12">
        <v>24.511450381679388</v>
      </c>
      <c r="G45" s="14">
        <v>39</v>
      </c>
      <c r="H45" s="12">
        <v>596.9487179487179</v>
      </c>
      <c r="I45" s="15">
        <v>1.5910931174089069</v>
      </c>
      <c r="J45" s="12">
        <v>949.80099657427593</v>
      </c>
      <c r="K45" s="14">
        <v>23281</v>
      </c>
    </row>
    <row r="46" spans="1:11" x14ac:dyDescent="0.3">
      <c r="A46" s="10" t="s">
        <v>127</v>
      </c>
      <c r="B46" s="10" t="s">
        <v>128</v>
      </c>
      <c r="C46" s="54">
        <v>43599</v>
      </c>
      <c r="D46" s="12">
        <v>22.229007633587788</v>
      </c>
      <c r="E46" s="13">
        <v>0.6785714285714286</v>
      </c>
      <c r="F46" s="12">
        <v>15.083969465648856</v>
      </c>
      <c r="G46" s="14">
        <v>24</v>
      </c>
      <c r="H46" s="12">
        <v>665.25</v>
      </c>
      <c r="I46" s="15">
        <v>1.5910931174089067</v>
      </c>
      <c r="J46" s="12">
        <v>1058.4746963562752</v>
      </c>
      <c r="K46" s="14">
        <v>15966</v>
      </c>
    </row>
    <row r="47" spans="1:11" x14ac:dyDescent="0.3">
      <c r="A47" s="10" t="s">
        <v>127</v>
      </c>
      <c r="B47" s="10" t="s">
        <v>128</v>
      </c>
      <c r="C47" s="54">
        <v>43600</v>
      </c>
      <c r="D47" s="12">
        <v>46.310432569974552</v>
      </c>
      <c r="E47" s="13">
        <v>0.6785714285714286</v>
      </c>
      <c r="F47" s="12">
        <v>31.424936386768447</v>
      </c>
      <c r="G47" s="14">
        <v>50</v>
      </c>
      <c r="H47" s="12">
        <v>779.1</v>
      </c>
      <c r="I47" s="15">
        <v>1.5910931174089069</v>
      </c>
      <c r="J47" s="12">
        <v>1239.6206477732794</v>
      </c>
      <c r="K47" s="14">
        <v>38955</v>
      </c>
    </row>
    <row r="48" spans="1:11" x14ac:dyDescent="0.3">
      <c r="A48" s="10" t="s">
        <v>127</v>
      </c>
      <c r="B48" s="10" t="s">
        <v>128</v>
      </c>
      <c r="C48" s="54">
        <v>43601</v>
      </c>
      <c r="D48" s="12">
        <v>30.564885496183205</v>
      </c>
      <c r="E48" s="13">
        <v>0.6785714285714286</v>
      </c>
      <c r="F48" s="12">
        <v>20.740458015267176</v>
      </c>
      <c r="G48" s="14">
        <v>33</v>
      </c>
      <c r="H48" s="12">
        <v>620.15151515151513</v>
      </c>
      <c r="I48" s="15">
        <v>1.5910931174089069</v>
      </c>
      <c r="J48" s="12">
        <v>986.7188075082812</v>
      </c>
      <c r="K48" s="14">
        <v>20465</v>
      </c>
    </row>
    <row r="49" spans="1:11" x14ac:dyDescent="0.3">
      <c r="A49" s="10" t="s">
        <v>127</v>
      </c>
      <c r="B49" s="10" t="s">
        <v>128</v>
      </c>
      <c r="C49" s="54">
        <v>43602</v>
      </c>
      <c r="D49" s="12">
        <v>32.417302798982192</v>
      </c>
      <c r="E49" s="13">
        <v>0.6785714285714286</v>
      </c>
      <c r="F49" s="12">
        <v>21.997455470737915</v>
      </c>
      <c r="G49" s="14">
        <v>35</v>
      </c>
      <c r="H49" s="12">
        <v>632.57142857142856</v>
      </c>
      <c r="I49" s="15">
        <v>1.5910931174089067</v>
      </c>
      <c r="J49" s="12">
        <v>1006.4800462695199</v>
      </c>
      <c r="K49" s="14">
        <v>22140</v>
      </c>
    </row>
    <row r="50" spans="1:11" x14ac:dyDescent="0.3">
      <c r="A50" s="10" t="s">
        <v>127</v>
      </c>
      <c r="B50" s="10" t="s">
        <v>128</v>
      </c>
      <c r="C50" s="54">
        <v>43603</v>
      </c>
      <c r="D50" s="12">
        <v>20.376590330788805</v>
      </c>
      <c r="E50" s="13">
        <v>0.6785714285714286</v>
      </c>
      <c r="F50" s="12">
        <v>13.826972010178118</v>
      </c>
      <c r="G50" s="14">
        <v>22</v>
      </c>
      <c r="H50" s="12">
        <v>600.4545454545455</v>
      </c>
      <c r="I50" s="15">
        <v>1.5910931174089069</v>
      </c>
      <c r="J50" s="12">
        <v>955.37909458962088</v>
      </c>
      <c r="K50" s="14">
        <v>13210</v>
      </c>
    </row>
    <row r="51" spans="1:11" x14ac:dyDescent="0.3">
      <c r="A51" s="10" t="s">
        <v>127</v>
      </c>
      <c r="B51" s="10" t="s">
        <v>128</v>
      </c>
      <c r="C51" s="54">
        <v>43604</v>
      </c>
      <c r="D51" s="12">
        <v>25.933842239185747</v>
      </c>
      <c r="E51" s="13">
        <v>0.6785714285714286</v>
      </c>
      <c r="F51" s="12">
        <v>17.59796437659033</v>
      </c>
      <c r="G51" s="14">
        <v>28</v>
      </c>
      <c r="H51" s="12">
        <v>548.85714285714289</v>
      </c>
      <c r="I51" s="15">
        <v>1.5910931174089069</v>
      </c>
      <c r="J51" s="12">
        <v>873.28282244071727</v>
      </c>
      <c r="K51" s="14">
        <v>15368</v>
      </c>
    </row>
    <row r="52" spans="1:11" x14ac:dyDescent="0.3">
      <c r="A52" s="10" t="s">
        <v>127</v>
      </c>
      <c r="B52" s="10" t="s">
        <v>128</v>
      </c>
      <c r="C52" s="54">
        <v>43605</v>
      </c>
      <c r="D52" s="12">
        <v>37.048346055979643</v>
      </c>
      <c r="E52" s="13">
        <v>0.6785714285714286</v>
      </c>
      <c r="F52" s="12">
        <v>25.139949109414758</v>
      </c>
      <c r="G52" s="14">
        <v>40</v>
      </c>
      <c r="H52" s="12">
        <v>690.72500000000002</v>
      </c>
      <c r="I52" s="15">
        <v>1.5910931174089069</v>
      </c>
      <c r="J52" s="12">
        <v>1099.0077935222673</v>
      </c>
      <c r="K52" s="14">
        <v>27629</v>
      </c>
    </row>
    <row r="53" spans="1:11" x14ac:dyDescent="0.3">
      <c r="A53" s="10" t="s">
        <v>127</v>
      </c>
      <c r="B53" s="10" t="s">
        <v>128</v>
      </c>
      <c r="C53" s="54">
        <v>43606</v>
      </c>
      <c r="D53" s="12">
        <v>39.826972010178118</v>
      </c>
      <c r="E53" s="13">
        <v>0.6785714285714286</v>
      </c>
      <c r="F53" s="12">
        <v>27.025445292620866</v>
      </c>
      <c r="G53" s="14">
        <v>43</v>
      </c>
      <c r="H53" s="12">
        <v>782.83720930232562</v>
      </c>
      <c r="I53" s="15">
        <v>1.5910931174089069</v>
      </c>
      <c r="J53" s="12">
        <v>1245.5668957725261</v>
      </c>
      <c r="K53" s="14">
        <v>33662</v>
      </c>
    </row>
    <row r="54" spans="1:11" x14ac:dyDescent="0.3">
      <c r="A54" s="10" t="s">
        <v>127</v>
      </c>
      <c r="B54" s="10" t="s">
        <v>128</v>
      </c>
      <c r="C54" s="54">
        <v>43607</v>
      </c>
      <c r="D54" s="12">
        <v>70.391857506361319</v>
      </c>
      <c r="E54" s="13">
        <v>0.6785714285714286</v>
      </c>
      <c r="F54" s="12">
        <v>47.765903307888038</v>
      </c>
      <c r="G54" s="14">
        <v>76</v>
      </c>
      <c r="H54" s="12">
        <v>656.75</v>
      </c>
      <c r="I54" s="15">
        <v>1.5910931174089069</v>
      </c>
      <c r="J54" s="12">
        <v>1044.9504048582996</v>
      </c>
      <c r="K54" s="14">
        <v>49913</v>
      </c>
    </row>
    <row r="55" spans="1:11" x14ac:dyDescent="0.3">
      <c r="A55" s="10" t="s">
        <v>127</v>
      </c>
      <c r="B55" s="10" t="s">
        <v>128</v>
      </c>
      <c r="C55" s="54">
        <v>43608</v>
      </c>
      <c r="D55" s="12">
        <v>13.893129770992365</v>
      </c>
      <c r="E55" s="13">
        <v>0.6785714285714286</v>
      </c>
      <c r="F55" s="12">
        <v>9.4274809160305342</v>
      </c>
      <c r="G55" s="14">
        <v>15</v>
      </c>
      <c r="H55" s="12">
        <v>458.86666666666667</v>
      </c>
      <c r="I55" s="15">
        <v>1.5910931174089069</v>
      </c>
      <c r="J55" s="12">
        <v>730.09959514170043</v>
      </c>
      <c r="K55" s="14">
        <v>6883</v>
      </c>
    </row>
    <row r="56" spans="1:11" x14ac:dyDescent="0.3">
      <c r="A56" s="10" t="s">
        <v>127</v>
      </c>
      <c r="B56" s="10" t="s">
        <v>128</v>
      </c>
      <c r="C56" s="54">
        <v>43609</v>
      </c>
      <c r="D56" s="12">
        <v>15.745547073791348</v>
      </c>
      <c r="E56" s="13">
        <v>0.6785714285714286</v>
      </c>
      <c r="F56" s="12">
        <v>10.684478371501273</v>
      </c>
      <c r="G56" s="14">
        <v>17</v>
      </c>
      <c r="H56" s="12">
        <v>710.41176470588232</v>
      </c>
      <c r="I56" s="15">
        <v>1.5910931174089069</v>
      </c>
      <c r="J56" s="12">
        <v>1130.3312693498451</v>
      </c>
      <c r="K56" s="14">
        <v>12077</v>
      </c>
    </row>
    <row r="57" spans="1:11" x14ac:dyDescent="0.3">
      <c r="A57" s="10" t="s">
        <v>127</v>
      </c>
      <c r="B57" s="10" t="s">
        <v>128</v>
      </c>
      <c r="C57" s="54">
        <v>43610</v>
      </c>
      <c r="D57" s="12">
        <v>25.007633587786255</v>
      </c>
      <c r="E57" s="13">
        <v>0.6785714285714286</v>
      </c>
      <c r="F57" s="12">
        <v>16.96946564885496</v>
      </c>
      <c r="G57" s="14">
        <v>27</v>
      </c>
      <c r="H57" s="12">
        <v>448.77777777777777</v>
      </c>
      <c r="I57" s="15">
        <v>1.5910931174089069</v>
      </c>
      <c r="J57" s="12">
        <v>714.04723346828621</v>
      </c>
      <c r="K57" s="14">
        <v>12117</v>
      </c>
    </row>
    <row r="58" spans="1:11" x14ac:dyDescent="0.3">
      <c r="A58" s="10" t="s">
        <v>127</v>
      </c>
      <c r="B58" s="10" t="s">
        <v>128</v>
      </c>
      <c r="C58" s="54">
        <v>43611</v>
      </c>
      <c r="D58" s="12">
        <v>30.564885496183205</v>
      </c>
      <c r="E58" s="13">
        <v>0.6785714285714286</v>
      </c>
      <c r="F58" s="12">
        <v>20.740458015267176</v>
      </c>
      <c r="G58" s="14">
        <v>33</v>
      </c>
      <c r="H58" s="12">
        <v>464.12121212121212</v>
      </c>
      <c r="I58" s="15">
        <v>1.5910931174089069</v>
      </c>
      <c r="J58" s="12">
        <v>738.46006624953986</v>
      </c>
      <c r="K58" s="14">
        <v>15316</v>
      </c>
    </row>
    <row r="59" spans="1:11" x14ac:dyDescent="0.3">
      <c r="A59" s="10" t="s">
        <v>127</v>
      </c>
      <c r="B59" s="10" t="s">
        <v>128</v>
      </c>
      <c r="C59" s="54">
        <v>43612</v>
      </c>
      <c r="D59" s="12">
        <v>33.343511450381676</v>
      </c>
      <c r="E59" s="13">
        <v>0.6785714285714286</v>
      </c>
      <c r="F59" s="12">
        <v>22.625954198473281</v>
      </c>
      <c r="G59" s="14">
        <v>36</v>
      </c>
      <c r="H59" s="12">
        <v>628.88888888888891</v>
      </c>
      <c r="I59" s="15">
        <v>1.5910931174089069</v>
      </c>
      <c r="J59" s="12">
        <v>1000.6207827260459</v>
      </c>
      <c r="K59" s="14">
        <v>22640</v>
      </c>
    </row>
    <row r="60" spans="1:11" x14ac:dyDescent="0.3">
      <c r="A60" s="10" t="s">
        <v>127</v>
      </c>
      <c r="B60" s="10" t="s">
        <v>128</v>
      </c>
      <c r="C60" s="54">
        <v>43613</v>
      </c>
      <c r="D60" s="12">
        <v>27.78625954198473</v>
      </c>
      <c r="E60" s="13">
        <v>0.6785714285714286</v>
      </c>
      <c r="F60" s="12">
        <v>18.854961832061068</v>
      </c>
      <c r="G60" s="14">
        <v>30</v>
      </c>
      <c r="H60" s="12">
        <v>666.63333333333333</v>
      </c>
      <c r="I60" s="15">
        <v>1.5910931174089069</v>
      </c>
      <c r="J60" s="12">
        <v>1060.6757085020242</v>
      </c>
      <c r="K60" s="14">
        <v>19999</v>
      </c>
    </row>
    <row r="61" spans="1:11" x14ac:dyDescent="0.3">
      <c r="A61" s="10" t="s">
        <v>127</v>
      </c>
      <c r="B61" s="10" t="s">
        <v>128</v>
      </c>
      <c r="C61" s="54">
        <v>43614</v>
      </c>
      <c r="D61" s="12">
        <v>50.941475826972002</v>
      </c>
      <c r="E61" s="13">
        <v>0.6785714285714286</v>
      </c>
      <c r="F61" s="12">
        <v>34.56743002544529</v>
      </c>
      <c r="G61" s="14">
        <v>55</v>
      </c>
      <c r="H61" s="12">
        <v>626.9636363636364</v>
      </c>
      <c r="I61" s="15">
        <v>1.5910931174089069</v>
      </c>
      <c r="J61" s="12">
        <v>997.55752668384253</v>
      </c>
      <c r="K61" s="14">
        <v>34483</v>
      </c>
    </row>
    <row r="62" spans="1:11" x14ac:dyDescent="0.3">
      <c r="A62" s="10" t="s">
        <v>127</v>
      </c>
      <c r="B62" s="10" t="s">
        <v>128</v>
      </c>
      <c r="C62" s="54">
        <v>43615</v>
      </c>
      <c r="D62" s="12">
        <v>41.679389312977101</v>
      </c>
      <c r="E62" s="13">
        <v>0.6785714285714286</v>
      </c>
      <c r="F62" s="12">
        <v>28.282442748091604</v>
      </c>
      <c r="G62" s="14">
        <v>45</v>
      </c>
      <c r="H62" s="12">
        <v>589.75555555555559</v>
      </c>
      <c r="I62" s="15">
        <v>1.5910931174089069</v>
      </c>
      <c r="J62" s="12">
        <v>938.3560053981106</v>
      </c>
      <c r="K62" s="14">
        <v>26539</v>
      </c>
    </row>
    <row r="63" spans="1:11" x14ac:dyDescent="0.3">
      <c r="A63" s="10" t="s">
        <v>127</v>
      </c>
      <c r="B63" s="10" t="s">
        <v>128</v>
      </c>
      <c r="C63" s="54">
        <v>43616</v>
      </c>
      <c r="D63" s="12">
        <v>48.162849872773528</v>
      </c>
      <c r="E63" s="13">
        <v>0.6785714285714286</v>
      </c>
      <c r="F63" s="12">
        <v>32.681933842239182</v>
      </c>
      <c r="G63" s="14">
        <v>52</v>
      </c>
      <c r="H63" s="12">
        <v>619.13461538461536</v>
      </c>
      <c r="I63" s="15">
        <v>1.5910931174089071</v>
      </c>
      <c r="J63" s="12">
        <v>985.10082528807231</v>
      </c>
      <c r="K63" s="14">
        <v>32195</v>
      </c>
    </row>
    <row r="64" spans="1:11" x14ac:dyDescent="0.3">
      <c r="A64" s="22" t="s">
        <v>127</v>
      </c>
      <c r="B64" s="22" t="s">
        <v>128</v>
      </c>
      <c r="C64" s="56">
        <v>43617</v>
      </c>
      <c r="D64" s="23">
        <v>47</v>
      </c>
      <c r="E64" s="24">
        <v>0.66814159292035402</v>
      </c>
      <c r="F64" s="23">
        <v>32</v>
      </c>
      <c r="G64" s="23">
        <v>52</v>
      </c>
      <c r="H64" s="23">
        <v>592.36034115138591</v>
      </c>
      <c r="I64" s="25">
        <v>1.6487795035018555</v>
      </c>
      <c r="J64" s="23">
        <v>919.92384105960264</v>
      </c>
      <c r="K64" s="23">
        <v>29013</v>
      </c>
    </row>
    <row r="65" spans="1:11" x14ac:dyDescent="0.3">
      <c r="A65" s="22" t="s">
        <v>127</v>
      </c>
      <c r="B65" s="22" t="s">
        <v>128</v>
      </c>
      <c r="C65" s="56">
        <v>43618</v>
      </c>
      <c r="D65" s="23">
        <v>41</v>
      </c>
      <c r="E65" s="24">
        <v>0.66814159292035402</v>
      </c>
      <c r="F65" s="23">
        <v>27</v>
      </c>
      <c r="G65" s="23">
        <v>34</v>
      </c>
      <c r="H65" s="23">
        <v>592.36034115138591</v>
      </c>
      <c r="I65" s="25">
        <v>1.2436346161441945</v>
      </c>
      <c r="J65" s="23">
        <v>919.92384105960264</v>
      </c>
      <c r="K65" s="23">
        <v>25150</v>
      </c>
    </row>
    <row r="66" spans="1:11" x14ac:dyDescent="0.3">
      <c r="A66" s="22" t="s">
        <v>127</v>
      </c>
      <c r="B66" s="22" t="s">
        <v>128</v>
      </c>
      <c r="C66" s="56">
        <v>43619</v>
      </c>
      <c r="D66" s="23">
        <v>38</v>
      </c>
      <c r="E66" s="24">
        <v>0.66814159292035402</v>
      </c>
      <c r="F66" s="23">
        <v>26</v>
      </c>
      <c r="G66" s="23">
        <v>30</v>
      </c>
      <c r="H66" s="23">
        <v>592.36034115138591</v>
      </c>
      <c r="I66" s="25">
        <v>1.1717779904801324</v>
      </c>
      <c r="J66" s="23">
        <v>919.92384105960264</v>
      </c>
      <c r="K66" s="23">
        <v>23552</v>
      </c>
    </row>
    <row r="67" spans="1:11" x14ac:dyDescent="0.3">
      <c r="A67" s="22" t="s">
        <v>127</v>
      </c>
      <c r="B67" s="22" t="s">
        <v>128</v>
      </c>
      <c r="C67" s="56">
        <v>43620</v>
      </c>
      <c r="D67" s="23">
        <v>42</v>
      </c>
      <c r="E67" s="24">
        <v>0.66814159292035402</v>
      </c>
      <c r="F67" s="23">
        <v>28</v>
      </c>
      <c r="G67" s="23">
        <v>40</v>
      </c>
      <c r="H67" s="23">
        <v>592.36034115138591</v>
      </c>
      <c r="I67" s="25">
        <v>1.4146689340042331</v>
      </c>
      <c r="J67" s="23">
        <v>919.92384105960264</v>
      </c>
      <c r="K67" s="23">
        <v>26011</v>
      </c>
    </row>
    <row r="68" spans="1:11" x14ac:dyDescent="0.3">
      <c r="A68" s="22" t="s">
        <v>127</v>
      </c>
      <c r="B68" s="22" t="s">
        <v>128</v>
      </c>
      <c r="C68" s="56">
        <v>43621</v>
      </c>
      <c r="D68" s="23">
        <v>47</v>
      </c>
      <c r="E68" s="24">
        <v>0.66814159292035402</v>
      </c>
      <c r="F68" s="23">
        <v>31</v>
      </c>
      <c r="G68" s="23">
        <v>43</v>
      </c>
      <c r="H68" s="23">
        <v>592.36034115138591</v>
      </c>
      <c r="I68" s="25">
        <v>1.3689816634560621</v>
      </c>
      <c r="J68" s="23">
        <v>919.92384105960264</v>
      </c>
      <c r="K68" s="23">
        <v>28895</v>
      </c>
    </row>
    <row r="69" spans="1:11" x14ac:dyDescent="0.3">
      <c r="A69" s="22" t="s">
        <v>127</v>
      </c>
      <c r="B69" s="22" t="s">
        <v>128</v>
      </c>
      <c r="C69" s="56">
        <v>43622</v>
      </c>
      <c r="D69" s="23">
        <v>22</v>
      </c>
      <c r="E69" s="24">
        <v>0.66814159292035402</v>
      </c>
      <c r="F69" s="23">
        <v>14</v>
      </c>
      <c r="G69" s="23">
        <v>20</v>
      </c>
      <c r="H69" s="23">
        <v>592.36034115138591</v>
      </c>
      <c r="I69" s="25">
        <v>1.3813707351296685</v>
      </c>
      <c r="J69" s="23">
        <v>919.92384105960264</v>
      </c>
      <c r="K69" s="23">
        <v>13319</v>
      </c>
    </row>
    <row r="70" spans="1:11" x14ac:dyDescent="0.3">
      <c r="A70" s="22" t="s">
        <v>127</v>
      </c>
      <c r="B70" s="22" t="s">
        <v>128</v>
      </c>
      <c r="C70" s="56">
        <v>43623</v>
      </c>
      <c r="D70" s="23">
        <v>30</v>
      </c>
      <c r="E70" s="24">
        <v>0.66814159292035402</v>
      </c>
      <c r="F70" s="23">
        <v>20</v>
      </c>
      <c r="G70" s="23">
        <v>23</v>
      </c>
      <c r="H70" s="23">
        <v>592.36034115138591</v>
      </c>
      <c r="I70" s="25">
        <v>1.1329717988953607</v>
      </c>
      <c r="J70" s="23">
        <v>919.92384105960264</v>
      </c>
      <c r="K70" s="23">
        <v>18675</v>
      </c>
    </row>
    <row r="71" spans="1:11" x14ac:dyDescent="0.3">
      <c r="A71" s="22" t="s">
        <v>127</v>
      </c>
      <c r="B71" s="22" t="s">
        <v>128</v>
      </c>
      <c r="C71" s="56">
        <v>43624</v>
      </c>
      <c r="D71" s="23">
        <v>13</v>
      </c>
      <c r="E71" s="24">
        <v>0.66814159292035402</v>
      </c>
      <c r="F71" s="23">
        <v>9</v>
      </c>
      <c r="G71" s="23">
        <v>19</v>
      </c>
      <c r="H71" s="23">
        <v>592.36034115138591</v>
      </c>
      <c r="I71" s="25">
        <v>2.2311147536548952</v>
      </c>
      <c r="J71" s="23">
        <v>919.92384105960264</v>
      </c>
      <c r="K71" s="23">
        <v>7834</v>
      </c>
    </row>
    <row r="72" spans="1:11" x14ac:dyDescent="0.3">
      <c r="A72" s="22" t="s">
        <v>127</v>
      </c>
      <c r="B72" s="22" t="s">
        <v>128</v>
      </c>
      <c r="C72" s="56">
        <v>43625</v>
      </c>
      <c r="D72" s="23">
        <v>18</v>
      </c>
      <c r="E72" s="24">
        <v>0.66814159292035402</v>
      </c>
      <c r="F72" s="23">
        <v>12</v>
      </c>
      <c r="G72" s="23">
        <v>21</v>
      </c>
      <c r="H72" s="23">
        <v>592.36034115138591</v>
      </c>
      <c r="I72" s="25">
        <v>1.7519180794641929</v>
      </c>
      <c r="J72" s="23">
        <v>919.92384105960264</v>
      </c>
      <c r="K72" s="23">
        <v>11027</v>
      </c>
    </row>
    <row r="73" spans="1:11" x14ac:dyDescent="0.3">
      <c r="A73" s="22" t="s">
        <v>127</v>
      </c>
      <c r="B73" s="22" t="s">
        <v>128</v>
      </c>
      <c r="C73" s="56">
        <v>43626</v>
      </c>
      <c r="D73" s="23">
        <v>19</v>
      </c>
      <c r="E73" s="24">
        <v>0.66814159292035402</v>
      </c>
      <c r="F73" s="23">
        <v>13</v>
      </c>
      <c r="G73" s="23">
        <v>16</v>
      </c>
      <c r="H73" s="23">
        <v>592.36034115138591</v>
      </c>
      <c r="I73" s="25">
        <v>1.2599538997563466</v>
      </c>
      <c r="J73" s="23">
        <v>919.92384105960264</v>
      </c>
      <c r="K73" s="23">
        <v>11682</v>
      </c>
    </row>
    <row r="74" spans="1:11" x14ac:dyDescent="0.3">
      <c r="A74" s="22" t="s">
        <v>127</v>
      </c>
      <c r="B74" s="22" t="s">
        <v>128</v>
      </c>
      <c r="C74" s="56">
        <v>43627</v>
      </c>
      <c r="D74" s="23">
        <v>28</v>
      </c>
      <c r="E74" s="24">
        <v>0.66814159292035402</v>
      </c>
      <c r="F74" s="23">
        <v>19</v>
      </c>
      <c r="G74" s="23">
        <v>26</v>
      </c>
      <c r="H74" s="23">
        <v>592.36034115138591</v>
      </c>
      <c r="I74" s="25">
        <v>1.3886449063835153</v>
      </c>
      <c r="J74" s="23">
        <v>919.92384105960264</v>
      </c>
      <c r="K74" s="23">
        <v>17224</v>
      </c>
    </row>
    <row r="75" spans="1:11" x14ac:dyDescent="0.3">
      <c r="A75" s="22" t="s">
        <v>127</v>
      </c>
      <c r="B75" s="22" t="s">
        <v>128</v>
      </c>
      <c r="C75" s="56">
        <v>43628</v>
      </c>
      <c r="D75" s="23">
        <v>35</v>
      </c>
      <c r="E75" s="24">
        <v>0.66814159292035402</v>
      </c>
      <c r="F75" s="23">
        <v>24</v>
      </c>
      <c r="G75" s="23">
        <v>36</v>
      </c>
      <c r="H75" s="23">
        <v>592.36034115138591</v>
      </c>
      <c r="I75" s="25">
        <v>1.5310091201583698</v>
      </c>
      <c r="J75" s="23">
        <v>919.92384105960264</v>
      </c>
      <c r="K75" s="23">
        <v>21631</v>
      </c>
    </row>
    <row r="76" spans="1:11" x14ac:dyDescent="0.3">
      <c r="A76" s="22" t="s">
        <v>127</v>
      </c>
      <c r="B76" s="22" t="s">
        <v>128</v>
      </c>
      <c r="C76" s="56">
        <v>43629</v>
      </c>
      <c r="D76" s="23">
        <v>18</v>
      </c>
      <c r="E76" s="24">
        <v>0.66814159292035402</v>
      </c>
      <c r="F76" s="23">
        <v>12</v>
      </c>
      <c r="G76" s="23">
        <v>19</v>
      </c>
      <c r="H76" s="23">
        <v>592.36034115138591</v>
      </c>
      <c r="I76" s="25">
        <v>1.5377928013489752</v>
      </c>
      <c r="J76" s="23">
        <v>919.92384105960264</v>
      </c>
      <c r="K76" s="23">
        <v>11366</v>
      </c>
    </row>
    <row r="77" spans="1:11" x14ac:dyDescent="0.3">
      <c r="A77" s="22" t="s">
        <v>127</v>
      </c>
      <c r="B77" s="22" t="s">
        <v>128</v>
      </c>
      <c r="C77" s="56">
        <v>43630</v>
      </c>
      <c r="D77" s="23">
        <v>41</v>
      </c>
      <c r="E77" s="24">
        <v>0.66814159292035402</v>
      </c>
      <c r="F77" s="23">
        <v>27</v>
      </c>
      <c r="G77" s="23">
        <v>36</v>
      </c>
      <c r="H77" s="23">
        <v>592.36034115138591</v>
      </c>
      <c r="I77" s="25">
        <v>1.3234727362085159</v>
      </c>
      <c r="J77" s="23">
        <v>919.92384105960264</v>
      </c>
      <c r="K77" s="23">
        <v>25023</v>
      </c>
    </row>
    <row r="78" spans="1:11" x14ac:dyDescent="0.3">
      <c r="A78" s="22" t="s">
        <v>127</v>
      </c>
      <c r="B78" s="22" t="s">
        <v>128</v>
      </c>
      <c r="C78" s="56">
        <v>43631</v>
      </c>
      <c r="D78" s="23">
        <v>22</v>
      </c>
      <c r="E78" s="24">
        <v>0.66814159292035402</v>
      </c>
      <c r="F78" s="23">
        <v>15</v>
      </c>
      <c r="G78" s="23">
        <v>23</v>
      </c>
      <c r="H78" s="23">
        <v>592.36034115138591</v>
      </c>
      <c r="I78" s="25">
        <v>1.541584578824835</v>
      </c>
      <c r="J78" s="23">
        <v>919.92384105960264</v>
      </c>
      <c r="K78" s="23">
        <v>13725</v>
      </c>
    </row>
    <row r="79" spans="1:11" x14ac:dyDescent="0.3">
      <c r="A79" s="22" t="s">
        <v>127</v>
      </c>
      <c r="B79" s="22" t="s">
        <v>128</v>
      </c>
      <c r="C79" s="56">
        <v>43632</v>
      </c>
      <c r="D79" s="23">
        <v>16</v>
      </c>
      <c r="E79" s="24">
        <v>0.66814159292035402</v>
      </c>
      <c r="F79" s="23">
        <v>11</v>
      </c>
      <c r="G79" s="23">
        <v>18</v>
      </c>
      <c r="H79" s="23">
        <v>592.36034115138591</v>
      </c>
      <c r="I79" s="25">
        <v>1.6580183377463551</v>
      </c>
      <c r="J79" s="23">
        <v>919.92384105960264</v>
      </c>
      <c r="K79" s="23">
        <v>9987</v>
      </c>
    </row>
    <row r="80" spans="1:11" x14ac:dyDescent="0.3">
      <c r="A80" s="22" t="s">
        <v>127</v>
      </c>
      <c r="B80" s="22" t="s">
        <v>128</v>
      </c>
      <c r="C80" s="56">
        <v>43633</v>
      </c>
      <c r="D80" s="23">
        <v>9</v>
      </c>
      <c r="E80" s="24">
        <v>0.66814159292035402</v>
      </c>
      <c r="F80" s="23">
        <v>6</v>
      </c>
      <c r="G80" s="23">
        <v>14</v>
      </c>
      <c r="H80" s="23">
        <v>592.36034115138591</v>
      </c>
      <c r="I80" s="25">
        <v>2.3652770936335057</v>
      </c>
      <c r="J80" s="23">
        <v>919.92384105960264</v>
      </c>
      <c r="K80" s="23">
        <v>5445</v>
      </c>
    </row>
    <row r="81" spans="1:11" x14ac:dyDescent="0.3">
      <c r="A81" s="22" t="s">
        <v>127</v>
      </c>
      <c r="B81" s="22" t="s">
        <v>128</v>
      </c>
      <c r="C81" s="56">
        <v>43634</v>
      </c>
      <c r="D81" s="23">
        <v>38</v>
      </c>
      <c r="E81" s="24">
        <v>0.66814159292035402</v>
      </c>
      <c r="F81" s="23">
        <v>25</v>
      </c>
      <c r="G81" s="23">
        <v>34</v>
      </c>
      <c r="H81" s="23">
        <v>592.36034115138591</v>
      </c>
      <c r="I81" s="25">
        <v>1.3387583185389929</v>
      </c>
      <c r="J81" s="23">
        <v>919.92384105960264</v>
      </c>
      <c r="K81" s="23">
        <v>23363</v>
      </c>
    </row>
    <row r="82" spans="1:11" x14ac:dyDescent="0.3">
      <c r="A82" s="22" t="s">
        <v>127</v>
      </c>
      <c r="B82" s="22" t="s">
        <v>128</v>
      </c>
      <c r="C82" s="56">
        <v>43635</v>
      </c>
      <c r="D82" s="23">
        <v>51</v>
      </c>
      <c r="E82" s="24">
        <v>0.66814159292035402</v>
      </c>
      <c r="F82" s="23">
        <v>34</v>
      </c>
      <c r="G82" s="23">
        <v>60</v>
      </c>
      <c r="H82" s="23">
        <v>592.36034115138591</v>
      </c>
      <c r="I82" s="25">
        <v>1.7680076384117416</v>
      </c>
      <c r="J82" s="23">
        <v>919.92384105960264</v>
      </c>
      <c r="K82" s="23">
        <v>31219</v>
      </c>
    </row>
    <row r="83" spans="1:11" x14ac:dyDescent="0.3">
      <c r="A83" s="22" t="s">
        <v>127</v>
      </c>
      <c r="B83" s="22" t="s">
        <v>128</v>
      </c>
      <c r="C83" s="56">
        <v>43636</v>
      </c>
      <c r="D83" s="23">
        <v>22</v>
      </c>
      <c r="E83" s="24">
        <v>0.66814159292035402</v>
      </c>
      <c r="F83" s="23">
        <v>15</v>
      </c>
      <c r="G83" s="23">
        <v>22</v>
      </c>
      <c r="H83" s="23">
        <v>592.36034115138591</v>
      </c>
      <c r="I83" s="25">
        <v>1.5156387705617658</v>
      </c>
      <c r="J83" s="23">
        <v>919.92384105960264</v>
      </c>
      <c r="K83" s="23">
        <v>13353</v>
      </c>
    </row>
    <row r="84" spans="1:11" x14ac:dyDescent="0.3">
      <c r="A84" s="22" t="s">
        <v>127</v>
      </c>
      <c r="B84" s="22" t="s">
        <v>128</v>
      </c>
      <c r="C84" s="56">
        <v>43637</v>
      </c>
      <c r="D84" s="23">
        <v>25</v>
      </c>
      <c r="E84" s="24">
        <v>0.66814159292035402</v>
      </c>
      <c r="F84" s="23">
        <v>17</v>
      </c>
      <c r="G84" s="23">
        <v>39</v>
      </c>
      <c r="H84" s="23">
        <v>592.36034115138591</v>
      </c>
      <c r="I84" s="25">
        <v>2.3404677279225323</v>
      </c>
      <c r="J84" s="23">
        <v>919.92384105960264</v>
      </c>
      <c r="K84" s="23">
        <v>15329</v>
      </c>
    </row>
    <row r="85" spans="1:11" x14ac:dyDescent="0.3">
      <c r="A85" s="22" t="s">
        <v>127</v>
      </c>
      <c r="B85" s="22" t="s">
        <v>128</v>
      </c>
      <c r="C85" s="56">
        <v>43638</v>
      </c>
      <c r="D85" s="23">
        <v>26</v>
      </c>
      <c r="E85" s="24">
        <v>0.66814159292035402</v>
      </c>
      <c r="F85" s="23">
        <v>17</v>
      </c>
      <c r="G85" s="23">
        <v>27</v>
      </c>
      <c r="H85" s="23">
        <v>592.36034115138591</v>
      </c>
      <c r="I85" s="25">
        <v>1.5831438401816096</v>
      </c>
      <c r="J85" s="23">
        <v>919.92384105960264</v>
      </c>
      <c r="K85" s="23">
        <v>15689</v>
      </c>
    </row>
    <row r="86" spans="1:11" x14ac:dyDescent="0.3">
      <c r="A86" s="22" t="s">
        <v>127</v>
      </c>
      <c r="B86" s="22" t="s">
        <v>128</v>
      </c>
      <c r="C86" s="56">
        <v>43639</v>
      </c>
      <c r="D86" s="23">
        <v>18</v>
      </c>
      <c r="E86" s="24">
        <v>0.66814159292035402</v>
      </c>
      <c r="F86" s="23">
        <v>12</v>
      </c>
      <c r="G86" s="23">
        <v>20</v>
      </c>
      <c r="H86" s="23">
        <v>592.36034115138591</v>
      </c>
      <c r="I86" s="25">
        <v>1.6230131281926652</v>
      </c>
      <c r="J86" s="23">
        <v>919.92384105960264</v>
      </c>
      <c r="K86" s="23">
        <v>11336</v>
      </c>
    </row>
    <row r="87" spans="1:11" x14ac:dyDescent="0.3">
      <c r="A87" s="22" t="s">
        <v>127</v>
      </c>
      <c r="B87" s="22" t="s">
        <v>128</v>
      </c>
      <c r="C87" s="56">
        <v>43640</v>
      </c>
      <c r="D87" s="23">
        <v>27</v>
      </c>
      <c r="E87" s="24">
        <v>0.66814159292035402</v>
      </c>
      <c r="F87" s="23">
        <v>18</v>
      </c>
      <c r="G87" s="23">
        <v>34</v>
      </c>
      <c r="H87" s="23">
        <v>592.36034115138591</v>
      </c>
      <c r="I87" s="25">
        <v>1.861085957159734</v>
      </c>
      <c r="J87" s="23">
        <v>919.92384105960264</v>
      </c>
      <c r="K87" s="23">
        <v>16806</v>
      </c>
    </row>
    <row r="88" spans="1:11" x14ac:dyDescent="0.3">
      <c r="A88" s="22" t="s">
        <v>127</v>
      </c>
      <c r="B88" s="22" t="s">
        <v>128</v>
      </c>
      <c r="C88" s="56">
        <v>43641</v>
      </c>
      <c r="D88" s="23">
        <v>40</v>
      </c>
      <c r="E88" s="24">
        <v>0.66814159292035402</v>
      </c>
      <c r="F88" s="23">
        <v>26</v>
      </c>
      <c r="G88" s="23">
        <v>43</v>
      </c>
      <c r="H88" s="23">
        <v>592.36034115138591</v>
      </c>
      <c r="I88" s="25">
        <v>1.6247730701373087</v>
      </c>
      <c r="J88" s="23">
        <v>919.92384105960264</v>
      </c>
      <c r="K88" s="23">
        <v>24346</v>
      </c>
    </row>
    <row r="89" spans="1:11" x14ac:dyDescent="0.3">
      <c r="A89" s="22" t="s">
        <v>127</v>
      </c>
      <c r="B89" s="22" t="s">
        <v>128</v>
      </c>
      <c r="C89" s="56">
        <v>43642</v>
      </c>
      <c r="D89" s="23">
        <v>57</v>
      </c>
      <c r="E89" s="24">
        <v>0.66814159292035402</v>
      </c>
      <c r="F89" s="23">
        <v>38</v>
      </c>
      <c r="G89" s="23">
        <v>78</v>
      </c>
      <c r="H89" s="23">
        <v>592.36034115138591</v>
      </c>
      <c r="I89" s="25">
        <v>2.0482433090502687</v>
      </c>
      <c r="J89" s="23">
        <v>919.92384105960264</v>
      </c>
      <c r="K89" s="23">
        <v>35032</v>
      </c>
    </row>
    <row r="90" spans="1:11" x14ac:dyDescent="0.3">
      <c r="A90" s="22" t="s">
        <v>127</v>
      </c>
      <c r="B90" s="22" t="s">
        <v>128</v>
      </c>
      <c r="C90" s="56">
        <v>43643</v>
      </c>
      <c r="D90" s="23">
        <v>25</v>
      </c>
      <c r="E90" s="24">
        <v>0.66814159292035402</v>
      </c>
      <c r="F90" s="23">
        <v>17</v>
      </c>
      <c r="G90" s="23">
        <v>28</v>
      </c>
      <c r="H90" s="23">
        <v>592.36034115138591</v>
      </c>
      <c r="I90" s="25">
        <v>1.6708528509126153</v>
      </c>
      <c r="J90" s="23">
        <v>919.92384105960264</v>
      </c>
      <c r="K90" s="23">
        <v>15416</v>
      </c>
    </row>
    <row r="91" spans="1:11" x14ac:dyDescent="0.3">
      <c r="A91" s="22" t="s">
        <v>127</v>
      </c>
      <c r="B91" s="22" t="s">
        <v>128</v>
      </c>
      <c r="C91" s="56">
        <v>43644</v>
      </c>
      <c r="D91" s="23">
        <v>42</v>
      </c>
      <c r="E91" s="24">
        <v>0.66814159292035402</v>
      </c>
      <c r="F91" s="23">
        <v>28</v>
      </c>
      <c r="G91" s="23">
        <v>37</v>
      </c>
      <c r="H91" s="23">
        <v>592.36034115138591</v>
      </c>
      <c r="I91" s="25">
        <v>1.3337976456446294</v>
      </c>
      <c r="J91" s="23">
        <v>919.92384105960264</v>
      </c>
      <c r="K91" s="23">
        <v>25519</v>
      </c>
    </row>
    <row r="92" spans="1:11" x14ac:dyDescent="0.3">
      <c r="A92" s="22" t="s">
        <v>127</v>
      </c>
      <c r="B92" s="22" t="s">
        <v>128</v>
      </c>
      <c r="C92" s="56">
        <v>43645</v>
      </c>
      <c r="D92" s="23">
        <v>22</v>
      </c>
      <c r="E92" s="24">
        <v>0.66814159292035402</v>
      </c>
      <c r="F92" s="23">
        <v>15</v>
      </c>
      <c r="G92" s="23">
        <v>26</v>
      </c>
      <c r="H92" s="23">
        <v>592.36034115138591</v>
      </c>
      <c r="I92" s="25">
        <v>1.7544208807708992</v>
      </c>
      <c r="J92" s="23">
        <v>919.92384105960264</v>
      </c>
      <c r="K92" s="23">
        <v>13633</v>
      </c>
    </row>
    <row r="93" spans="1:11" x14ac:dyDescent="0.3">
      <c r="A93" s="22" t="s">
        <v>127</v>
      </c>
      <c r="B93" s="22" t="s">
        <v>128</v>
      </c>
      <c r="C93" s="56">
        <v>43646</v>
      </c>
      <c r="D93" s="23">
        <v>24</v>
      </c>
      <c r="E93" s="24">
        <v>0.66814159292035402</v>
      </c>
      <c r="F93" s="23">
        <v>16</v>
      </c>
      <c r="G93" s="23">
        <v>20</v>
      </c>
      <c r="H93" s="23">
        <v>592.36034115138591</v>
      </c>
      <c r="I93" s="25">
        <v>1.2237911947048061</v>
      </c>
      <c r="J93" s="23">
        <v>919.92384105960264</v>
      </c>
      <c r="K93" s="23">
        <v>15034</v>
      </c>
    </row>
    <row r="94" spans="1:11" x14ac:dyDescent="0.3">
      <c r="A94" s="22" t="s">
        <v>127</v>
      </c>
      <c r="B94" s="22" t="s">
        <v>128</v>
      </c>
      <c r="C94" s="55">
        <v>43647</v>
      </c>
      <c r="D94" s="30">
        <v>33</v>
      </c>
      <c r="E94" s="31">
        <v>0.66</v>
      </c>
      <c r="F94" s="30">
        <v>21</v>
      </c>
      <c r="G94" s="30">
        <v>33</v>
      </c>
      <c r="H94" s="30">
        <v>608</v>
      </c>
      <c r="I94" s="32">
        <v>1.57</v>
      </c>
      <c r="J94" s="30">
        <v>1020</v>
      </c>
      <c r="K94" s="30">
        <v>20067</v>
      </c>
    </row>
    <row r="95" spans="1:11" x14ac:dyDescent="0.3">
      <c r="A95" s="22" t="s">
        <v>127</v>
      </c>
      <c r="B95" s="22" t="s">
        <v>128</v>
      </c>
      <c r="C95" s="55">
        <v>43648</v>
      </c>
      <c r="D95" s="30">
        <v>27</v>
      </c>
      <c r="E95" s="31">
        <v>0.66</v>
      </c>
      <c r="F95" s="30">
        <v>18</v>
      </c>
      <c r="G95" s="30">
        <v>38</v>
      </c>
      <c r="H95" s="30">
        <v>496</v>
      </c>
      <c r="I95" s="32">
        <v>2.11</v>
      </c>
      <c r="J95" s="30">
        <v>1020</v>
      </c>
      <c r="K95" s="30">
        <v>18848</v>
      </c>
    </row>
    <row r="96" spans="1:11" x14ac:dyDescent="0.3">
      <c r="A96" s="22" t="s">
        <v>127</v>
      </c>
      <c r="B96" s="22" t="s">
        <v>128</v>
      </c>
      <c r="C96" s="55">
        <v>43649</v>
      </c>
      <c r="D96" s="30">
        <v>76</v>
      </c>
      <c r="E96" s="31">
        <v>0.66</v>
      </c>
      <c r="F96" s="30">
        <v>50</v>
      </c>
      <c r="G96" s="30">
        <v>105</v>
      </c>
      <c r="H96" s="30">
        <v>490</v>
      </c>
      <c r="I96" s="32">
        <v>2.1</v>
      </c>
      <c r="J96" s="30">
        <v>1020</v>
      </c>
      <c r="K96" s="30">
        <v>51454</v>
      </c>
    </row>
    <row r="97" spans="1:11" x14ac:dyDescent="0.3">
      <c r="A97" s="22" t="s">
        <v>127</v>
      </c>
      <c r="B97" s="22" t="s">
        <v>128</v>
      </c>
      <c r="C97" s="55">
        <v>43650</v>
      </c>
      <c r="D97" s="30">
        <v>18</v>
      </c>
      <c r="E97" s="31">
        <v>0.66</v>
      </c>
      <c r="F97" s="30">
        <v>12</v>
      </c>
      <c r="G97" s="30">
        <v>24</v>
      </c>
      <c r="H97" s="30">
        <v>500</v>
      </c>
      <c r="I97" s="32">
        <v>2</v>
      </c>
      <c r="J97" s="30">
        <v>1020</v>
      </c>
      <c r="K97" s="30">
        <v>12006</v>
      </c>
    </row>
    <row r="98" spans="1:11" x14ac:dyDescent="0.3">
      <c r="A98" s="22" t="s">
        <v>127</v>
      </c>
      <c r="B98" s="22" t="s">
        <v>128</v>
      </c>
      <c r="C98" s="55">
        <v>43651</v>
      </c>
      <c r="D98" s="30">
        <v>21</v>
      </c>
      <c r="E98" s="31">
        <v>0.66</v>
      </c>
      <c r="F98" s="30">
        <v>14</v>
      </c>
      <c r="G98" s="30">
        <v>24</v>
      </c>
      <c r="H98" s="30">
        <v>602</v>
      </c>
      <c r="I98" s="32">
        <v>1.71</v>
      </c>
      <c r="J98" s="30">
        <v>1020</v>
      </c>
      <c r="K98" s="30">
        <v>14455</v>
      </c>
    </row>
    <row r="99" spans="1:11" x14ac:dyDescent="0.3">
      <c r="A99" s="22" t="s">
        <v>127</v>
      </c>
      <c r="B99" s="22" t="s">
        <v>128</v>
      </c>
      <c r="C99" s="55">
        <v>43652</v>
      </c>
      <c r="D99" s="30">
        <v>9</v>
      </c>
      <c r="E99" s="31">
        <v>0.66</v>
      </c>
      <c r="F99" s="30">
        <v>6</v>
      </c>
      <c r="G99" s="30">
        <v>11</v>
      </c>
      <c r="H99" s="30">
        <v>590</v>
      </c>
      <c r="I99" s="32">
        <v>1.83</v>
      </c>
      <c r="J99" s="30">
        <v>1020</v>
      </c>
      <c r="K99" s="30">
        <v>6492</v>
      </c>
    </row>
    <row r="100" spans="1:11" x14ac:dyDescent="0.3">
      <c r="A100" s="22" t="s">
        <v>127</v>
      </c>
      <c r="B100" s="22" t="s">
        <v>128</v>
      </c>
      <c r="C100" s="55">
        <v>43653</v>
      </c>
      <c r="D100" s="30">
        <v>11</v>
      </c>
      <c r="E100" s="31">
        <v>0.66</v>
      </c>
      <c r="F100" s="30">
        <v>7</v>
      </c>
      <c r="G100" s="30">
        <v>18</v>
      </c>
      <c r="H100" s="30">
        <v>419</v>
      </c>
      <c r="I100" s="32">
        <v>2.57</v>
      </c>
      <c r="J100" s="30">
        <v>1020</v>
      </c>
      <c r="K100" s="30">
        <v>7545</v>
      </c>
    </row>
    <row r="101" spans="1:11" x14ac:dyDescent="0.3">
      <c r="A101" s="22" t="s">
        <v>127</v>
      </c>
      <c r="B101" s="22" t="s">
        <v>128</v>
      </c>
      <c r="C101" s="55">
        <v>43654</v>
      </c>
      <c r="D101" s="30">
        <v>44</v>
      </c>
      <c r="E101" s="31">
        <v>0.66</v>
      </c>
      <c r="F101" s="30">
        <v>29</v>
      </c>
      <c r="G101" s="30">
        <v>69</v>
      </c>
      <c r="H101" s="30">
        <v>431</v>
      </c>
      <c r="I101" s="32">
        <v>2.38</v>
      </c>
      <c r="J101" s="30">
        <v>1020</v>
      </c>
      <c r="K101" s="30">
        <v>29740</v>
      </c>
    </row>
    <row r="102" spans="1:11" x14ac:dyDescent="0.3">
      <c r="A102" s="22" t="s">
        <v>127</v>
      </c>
      <c r="B102" s="22" t="s">
        <v>128</v>
      </c>
      <c r="C102" s="55">
        <v>43655</v>
      </c>
      <c r="D102" s="30">
        <v>97</v>
      </c>
      <c r="E102" s="31">
        <v>0.66</v>
      </c>
      <c r="F102" s="30">
        <v>64</v>
      </c>
      <c r="G102" s="30">
        <v>174</v>
      </c>
      <c r="H102" s="30">
        <v>374</v>
      </c>
      <c r="I102" s="32">
        <v>2.72</v>
      </c>
      <c r="J102" s="30">
        <v>1020</v>
      </c>
      <c r="K102" s="30">
        <v>65116</v>
      </c>
    </row>
    <row r="103" spans="1:11" x14ac:dyDescent="0.3">
      <c r="A103" s="22" t="s">
        <v>127</v>
      </c>
      <c r="B103" s="22" t="s">
        <v>128</v>
      </c>
      <c r="C103" s="55">
        <v>43656</v>
      </c>
      <c r="D103" s="30">
        <v>123</v>
      </c>
      <c r="E103" s="31">
        <v>0.66</v>
      </c>
      <c r="F103" s="30">
        <v>81</v>
      </c>
      <c r="G103" s="30">
        <v>192</v>
      </c>
      <c r="H103" s="30">
        <v>430</v>
      </c>
      <c r="I103" s="32">
        <v>2.37</v>
      </c>
      <c r="J103" s="30">
        <v>1020</v>
      </c>
      <c r="K103" s="30">
        <v>82496</v>
      </c>
    </row>
    <row r="104" spans="1:11" x14ac:dyDescent="0.3">
      <c r="A104" s="22" t="s">
        <v>127</v>
      </c>
      <c r="B104" s="22" t="s">
        <v>128</v>
      </c>
      <c r="C104" s="55">
        <v>43657</v>
      </c>
      <c r="D104" s="30">
        <v>21</v>
      </c>
      <c r="E104" s="31">
        <v>0.66</v>
      </c>
      <c r="F104" s="30">
        <v>14</v>
      </c>
      <c r="G104" s="30">
        <v>35</v>
      </c>
      <c r="H104" s="30">
        <v>403</v>
      </c>
      <c r="I104" s="32">
        <v>2.5</v>
      </c>
      <c r="J104" s="30">
        <v>1020</v>
      </c>
      <c r="K104" s="30">
        <v>14092</v>
      </c>
    </row>
    <row r="105" spans="1:11" x14ac:dyDescent="0.3">
      <c r="A105" s="22" t="s">
        <v>127</v>
      </c>
      <c r="B105" s="22" t="s">
        <v>128</v>
      </c>
      <c r="C105" s="55">
        <v>43658</v>
      </c>
      <c r="D105" s="30">
        <v>24</v>
      </c>
      <c r="E105" s="31">
        <v>0.66</v>
      </c>
      <c r="F105" s="30">
        <v>16</v>
      </c>
      <c r="G105" s="30">
        <v>35</v>
      </c>
      <c r="H105" s="30">
        <v>464</v>
      </c>
      <c r="I105" s="32">
        <v>2.19</v>
      </c>
      <c r="J105" s="30">
        <v>1020</v>
      </c>
      <c r="K105" s="30">
        <v>16252</v>
      </c>
    </row>
    <row r="106" spans="1:11" x14ac:dyDescent="0.3">
      <c r="A106" s="22" t="s">
        <v>127</v>
      </c>
      <c r="B106" s="22" t="s">
        <v>128</v>
      </c>
      <c r="C106" s="55">
        <v>43659</v>
      </c>
      <c r="D106" s="30">
        <v>36</v>
      </c>
      <c r="E106" s="31">
        <v>0.66</v>
      </c>
      <c r="F106" s="30">
        <v>24</v>
      </c>
      <c r="G106" s="30">
        <v>53</v>
      </c>
      <c r="H106" s="30">
        <v>453</v>
      </c>
      <c r="I106" s="32">
        <v>2.21</v>
      </c>
      <c r="J106" s="30">
        <v>1020</v>
      </c>
      <c r="K106" s="30">
        <v>23984</v>
      </c>
    </row>
    <row r="107" spans="1:11" x14ac:dyDescent="0.3">
      <c r="A107" s="22" t="s">
        <v>127</v>
      </c>
      <c r="B107" s="22" t="s">
        <v>128</v>
      </c>
      <c r="C107" s="55">
        <v>43660</v>
      </c>
      <c r="D107" s="30">
        <v>41</v>
      </c>
      <c r="E107" s="31">
        <v>0.66</v>
      </c>
      <c r="F107" s="30">
        <v>27</v>
      </c>
      <c r="G107" s="30">
        <v>60</v>
      </c>
      <c r="H107" s="30">
        <v>464</v>
      </c>
      <c r="I107" s="32">
        <v>2.2200000000000002</v>
      </c>
      <c r="J107" s="30">
        <v>1020</v>
      </c>
      <c r="K107" s="30">
        <v>27820</v>
      </c>
    </row>
    <row r="108" spans="1:11" x14ac:dyDescent="0.3">
      <c r="A108" s="22" t="s">
        <v>127</v>
      </c>
      <c r="B108" s="22" t="s">
        <v>128</v>
      </c>
      <c r="C108" s="55">
        <v>43661</v>
      </c>
      <c r="D108" s="30">
        <v>29</v>
      </c>
      <c r="E108" s="31">
        <v>0.66</v>
      </c>
      <c r="F108" s="30">
        <v>19</v>
      </c>
      <c r="G108" s="30">
        <v>45</v>
      </c>
      <c r="H108" s="30">
        <v>432</v>
      </c>
      <c r="I108" s="32">
        <v>2.37</v>
      </c>
      <c r="J108" s="30">
        <v>1020</v>
      </c>
      <c r="K108" s="30">
        <v>19443</v>
      </c>
    </row>
    <row r="109" spans="1:11" x14ac:dyDescent="0.3">
      <c r="A109" s="22" t="s">
        <v>127</v>
      </c>
      <c r="B109" s="22" t="s">
        <v>128</v>
      </c>
      <c r="C109" s="55">
        <v>43662</v>
      </c>
      <c r="D109" s="30">
        <v>70</v>
      </c>
      <c r="E109" s="31">
        <v>0.66</v>
      </c>
      <c r="F109" s="30">
        <v>46</v>
      </c>
      <c r="G109" s="30">
        <v>88</v>
      </c>
      <c r="H109" s="30">
        <v>533</v>
      </c>
      <c r="I109" s="32">
        <v>1.91</v>
      </c>
      <c r="J109" s="30">
        <v>1020</v>
      </c>
      <c r="K109" s="30">
        <v>46881</v>
      </c>
    </row>
    <row r="110" spans="1:11" x14ac:dyDescent="0.3">
      <c r="A110" s="22" t="s">
        <v>127</v>
      </c>
      <c r="B110" s="22" t="s">
        <v>128</v>
      </c>
      <c r="C110" s="55">
        <v>43663</v>
      </c>
      <c r="D110" s="30">
        <v>142</v>
      </c>
      <c r="E110" s="31">
        <v>0.66</v>
      </c>
      <c r="F110" s="30">
        <v>94</v>
      </c>
      <c r="G110" s="30">
        <v>188</v>
      </c>
      <c r="H110" s="30">
        <v>511</v>
      </c>
      <c r="I110" s="32">
        <v>2</v>
      </c>
      <c r="J110" s="30">
        <v>1020</v>
      </c>
      <c r="K110" s="30">
        <v>96070</v>
      </c>
    </row>
    <row r="111" spans="1:11" x14ac:dyDescent="0.3">
      <c r="A111" s="22" t="s">
        <v>127</v>
      </c>
      <c r="B111" s="22" t="s">
        <v>128</v>
      </c>
      <c r="C111" s="55">
        <v>43664</v>
      </c>
      <c r="D111" s="30">
        <v>33</v>
      </c>
      <c r="E111" s="31">
        <v>0.66</v>
      </c>
      <c r="F111" s="30">
        <v>22</v>
      </c>
      <c r="G111" s="30">
        <v>56</v>
      </c>
      <c r="H111" s="30">
        <v>403</v>
      </c>
      <c r="I111" s="32">
        <v>2.5499999999999998</v>
      </c>
      <c r="J111" s="30">
        <v>1020</v>
      </c>
      <c r="K111" s="30">
        <v>22564</v>
      </c>
    </row>
    <row r="112" spans="1:11" x14ac:dyDescent="0.3">
      <c r="A112" s="22" t="s">
        <v>127</v>
      </c>
      <c r="B112" s="22" t="s">
        <v>128</v>
      </c>
      <c r="C112" s="55">
        <v>43665</v>
      </c>
      <c r="D112" s="30">
        <v>23</v>
      </c>
      <c r="E112" s="31">
        <v>0.66</v>
      </c>
      <c r="F112" s="30">
        <v>15</v>
      </c>
      <c r="G112" s="30">
        <v>31</v>
      </c>
      <c r="H112" s="30">
        <v>505</v>
      </c>
      <c r="I112" s="32">
        <v>2.0699999999999998</v>
      </c>
      <c r="J112" s="30">
        <v>1020</v>
      </c>
      <c r="K112" s="30">
        <v>15653</v>
      </c>
    </row>
    <row r="113" spans="1:11" x14ac:dyDescent="0.3">
      <c r="A113" s="22" t="s">
        <v>127</v>
      </c>
      <c r="B113" s="22" t="s">
        <v>128</v>
      </c>
      <c r="C113" s="55">
        <v>43666</v>
      </c>
      <c r="D113" s="30">
        <v>21</v>
      </c>
      <c r="E113" s="31">
        <v>0.66</v>
      </c>
      <c r="F113" s="30">
        <v>14</v>
      </c>
      <c r="G113" s="30">
        <v>32</v>
      </c>
      <c r="H113" s="30">
        <v>450</v>
      </c>
      <c r="I113" s="32">
        <v>2.29</v>
      </c>
      <c r="J113" s="30">
        <v>1020</v>
      </c>
      <c r="K113" s="30">
        <v>14401</v>
      </c>
    </row>
    <row r="114" spans="1:11" x14ac:dyDescent="0.3">
      <c r="A114" s="22" t="s">
        <v>127</v>
      </c>
      <c r="B114" s="22" t="s">
        <v>128</v>
      </c>
      <c r="C114" s="55">
        <v>43667</v>
      </c>
      <c r="D114" s="30">
        <v>41</v>
      </c>
      <c r="E114" s="31">
        <v>0.66</v>
      </c>
      <c r="F114" s="30">
        <v>27</v>
      </c>
      <c r="G114" s="30">
        <v>53</v>
      </c>
      <c r="H114" s="30">
        <v>511</v>
      </c>
      <c r="I114" s="32">
        <v>1.96</v>
      </c>
      <c r="J114" s="30">
        <v>1020</v>
      </c>
      <c r="K114" s="30">
        <v>27109</v>
      </c>
    </row>
    <row r="115" spans="1:11" x14ac:dyDescent="0.3">
      <c r="A115" s="22" t="s">
        <v>127</v>
      </c>
      <c r="B115" s="22" t="s">
        <v>128</v>
      </c>
      <c r="C115" s="55">
        <v>43668</v>
      </c>
      <c r="D115" s="30">
        <v>45</v>
      </c>
      <c r="E115" s="31">
        <v>0.66</v>
      </c>
      <c r="F115" s="30">
        <v>30</v>
      </c>
      <c r="G115" s="30">
        <v>75</v>
      </c>
      <c r="H115" s="30">
        <v>405</v>
      </c>
      <c r="I115" s="32">
        <v>2.5</v>
      </c>
      <c r="J115" s="30">
        <v>1020</v>
      </c>
      <c r="K115" s="30">
        <v>30359</v>
      </c>
    </row>
    <row r="116" spans="1:11" x14ac:dyDescent="0.3">
      <c r="A116" s="22" t="s">
        <v>127</v>
      </c>
      <c r="B116" s="22" t="s">
        <v>128</v>
      </c>
      <c r="C116" s="55">
        <v>43669</v>
      </c>
      <c r="D116" s="30">
        <v>53</v>
      </c>
      <c r="E116" s="31">
        <v>0.66</v>
      </c>
      <c r="F116" s="30">
        <v>35</v>
      </c>
      <c r="G116" s="30">
        <v>89</v>
      </c>
      <c r="H116" s="30">
        <v>397</v>
      </c>
      <c r="I116" s="32">
        <v>2.54</v>
      </c>
      <c r="J116" s="30">
        <v>1020</v>
      </c>
      <c r="K116" s="30">
        <v>35336</v>
      </c>
    </row>
    <row r="117" spans="1:11" x14ac:dyDescent="0.3">
      <c r="A117" s="22" t="s">
        <v>127</v>
      </c>
      <c r="B117" s="22" t="s">
        <v>128</v>
      </c>
      <c r="C117" s="55">
        <v>43670</v>
      </c>
      <c r="D117" s="30">
        <v>83</v>
      </c>
      <c r="E117" s="31">
        <v>0.66</v>
      </c>
      <c r="F117" s="30">
        <v>55</v>
      </c>
      <c r="G117" s="30">
        <v>130</v>
      </c>
      <c r="H117" s="30">
        <v>435</v>
      </c>
      <c r="I117" s="32">
        <v>2.36</v>
      </c>
      <c r="J117" s="30">
        <v>1020</v>
      </c>
      <c r="K117" s="30">
        <v>56534</v>
      </c>
    </row>
    <row r="118" spans="1:11" x14ac:dyDescent="0.3">
      <c r="A118" s="22" t="s">
        <v>127</v>
      </c>
      <c r="B118" s="22" t="s">
        <v>128</v>
      </c>
      <c r="C118" s="55">
        <v>43671</v>
      </c>
      <c r="D118" s="30">
        <v>20</v>
      </c>
      <c r="E118" s="31">
        <v>0.66</v>
      </c>
      <c r="F118" s="30">
        <v>13</v>
      </c>
      <c r="G118" s="30">
        <v>29</v>
      </c>
      <c r="H118" s="30">
        <v>469</v>
      </c>
      <c r="I118" s="32">
        <v>2.23</v>
      </c>
      <c r="J118" s="30">
        <v>1020</v>
      </c>
      <c r="K118" s="30">
        <v>13591</v>
      </c>
    </row>
    <row r="119" spans="1:11" x14ac:dyDescent="0.3">
      <c r="A119" s="22" t="s">
        <v>127</v>
      </c>
      <c r="B119" s="22" t="s">
        <v>128</v>
      </c>
      <c r="C119" s="55">
        <v>43672</v>
      </c>
      <c r="D119" s="30">
        <v>41</v>
      </c>
      <c r="E119" s="31">
        <v>0.66</v>
      </c>
      <c r="F119" s="30">
        <v>27</v>
      </c>
      <c r="G119" s="30">
        <v>54</v>
      </c>
      <c r="H119" s="30">
        <v>504</v>
      </c>
      <c r="I119" s="32">
        <v>2</v>
      </c>
      <c r="J119" s="30">
        <v>1020</v>
      </c>
      <c r="K119" s="30">
        <v>27232</v>
      </c>
    </row>
    <row r="120" spans="1:11" x14ac:dyDescent="0.3">
      <c r="A120" s="22" t="s">
        <v>127</v>
      </c>
      <c r="B120" s="22" t="s">
        <v>128</v>
      </c>
      <c r="C120" s="55">
        <v>43673</v>
      </c>
      <c r="D120" s="30">
        <v>29</v>
      </c>
      <c r="E120" s="31">
        <v>0.66</v>
      </c>
      <c r="F120" s="30">
        <v>19</v>
      </c>
      <c r="G120" s="30">
        <v>47</v>
      </c>
      <c r="H120" s="30">
        <v>409</v>
      </c>
      <c r="I120" s="32">
        <v>2.4700000000000002</v>
      </c>
      <c r="J120" s="30">
        <v>1020</v>
      </c>
      <c r="K120" s="30">
        <v>19240</v>
      </c>
    </row>
    <row r="121" spans="1:11" x14ac:dyDescent="0.3">
      <c r="A121" s="22" t="s">
        <v>127</v>
      </c>
      <c r="B121" s="22" t="s">
        <v>128</v>
      </c>
      <c r="C121" s="55">
        <v>43674</v>
      </c>
      <c r="D121" s="30">
        <v>36</v>
      </c>
      <c r="E121" s="31">
        <v>0.66</v>
      </c>
      <c r="F121" s="30">
        <v>24</v>
      </c>
      <c r="G121" s="30">
        <v>57</v>
      </c>
      <c r="H121" s="30">
        <v>434</v>
      </c>
      <c r="I121" s="32">
        <v>2.38</v>
      </c>
      <c r="J121" s="30">
        <v>1020</v>
      </c>
      <c r="K121" s="30">
        <v>24724</v>
      </c>
    </row>
    <row r="122" spans="1:11" x14ac:dyDescent="0.3">
      <c r="A122" s="22" t="s">
        <v>127</v>
      </c>
      <c r="B122" s="22" t="s">
        <v>128</v>
      </c>
      <c r="C122" s="55">
        <v>43675</v>
      </c>
      <c r="D122" s="30">
        <v>15</v>
      </c>
      <c r="E122" s="31">
        <v>0.66</v>
      </c>
      <c r="F122" s="30">
        <v>10</v>
      </c>
      <c r="G122" s="30">
        <v>23</v>
      </c>
      <c r="H122" s="30">
        <v>435</v>
      </c>
      <c r="I122" s="32">
        <v>2.2999999999999998</v>
      </c>
      <c r="J122" s="30">
        <v>1020</v>
      </c>
      <c r="K122" s="30">
        <v>9994</v>
      </c>
    </row>
    <row r="123" spans="1:11" x14ac:dyDescent="0.3">
      <c r="A123" s="22" t="s">
        <v>127</v>
      </c>
      <c r="B123" s="22" t="s">
        <v>128</v>
      </c>
      <c r="C123" s="55">
        <v>43676</v>
      </c>
      <c r="D123" s="30">
        <v>53</v>
      </c>
      <c r="E123" s="31">
        <v>0.66</v>
      </c>
      <c r="F123" s="30">
        <v>35</v>
      </c>
      <c r="G123" s="30">
        <v>83</v>
      </c>
      <c r="H123" s="30">
        <v>424</v>
      </c>
      <c r="I123" s="32">
        <v>2.37</v>
      </c>
      <c r="J123" s="30">
        <v>1020</v>
      </c>
      <c r="K123" s="30">
        <v>35225</v>
      </c>
    </row>
    <row r="124" spans="1:11" x14ac:dyDescent="0.3">
      <c r="A124" s="22" t="s">
        <v>127</v>
      </c>
      <c r="B124" s="22" t="s">
        <v>128</v>
      </c>
      <c r="C124" s="55">
        <v>43677</v>
      </c>
      <c r="D124" s="30">
        <v>106</v>
      </c>
      <c r="E124" s="31">
        <v>0.66</v>
      </c>
      <c r="F124" s="30">
        <v>70</v>
      </c>
      <c r="G124" s="30">
        <v>164</v>
      </c>
      <c r="H124" s="30">
        <v>436</v>
      </c>
      <c r="I124" s="32">
        <v>2.34</v>
      </c>
      <c r="J124" s="30">
        <v>1020</v>
      </c>
      <c r="K124" s="30">
        <v>71580</v>
      </c>
    </row>
    <row r="125" spans="1:11" x14ac:dyDescent="0.3">
      <c r="A125" s="36" t="s">
        <v>127</v>
      </c>
      <c r="B125" s="36" t="s">
        <v>128</v>
      </c>
      <c r="C125" s="59">
        <v>43678</v>
      </c>
      <c r="D125" s="37">
        <v>35</v>
      </c>
      <c r="E125" s="38">
        <v>0.66</v>
      </c>
      <c r="F125" s="37">
        <v>23</v>
      </c>
      <c r="G125" s="37">
        <v>44</v>
      </c>
      <c r="H125" s="37">
        <v>543</v>
      </c>
      <c r="I125" s="39">
        <v>1.91</v>
      </c>
      <c r="J125" s="37">
        <v>910</v>
      </c>
      <c r="K125" s="37">
        <v>23889</v>
      </c>
    </row>
    <row r="126" spans="1:11" x14ac:dyDescent="0.3">
      <c r="A126" s="36" t="s">
        <v>127</v>
      </c>
      <c r="B126" s="36" t="s">
        <v>128</v>
      </c>
      <c r="C126" s="59">
        <v>43679</v>
      </c>
      <c r="D126" s="37">
        <v>26</v>
      </c>
      <c r="E126" s="38">
        <v>0.66</v>
      </c>
      <c r="F126" s="37">
        <v>17</v>
      </c>
      <c r="G126" s="37">
        <v>37</v>
      </c>
      <c r="H126" s="37">
        <v>414</v>
      </c>
      <c r="I126" s="39">
        <v>2.1800000000000002</v>
      </c>
      <c r="J126" s="37">
        <v>910</v>
      </c>
      <c r="K126" s="37">
        <v>15306</v>
      </c>
    </row>
    <row r="127" spans="1:11" x14ac:dyDescent="0.3">
      <c r="A127" s="36" t="s">
        <v>127</v>
      </c>
      <c r="B127" s="36" t="s">
        <v>128</v>
      </c>
      <c r="C127" s="59">
        <v>43680</v>
      </c>
      <c r="D127" s="37">
        <v>29</v>
      </c>
      <c r="E127" s="38">
        <v>0.66</v>
      </c>
      <c r="F127" s="37">
        <v>19</v>
      </c>
      <c r="G127" s="37">
        <v>37</v>
      </c>
      <c r="H127" s="37">
        <v>466</v>
      </c>
      <c r="I127" s="39">
        <v>1.95</v>
      </c>
      <c r="J127" s="37">
        <v>910</v>
      </c>
      <c r="K127" s="37">
        <v>17254</v>
      </c>
    </row>
    <row r="128" spans="1:11" x14ac:dyDescent="0.3">
      <c r="A128" s="36" t="s">
        <v>127</v>
      </c>
      <c r="B128" s="36" t="s">
        <v>128</v>
      </c>
      <c r="C128" s="59">
        <v>43681</v>
      </c>
      <c r="D128" s="37">
        <v>39</v>
      </c>
      <c r="E128" s="38">
        <v>0.66</v>
      </c>
      <c r="F128" s="37">
        <v>26</v>
      </c>
      <c r="G128" s="37">
        <v>49</v>
      </c>
      <c r="H128" s="37">
        <v>474</v>
      </c>
      <c r="I128" s="39">
        <v>1.88</v>
      </c>
      <c r="J128" s="37">
        <v>910</v>
      </c>
      <c r="K128" s="37">
        <v>23222</v>
      </c>
    </row>
    <row r="129" spans="1:11" x14ac:dyDescent="0.3">
      <c r="A129" s="36" t="s">
        <v>127</v>
      </c>
      <c r="B129" s="36" t="s">
        <v>128</v>
      </c>
      <c r="C129" s="59">
        <v>43682</v>
      </c>
      <c r="D129" s="37">
        <v>41</v>
      </c>
      <c r="E129" s="38">
        <v>0.66</v>
      </c>
      <c r="F129" s="37">
        <v>27</v>
      </c>
      <c r="G129" s="37">
        <v>55</v>
      </c>
      <c r="H129" s="37">
        <v>447</v>
      </c>
      <c r="I129" s="39">
        <v>2.04</v>
      </c>
      <c r="J129" s="37">
        <v>910</v>
      </c>
      <c r="K129" s="37">
        <v>24570</v>
      </c>
    </row>
    <row r="130" spans="1:11" x14ac:dyDescent="0.3">
      <c r="A130" s="36" t="s">
        <v>127</v>
      </c>
      <c r="B130" s="36" t="s">
        <v>128</v>
      </c>
      <c r="C130" s="59">
        <v>43683</v>
      </c>
      <c r="D130" s="37">
        <v>115</v>
      </c>
      <c r="E130" s="38">
        <v>0.66</v>
      </c>
      <c r="F130" s="37">
        <v>76</v>
      </c>
      <c r="G130" s="37">
        <v>135</v>
      </c>
      <c r="H130" s="37">
        <v>510</v>
      </c>
      <c r="I130" s="39">
        <v>1.78</v>
      </c>
      <c r="J130" s="37">
        <v>910</v>
      </c>
      <c r="K130" s="37">
        <v>68851</v>
      </c>
    </row>
    <row r="131" spans="1:11" x14ac:dyDescent="0.3">
      <c r="A131" s="36" t="s">
        <v>127</v>
      </c>
      <c r="B131" s="36" t="s">
        <v>128</v>
      </c>
      <c r="C131" s="59">
        <v>43684</v>
      </c>
      <c r="D131" s="37">
        <v>106</v>
      </c>
      <c r="E131" s="38">
        <v>0.66</v>
      </c>
      <c r="F131" s="37">
        <v>70</v>
      </c>
      <c r="G131" s="37">
        <v>139</v>
      </c>
      <c r="H131" s="37">
        <v>458</v>
      </c>
      <c r="I131" s="39">
        <v>1.99</v>
      </c>
      <c r="J131" s="37">
        <v>910</v>
      </c>
      <c r="K131" s="37">
        <v>63698</v>
      </c>
    </row>
    <row r="132" spans="1:11" x14ac:dyDescent="0.3">
      <c r="A132" s="36" t="s">
        <v>127</v>
      </c>
      <c r="B132" s="36" t="s">
        <v>128</v>
      </c>
      <c r="C132" s="59">
        <v>43685</v>
      </c>
      <c r="D132" s="37">
        <v>97</v>
      </c>
      <c r="E132" s="38">
        <v>0.66</v>
      </c>
      <c r="F132" s="37">
        <v>64</v>
      </c>
      <c r="G132" s="37">
        <v>104</v>
      </c>
      <c r="H132" s="37">
        <v>559</v>
      </c>
      <c r="I132" s="39">
        <v>1.63</v>
      </c>
      <c r="J132" s="37">
        <v>910</v>
      </c>
      <c r="K132" s="37">
        <v>58165</v>
      </c>
    </row>
    <row r="133" spans="1:11" x14ac:dyDescent="0.3">
      <c r="A133" s="36" t="s">
        <v>127</v>
      </c>
      <c r="B133" s="36" t="s">
        <v>128</v>
      </c>
      <c r="C133" s="59">
        <v>43686</v>
      </c>
      <c r="D133" s="37">
        <v>23</v>
      </c>
      <c r="E133" s="38">
        <v>0.66</v>
      </c>
      <c r="F133" s="37">
        <v>15</v>
      </c>
      <c r="G133" s="37">
        <v>30</v>
      </c>
      <c r="H133" s="37">
        <v>445</v>
      </c>
      <c r="I133" s="39">
        <v>2</v>
      </c>
      <c r="J133" s="37">
        <v>910</v>
      </c>
      <c r="K133" s="37">
        <v>13357</v>
      </c>
    </row>
    <row r="134" spans="1:11" x14ac:dyDescent="0.3">
      <c r="A134" s="36" t="s">
        <v>127</v>
      </c>
      <c r="B134" s="36" t="s">
        <v>128</v>
      </c>
      <c r="C134" s="59">
        <v>43687</v>
      </c>
      <c r="D134" s="37">
        <v>36</v>
      </c>
      <c r="E134" s="38">
        <v>0.66</v>
      </c>
      <c r="F134" s="37">
        <v>24</v>
      </c>
      <c r="G134" s="37">
        <v>50</v>
      </c>
      <c r="H134" s="37">
        <v>434</v>
      </c>
      <c r="I134" s="39">
        <v>2.08</v>
      </c>
      <c r="J134" s="37">
        <v>910</v>
      </c>
      <c r="K134" s="37">
        <v>21697</v>
      </c>
    </row>
    <row r="135" spans="1:11" x14ac:dyDescent="0.3">
      <c r="A135" s="36" t="s">
        <v>127</v>
      </c>
      <c r="B135" s="36" t="s">
        <v>128</v>
      </c>
      <c r="C135" s="59">
        <v>43688</v>
      </c>
      <c r="D135" s="37">
        <v>89</v>
      </c>
      <c r="E135" s="38">
        <v>0.66</v>
      </c>
      <c r="F135" s="37">
        <v>59</v>
      </c>
      <c r="G135" s="37">
        <v>107</v>
      </c>
      <c r="H135" s="37">
        <v>500</v>
      </c>
      <c r="I135" s="39">
        <v>1.81</v>
      </c>
      <c r="J135" s="37">
        <v>910</v>
      </c>
      <c r="K135" s="37">
        <v>53495</v>
      </c>
    </row>
    <row r="136" spans="1:11" x14ac:dyDescent="0.3">
      <c r="A136" s="36" t="s">
        <v>127</v>
      </c>
      <c r="B136" s="36" t="s">
        <v>128</v>
      </c>
      <c r="C136" s="59">
        <v>43689</v>
      </c>
      <c r="D136" s="37">
        <v>59</v>
      </c>
      <c r="E136" s="38">
        <v>0.66</v>
      </c>
      <c r="F136" s="37">
        <v>39</v>
      </c>
      <c r="G136" s="37">
        <v>62</v>
      </c>
      <c r="H136" s="37">
        <v>568</v>
      </c>
      <c r="I136" s="39">
        <v>1.59</v>
      </c>
      <c r="J136" s="37">
        <v>910</v>
      </c>
      <c r="K136" s="37">
        <v>35200</v>
      </c>
    </row>
    <row r="137" spans="1:11" x14ac:dyDescent="0.3">
      <c r="A137" s="36" t="s">
        <v>127</v>
      </c>
      <c r="B137" s="36" t="s">
        <v>128</v>
      </c>
      <c r="C137" s="59">
        <v>43690</v>
      </c>
      <c r="D137" s="37">
        <v>64</v>
      </c>
      <c r="E137" s="38">
        <v>0.66</v>
      </c>
      <c r="F137" s="37">
        <v>42</v>
      </c>
      <c r="G137" s="37">
        <v>79</v>
      </c>
      <c r="H137" s="37">
        <v>480</v>
      </c>
      <c r="I137" s="39">
        <v>1.88</v>
      </c>
      <c r="J137" s="37">
        <v>910</v>
      </c>
      <c r="K137" s="37">
        <v>37907</v>
      </c>
    </row>
    <row r="138" spans="1:11" x14ac:dyDescent="0.3">
      <c r="A138" s="36" t="s">
        <v>127</v>
      </c>
      <c r="B138" s="36" t="s">
        <v>128</v>
      </c>
      <c r="C138" s="59">
        <v>43691</v>
      </c>
      <c r="D138" s="37">
        <v>106</v>
      </c>
      <c r="E138" s="38">
        <v>0.66</v>
      </c>
      <c r="F138" s="37">
        <v>70</v>
      </c>
      <c r="G138" s="37">
        <v>129</v>
      </c>
      <c r="H138" s="37">
        <v>493</v>
      </c>
      <c r="I138" s="39">
        <v>1.84</v>
      </c>
      <c r="J138" s="37">
        <v>910</v>
      </c>
      <c r="K138" s="37">
        <v>63547</v>
      </c>
    </row>
    <row r="139" spans="1:11" x14ac:dyDescent="0.3">
      <c r="A139" s="36" t="s">
        <v>127</v>
      </c>
      <c r="B139" s="36" t="s">
        <v>128</v>
      </c>
      <c r="C139" s="59">
        <v>43692</v>
      </c>
      <c r="D139" s="37">
        <v>18</v>
      </c>
      <c r="E139" s="38">
        <v>0.66</v>
      </c>
      <c r="F139" s="37">
        <v>12</v>
      </c>
      <c r="G139" s="37">
        <v>20</v>
      </c>
      <c r="H139" s="37">
        <v>546</v>
      </c>
      <c r="I139" s="39">
        <v>1.67</v>
      </c>
      <c r="J139" s="37">
        <v>910</v>
      </c>
      <c r="K139" s="37">
        <v>10910</v>
      </c>
    </row>
    <row r="140" spans="1:11" x14ac:dyDescent="0.3">
      <c r="A140" s="36" t="s">
        <v>127</v>
      </c>
      <c r="B140" s="36" t="s">
        <v>128</v>
      </c>
      <c r="C140" s="59">
        <v>43693</v>
      </c>
      <c r="D140" s="37">
        <v>14</v>
      </c>
      <c r="E140" s="38">
        <v>0.66</v>
      </c>
      <c r="F140" s="37">
        <v>9</v>
      </c>
      <c r="G140" s="37">
        <v>11</v>
      </c>
      <c r="H140" s="37">
        <v>711</v>
      </c>
      <c r="I140" s="39">
        <v>1.22</v>
      </c>
      <c r="J140" s="37">
        <v>910</v>
      </c>
      <c r="K140" s="37">
        <v>7825</v>
      </c>
    </row>
    <row r="141" spans="1:11" x14ac:dyDescent="0.3">
      <c r="A141" s="36" t="s">
        <v>127</v>
      </c>
      <c r="B141" s="36" t="s">
        <v>128</v>
      </c>
      <c r="C141" s="59">
        <v>43694</v>
      </c>
      <c r="D141" s="37">
        <v>29</v>
      </c>
      <c r="E141" s="38">
        <v>0.66</v>
      </c>
      <c r="F141" s="37">
        <v>19</v>
      </c>
      <c r="G141" s="37">
        <v>30</v>
      </c>
      <c r="H141" s="37">
        <v>571</v>
      </c>
      <c r="I141" s="39">
        <v>1.58</v>
      </c>
      <c r="J141" s="37">
        <v>910</v>
      </c>
      <c r="K141" s="37">
        <v>17130</v>
      </c>
    </row>
    <row r="142" spans="1:11" x14ac:dyDescent="0.3">
      <c r="A142" s="36" t="s">
        <v>127</v>
      </c>
      <c r="B142" s="36" t="s">
        <v>128</v>
      </c>
      <c r="C142" s="59">
        <v>43695</v>
      </c>
      <c r="D142" s="37">
        <v>14</v>
      </c>
      <c r="E142" s="38">
        <v>0.66</v>
      </c>
      <c r="F142" s="37">
        <v>9</v>
      </c>
      <c r="G142" s="37">
        <v>15</v>
      </c>
      <c r="H142" s="37">
        <v>547</v>
      </c>
      <c r="I142" s="39">
        <v>1.67</v>
      </c>
      <c r="J142" s="37">
        <v>910</v>
      </c>
      <c r="K142" s="37">
        <v>8206</v>
      </c>
    </row>
    <row r="143" spans="1:11" x14ac:dyDescent="0.3">
      <c r="A143" s="36" t="s">
        <v>127</v>
      </c>
      <c r="B143" s="36" t="s">
        <v>128</v>
      </c>
      <c r="C143" s="59">
        <v>43696</v>
      </c>
      <c r="D143" s="37">
        <v>26</v>
      </c>
      <c r="E143" s="38">
        <v>0.66</v>
      </c>
      <c r="F143" s="37">
        <v>17</v>
      </c>
      <c r="G143" s="37">
        <v>32</v>
      </c>
      <c r="H143" s="37">
        <v>490</v>
      </c>
      <c r="I143" s="39">
        <v>1.88</v>
      </c>
      <c r="J143" s="37">
        <v>910</v>
      </c>
      <c r="K143" s="37">
        <v>15668</v>
      </c>
    </row>
    <row r="144" spans="1:11" x14ac:dyDescent="0.3">
      <c r="A144" s="36" t="s">
        <v>127</v>
      </c>
      <c r="B144" s="36" t="s">
        <v>128</v>
      </c>
      <c r="C144" s="59">
        <v>43697</v>
      </c>
      <c r="D144" s="37">
        <v>45</v>
      </c>
      <c r="E144" s="38">
        <v>0.66</v>
      </c>
      <c r="F144" s="37">
        <v>30</v>
      </c>
      <c r="G144" s="37">
        <v>48</v>
      </c>
      <c r="H144" s="37">
        <v>577</v>
      </c>
      <c r="I144" s="39">
        <v>1.6</v>
      </c>
      <c r="J144" s="37">
        <v>910</v>
      </c>
      <c r="K144" s="37">
        <v>27711</v>
      </c>
    </row>
    <row r="145" spans="1:11" x14ac:dyDescent="0.3">
      <c r="A145" s="36" t="s">
        <v>127</v>
      </c>
      <c r="B145" s="36" t="s">
        <v>128</v>
      </c>
      <c r="C145" s="59">
        <v>43698</v>
      </c>
      <c r="D145" s="37">
        <v>85</v>
      </c>
      <c r="E145" s="38">
        <v>0.66</v>
      </c>
      <c r="F145" s="37">
        <v>56</v>
      </c>
      <c r="G145" s="37">
        <v>103</v>
      </c>
      <c r="H145" s="37">
        <v>496</v>
      </c>
      <c r="I145" s="39">
        <v>1.84</v>
      </c>
      <c r="J145" s="37">
        <v>910</v>
      </c>
      <c r="K145" s="37">
        <v>51072</v>
      </c>
    </row>
    <row r="146" spans="1:11" x14ac:dyDescent="0.3">
      <c r="A146" s="36" t="s">
        <v>127</v>
      </c>
      <c r="B146" s="36" t="s">
        <v>128</v>
      </c>
      <c r="C146" s="59">
        <v>43699</v>
      </c>
      <c r="D146" s="37">
        <v>21</v>
      </c>
      <c r="E146" s="38">
        <v>0.66</v>
      </c>
      <c r="F146" s="37">
        <v>14</v>
      </c>
      <c r="G146" s="37">
        <v>32</v>
      </c>
      <c r="H146" s="37">
        <v>395</v>
      </c>
      <c r="I146" s="39">
        <v>2.29</v>
      </c>
      <c r="J146" s="37">
        <v>910</v>
      </c>
      <c r="K146" s="37">
        <v>12625</v>
      </c>
    </row>
    <row r="147" spans="1:11" x14ac:dyDescent="0.3">
      <c r="A147" s="36" t="s">
        <v>127</v>
      </c>
      <c r="B147" s="36" t="s">
        <v>128</v>
      </c>
      <c r="C147" s="59">
        <v>43700</v>
      </c>
      <c r="D147" s="37">
        <v>32</v>
      </c>
      <c r="E147" s="38">
        <v>0.66</v>
      </c>
      <c r="F147" s="37">
        <v>21</v>
      </c>
      <c r="G147" s="37">
        <v>30</v>
      </c>
      <c r="H147" s="37">
        <v>648</v>
      </c>
      <c r="I147" s="39">
        <v>1.43</v>
      </c>
      <c r="J147" s="37">
        <v>910</v>
      </c>
      <c r="K147" s="37">
        <v>19427</v>
      </c>
    </row>
    <row r="148" spans="1:11" x14ac:dyDescent="0.3">
      <c r="A148" s="36" t="s">
        <v>127</v>
      </c>
      <c r="B148" s="36" t="s">
        <v>128</v>
      </c>
      <c r="C148" s="59">
        <v>43701</v>
      </c>
      <c r="D148" s="37">
        <v>27</v>
      </c>
      <c r="E148" s="38">
        <v>0.66</v>
      </c>
      <c r="F148" s="37">
        <v>18</v>
      </c>
      <c r="G148" s="37">
        <v>35</v>
      </c>
      <c r="H148" s="37">
        <v>459</v>
      </c>
      <c r="I148" s="39">
        <v>1.94</v>
      </c>
      <c r="J148" s="37">
        <v>910</v>
      </c>
      <c r="K148" s="37">
        <v>16066</v>
      </c>
    </row>
    <row r="149" spans="1:11" x14ac:dyDescent="0.3">
      <c r="A149" s="36" t="s">
        <v>127</v>
      </c>
      <c r="B149" s="36" t="s">
        <v>128</v>
      </c>
      <c r="C149" s="59">
        <v>43702</v>
      </c>
      <c r="D149" s="37">
        <v>29</v>
      </c>
      <c r="E149" s="38">
        <v>0.66</v>
      </c>
      <c r="F149" s="37">
        <v>19</v>
      </c>
      <c r="G149" s="37">
        <v>31</v>
      </c>
      <c r="H149" s="37">
        <v>558</v>
      </c>
      <c r="I149" s="39">
        <v>1.63</v>
      </c>
      <c r="J149" s="37">
        <v>910</v>
      </c>
      <c r="K149" s="37">
        <v>17285</v>
      </c>
    </row>
    <row r="150" spans="1:11" x14ac:dyDescent="0.3">
      <c r="A150" s="36" t="s">
        <v>127</v>
      </c>
      <c r="B150" s="36" t="s">
        <v>128</v>
      </c>
      <c r="C150" s="59">
        <v>43703</v>
      </c>
      <c r="D150" s="37">
        <v>23</v>
      </c>
      <c r="E150" s="38">
        <v>0.66</v>
      </c>
      <c r="F150" s="37">
        <v>15</v>
      </c>
      <c r="G150" s="37">
        <v>26</v>
      </c>
      <c r="H150" s="37">
        <v>516</v>
      </c>
      <c r="I150" s="39">
        <v>1.73</v>
      </c>
      <c r="J150" s="37">
        <v>910</v>
      </c>
      <c r="K150" s="37">
        <v>13425</v>
      </c>
    </row>
    <row r="151" spans="1:11" x14ac:dyDescent="0.3">
      <c r="A151" s="36" t="s">
        <v>127</v>
      </c>
      <c r="B151" s="36" t="s">
        <v>128</v>
      </c>
      <c r="C151" s="59">
        <v>43704</v>
      </c>
      <c r="D151" s="37">
        <v>38</v>
      </c>
      <c r="E151" s="38">
        <v>0.66</v>
      </c>
      <c r="F151" s="37">
        <v>25</v>
      </c>
      <c r="G151" s="37">
        <v>45</v>
      </c>
      <c r="H151" s="37">
        <v>500</v>
      </c>
      <c r="I151" s="39">
        <v>1.8</v>
      </c>
      <c r="J151" s="37">
        <v>910</v>
      </c>
      <c r="K151" s="37">
        <v>22505</v>
      </c>
    </row>
    <row r="152" spans="1:11" x14ac:dyDescent="0.3">
      <c r="A152" s="36" t="s">
        <v>127</v>
      </c>
      <c r="B152" s="36" t="s">
        <v>128</v>
      </c>
      <c r="C152" s="59">
        <v>43705</v>
      </c>
      <c r="D152" s="37">
        <v>65</v>
      </c>
      <c r="E152" s="38">
        <v>0.66</v>
      </c>
      <c r="F152" s="37">
        <v>43</v>
      </c>
      <c r="G152" s="37">
        <v>71</v>
      </c>
      <c r="H152" s="37">
        <v>556</v>
      </c>
      <c r="I152" s="39">
        <v>1.65</v>
      </c>
      <c r="J152" s="37">
        <v>910</v>
      </c>
      <c r="K152" s="37">
        <v>39484</v>
      </c>
    </row>
    <row r="153" spans="1:11" x14ac:dyDescent="0.3">
      <c r="A153" s="36" t="s">
        <v>127</v>
      </c>
      <c r="B153" s="36" t="s">
        <v>128</v>
      </c>
      <c r="C153" s="59">
        <v>43706</v>
      </c>
      <c r="D153" s="37">
        <v>44</v>
      </c>
      <c r="E153" s="38">
        <v>0.66</v>
      </c>
      <c r="F153" s="37">
        <v>29</v>
      </c>
      <c r="G153" s="37">
        <v>53</v>
      </c>
      <c r="H153" s="37">
        <v>491</v>
      </c>
      <c r="I153" s="39">
        <v>1.83</v>
      </c>
      <c r="J153" s="37">
        <v>910</v>
      </c>
      <c r="K153" s="37">
        <v>26031</v>
      </c>
    </row>
    <row r="154" spans="1:11" x14ac:dyDescent="0.3">
      <c r="A154" s="36" t="s">
        <v>127</v>
      </c>
      <c r="B154" s="36" t="s">
        <v>128</v>
      </c>
      <c r="C154" s="59">
        <v>43707</v>
      </c>
      <c r="D154" s="37">
        <v>55</v>
      </c>
      <c r="E154" s="38">
        <v>0.66</v>
      </c>
      <c r="F154" s="37">
        <v>36</v>
      </c>
      <c r="G154" s="37">
        <v>54</v>
      </c>
      <c r="H154" s="37">
        <v>608</v>
      </c>
      <c r="I154" s="39">
        <v>1.5</v>
      </c>
      <c r="J154" s="37">
        <v>910</v>
      </c>
      <c r="K154" s="37">
        <v>32840</v>
      </c>
    </row>
    <row r="155" spans="1:11" x14ac:dyDescent="0.3">
      <c r="A155" s="36" t="s">
        <v>127</v>
      </c>
      <c r="B155" s="36" t="s">
        <v>128</v>
      </c>
      <c r="C155" s="59">
        <v>43708</v>
      </c>
      <c r="D155" s="37">
        <v>36</v>
      </c>
      <c r="E155" s="38">
        <v>0.66</v>
      </c>
      <c r="F155" s="37">
        <v>24</v>
      </c>
      <c r="G155" s="37">
        <v>36</v>
      </c>
      <c r="H155" s="37">
        <v>598</v>
      </c>
      <c r="I155" s="39">
        <v>1.5</v>
      </c>
      <c r="J155" s="37">
        <v>910</v>
      </c>
      <c r="K155" s="37">
        <v>21527</v>
      </c>
    </row>
    <row r="156" spans="1:11" x14ac:dyDescent="0.3">
      <c r="A156" s="40" t="s">
        <v>127</v>
      </c>
      <c r="B156" s="40" t="s">
        <v>128</v>
      </c>
      <c r="C156" s="57">
        <v>43709</v>
      </c>
      <c r="D156" s="5">
        <v>40</v>
      </c>
      <c r="E156" s="41">
        <v>0.64936336924583737</v>
      </c>
      <c r="F156" s="4">
        <v>26</v>
      </c>
      <c r="G156" s="5">
        <v>45</v>
      </c>
      <c r="H156" s="5">
        <v>607</v>
      </c>
      <c r="I156" s="42">
        <v>1.7307692307692308</v>
      </c>
      <c r="J156" s="5">
        <v>969</v>
      </c>
      <c r="K156" s="5">
        <v>27326</v>
      </c>
    </row>
    <row r="157" spans="1:11" x14ac:dyDescent="0.3">
      <c r="A157" s="40" t="s">
        <v>127</v>
      </c>
      <c r="B157" s="40" t="s">
        <v>128</v>
      </c>
      <c r="C157" s="57">
        <v>43710</v>
      </c>
      <c r="D157" s="5">
        <v>17</v>
      </c>
      <c r="E157" s="41">
        <v>0.64936336924583737</v>
      </c>
      <c r="F157" s="5">
        <v>11</v>
      </c>
      <c r="G157" s="5">
        <v>16</v>
      </c>
      <c r="H157" s="5">
        <v>665</v>
      </c>
      <c r="I157" s="42">
        <v>1.4545454545454546</v>
      </c>
      <c r="J157" s="5">
        <v>969</v>
      </c>
      <c r="K157" s="5">
        <v>10642</v>
      </c>
    </row>
    <row r="158" spans="1:11" x14ac:dyDescent="0.3">
      <c r="A158" s="40" t="s">
        <v>127</v>
      </c>
      <c r="B158" s="40" t="s">
        <v>128</v>
      </c>
      <c r="C158" s="57">
        <v>43711</v>
      </c>
      <c r="D158" s="5">
        <v>32</v>
      </c>
      <c r="E158" s="41">
        <v>0.64936336924583737</v>
      </c>
      <c r="F158" s="5">
        <v>21</v>
      </c>
      <c r="G158" s="5">
        <v>51</v>
      </c>
      <c r="H158" s="5">
        <v>395</v>
      </c>
      <c r="I158" s="42">
        <v>2.4285714285714284</v>
      </c>
      <c r="J158" s="5">
        <v>969</v>
      </c>
      <c r="K158" s="5">
        <v>20143</v>
      </c>
    </row>
    <row r="159" spans="1:11" x14ac:dyDescent="0.3">
      <c r="A159" s="40" t="s">
        <v>127</v>
      </c>
      <c r="B159" s="40" t="s">
        <v>128</v>
      </c>
      <c r="C159" s="57">
        <v>43712</v>
      </c>
      <c r="D159" s="5">
        <v>40</v>
      </c>
      <c r="E159" s="41">
        <v>0.64936336924583737</v>
      </c>
      <c r="F159" s="5">
        <v>26</v>
      </c>
      <c r="G159" s="5">
        <v>44</v>
      </c>
      <c r="H159" s="5">
        <v>572</v>
      </c>
      <c r="I159" s="42">
        <v>1.6923076923076923</v>
      </c>
      <c r="J159" s="5">
        <v>969</v>
      </c>
      <c r="K159" s="5">
        <v>25177</v>
      </c>
    </row>
    <row r="160" spans="1:11" x14ac:dyDescent="0.3">
      <c r="A160" s="40" t="s">
        <v>127</v>
      </c>
      <c r="B160" s="40" t="s">
        <v>128</v>
      </c>
      <c r="C160" s="57">
        <v>43713</v>
      </c>
      <c r="D160" s="5">
        <v>34</v>
      </c>
      <c r="E160" s="41">
        <v>0.64936336924583737</v>
      </c>
      <c r="F160" s="5">
        <v>22</v>
      </c>
      <c r="G160" s="5">
        <v>35</v>
      </c>
      <c r="H160" s="5">
        <v>617</v>
      </c>
      <c r="I160" s="42">
        <v>1.5909090909090908</v>
      </c>
      <c r="J160" s="5">
        <v>969</v>
      </c>
      <c r="K160" s="5">
        <v>21607</v>
      </c>
    </row>
    <row r="161" spans="1:11" x14ac:dyDescent="0.3">
      <c r="A161" s="40" t="s">
        <v>127</v>
      </c>
      <c r="B161" s="40" t="s">
        <v>128</v>
      </c>
      <c r="C161" s="57">
        <v>43714</v>
      </c>
      <c r="D161" s="5">
        <v>43</v>
      </c>
      <c r="E161" s="41">
        <v>0.64936336924583737</v>
      </c>
      <c r="F161" s="5">
        <v>28</v>
      </c>
      <c r="G161" s="5">
        <v>54</v>
      </c>
      <c r="H161" s="5">
        <v>500</v>
      </c>
      <c r="I161" s="42">
        <v>1.9285714285714286</v>
      </c>
      <c r="J161" s="5">
        <v>969</v>
      </c>
      <c r="K161" s="5">
        <v>27000</v>
      </c>
    </row>
    <row r="162" spans="1:11" x14ac:dyDescent="0.3">
      <c r="A162" s="40" t="s">
        <v>127</v>
      </c>
      <c r="B162" s="40" t="s">
        <v>128</v>
      </c>
      <c r="C162" s="57">
        <v>43715</v>
      </c>
      <c r="D162" s="5">
        <v>40</v>
      </c>
      <c r="E162" s="41">
        <v>0.64936336924583737</v>
      </c>
      <c r="F162" s="5">
        <v>26</v>
      </c>
      <c r="G162" s="5">
        <v>42</v>
      </c>
      <c r="H162" s="5">
        <v>599</v>
      </c>
      <c r="I162" s="42">
        <v>1.6153846153846154</v>
      </c>
      <c r="J162" s="5">
        <v>969</v>
      </c>
      <c r="K162" s="5">
        <v>25154</v>
      </c>
    </row>
    <row r="163" spans="1:11" x14ac:dyDescent="0.3">
      <c r="A163" s="40" t="s">
        <v>127</v>
      </c>
      <c r="B163" s="40" t="s">
        <v>128</v>
      </c>
      <c r="C163" s="57">
        <v>43716</v>
      </c>
      <c r="D163" s="5">
        <v>11</v>
      </c>
      <c r="E163" s="41">
        <v>0.64936336924583737</v>
      </c>
      <c r="F163" s="5">
        <v>7</v>
      </c>
      <c r="G163" s="5">
        <v>15</v>
      </c>
      <c r="H163" s="5">
        <v>458</v>
      </c>
      <c r="I163" s="42">
        <v>2.1428571428571428</v>
      </c>
      <c r="J163" s="5">
        <v>969</v>
      </c>
      <c r="K163" s="5">
        <v>6877</v>
      </c>
    </row>
    <row r="164" spans="1:11" x14ac:dyDescent="0.3">
      <c r="A164" s="40" t="s">
        <v>127</v>
      </c>
      <c r="B164" s="40" t="s">
        <v>128</v>
      </c>
      <c r="C164" s="57">
        <v>43717</v>
      </c>
      <c r="D164" s="5">
        <v>32</v>
      </c>
      <c r="E164" s="41">
        <v>0.64936336924583737</v>
      </c>
      <c r="F164" s="5">
        <v>21</v>
      </c>
      <c r="G164" s="5">
        <v>37</v>
      </c>
      <c r="H164" s="5">
        <v>538</v>
      </c>
      <c r="I164" s="42">
        <v>1.7619047619047619</v>
      </c>
      <c r="J164" s="5">
        <v>969</v>
      </c>
      <c r="K164" s="5">
        <v>19924</v>
      </c>
    </row>
    <row r="165" spans="1:11" x14ac:dyDescent="0.3">
      <c r="A165" s="40" t="s">
        <v>127</v>
      </c>
      <c r="B165" s="40" t="s">
        <v>128</v>
      </c>
      <c r="C165" s="57">
        <v>43718</v>
      </c>
      <c r="D165" s="5">
        <v>43</v>
      </c>
      <c r="E165" s="41">
        <v>0.64936336924583737</v>
      </c>
      <c r="F165" s="5">
        <v>28</v>
      </c>
      <c r="G165" s="5">
        <v>47</v>
      </c>
      <c r="H165" s="5">
        <v>568</v>
      </c>
      <c r="I165" s="42">
        <v>1.6785714285714286</v>
      </c>
      <c r="J165" s="5">
        <v>969</v>
      </c>
      <c r="K165" s="5">
        <v>26701</v>
      </c>
    </row>
    <row r="166" spans="1:11" x14ac:dyDescent="0.3">
      <c r="A166" s="40" t="s">
        <v>127</v>
      </c>
      <c r="B166" s="40" t="s">
        <v>128</v>
      </c>
      <c r="C166" s="57">
        <v>43719</v>
      </c>
      <c r="D166" s="5">
        <v>71</v>
      </c>
      <c r="E166" s="41">
        <v>0.64936336924583737</v>
      </c>
      <c r="F166" s="5">
        <v>46</v>
      </c>
      <c r="G166" s="5">
        <v>90</v>
      </c>
      <c r="H166" s="5">
        <v>490</v>
      </c>
      <c r="I166" s="42">
        <v>1.9565217391304348</v>
      </c>
      <c r="J166" s="5">
        <v>969</v>
      </c>
      <c r="K166" s="5">
        <v>44127</v>
      </c>
    </row>
    <row r="167" spans="1:11" x14ac:dyDescent="0.3">
      <c r="A167" s="40" t="s">
        <v>127</v>
      </c>
      <c r="B167" s="40" t="s">
        <v>128</v>
      </c>
      <c r="C167" s="57">
        <v>43720</v>
      </c>
      <c r="D167" s="5">
        <v>42</v>
      </c>
      <c r="E167" s="41">
        <v>0.64936336924583737</v>
      </c>
      <c r="F167" s="5">
        <v>27</v>
      </c>
      <c r="G167" s="5">
        <v>54</v>
      </c>
      <c r="H167" s="5">
        <v>483</v>
      </c>
      <c r="I167" s="42">
        <v>2</v>
      </c>
      <c r="J167" s="5">
        <v>969</v>
      </c>
      <c r="K167" s="5">
        <v>26069</v>
      </c>
    </row>
    <row r="168" spans="1:11" x14ac:dyDescent="0.3">
      <c r="A168" s="40" t="s">
        <v>127</v>
      </c>
      <c r="B168" s="40" t="s">
        <v>128</v>
      </c>
      <c r="C168" s="57">
        <v>43721</v>
      </c>
      <c r="D168" s="5">
        <v>28</v>
      </c>
      <c r="E168" s="41">
        <v>0.64936336924583737</v>
      </c>
      <c r="F168" s="5">
        <v>18</v>
      </c>
      <c r="G168" s="5">
        <v>36</v>
      </c>
      <c r="H168" s="5">
        <v>488</v>
      </c>
      <c r="I168" s="42">
        <v>2</v>
      </c>
      <c r="J168" s="5">
        <v>969</v>
      </c>
      <c r="K168" s="5">
        <v>17553</v>
      </c>
    </row>
    <row r="169" spans="1:11" x14ac:dyDescent="0.3">
      <c r="A169" s="40" t="s">
        <v>127</v>
      </c>
      <c r="B169" s="40" t="s">
        <v>128</v>
      </c>
      <c r="C169" s="57">
        <v>43722</v>
      </c>
      <c r="D169" s="5">
        <v>20</v>
      </c>
      <c r="E169" s="41">
        <v>0.64936336924583737</v>
      </c>
      <c r="F169" s="5">
        <v>13</v>
      </c>
      <c r="G169" s="5">
        <v>21</v>
      </c>
      <c r="H169" s="5">
        <v>591</v>
      </c>
      <c r="I169" s="42">
        <v>1.6153846153846154</v>
      </c>
      <c r="J169" s="5">
        <v>969</v>
      </c>
      <c r="K169" s="5">
        <v>12419</v>
      </c>
    </row>
    <row r="170" spans="1:11" x14ac:dyDescent="0.3">
      <c r="A170" s="40" t="s">
        <v>127</v>
      </c>
      <c r="B170" s="40" t="s">
        <v>128</v>
      </c>
      <c r="C170" s="57">
        <v>43723</v>
      </c>
      <c r="D170" s="5">
        <v>32</v>
      </c>
      <c r="E170" s="41">
        <v>0.64936336924583737</v>
      </c>
      <c r="F170" s="5">
        <v>21</v>
      </c>
      <c r="G170" s="5">
        <v>26</v>
      </c>
      <c r="H170" s="5">
        <v>787</v>
      </c>
      <c r="I170" s="42">
        <v>1.2380952380952381</v>
      </c>
      <c r="J170" s="5">
        <v>969</v>
      </c>
      <c r="K170" s="5">
        <v>20457</v>
      </c>
    </row>
    <row r="171" spans="1:11" x14ac:dyDescent="0.3">
      <c r="A171" s="40" t="s">
        <v>127</v>
      </c>
      <c r="B171" s="40" t="s">
        <v>128</v>
      </c>
      <c r="C171" s="57">
        <v>43724</v>
      </c>
      <c r="D171" s="5">
        <v>15</v>
      </c>
      <c r="E171" s="41">
        <v>0.64936336924583737</v>
      </c>
      <c r="F171" s="5">
        <v>10</v>
      </c>
      <c r="G171" s="5">
        <v>27</v>
      </c>
      <c r="H171" s="5">
        <v>356</v>
      </c>
      <c r="I171" s="42">
        <v>2.7</v>
      </c>
      <c r="J171" s="5">
        <v>969</v>
      </c>
      <c r="K171" s="5">
        <v>9611</v>
      </c>
    </row>
    <row r="172" spans="1:11" x14ac:dyDescent="0.3">
      <c r="A172" s="40" t="s">
        <v>127</v>
      </c>
      <c r="B172" s="40" t="s">
        <v>128</v>
      </c>
      <c r="C172" s="57">
        <v>43725</v>
      </c>
      <c r="D172" s="5">
        <v>34</v>
      </c>
      <c r="E172" s="41">
        <v>0.64936336924583737</v>
      </c>
      <c r="F172" s="5">
        <v>22</v>
      </c>
      <c r="G172" s="5">
        <v>42</v>
      </c>
      <c r="H172" s="5">
        <v>513</v>
      </c>
      <c r="I172" s="42">
        <v>1.9090909090909092</v>
      </c>
      <c r="J172" s="5">
        <v>969</v>
      </c>
      <c r="K172" s="5">
        <v>21539</v>
      </c>
    </row>
    <row r="173" spans="1:11" x14ac:dyDescent="0.3">
      <c r="A173" s="40" t="s">
        <v>127</v>
      </c>
      <c r="B173" s="40" t="s">
        <v>128</v>
      </c>
      <c r="C173" s="57">
        <v>43726</v>
      </c>
      <c r="D173" s="5">
        <v>97</v>
      </c>
      <c r="E173" s="41">
        <v>0.64936336924583737</v>
      </c>
      <c r="F173" s="5">
        <v>63</v>
      </c>
      <c r="G173" s="5">
        <v>89</v>
      </c>
      <c r="H173" s="5">
        <v>681</v>
      </c>
      <c r="I173" s="42">
        <v>1.4126984126984128</v>
      </c>
      <c r="J173" s="5">
        <v>969</v>
      </c>
      <c r="K173" s="5">
        <v>60617</v>
      </c>
    </row>
    <row r="174" spans="1:11" x14ac:dyDescent="0.3">
      <c r="A174" s="40" t="s">
        <v>127</v>
      </c>
      <c r="B174" s="40" t="s">
        <v>128</v>
      </c>
      <c r="C174" s="57">
        <v>43727</v>
      </c>
      <c r="D174" s="5">
        <v>15</v>
      </c>
      <c r="E174" s="41">
        <v>0.64936336924583737</v>
      </c>
      <c r="F174" s="5">
        <v>10</v>
      </c>
      <c r="G174" s="5">
        <v>11</v>
      </c>
      <c r="H174" s="5">
        <v>917</v>
      </c>
      <c r="I174" s="42">
        <v>1.1000000000000001</v>
      </c>
      <c r="J174" s="5">
        <v>969</v>
      </c>
      <c r="K174" s="5">
        <v>10082</v>
      </c>
    </row>
    <row r="175" spans="1:11" x14ac:dyDescent="0.3">
      <c r="A175" s="40" t="s">
        <v>127</v>
      </c>
      <c r="B175" s="40" t="s">
        <v>128</v>
      </c>
      <c r="C175" s="57">
        <v>43728</v>
      </c>
      <c r="D175" s="5">
        <v>18</v>
      </c>
      <c r="E175" s="41">
        <v>0.64936336924583737</v>
      </c>
      <c r="F175" s="5">
        <v>12</v>
      </c>
      <c r="G175" s="5">
        <v>21</v>
      </c>
      <c r="H175" s="5">
        <v>575</v>
      </c>
      <c r="I175" s="42">
        <v>1.75</v>
      </c>
      <c r="J175" s="5">
        <v>969</v>
      </c>
      <c r="K175" s="5">
        <v>12065</v>
      </c>
    </row>
    <row r="176" spans="1:11" x14ac:dyDescent="0.3">
      <c r="A176" s="40" t="s">
        <v>127</v>
      </c>
      <c r="B176" s="40" t="s">
        <v>128</v>
      </c>
      <c r="C176" s="57">
        <v>43729</v>
      </c>
      <c r="D176" s="5">
        <v>14</v>
      </c>
      <c r="E176" s="41">
        <v>0.64936336924583737</v>
      </c>
      <c r="F176" s="5">
        <v>9</v>
      </c>
      <c r="G176" s="5">
        <v>13</v>
      </c>
      <c r="H176" s="5">
        <v>638</v>
      </c>
      <c r="I176" s="42">
        <v>1.4444444444444444</v>
      </c>
      <c r="J176" s="5">
        <v>969</v>
      </c>
      <c r="K176" s="5">
        <v>8296</v>
      </c>
    </row>
    <row r="177" spans="1:11" x14ac:dyDescent="0.3">
      <c r="A177" s="40" t="s">
        <v>127</v>
      </c>
      <c r="B177" s="40" t="s">
        <v>128</v>
      </c>
      <c r="C177" s="57">
        <v>43730</v>
      </c>
      <c r="D177" s="5">
        <v>17</v>
      </c>
      <c r="E177" s="41">
        <v>0.64936336924583737</v>
      </c>
      <c r="F177" s="5">
        <v>11</v>
      </c>
      <c r="G177" s="5">
        <v>23</v>
      </c>
      <c r="H177" s="5">
        <v>453</v>
      </c>
      <c r="I177" s="42">
        <v>2.0909090909090908</v>
      </c>
      <c r="J177" s="5">
        <v>969</v>
      </c>
      <c r="K177" s="5">
        <v>10430</v>
      </c>
    </row>
    <row r="178" spans="1:11" x14ac:dyDescent="0.3">
      <c r="A178" s="40" t="s">
        <v>127</v>
      </c>
      <c r="B178" s="40" t="s">
        <v>128</v>
      </c>
      <c r="C178" s="57">
        <v>43731</v>
      </c>
      <c r="D178" s="5">
        <v>25</v>
      </c>
      <c r="E178" s="41">
        <v>0.64936336924583737</v>
      </c>
      <c r="F178" s="5">
        <v>16</v>
      </c>
      <c r="G178" s="5">
        <v>27</v>
      </c>
      <c r="H178" s="5">
        <v>587</v>
      </c>
      <c r="I178" s="42">
        <v>1.6875</v>
      </c>
      <c r="J178" s="5">
        <v>969</v>
      </c>
      <c r="K178" s="5">
        <v>15853</v>
      </c>
    </row>
    <row r="179" spans="1:11" x14ac:dyDescent="0.3">
      <c r="A179" s="40" t="s">
        <v>127</v>
      </c>
      <c r="B179" s="40" t="s">
        <v>128</v>
      </c>
      <c r="C179" s="57">
        <v>43732</v>
      </c>
      <c r="D179" s="5">
        <v>28</v>
      </c>
      <c r="E179" s="41">
        <v>0.64936336924583737</v>
      </c>
      <c r="F179" s="5">
        <v>18</v>
      </c>
      <c r="G179" s="5">
        <v>30</v>
      </c>
      <c r="H179" s="5">
        <v>574</v>
      </c>
      <c r="I179" s="42">
        <v>1.6666666666666667</v>
      </c>
      <c r="J179" s="5">
        <v>969</v>
      </c>
      <c r="K179" s="5">
        <v>17226</v>
      </c>
    </row>
    <row r="180" spans="1:11" x14ac:dyDescent="0.3">
      <c r="A180" s="40" t="s">
        <v>127</v>
      </c>
      <c r="B180" s="40" t="s">
        <v>128</v>
      </c>
      <c r="C180" s="57">
        <v>43733</v>
      </c>
      <c r="D180" s="5">
        <v>75</v>
      </c>
      <c r="E180" s="41">
        <v>0.64936336924583737</v>
      </c>
      <c r="F180" s="5">
        <v>49</v>
      </c>
      <c r="G180" s="5">
        <v>81</v>
      </c>
      <c r="H180" s="5">
        <v>583</v>
      </c>
      <c r="I180" s="42">
        <v>1.653061224489796</v>
      </c>
      <c r="J180" s="5">
        <v>969</v>
      </c>
      <c r="K180" s="5">
        <v>47224</v>
      </c>
    </row>
    <row r="181" spans="1:11" x14ac:dyDescent="0.3">
      <c r="A181" s="40" t="s">
        <v>127</v>
      </c>
      <c r="B181" s="40" t="s">
        <v>128</v>
      </c>
      <c r="C181" s="57">
        <v>43734</v>
      </c>
      <c r="D181" s="5">
        <v>23</v>
      </c>
      <c r="E181" s="41">
        <v>0.64936336924583737</v>
      </c>
      <c r="F181" s="5">
        <v>15</v>
      </c>
      <c r="G181" s="5">
        <v>21</v>
      </c>
      <c r="H181" s="5">
        <v>684</v>
      </c>
      <c r="I181" s="42">
        <v>1.4</v>
      </c>
      <c r="J181" s="5">
        <v>969</v>
      </c>
      <c r="K181" s="5">
        <v>14371</v>
      </c>
    </row>
    <row r="182" spans="1:11" x14ac:dyDescent="0.3">
      <c r="A182" s="40" t="s">
        <v>127</v>
      </c>
      <c r="B182" s="40" t="s">
        <v>128</v>
      </c>
      <c r="C182" s="57">
        <v>43735</v>
      </c>
      <c r="D182" s="5">
        <v>23</v>
      </c>
      <c r="E182" s="41">
        <v>0.64936336924583737</v>
      </c>
      <c r="F182" s="5">
        <v>15</v>
      </c>
      <c r="G182" s="5">
        <v>22</v>
      </c>
      <c r="H182" s="5">
        <v>641</v>
      </c>
      <c r="I182" s="42">
        <v>1.4666666666666666</v>
      </c>
      <c r="J182" s="5">
        <v>969</v>
      </c>
      <c r="K182" s="5">
        <v>14091</v>
      </c>
    </row>
    <row r="183" spans="1:11" x14ac:dyDescent="0.3">
      <c r="A183" s="40" t="s">
        <v>127</v>
      </c>
      <c r="B183" s="40" t="s">
        <v>128</v>
      </c>
      <c r="C183" s="57">
        <v>43736</v>
      </c>
      <c r="D183" s="5">
        <v>65</v>
      </c>
      <c r="E183" s="41">
        <v>0.64936336924583737</v>
      </c>
      <c r="F183" s="5">
        <v>42</v>
      </c>
      <c r="G183" s="5">
        <v>72</v>
      </c>
      <c r="H183" s="5">
        <v>571</v>
      </c>
      <c r="I183" s="42">
        <v>1.7142857142857142</v>
      </c>
      <c r="J183" s="5">
        <v>969</v>
      </c>
      <c r="K183" s="5">
        <v>41100</v>
      </c>
    </row>
    <row r="184" spans="1:11" x14ac:dyDescent="0.3">
      <c r="A184" s="40" t="s">
        <v>127</v>
      </c>
      <c r="B184" s="40" t="s">
        <v>128</v>
      </c>
      <c r="C184" s="57">
        <v>43737</v>
      </c>
      <c r="D184" s="5">
        <v>32</v>
      </c>
      <c r="E184" s="41">
        <v>0.64936336924583737</v>
      </c>
      <c r="F184" s="5">
        <v>21</v>
      </c>
      <c r="G184" s="5">
        <v>30</v>
      </c>
      <c r="H184" s="5">
        <v>673</v>
      </c>
      <c r="I184" s="42">
        <v>1.4285714285714286</v>
      </c>
      <c r="J184" s="5">
        <v>969</v>
      </c>
      <c r="K184" s="5">
        <v>20192</v>
      </c>
    </row>
    <row r="185" spans="1:11" x14ac:dyDescent="0.3">
      <c r="A185" s="40" t="s">
        <v>127</v>
      </c>
      <c r="B185" s="40" t="s">
        <v>128</v>
      </c>
      <c r="C185" s="57">
        <v>43738</v>
      </c>
      <c r="D185" s="5">
        <v>14</v>
      </c>
      <c r="E185" s="41">
        <v>0.64936336924583737</v>
      </c>
      <c r="F185" s="5">
        <v>9</v>
      </c>
      <c r="G185" s="5">
        <v>16</v>
      </c>
      <c r="H185" s="5">
        <v>532</v>
      </c>
      <c r="I185" s="42">
        <v>1.7777777777777777</v>
      </c>
      <c r="J185" s="5">
        <v>969</v>
      </c>
      <c r="K185" s="5">
        <v>8504</v>
      </c>
    </row>
    <row r="186" spans="1:11" x14ac:dyDescent="0.3">
      <c r="A186" s="11" t="s">
        <v>127</v>
      </c>
      <c r="B186" s="11" t="s">
        <v>129</v>
      </c>
      <c r="C186" s="54">
        <v>43556</v>
      </c>
      <c r="D186" s="12">
        <v>69.131257888093842</v>
      </c>
      <c r="E186" s="13">
        <v>0.687813783660429</v>
      </c>
      <c r="F186" s="12">
        <v>47.549432057214744</v>
      </c>
      <c r="G186" s="14">
        <v>75</v>
      </c>
      <c r="H186" s="12">
        <v>570.29333333333329</v>
      </c>
      <c r="I186" s="15">
        <v>1.5773059057730667</v>
      </c>
      <c r="J186" s="12">
        <v>899.52704268967477</v>
      </c>
      <c r="K186" s="14">
        <v>42772</v>
      </c>
    </row>
    <row r="187" spans="1:11" x14ac:dyDescent="0.3">
      <c r="A187" s="11" t="s">
        <v>127</v>
      </c>
      <c r="B187" s="11" t="s">
        <v>129</v>
      </c>
      <c r="C187" s="54">
        <v>43557</v>
      </c>
      <c r="D187" s="12">
        <v>103.23601177955406</v>
      </c>
      <c r="E187" s="13">
        <v>0.687813783660429</v>
      </c>
      <c r="F187" s="12">
        <v>71.007151872107698</v>
      </c>
      <c r="G187" s="14">
        <v>112</v>
      </c>
      <c r="H187" s="12">
        <v>493.625</v>
      </c>
      <c r="I187" s="15">
        <v>1.577305905773059</v>
      </c>
      <c r="J187" s="12">
        <v>778.59762773722628</v>
      </c>
      <c r="K187" s="14">
        <v>55286</v>
      </c>
    </row>
    <row r="188" spans="1:11" x14ac:dyDescent="0.3">
      <c r="A188" s="11" t="s">
        <v>127</v>
      </c>
      <c r="B188" s="11" t="s">
        <v>129</v>
      </c>
      <c r="C188" s="54">
        <v>43558</v>
      </c>
      <c r="D188" s="12">
        <v>169.60201935212456</v>
      </c>
      <c r="E188" s="13">
        <v>0.687813783660429</v>
      </c>
      <c r="F188" s="12">
        <v>116.65460664703409</v>
      </c>
      <c r="G188" s="14">
        <v>184</v>
      </c>
      <c r="H188" s="12">
        <v>473.30978260869563</v>
      </c>
      <c r="I188" s="15">
        <v>1.577305905773059</v>
      </c>
      <c r="J188" s="12">
        <v>746.55431536885828</v>
      </c>
      <c r="K188" s="14">
        <v>87089</v>
      </c>
    </row>
    <row r="189" spans="1:11" x14ac:dyDescent="0.3">
      <c r="A189" s="11" t="s">
        <v>127</v>
      </c>
      <c r="B189" s="11" t="s">
        <v>129</v>
      </c>
      <c r="C189" s="54">
        <v>43559</v>
      </c>
      <c r="D189" s="12">
        <v>45.165755153554905</v>
      </c>
      <c r="E189" s="13">
        <v>0.687813783660429</v>
      </c>
      <c r="F189" s="12">
        <v>31.06562894404712</v>
      </c>
      <c r="G189" s="14">
        <v>49</v>
      </c>
      <c r="H189" s="12">
        <v>409.22448979591837</v>
      </c>
      <c r="I189" s="15">
        <v>1.577305905773059</v>
      </c>
      <c r="J189" s="12">
        <v>645.47220454206899</v>
      </c>
      <c r="K189" s="14">
        <v>20052</v>
      </c>
    </row>
    <row r="190" spans="1:11" x14ac:dyDescent="0.3">
      <c r="A190" s="11" t="s">
        <v>127</v>
      </c>
      <c r="B190" s="11" t="s">
        <v>129</v>
      </c>
      <c r="C190" s="54">
        <v>43560</v>
      </c>
      <c r="D190" s="12">
        <v>82.035759360538492</v>
      </c>
      <c r="E190" s="13">
        <v>0.687813783660429</v>
      </c>
      <c r="F190" s="12">
        <v>56.425326041228438</v>
      </c>
      <c r="G190" s="14">
        <v>89</v>
      </c>
      <c r="H190" s="12">
        <v>482.71910112359552</v>
      </c>
      <c r="I190" s="15">
        <v>1.5773059057730592</v>
      </c>
      <c r="J190" s="12">
        <v>761.39568903170971</v>
      </c>
      <c r="K190" s="14">
        <v>42962</v>
      </c>
    </row>
    <row r="191" spans="1:11" x14ac:dyDescent="0.3">
      <c r="A191" s="11" t="s">
        <v>127</v>
      </c>
      <c r="B191" s="11" t="s">
        <v>129</v>
      </c>
      <c r="C191" s="54">
        <v>43561</v>
      </c>
      <c r="D191" s="12">
        <v>82.957509465713088</v>
      </c>
      <c r="E191" s="13">
        <v>0.687813783660429</v>
      </c>
      <c r="F191" s="12">
        <v>57.05931846865797</v>
      </c>
      <c r="G191" s="14">
        <v>90</v>
      </c>
      <c r="H191" s="12">
        <v>563.83333333333337</v>
      </c>
      <c r="I191" s="15">
        <v>1.5773059057730592</v>
      </c>
      <c r="J191" s="12">
        <v>889.33764653837648</v>
      </c>
      <c r="K191" s="14">
        <v>50745</v>
      </c>
    </row>
    <row r="192" spans="1:11" x14ac:dyDescent="0.3">
      <c r="A192" s="11" t="s">
        <v>127</v>
      </c>
      <c r="B192" s="11" t="s">
        <v>129</v>
      </c>
      <c r="C192" s="54">
        <v>43562</v>
      </c>
      <c r="D192" s="12">
        <v>94.018510727808163</v>
      </c>
      <c r="E192" s="13">
        <v>0.687813783660429</v>
      </c>
      <c r="F192" s="12">
        <v>64.667227597812371</v>
      </c>
      <c r="G192" s="14">
        <v>102</v>
      </c>
      <c r="H192" s="12">
        <v>516.79411764705878</v>
      </c>
      <c r="I192" s="15">
        <v>1.577305905773059</v>
      </c>
      <c r="J192" s="12">
        <v>815.14241383348292</v>
      </c>
      <c r="K192" s="14">
        <v>52713</v>
      </c>
    </row>
    <row r="193" spans="1:11" x14ac:dyDescent="0.3">
      <c r="A193" s="11" t="s">
        <v>127</v>
      </c>
      <c r="B193" s="11" t="s">
        <v>129</v>
      </c>
      <c r="C193" s="54">
        <v>43563</v>
      </c>
      <c r="D193" s="12">
        <v>94.018510727808163</v>
      </c>
      <c r="E193" s="13">
        <v>0.687813783660429</v>
      </c>
      <c r="F193" s="12">
        <v>64.667227597812371</v>
      </c>
      <c r="G193" s="14">
        <v>102</v>
      </c>
      <c r="H193" s="12">
        <v>490.97058823529414</v>
      </c>
      <c r="I193" s="15">
        <v>1.577305905773059</v>
      </c>
      <c r="J193" s="12">
        <v>774.41080838440223</v>
      </c>
      <c r="K193" s="14">
        <v>50079</v>
      </c>
    </row>
    <row r="194" spans="1:11" x14ac:dyDescent="0.3">
      <c r="A194" s="11" t="s">
        <v>127</v>
      </c>
      <c r="B194" s="11" t="s">
        <v>129</v>
      </c>
      <c r="C194" s="54">
        <v>43564</v>
      </c>
      <c r="D194" s="12">
        <v>108.76651241060161</v>
      </c>
      <c r="E194" s="13">
        <v>0.687813783660429</v>
      </c>
      <c r="F194" s="12">
        <v>74.811106436684895</v>
      </c>
      <c r="G194" s="14">
        <v>118</v>
      </c>
      <c r="H194" s="12">
        <v>523.42372881355936</v>
      </c>
      <c r="I194" s="15">
        <v>1.5773059057730592</v>
      </c>
      <c r="J194" s="12">
        <v>825.59933867938321</v>
      </c>
      <c r="K194" s="14">
        <v>61764</v>
      </c>
    </row>
    <row r="195" spans="1:11" x14ac:dyDescent="0.3">
      <c r="A195" s="11" t="s">
        <v>127</v>
      </c>
      <c r="B195" s="11" t="s">
        <v>129</v>
      </c>
      <c r="C195" s="54">
        <v>43565</v>
      </c>
      <c r="D195" s="12">
        <v>204.62852334875896</v>
      </c>
      <c r="E195" s="13">
        <v>0.687813783660429</v>
      </c>
      <c r="F195" s="12">
        <v>140.74631888935633</v>
      </c>
      <c r="G195" s="14">
        <v>222</v>
      </c>
      <c r="H195" s="12">
        <v>520.41441441441441</v>
      </c>
      <c r="I195" s="15">
        <v>1.577305905773059</v>
      </c>
      <c r="J195" s="12">
        <v>820.85272930528402</v>
      </c>
      <c r="K195" s="14">
        <v>115532</v>
      </c>
    </row>
    <row r="196" spans="1:11" x14ac:dyDescent="0.3">
      <c r="A196" s="11" t="s">
        <v>127</v>
      </c>
      <c r="B196" s="11" t="s">
        <v>129</v>
      </c>
      <c r="C196" s="54">
        <v>43566</v>
      </c>
      <c r="D196" s="12">
        <v>69.13125788809424</v>
      </c>
      <c r="E196" s="13">
        <v>0.687813783660429</v>
      </c>
      <c r="F196" s="12">
        <v>47.549432057214979</v>
      </c>
      <c r="G196" s="14">
        <v>75</v>
      </c>
      <c r="H196" s="12">
        <v>512.65333333333331</v>
      </c>
      <c r="I196" s="15">
        <v>1.577305905773059</v>
      </c>
      <c r="J196" s="12">
        <v>808.61113028091131</v>
      </c>
      <c r="K196" s="14">
        <v>38449</v>
      </c>
    </row>
    <row r="197" spans="1:11" x14ac:dyDescent="0.3">
      <c r="A197" s="11" t="s">
        <v>127</v>
      </c>
      <c r="B197" s="11" t="s">
        <v>129</v>
      </c>
      <c r="C197" s="54">
        <v>43567</v>
      </c>
      <c r="D197" s="12">
        <v>58.070256625999157</v>
      </c>
      <c r="E197" s="13">
        <v>0.687813783660429</v>
      </c>
      <c r="F197" s="12">
        <v>39.941522928060579</v>
      </c>
      <c r="G197" s="14">
        <v>63</v>
      </c>
      <c r="H197" s="12">
        <v>666.73015873015868</v>
      </c>
      <c r="I197" s="15">
        <v>1.5773059057730592</v>
      </c>
      <c r="J197" s="12">
        <v>1051.6374169220885</v>
      </c>
      <c r="K197" s="14">
        <v>42004</v>
      </c>
    </row>
    <row r="198" spans="1:11" x14ac:dyDescent="0.3">
      <c r="A198" s="11" t="s">
        <v>127</v>
      </c>
      <c r="B198" s="11" t="s">
        <v>129</v>
      </c>
      <c r="C198" s="54">
        <v>43568</v>
      </c>
      <c r="D198" s="12">
        <v>79.27050904501472</v>
      </c>
      <c r="E198" s="13">
        <v>0.687813783660429</v>
      </c>
      <c r="F198" s="12">
        <v>54.523348758939839</v>
      </c>
      <c r="G198" s="14">
        <v>86</v>
      </c>
      <c r="H198" s="12">
        <v>593.67441860465112</v>
      </c>
      <c r="I198" s="15">
        <v>1.5773059057730592</v>
      </c>
      <c r="J198" s="12">
        <v>936.40616657150349</v>
      </c>
      <c r="K198" s="14">
        <v>51056</v>
      </c>
    </row>
    <row r="199" spans="1:11" x14ac:dyDescent="0.3">
      <c r="A199" s="11" t="s">
        <v>127</v>
      </c>
      <c r="B199" s="11" t="s">
        <v>129</v>
      </c>
      <c r="C199" s="54">
        <v>43569</v>
      </c>
      <c r="D199" s="12">
        <v>68.209507782919658</v>
      </c>
      <c r="E199" s="13">
        <v>0.687813783660429</v>
      </c>
      <c r="F199" s="12">
        <v>46.915439629785446</v>
      </c>
      <c r="G199" s="14">
        <v>74</v>
      </c>
      <c r="H199" s="12">
        <v>609.70270270270271</v>
      </c>
      <c r="I199" s="15">
        <v>1.577305905773059</v>
      </c>
      <c r="J199" s="12">
        <v>961.68767373876858</v>
      </c>
      <c r="K199" s="14">
        <v>45118</v>
      </c>
    </row>
    <row r="200" spans="1:11" x14ac:dyDescent="0.3">
      <c r="A200" s="11" t="s">
        <v>127</v>
      </c>
      <c r="B200" s="11" t="s">
        <v>129</v>
      </c>
      <c r="C200" s="54">
        <v>43570</v>
      </c>
      <c r="D200" s="12">
        <v>63.600757257046702</v>
      </c>
      <c r="E200" s="13">
        <v>0.687813783660429</v>
      </c>
      <c r="F200" s="12">
        <v>43.745477492637782</v>
      </c>
      <c r="G200" s="14">
        <v>69</v>
      </c>
      <c r="H200" s="12">
        <v>579.304347826087</v>
      </c>
      <c r="I200" s="15">
        <v>1.577305905773059</v>
      </c>
      <c r="J200" s="12">
        <v>913.74016906609722</v>
      </c>
      <c r="K200" s="14">
        <v>39972</v>
      </c>
    </row>
    <row r="201" spans="1:11" x14ac:dyDescent="0.3">
      <c r="A201" s="11" t="s">
        <v>127</v>
      </c>
      <c r="B201" s="11" t="s">
        <v>129</v>
      </c>
      <c r="C201" s="54">
        <v>43571</v>
      </c>
      <c r="D201" s="12">
        <v>47.009255363904082</v>
      </c>
      <c r="E201" s="13">
        <v>0.687813783660429</v>
      </c>
      <c r="F201" s="12">
        <v>32.333613798906185</v>
      </c>
      <c r="G201" s="14">
        <v>51</v>
      </c>
      <c r="H201" s="12">
        <v>570.70588235294122</v>
      </c>
      <c r="I201" s="15">
        <v>1.577305905773059</v>
      </c>
      <c r="J201" s="12">
        <v>900.1777586947187</v>
      </c>
      <c r="K201" s="14">
        <v>29106</v>
      </c>
    </row>
    <row r="202" spans="1:11" x14ac:dyDescent="0.3">
      <c r="A202" s="11" t="s">
        <v>127</v>
      </c>
      <c r="B202" s="11" t="s">
        <v>129</v>
      </c>
      <c r="C202" s="54">
        <v>43572</v>
      </c>
      <c r="D202" s="12">
        <v>101.39251156920488</v>
      </c>
      <c r="E202" s="13">
        <v>0.687813783660429</v>
      </c>
      <c r="F202" s="12">
        <v>69.739167017248633</v>
      </c>
      <c r="G202" s="14">
        <v>110</v>
      </c>
      <c r="H202" s="12">
        <v>699.29090909090905</v>
      </c>
      <c r="I202" s="15">
        <v>1.577305905773059</v>
      </c>
      <c r="J202" s="12">
        <v>1102.9956807625022</v>
      </c>
      <c r="K202" s="14">
        <v>76922</v>
      </c>
    </row>
    <row r="203" spans="1:11" x14ac:dyDescent="0.3">
      <c r="A203" s="11" t="s">
        <v>127</v>
      </c>
      <c r="B203" s="11" t="s">
        <v>129</v>
      </c>
      <c r="C203" s="54">
        <v>43573</v>
      </c>
      <c r="D203" s="12">
        <v>28.574253260412284</v>
      </c>
      <c r="E203" s="13">
        <v>0.687813783660429</v>
      </c>
      <c r="F203" s="12">
        <v>19.653765250315523</v>
      </c>
      <c r="G203" s="14">
        <v>31</v>
      </c>
      <c r="H203" s="12">
        <v>682.70967741935488</v>
      </c>
      <c r="I203" s="15">
        <v>1.5773059057730592</v>
      </c>
      <c r="J203" s="12">
        <v>1076.8420061219686</v>
      </c>
      <c r="K203" s="14">
        <v>21164</v>
      </c>
    </row>
    <row r="204" spans="1:11" x14ac:dyDescent="0.3">
      <c r="A204" s="11" t="s">
        <v>127</v>
      </c>
      <c r="B204" s="11" t="s">
        <v>129</v>
      </c>
      <c r="C204" s="54">
        <v>43574</v>
      </c>
      <c r="D204" s="12">
        <v>58.99200673117376</v>
      </c>
      <c r="E204" s="13">
        <v>0.687813783660429</v>
      </c>
      <c r="F204" s="12">
        <v>40.575515355490118</v>
      </c>
      <c r="G204" s="14">
        <v>64</v>
      </c>
      <c r="H204" s="12">
        <v>519.625</v>
      </c>
      <c r="I204" s="15">
        <v>1.577305905773059</v>
      </c>
      <c r="J204" s="12">
        <v>819.60758128732573</v>
      </c>
      <c r="K204" s="14">
        <v>33256</v>
      </c>
    </row>
    <row r="205" spans="1:11" x14ac:dyDescent="0.3">
      <c r="A205" s="11" t="s">
        <v>127</v>
      </c>
      <c r="B205" s="11" t="s">
        <v>129</v>
      </c>
      <c r="C205" s="54">
        <v>43575</v>
      </c>
      <c r="D205" s="12">
        <v>44.244005048380309</v>
      </c>
      <c r="E205" s="13">
        <v>0.687813783660429</v>
      </c>
      <c r="F205" s="12">
        <v>30.431636516617584</v>
      </c>
      <c r="G205" s="14">
        <v>48</v>
      </c>
      <c r="H205" s="12">
        <v>581.9375</v>
      </c>
      <c r="I205" s="15">
        <v>1.5773059057730592</v>
      </c>
      <c r="J205" s="12">
        <v>917.89345554080955</v>
      </c>
      <c r="K205" s="14">
        <v>27933</v>
      </c>
    </row>
    <row r="206" spans="1:11" x14ac:dyDescent="0.3">
      <c r="A206" s="11" t="s">
        <v>127</v>
      </c>
      <c r="B206" s="11" t="s">
        <v>129</v>
      </c>
      <c r="C206" s="54">
        <v>43576</v>
      </c>
      <c r="D206" s="12">
        <v>26.730753050063104</v>
      </c>
      <c r="E206" s="13">
        <v>0.687813783660429</v>
      </c>
      <c r="F206" s="12">
        <v>18.385780395456457</v>
      </c>
      <c r="G206" s="14">
        <v>29</v>
      </c>
      <c r="H206" s="12">
        <v>644.89655172413791</v>
      </c>
      <c r="I206" s="15">
        <v>1.5773059057730592</v>
      </c>
      <c r="J206" s="12">
        <v>1017.1991396471639</v>
      </c>
      <c r="K206" s="14">
        <v>18702</v>
      </c>
    </row>
    <row r="207" spans="1:11" x14ac:dyDescent="0.3">
      <c r="A207" s="11" t="s">
        <v>127</v>
      </c>
      <c r="B207" s="11" t="s">
        <v>129</v>
      </c>
      <c r="C207" s="54">
        <v>43577</v>
      </c>
      <c r="D207" s="12">
        <v>51.618005889777031</v>
      </c>
      <c r="E207" s="13">
        <v>0.687813783660429</v>
      </c>
      <c r="F207" s="12">
        <v>35.503575936053849</v>
      </c>
      <c r="G207" s="14">
        <v>56</v>
      </c>
      <c r="H207" s="12">
        <v>523.21428571428567</v>
      </c>
      <c r="I207" s="15">
        <v>1.577305905773059</v>
      </c>
      <c r="J207" s="12">
        <v>825.26898284197557</v>
      </c>
      <c r="K207" s="14">
        <v>29300</v>
      </c>
    </row>
    <row r="208" spans="1:11" x14ac:dyDescent="0.3">
      <c r="A208" s="11" t="s">
        <v>127</v>
      </c>
      <c r="B208" s="11" t="s">
        <v>129</v>
      </c>
      <c r="C208" s="54">
        <v>43578</v>
      </c>
      <c r="D208" s="12">
        <v>45.165755153554905</v>
      </c>
      <c r="E208" s="13">
        <v>0.687813783660429</v>
      </c>
      <c r="F208" s="12">
        <v>31.06562894404712</v>
      </c>
      <c r="G208" s="14">
        <v>49</v>
      </c>
      <c r="H208" s="12">
        <v>518.65306122448976</v>
      </c>
      <c r="I208" s="15">
        <v>1.577305905773059</v>
      </c>
      <c r="J208" s="12">
        <v>818.07453651666367</v>
      </c>
      <c r="K208" s="14">
        <v>25414</v>
      </c>
    </row>
    <row r="209" spans="1:11" x14ac:dyDescent="0.3">
      <c r="A209" s="11" t="s">
        <v>127</v>
      </c>
      <c r="B209" s="11" t="s">
        <v>129</v>
      </c>
      <c r="C209" s="54">
        <v>43579</v>
      </c>
      <c r="D209" s="12">
        <v>150.24526714345814</v>
      </c>
      <c r="E209" s="13">
        <v>0.687813783660429</v>
      </c>
      <c r="F209" s="12">
        <v>103.34076567101387</v>
      </c>
      <c r="G209" s="14">
        <v>163</v>
      </c>
      <c r="H209" s="12">
        <v>618.92024539877298</v>
      </c>
      <c r="I209" s="15">
        <v>1.5773059057730592</v>
      </c>
      <c r="J209" s="12">
        <v>976.22655826999573</v>
      </c>
      <c r="K209" s="14">
        <v>100884</v>
      </c>
    </row>
    <row r="210" spans="1:11" x14ac:dyDescent="0.3">
      <c r="A210" s="11" t="s">
        <v>127</v>
      </c>
      <c r="B210" s="11" t="s">
        <v>129</v>
      </c>
      <c r="C210" s="54">
        <v>43580</v>
      </c>
      <c r="D210" s="12">
        <v>23.965502734539339</v>
      </c>
      <c r="E210" s="13">
        <v>0.687813783660429</v>
      </c>
      <c r="F210" s="12">
        <v>16.483803113167859</v>
      </c>
      <c r="G210" s="14">
        <v>26</v>
      </c>
      <c r="H210" s="12">
        <v>768.38461538461536</v>
      </c>
      <c r="I210" s="15">
        <v>1.577305905773059</v>
      </c>
      <c r="J210" s="12">
        <v>1211.9775917513143</v>
      </c>
      <c r="K210" s="14">
        <v>19978</v>
      </c>
    </row>
    <row r="211" spans="1:11" x14ac:dyDescent="0.3">
      <c r="A211" s="11" t="s">
        <v>127</v>
      </c>
      <c r="B211" s="11" t="s">
        <v>129</v>
      </c>
      <c r="C211" s="54">
        <v>43581</v>
      </c>
      <c r="D211" s="12">
        <v>41.478754732856544</v>
      </c>
      <c r="E211" s="13">
        <v>0.687813783660429</v>
      </c>
      <c r="F211" s="12">
        <v>28.529659234328985</v>
      </c>
      <c r="G211" s="14">
        <v>45</v>
      </c>
      <c r="H211" s="12">
        <v>678.97777777777776</v>
      </c>
      <c r="I211" s="15">
        <v>1.5773059057730592</v>
      </c>
      <c r="J211" s="12">
        <v>1070.9556587775567</v>
      </c>
      <c r="K211" s="14">
        <v>30554</v>
      </c>
    </row>
    <row r="212" spans="1:11" x14ac:dyDescent="0.3">
      <c r="A212" s="11" t="s">
        <v>127</v>
      </c>
      <c r="B212" s="11" t="s">
        <v>129</v>
      </c>
      <c r="C212" s="54">
        <v>43582</v>
      </c>
      <c r="D212" s="12">
        <v>43.322254943205728</v>
      </c>
      <c r="E212" s="13">
        <v>0.687813783660429</v>
      </c>
      <c r="F212" s="12">
        <v>29.797644089188054</v>
      </c>
      <c r="G212" s="14">
        <v>47</v>
      </c>
      <c r="H212" s="12">
        <v>603.95744680851067</v>
      </c>
      <c r="I212" s="15">
        <v>1.577305905773059</v>
      </c>
      <c r="J212" s="12">
        <v>952.62564768668199</v>
      </c>
      <c r="K212" s="14">
        <v>28386</v>
      </c>
    </row>
    <row r="213" spans="1:11" x14ac:dyDescent="0.3">
      <c r="A213" s="11" t="s">
        <v>127</v>
      </c>
      <c r="B213" s="11" t="s">
        <v>129</v>
      </c>
      <c r="C213" s="54">
        <v>43583</v>
      </c>
      <c r="D213" s="12">
        <v>36.870004206983594</v>
      </c>
      <c r="E213" s="13">
        <v>0.687813783660429</v>
      </c>
      <c r="F213" s="12">
        <v>25.359697097181321</v>
      </c>
      <c r="G213" s="14">
        <v>40</v>
      </c>
      <c r="H213" s="12">
        <v>631.42499999999995</v>
      </c>
      <c r="I213" s="15">
        <v>1.577305905773059</v>
      </c>
      <c r="J213" s="12">
        <v>995.95038155275381</v>
      </c>
      <c r="K213" s="14">
        <v>25257</v>
      </c>
    </row>
    <row r="214" spans="1:11" x14ac:dyDescent="0.3">
      <c r="A214" s="11" t="s">
        <v>127</v>
      </c>
      <c r="B214" s="11" t="s">
        <v>129</v>
      </c>
      <c r="C214" s="54">
        <v>43584</v>
      </c>
      <c r="D214" s="12">
        <v>46.087505258729486</v>
      </c>
      <c r="E214" s="13">
        <v>0.687813783660429</v>
      </c>
      <c r="F214" s="12">
        <v>31.699621371476649</v>
      </c>
      <c r="G214" s="14">
        <v>50</v>
      </c>
      <c r="H214" s="12">
        <v>665.62</v>
      </c>
      <c r="I214" s="15">
        <v>1.5773059057730592</v>
      </c>
      <c r="J214" s="12">
        <v>1049.8863570006636</v>
      </c>
      <c r="K214" s="14">
        <v>33281</v>
      </c>
    </row>
    <row r="215" spans="1:11" x14ac:dyDescent="0.3">
      <c r="A215" s="11" t="s">
        <v>127</v>
      </c>
      <c r="B215" s="11" t="s">
        <v>129</v>
      </c>
      <c r="C215" s="54">
        <v>43585</v>
      </c>
      <c r="D215" s="12">
        <v>53.461506100126208</v>
      </c>
      <c r="E215" s="13">
        <v>0.687813783660429</v>
      </c>
      <c r="F215" s="12">
        <v>36.771560790912915</v>
      </c>
      <c r="G215" s="14">
        <v>58</v>
      </c>
      <c r="H215" s="12">
        <v>632.37931034482756</v>
      </c>
      <c r="I215" s="15">
        <v>1.5773059057730592</v>
      </c>
      <c r="J215" s="12">
        <v>997.45562089559076</v>
      </c>
      <c r="K215" s="14">
        <v>36678</v>
      </c>
    </row>
    <row r="216" spans="1:11" x14ac:dyDescent="0.3">
      <c r="A216" s="10" t="s">
        <v>127</v>
      </c>
      <c r="B216" s="10" t="s">
        <v>129</v>
      </c>
      <c r="C216" s="54">
        <v>43586</v>
      </c>
      <c r="D216" s="12">
        <v>93.419668938655931</v>
      </c>
      <c r="E216" s="13">
        <v>0.67824310520939735</v>
      </c>
      <c r="F216" s="12">
        <v>63.361246348587883</v>
      </c>
      <c r="G216" s="14">
        <v>98</v>
      </c>
      <c r="H216" s="12">
        <v>578.84693877551024</v>
      </c>
      <c r="I216" s="15">
        <v>1.5466867469879575</v>
      </c>
      <c r="J216" s="12">
        <v>895.29488873863136</v>
      </c>
      <c r="K216" s="14">
        <v>56727</v>
      </c>
    </row>
    <row r="217" spans="1:11" x14ac:dyDescent="0.3">
      <c r="A217" s="10" t="s">
        <v>127</v>
      </c>
      <c r="B217" s="10" t="s">
        <v>129</v>
      </c>
      <c r="C217" s="54">
        <v>43587</v>
      </c>
      <c r="D217" s="12">
        <v>26.691333982473221</v>
      </c>
      <c r="E217" s="13">
        <v>0.67824310520939735</v>
      </c>
      <c r="F217" s="12">
        <v>18.103213242453748</v>
      </c>
      <c r="G217" s="14">
        <v>28</v>
      </c>
      <c r="H217" s="12">
        <v>820.25</v>
      </c>
      <c r="I217" s="15">
        <v>1.5466867469879519</v>
      </c>
      <c r="J217" s="12">
        <v>1268.6698042168675</v>
      </c>
      <c r="K217" s="14">
        <v>22967</v>
      </c>
    </row>
    <row r="218" spans="1:11" x14ac:dyDescent="0.3">
      <c r="A218" s="10" t="s">
        <v>127</v>
      </c>
      <c r="B218" s="10" t="s">
        <v>129</v>
      </c>
      <c r="C218" s="54">
        <v>43588</v>
      </c>
      <c r="D218" s="12">
        <v>61.008763388510225</v>
      </c>
      <c r="E218" s="13">
        <v>0.67824310520939735</v>
      </c>
      <c r="F218" s="12">
        <v>41.378773125608568</v>
      </c>
      <c r="G218" s="14">
        <v>64</v>
      </c>
      <c r="H218" s="12">
        <v>573.96875</v>
      </c>
      <c r="I218" s="15">
        <v>1.5466867469879519</v>
      </c>
      <c r="J218" s="12">
        <v>887.74985881024099</v>
      </c>
      <c r="K218" s="14">
        <v>36734</v>
      </c>
    </row>
    <row r="219" spans="1:11" x14ac:dyDescent="0.3">
      <c r="A219" s="10" t="s">
        <v>127</v>
      </c>
      <c r="B219" s="10" t="s">
        <v>129</v>
      </c>
      <c r="C219" s="54">
        <v>43589</v>
      </c>
      <c r="D219" s="12">
        <v>76.260954235637783</v>
      </c>
      <c r="E219" s="13">
        <v>0.67824310520939735</v>
      </c>
      <c r="F219" s="12">
        <v>51.723466407010712</v>
      </c>
      <c r="G219" s="14">
        <v>80</v>
      </c>
      <c r="H219" s="12">
        <v>487.96249999999998</v>
      </c>
      <c r="I219" s="15">
        <v>1.5466867469879517</v>
      </c>
      <c r="J219" s="12">
        <v>754.72513177710846</v>
      </c>
      <c r="K219" s="14">
        <v>39037</v>
      </c>
    </row>
    <row r="220" spans="1:11" x14ac:dyDescent="0.3">
      <c r="A220" s="10" t="s">
        <v>127</v>
      </c>
      <c r="B220" s="10" t="s">
        <v>129</v>
      </c>
      <c r="C220" s="54">
        <v>43590</v>
      </c>
      <c r="D220" s="12">
        <v>62.915287244401171</v>
      </c>
      <c r="E220" s="13">
        <v>0.67824310520939735</v>
      </c>
      <c r="F220" s="12">
        <v>42.671859785783838</v>
      </c>
      <c r="G220" s="14">
        <v>66</v>
      </c>
      <c r="H220" s="12">
        <v>546.42424242424238</v>
      </c>
      <c r="I220" s="15">
        <v>1.5466867469879517</v>
      </c>
      <c r="J220" s="12">
        <v>845.14713399050743</v>
      </c>
      <c r="K220" s="14">
        <v>36064</v>
      </c>
    </row>
    <row r="221" spans="1:11" x14ac:dyDescent="0.3">
      <c r="A221" s="10" t="s">
        <v>127</v>
      </c>
      <c r="B221" s="10" t="s">
        <v>129</v>
      </c>
      <c r="C221" s="54">
        <v>43591</v>
      </c>
      <c r="D221" s="12">
        <v>51.476144109055504</v>
      </c>
      <c r="E221" s="13">
        <v>0.67824310520939735</v>
      </c>
      <c r="F221" s="12">
        <v>34.913339824732233</v>
      </c>
      <c r="G221" s="14">
        <v>54</v>
      </c>
      <c r="H221" s="12">
        <v>601.59259259259261</v>
      </c>
      <c r="I221" s="15">
        <v>1.5466867469879517</v>
      </c>
      <c r="J221" s="12">
        <v>930.47529004908517</v>
      </c>
      <c r="K221" s="14">
        <v>32486</v>
      </c>
    </row>
    <row r="222" spans="1:11" x14ac:dyDescent="0.3">
      <c r="A222" s="10" t="s">
        <v>127</v>
      </c>
      <c r="B222" s="10" t="s">
        <v>129</v>
      </c>
      <c r="C222" s="54">
        <v>43592</v>
      </c>
      <c r="D222" s="12">
        <v>88.653359298928919</v>
      </c>
      <c r="E222" s="13">
        <v>0.67824310520939735</v>
      </c>
      <c r="F222" s="12">
        <v>60.128529698149954</v>
      </c>
      <c r="G222" s="14">
        <v>93</v>
      </c>
      <c r="H222" s="12">
        <v>563.18279569892468</v>
      </c>
      <c r="I222" s="15">
        <v>1.5466867469879517</v>
      </c>
      <c r="J222" s="12">
        <v>871.06736623915015</v>
      </c>
      <c r="K222" s="14">
        <v>52376</v>
      </c>
    </row>
    <row r="223" spans="1:11" x14ac:dyDescent="0.3">
      <c r="A223" s="10" t="s">
        <v>127</v>
      </c>
      <c r="B223" s="10" t="s">
        <v>129</v>
      </c>
      <c r="C223" s="54">
        <v>43593</v>
      </c>
      <c r="D223" s="12">
        <v>82.933787731256089</v>
      </c>
      <c r="E223" s="13">
        <v>0.67824310520939735</v>
      </c>
      <c r="F223" s="12">
        <v>56.249269717624152</v>
      </c>
      <c r="G223" s="14">
        <v>87</v>
      </c>
      <c r="H223" s="12">
        <v>582.41379310344826</v>
      </c>
      <c r="I223" s="15">
        <v>1.5466867469879517</v>
      </c>
      <c r="J223" s="12">
        <v>900.81169505608636</v>
      </c>
      <c r="K223" s="14">
        <v>50670</v>
      </c>
    </row>
    <row r="224" spans="1:11" x14ac:dyDescent="0.3">
      <c r="A224" s="10" t="s">
        <v>127</v>
      </c>
      <c r="B224" s="10" t="s">
        <v>129</v>
      </c>
      <c r="C224" s="54">
        <v>43594</v>
      </c>
      <c r="D224" s="12">
        <v>34.317429406037</v>
      </c>
      <c r="E224" s="13">
        <v>0.67824310520939735</v>
      </c>
      <c r="F224" s="12">
        <v>23.27555988315482</v>
      </c>
      <c r="G224" s="14">
        <v>36</v>
      </c>
      <c r="H224" s="12">
        <v>473.91666666666669</v>
      </c>
      <c r="I224" s="15">
        <v>1.5466867469879517</v>
      </c>
      <c r="J224" s="12">
        <v>733.0006275100402</v>
      </c>
      <c r="K224" s="14">
        <v>17061</v>
      </c>
    </row>
    <row r="225" spans="1:11" x14ac:dyDescent="0.3">
      <c r="A225" s="10" t="s">
        <v>127</v>
      </c>
      <c r="B225" s="10" t="s">
        <v>129</v>
      </c>
      <c r="C225" s="54">
        <v>43595</v>
      </c>
      <c r="D225" s="12">
        <v>61.962025316455701</v>
      </c>
      <c r="E225" s="13">
        <v>0.67824310520939735</v>
      </c>
      <c r="F225" s="12">
        <v>42.025316455696206</v>
      </c>
      <c r="G225" s="14">
        <v>65</v>
      </c>
      <c r="H225" s="12">
        <v>546.21538461538466</v>
      </c>
      <c r="I225" s="15">
        <v>1.5466867469879517</v>
      </c>
      <c r="J225" s="12">
        <v>844.82409638554213</v>
      </c>
      <c r="K225" s="14">
        <v>35504</v>
      </c>
    </row>
    <row r="226" spans="1:11" x14ac:dyDescent="0.3">
      <c r="A226" s="10" t="s">
        <v>127</v>
      </c>
      <c r="B226" s="10" t="s">
        <v>129</v>
      </c>
      <c r="C226" s="54">
        <v>43596</v>
      </c>
      <c r="D226" s="12">
        <v>62.915287244401171</v>
      </c>
      <c r="E226" s="13">
        <v>0.67824310520939735</v>
      </c>
      <c r="F226" s="12">
        <v>42.671859785783838</v>
      </c>
      <c r="G226" s="14">
        <v>66</v>
      </c>
      <c r="H226" s="12">
        <v>523.21212121212125</v>
      </c>
      <c r="I226" s="15">
        <v>1.5466867469879517</v>
      </c>
      <c r="J226" s="12">
        <v>809.24525374224163</v>
      </c>
      <c r="K226" s="14">
        <v>34532</v>
      </c>
    </row>
    <row r="227" spans="1:11" x14ac:dyDescent="0.3">
      <c r="A227" s="10" t="s">
        <v>127</v>
      </c>
      <c r="B227" s="10" t="s">
        <v>129</v>
      </c>
      <c r="C227" s="54">
        <v>43597</v>
      </c>
      <c r="D227" s="12">
        <v>52.429406037000973</v>
      </c>
      <c r="E227" s="13">
        <v>0.67824310520939735</v>
      </c>
      <c r="F227" s="12">
        <v>35.559883154819865</v>
      </c>
      <c r="G227" s="14">
        <v>55</v>
      </c>
      <c r="H227" s="12">
        <v>533.58181818181822</v>
      </c>
      <c r="I227" s="15">
        <v>1.5466867469879517</v>
      </c>
      <c r="J227" s="12">
        <v>825.28392661555313</v>
      </c>
      <c r="K227" s="14">
        <v>29347</v>
      </c>
    </row>
    <row r="228" spans="1:11" x14ac:dyDescent="0.3">
      <c r="A228" s="10" t="s">
        <v>127</v>
      </c>
      <c r="B228" s="10" t="s">
        <v>129</v>
      </c>
      <c r="C228" s="54">
        <v>43598</v>
      </c>
      <c r="D228" s="12">
        <v>54.335929892891926</v>
      </c>
      <c r="E228" s="13">
        <v>0.67824310520939735</v>
      </c>
      <c r="F228" s="12">
        <v>36.852969814995134</v>
      </c>
      <c r="G228" s="14">
        <v>57</v>
      </c>
      <c r="H228" s="12">
        <v>588.71929824561403</v>
      </c>
      <c r="I228" s="15">
        <v>1.5466867469879517</v>
      </c>
      <c r="J228" s="12">
        <v>910.56433629253854</v>
      </c>
      <c r="K228" s="14">
        <v>33557</v>
      </c>
    </row>
    <row r="229" spans="1:11" x14ac:dyDescent="0.3">
      <c r="A229" s="10" t="s">
        <v>127</v>
      </c>
      <c r="B229" s="10" t="s">
        <v>129</v>
      </c>
      <c r="C229" s="54">
        <v>43599</v>
      </c>
      <c r="D229" s="12">
        <v>66.728334956183048</v>
      </c>
      <c r="E229" s="13">
        <v>0.67824310520939735</v>
      </c>
      <c r="F229" s="12">
        <v>45.25803310613437</v>
      </c>
      <c r="G229" s="14">
        <v>70</v>
      </c>
      <c r="H229" s="12">
        <v>649.6</v>
      </c>
      <c r="I229" s="15">
        <v>1.5466867469879519</v>
      </c>
      <c r="J229" s="12">
        <v>1004.7277108433735</v>
      </c>
      <c r="K229" s="14">
        <v>45472</v>
      </c>
    </row>
    <row r="230" spans="1:11" x14ac:dyDescent="0.3">
      <c r="A230" s="10" t="s">
        <v>127</v>
      </c>
      <c r="B230" s="10" t="s">
        <v>129</v>
      </c>
      <c r="C230" s="54">
        <v>43600</v>
      </c>
      <c r="D230" s="12">
        <v>91.513145082765334</v>
      </c>
      <c r="E230" s="13">
        <v>0.67824310520939735</v>
      </c>
      <c r="F230" s="12">
        <v>62.068159688412848</v>
      </c>
      <c r="G230" s="14">
        <v>96</v>
      </c>
      <c r="H230" s="12">
        <v>571.44791666666663</v>
      </c>
      <c r="I230" s="15">
        <v>1.5466867469879519</v>
      </c>
      <c r="J230" s="12">
        <v>883.85091930220892</v>
      </c>
      <c r="K230" s="14">
        <v>54859</v>
      </c>
    </row>
    <row r="231" spans="1:11" x14ac:dyDescent="0.3">
      <c r="A231" s="10" t="s">
        <v>127</v>
      </c>
      <c r="B231" s="10" t="s">
        <v>129</v>
      </c>
      <c r="C231" s="54">
        <v>43601</v>
      </c>
      <c r="D231" s="12">
        <v>35.270691333982469</v>
      </c>
      <c r="E231" s="13">
        <v>0.67824310520939735</v>
      </c>
      <c r="F231" s="12">
        <v>23.922103213242451</v>
      </c>
      <c r="G231" s="14">
        <v>37</v>
      </c>
      <c r="H231" s="12">
        <v>726.78378378378375</v>
      </c>
      <c r="I231" s="15">
        <v>1.5466867469879519</v>
      </c>
      <c r="J231" s="12">
        <v>1124.1068463041356</v>
      </c>
      <c r="K231" s="14">
        <v>26891</v>
      </c>
    </row>
    <row r="232" spans="1:11" x14ac:dyDescent="0.3">
      <c r="A232" s="10" t="s">
        <v>127</v>
      </c>
      <c r="B232" s="10" t="s">
        <v>129</v>
      </c>
      <c r="C232" s="54">
        <v>43602</v>
      </c>
      <c r="D232" s="12">
        <v>74.35443037974683</v>
      </c>
      <c r="E232" s="13">
        <v>0.67824310520939735</v>
      </c>
      <c r="F232" s="12">
        <v>50.430379746835442</v>
      </c>
      <c r="G232" s="14">
        <v>78</v>
      </c>
      <c r="H232" s="12">
        <v>536.01282051282055</v>
      </c>
      <c r="I232" s="15">
        <v>1.5466867469879519</v>
      </c>
      <c r="J232" s="12">
        <v>829.04392570281129</v>
      </c>
      <c r="K232" s="14">
        <v>41809</v>
      </c>
    </row>
    <row r="233" spans="1:11" x14ac:dyDescent="0.3">
      <c r="A233" s="10" t="s">
        <v>127</v>
      </c>
      <c r="B233" s="10" t="s">
        <v>129</v>
      </c>
      <c r="C233" s="54">
        <v>43603</v>
      </c>
      <c r="D233" s="12">
        <v>65.775073028237586</v>
      </c>
      <c r="E233" s="13">
        <v>0.67824310520939735</v>
      </c>
      <c r="F233" s="12">
        <v>44.611489776046739</v>
      </c>
      <c r="G233" s="14">
        <v>69</v>
      </c>
      <c r="H233" s="12">
        <v>570.27536231884062</v>
      </c>
      <c r="I233" s="15">
        <v>1.5466867469879517</v>
      </c>
      <c r="J233" s="12">
        <v>882.03734503230316</v>
      </c>
      <c r="K233" s="14">
        <v>39349</v>
      </c>
    </row>
    <row r="234" spans="1:11" x14ac:dyDescent="0.3">
      <c r="A234" s="10" t="s">
        <v>127</v>
      </c>
      <c r="B234" s="10" t="s">
        <v>129</v>
      </c>
      <c r="C234" s="54">
        <v>43604</v>
      </c>
      <c r="D234" s="12">
        <v>35.270691333982469</v>
      </c>
      <c r="E234" s="13">
        <v>0.67824310520939735</v>
      </c>
      <c r="F234" s="12">
        <v>23.922103213242451</v>
      </c>
      <c r="G234" s="14">
        <v>37</v>
      </c>
      <c r="H234" s="12">
        <v>490.24324324324323</v>
      </c>
      <c r="I234" s="15">
        <v>1.5466867469879519</v>
      </c>
      <c r="J234" s="12">
        <v>758.25272712471519</v>
      </c>
      <c r="K234" s="14">
        <v>18139</v>
      </c>
    </row>
    <row r="235" spans="1:11" x14ac:dyDescent="0.3">
      <c r="A235" s="10" t="s">
        <v>127</v>
      </c>
      <c r="B235" s="10" t="s">
        <v>129</v>
      </c>
      <c r="C235" s="54">
        <v>43605</v>
      </c>
      <c r="D235" s="12">
        <v>61.008763388510225</v>
      </c>
      <c r="E235" s="13">
        <v>0.67824310520939735</v>
      </c>
      <c r="F235" s="12">
        <v>41.378773125608568</v>
      </c>
      <c r="G235" s="14">
        <v>64</v>
      </c>
      <c r="H235" s="12">
        <v>571.75</v>
      </c>
      <c r="I235" s="15">
        <v>1.5466867469879519</v>
      </c>
      <c r="J235" s="12">
        <v>884.31814759036149</v>
      </c>
      <c r="K235" s="14">
        <v>36592</v>
      </c>
    </row>
    <row r="236" spans="1:11" x14ac:dyDescent="0.3">
      <c r="A236" s="10" t="s">
        <v>127</v>
      </c>
      <c r="B236" s="10" t="s">
        <v>129</v>
      </c>
      <c r="C236" s="54">
        <v>43606</v>
      </c>
      <c r="D236" s="12">
        <v>53.382667964946442</v>
      </c>
      <c r="E236" s="13">
        <v>0.67824310520939735</v>
      </c>
      <c r="F236" s="12">
        <v>36.206426484907496</v>
      </c>
      <c r="G236" s="14">
        <v>56</v>
      </c>
      <c r="H236" s="12">
        <v>529.51785714285711</v>
      </c>
      <c r="I236" s="15">
        <v>1.5466867469879519</v>
      </c>
      <c r="J236" s="12">
        <v>818.99825193631671</v>
      </c>
      <c r="K236" s="14">
        <v>29653</v>
      </c>
    </row>
    <row r="237" spans="1:11" x14ac:dyDescent="0.3">
      <c r="A237" s="10" t="s">
        <v>127</v>
      </c>
      <c r="B237" s="10" t="s">
        <v>129</v>
      </c>
      <c r="C237" s="54">
        <v>43607</v>
      </c>
      <c r="D237" s="12">
        <v>105.81207400194741</v>
      </c>
      <c r="E237" s="13">
        <v>0.67824310520939735</v>
      </c>
      <c r="F237" s="12">
        <v>71.766309639727353</v>
      </c>
      <c r="G237" s="14">
        <v>111</v>
      </c>
      <c r="H237" s="12">
        <v>556.05405405405406</v>
      </c>
      <c r="I237" s="15">
        <v>1.5466867469879519</v>
      </c>
      <c r="J237" s="12">
        <v>860.0414360143277</v>
      </c>
      <c r="K237" s="14">
        <v>61722</v>
      </c>
    </row>
    <row r="238" spans="1:11" x14ac:dyDescent="0.3">
      <c r="A238" s="10" t="s">
        <v>127</v>
      </c>
      <c r="B238" s="10" t="s">
        <v>129</v>
      </c>
      <c r="C238" s="54">
        <v>43608</v>
      </c>
      <c r="D238" s="12">
        <v>32.410905550146055</v>
      </c>
      <c r="E238" s="13">
        <v>0.67824310520939735</v>
      </c>
      <c r="F238" s="12">
        <v>21.98247322297955</v>
      </c>
      <c r="G238" s="14">
        <v>34</v>
      </c>
      <c r="H238" s="12">
        <v>470.88235294117646</v>
      </c>
      <c r="I238" s="15">
        <v>1.5466867469879519</v>
      </c>
      <c r="J238" s="12">
        <v>728.30749468462091</v>
      </c>
      <c r="K238" s="14">
        <v>16010</v>
      </c>
    </row>
    <row r="239" spans="1:11" x14ac:dyDescent="0.3">
      <c r="A239" s="10" t="s">
        <v>127</v>
      </c>
      <c r="B239" s="10" t="s">
        <v>129</v>
      </c>
      <c r="C239" s="54">
        <v>43609</v>
      </c>
      <c r="D239" s="12">
        <v>71.494644595910415</v>
      </c>
      <c r="E239" s="13">
        <v>0.67824310520939735</v>
      </c>
      <c r="F239" s="12">
        <v>48.490749756572541</v>
      </c>
      <c r="G239" s="14">
        <v>75</v>
      </c>
      <c r="H239" s="12">
        <v>608.66666666666663</v>
      </c>
      <c r="I239" s="15">
        <v>1.5466867469879517</v>
      </c>
      <c r="J239" s="12">
        <v>941.41666666666663</v>
      </c>
      <c r="K239" s="14">
        <v>45650</v>
      </c>
    </row>
    <row r="240" spans="1:11" x14ac:dyDescent="0.3">
      <c r="A240" s="10" t="s">
        <v>127</v>
      </c>
      <c r="B240" s="10" t="s">
        <v>129</v>
      </c>
      <c r="C240" s="54">
        <v>43610</v>
      </c>
      <c r="D240" s="12">
        <v>60.055501460564756</v>
      </c>
      <c r="E240" s="13">
        <v>0.67824310520939735</v>
      </c>
      <c r="F240" s="12">
        <v>40.732229795520936</v>
      </c>
      <c r="G240" s="14">
        <v>63</v>
      </c>
      <c r="H240" s="12">
        <v>532.50793650793651</v>
      </c>
      <c r="I240" s="15">
        <v>1.5466867469879517</v>
      </c>
      <c r="J240" s="12">
        <v>823.62296806272707</v>
      </c>
      <c r="K240" s="14">
        <v>33548</v>
      </c>
    </row>
    <row r="241" spans="1:11" x14ac:dyDescent="0.3">
      <c r="A241" s="10" t="s">
        <v>127</v>
      </c>
      <c r="B241" s="10" t="s">
        <v>129</v>
      </c>
      <c r="C241" s="54">
        <v>43611</v>
      </c>
      <c r="D241" s="12">
        <v>64.821811100292109</v>
      </c>
      <c r="E241" s="13">
        <v>0.67824310520939735</v>
      </c>
      <c r="F241" s="12">
        <v>43.9649464459591</v>
      </c>
      <c r="G241" s="14">
        <v>68</v>
      </c>
      <c r="H241" s="12">
        <v>586.25</v>
      </c>
      <c r="I241" s="15">
        <v>1.5466867469879519</v>
      </c>
      <c r="J241" s="12">
        <v>906.74510542168684</v>
      </c>
      <c r="K241" s="14">
        <v>39865</v>
      </c>
    </row>
    <row r="242" spans="1:11" x14ac:dyDescent="0.3">
      <c r="A242" s="10" t="s">
        <v>127</v>
      </c>
      <c r="B242" s="10" t="s">
        <v>129</v>
      </c>
      <c r="C242" s="54">
        <v>43612</v>
      </c>
      <c r="D242" s="12">
        <v>57.195715676728341</v>
      </c>
      <c r="E242" s="13">
        <v>0.67824310520939735</v>
      </c>
      <c r="F242" s="12">
        <v>38.792599805258035</v>
      </c>
      <c r="G242" s="14">
        <v>60</v>
      </c>
      <c r="H242" s="12">
        <v>546.68333333333328</v>
      </c>
      <c r="I242" s="15">
        <v>1.5466867469879517</v>
      </c>
      <c r="J242" s="12">
        <v>845.54786646586342</v>
      </c>
      <c r="K242" s="14">
        <v>32801</v>
      </c>
    </row>
    <row r="243" spans="1:11" x14ac:dyDescent="0.3">
      <c r="A243" s="10" t="s">
        <v>127</v>
      </c>
      <c r="B243" s="10" t="s">
        <v>129</v>
      </c>
      <c r="C243" s="54">
        <v>43613</v>
      </c>
      <c r="D243" s="12">
        <v>59.102239532619272</v>
      </c>
      <c r="E243" s="13">
        <v>0.67824310520939735</v>
      </c>
      <c r="F243" s="12">
        <v>40.085686465433298</v>
      </c>
      <c r="G243" s="14">
        <v>62</v>
      </c>
      <c r="H243" s="12">
        <v>533.17741935483866</v>
      </c>
      <c r="I243" s="15">
        <v>1.5466867469879519</v>
      </c>
      <c r="J243" s="12">
        <v>824.65844830936658</v>
      </c>
      <c r="K243" s="14">
        <v>33057</v>
      </c>
    </row>
    <row r="244" spans="1:11" x14ac:dyDescent="0.3">
      <c r="A244" s="10" t="s">
        <v>127</v>
      </c>
      <c r="B244" s="10" t="s">
        <v>129</v>
      </c>
      <c r="C244" s="54">
        <v>43614</v>
      </c>
      <c r="D244" s="12">
        <v>114.39143135345668</v>
      </c>
      <c r="E244" s="13">
        <v>0.67824310520939735</v>
      </c>
      <c r="F244" s="12">
        <v>77.585199610516071</v>
      </c>
      <c r="G244" s="14">
        <v>120</v>
      </c>
      <c r="H244" s="12">
        <v>551.63333333333333</v>
      </c>
      <c r="I244" s="15">
        <v>1.5466867469879517</v>
      </c>
      <c r="J244" s="12">
        <v>853.20396586345373</v>
      </c>
      <c r="K244" s="14">
        <v>66196</v>
      </c>
    </row>
    <row r="245" spans="1:11" x14ac:dyDescent="0.3">
      <c r="A245" s="10" t="s">
        <v>127</v>
      </c>
      <c r="B245" s="10" t="s">
        <v>129</v>
      </c>
      <c r="C245" s="54">
        <v>43615</v>
      </c>
      <c r="D245" s="12">
        <v>27.644595910418694</v>
      </c>
      <c r="E245" s="13">
        <v>0.67824310520939735</v>
      </c>
      <c r="F245" s="12">
        <v>18.749756572541383</v>
      </c>
      <c r="G245" s="14">
        <v>29</v>
      </c>
      <c r="H245" s="12">
        <v>524.82758620689651</v>
      </c>
      <c r="I245" s="15">
        <v>1.5466867469879517</v>
      </c>
      <c r="J245" s="12">
        <v>811.74387203988363</v>
      </c>
      <c r="K245" s="14">
        <v>15220</v>
      </c>
    </row>
    <row r="246" spans="1:11" x14ac:dyDescent="0.3">
      <c r="A246" s="10" t="s">
        <v>127</v>
      </c>
      <c r="B246" s="10" t="s">
        <v>129</v>
      </c>
      <c r="C246" s="54">
        <v>43616</v>
      </c>
      <c r="D246" s="12">
        <v>72.447906523855892</v>
      </c>
      <c r="E246" s="13">
        <v>0.67824310520939735</v>
      </c>
      <c r="F246" s="12">
        <v>49.137293086660172</v>
      </c>
      <c r="G246" s="14">
        <v>76</v>
      </c>
      <c r="H246" s="12">
        <v>545.17105263157896</v>
      </c>
      <c r="I246" s="15">
        <v>1.5466867469879519</v>
      </c>
      <c r="J246" s="12">
        <v>843.20884194673431</v>
      </c>
      <c r="K246" s="14">
        <v>41433</v>
      </c>
    </row>
    <row r="247" spans="1:11" x14ac:dyDescent="0.3">
      <c r="A247" s="22" t="s">
        <v>127</v>
      </c>
      <c r="B247" s="22" t="s">
        <v>129</v>
      </c>
      <c r="C247" s="56">
        <v>43617</v>
      </c>
      <c r="D247" s="23">
        <v>62</v>
      </c>
      <c r="E247" s="24">
        <v>0.68131868131868134</v>
      </c>
      <c r="F247" s="23">
        <v>42</v>
      </c>
      <c r="G247" s="23">
        <v>62</v>
      </c>
      <c r="H247" s="23">
        <v>530.26766833611578</v>
      </c>
      <c r="I247" s="25">
        <v>1.4728291446412562</v>
      </c>
      <c r="J247" s="23">
        <v>768.46048387096778</v>
      </c>
      <c r="K247" s="23">
        <v>32349</v>
      </c>
    </row>
    <row r="248" spans="1:11" x14ac:dyDescent="0.3">
      <c r="A248" s="22" t="s">
        <v>127</v>
      </c>
      <c r="B248" s="22" t="s">
        <v>129</v>
      </c>
      <c r="C248" s="56">
        <v>43618</v>
      </c>
      <c r="D248" s="23">
        <v>51</v>
      </c>
      <c r="E248" s="24">
        <v>0.68131868131868134</v>
      </c>
      <c r="F248" s="23">
        <v>35</v>
      </c>
      <c r="G248" s="23">
        <v>49</v>
      </c>
      <c r="H248" s="23">
        <v>530.26766833611578</v>
      </c>
      <c r="I248" s="25">
        <v>1.403293098411561</v>
      </c>
      <c r="J248" s="23">
        <v>768.46048387096778</v>
      </c>
      <c r="K248" s="23">
        <v>26833</v>
      </c>
    </row>
    <row r="249" spans="1:11" x14ac:dyDescent="0.3">
      <c r="A249" s="22" t="s">
        <v>127</v>
      </c>
      <c r="B249" s="22" t="s">
        <v>129</v>
      </c>
      <c r="C249" s="56">
        <v>43619</v>
      </c>
      <c r="D249" s="23">
        <v>63</v>
      </c>
      <c r="E249" s="24">
        <v>0.68131868131868134</v>
      </c>
      <c r="F249" s="23">
        <v>43</v>
      </c>
      <c r="G249" s="23">
        <v>61</v>
      </c>
      <c r="H249" s="23">
        <v>530.26766833611578</v>
      </c>
      <c r="I249" s="25">
        <v>1.413292616863514</v>
      </c>
      <c r="J249" s="23">
        <v>768.46048387096778</v>
      </c>
      <c r="K249" s="23">
        <v>33168</v>
      </c>
    </row>
    <row r="250" spans="1:11" x14ac:dyDescent="0.3">
      <c r="A250" s="22" t="s">
        <v>127</v>
      </c>
      <c r="B250" s="22" t="s">
        <v>129</v>
      </c>
      <c r="C250" s="56">
        <v>43620</v>
      </c>
      <c r="D250" s="23">
        <v>79</v>
      </c>
      <c r="E250" s="24">
        <v>0.68131868131868134</v>
      </c>
      <c r="F250" s="23">
        <v>54</v>
      </c>
      <c r="G250" s="23">
        <v>71</v>
      </c>
      <c r="H250" s="23">
        <v>530.26766833611578</v>
      </c>
      <c r="I250" s="25">
        <v>1.3199955086572486</v>
      </c>
      <c r="J250" s="23">
        <v>768.46048387096778</v>
      </c>
      <c r="K250" s="23">
        <v>41334</v>
      </c>
    </row>
    <row r="251" spans="1:11" x14ac:dyDescent="0.3">
      <c r="A251" s="22" t="s">
        <v>127</v>
      </c>
      <c r="B251" s="22" t="s">
        <v>129</v>
      </c>
      <c r="C251" s="56">
        <v>43621</v>
      </c>
      <c r="D251" s="23">
        <v>102</v>
      </c>
      <c r="E251" s="24">
        <v>0.68131868131868134</v>
      </c>
      <c r="F251" s="23">
        <v>70</v>
      </c>
      <c r="G251" s="23">
        <v>86</v>
      </c>
      <c r="H251" s="23">
        <v>530.26766833611578</v>
      </c>
      <c r="I251" s="25">
        <v>1.2321730514198419</v>
      </c>
      <c r="J251" s="23">
        <v>768.46048387096778</v>
      </c>
      <c r="K251" s="23">
        <v>53635</v>
      </c>
    </row>
    <row r="252" spans="1:11" x14ac:dyDescent="0.3">
      <c r="A252" s="22" t="s">
        <v>127</v>
      </c>
      <c r="B252" s="22" t="s">
        <v>129</v>
      </c>
      <c r="C252" s="56">
        <v>43622</v>
      </c>
      <c r="D252" s="23">
        <v>27</v>
      </c>
      <c r="E252" s="24">
        <v>0.68131868131868134</v>
      </c>
      <c r="F252" s="23">
        <v>18</v>
      </c>
      <c r="G252" s="23">
        <v>20</v>
      </c>
      <c r="H252" s="23">
        <v>530.26766833611578</v>
      </c>
      <c r="I252" s="25">
        <v>1.0970171075959569</v>
      </c>
      <c r="J252" s="23">
        <v>768.46048387096778</v>
      </c>
      <c r="K252" s="23">
        <v>14010</v>
      </c>
    </row>
    <row r="253" spans="1:11" x14ac:dyDescent="0.3">
      <c r="A253" s="22" t="s">
        <v>127</v>
      </c>
      <c r="B253" s="22" t="s">
        <v>129</v>
      </c>
      <c r="C253" s="56">
        <v>43623</v>
      </c>
      <c r="D253" s="23">
        <v>43</v>
      </c>
      <c r="E253" s="24">
        <v>0.68131868131868134</v>
      </c>
      <c r="F253" s="23">
        <v>29</v>
      </c>
      <c r="G253" s="23">
        <v>36</v>
      </c>
      <c r="H253" s="23">
        <v>530.26766833611578</v>
      </c>
      <c r="I253" s="25">
        <v>1.2400635357638101</v>
      </c>
      <c r="J253" s="23">
        <v>768.46048387096778</v>
      </c>
      <c r="K253" s="23">
        <v>22309</v>
      </c>
    </row>
    <row r="254" spans="1:11" x14ac:dyDescent="0.3">
      <c r="A254" s="22" t="s">
        <v>127</v>
      </c>
      <c r="B254" s="22" t="s">
        <v>129</v>
      </c>
      <c r="C254" s="56">
        <v>43624</v>
      </c>
      <c r="D254" s="23">
        <v>29</v>
      </c>
      <c r="E254" s="24">
        <v>0.68131868131868134</v>
      </c>
      <c r="F254" s="23">
        <v>20</v>
      </c>
      <c r="G254" s="23">
        <v>32</v>
      </c>
      <c r="H254" s="23">
        <v>530.26766833611578</v>
      </c>
      <c r="I254" s="25">
        <v>1.6205835958791994</v>
      </c>
      <c r="J254" s="23">
        <v>768.46048387096778</v>
      </c>
      <c r="K254" s="23">
        <v>15174</v>
      </c>
    </row>
    <row r="255" spans="1:11" x14ac:dyDescent="0.3">
      <c r="A255" s="22" t="s">
        <v>127</v>
      </c>
      <c r="B255" s="22" t="s">
        <v>129</v>
      </c>
      <c r="C255" s="56">
        <v>43625</v>
      </c>
      <c r="D255" s="23">
        <v>66</v>
      </c>
      <c r="E255" s="24">
        <v>0.68131868131868134</v>
      </c>
      <c r="F255" s="23">
        <v>45</v>
      </c>
      <c r="G255" s="23">
        <v>63</v>
      </c>
      <c r="H255" s="23">
        <v>530.26766833611578</v>
      </c>
      <c r="I255" s="25">
        <v>1.4058836823054643</v>
      </c>
      <c r="J255" s="23">
        <v>768.46048387096778</v>
      </c>
      <c r="K255" s="23">
        <v>34436</v>
      </c>
    </row>
    <row r="256" spans="1:11" x14ac:dyDescent="0.3">
      <c r="A256" s="22" t="s">
        <v>127</v>
      </c>
      <c r="B256" s="22" t="s">
        <v>129</v>
      </c>
      <c r="C256" s="56">
        <v>43626</v>
      </c>
      <c r="D256" s="23">
        <v>63</v>
      </c>
      <c r="E256" s="24">
        <v>0.68131868131868134</v>
      </c>
      <c r="F256" s="23">
        <v>43</v>
      </c>
      <c r="G256" s="23">
        <v>44</v>
      </c>
      <c r="H256" s="23">
        <v>530.26766833611578</v>
      </c>
      <c r="I256" s="25">
        <v>1.0258263186894385</v>
      </c>
      <c r="J256" s="23">
        <v>768.46048387096778</v>
      </c>
      <c r="K256" s="23">
        <v>32961</v>
      </c>
    </row>
    <row r="257" spans="1:11" x14ac:dyDescent="0.3">
      <c r="A257" s="22" t="s">
        <v>127</v>
      </c>
      <c r="B257" s="22" t="s">
        <v>129</v>
      </c>
      <c r="C257" s="56">
        <v>43627</v>
      </c>
      <c r="D257" s="23">
        <v>69</v>
      </c>
      <c r="E257" s="24">
        <v>0.68131868131868134</v>
      </c>
      <c r="F257" s="23">
        <v>47</v>
      </c>
      <c r="G257" s="23">
        <v>66</v>
      </c>
      <c r="H257" s="23">
        <v>530.26766833611578</v>
      </c>
      <c r="I257" s="25">
        <v>1.4062660659758186</v>
      </c>
      <c r="J257" s="23">
        <v>768.46048387096778</v>
      </c>
      <c r="K257" s="23">
        <v>36066</v>
      </c>
    </row>
    <row r="258" spans="1:11" x14ac:dyDescent="0.3">
      <c r="A258" s="22" t="s">
        <v>127</v>
      </c>
      <c r="B258" s="22" t="s">
        <v>129</v>
      </c>
      <c r="C258" s="56">
        <v>43628</v>
      </c>
      <c r="D258" s="23">
        <v>78</v>
      </c>
      <c r="E258" s="24">
        <v>0.68131868131868134</v>
      </c>
      <c r="F258" s="23">
        <v>53</v>
      </c>
      <c r="G258" s="23">
        <v>78</v>
      </c>
      <c r="H258" s="23">
        <v>530.26766833611578</v>
      </c>
      <c r="I258" s="25">
        <v>1.4665635228385772</v>
      </c>
      <c r="J258" s="23">
        <v>768.46048387096778</v>
      </c>
      <c r="K258" s="23">
        <v>40871</v>
      </c>
    </row>
    <row r="259" spans="1:11" x14ac:dyDescent="0.3">
      <c r="A259" s="22" t="s">
        <v>127</v>
      </c>
      <c r="B259" s="22" t="s">
        <v>129</v>
      </c>
      <c r="C259" s="56">
        <v>43629</v>
      </c>
      <c r="D259" s="23">
        <v>30</v>
      </c>
      <c r="E259" s="24">
        <v>0.68131868131868134</v>
      </c>
      <c r="F259" s="23">
        <v>20</v>
      </c>
      <c r="G259" s="23">
        <v>24</v>
      </c>
      <c r="H259" s="23">
        <v>530.26766833611578</v>
      </c>
      <c r="I259" s="25">
        <v>1.1919505986494687</v>
      </c>
      <c r="J259" s="23">
        <v>768.46048387096778</v>
      </c>
      <c r="K259" s="23">
        <v>15473</v>
      </c>
    </row>
    <row r="260" spans="1:11" x14ac:dyDescent="0.3">
      <c r="A260" s="22" t="s">
        <v>127</v>
      </c>
      <c r="B260" s="22" t="s">
        <v>129</v>
      </c>
      <c r="C260" s="56">
        <v>43630</v>
      </c>
      <c r="D260" s="23">
        <v>78</v>
      </c>
      <c r="E260" s="24">
        <v>0.68131868131868134</v>
      </c>
      <c r="F260" s="23">
        <v>53</v>
      </c>
      <c r="G260" s="23">
        <v>69</v>
      </c>
      <c r="H260" s="23">
        <v>530.26766833611578</v>
      </c>
      <c r="I260" s="25">
        <v>1.2954112524943022</v>
      </c>
      <c r="J260" s="23">
        <v>768.46048387096778</v>
      </c>
      <c r="K260" s="23">
        <v>40932</v>
      </c>
    </row>
    <row r="261" spans="1:11" x14ac:dyDescent="0.3">
      <c r="A261" s="22" t="s">
        <v>127</v>
      </c>
      <c r="B261" s="22" t="s">
        <v>129</v>
      </c>
      <c r="C261" s="56">
        <v>43631</v>
      </c>
      <c r="D261" s="23">
        <v>45</v>
      </c>
      <c r="E261" s="24">
        <v>0.68131868131868134</v>
      </c>
      <c r="F261" s="23">
        <v>31</v>
      </c>
      <c r="G261" s="23">
        <v>43</v>
      </c>
      <c r="H261" s="23">
        <v>530.26766833611578</v>
      </c>
      <c r="I261" s="25">
        <v>1.3878701670146423</v>
      </c>
      <c r="J261" s="23">
        <v>768.46048387096778</v>
      </c>
      <c r="K261" s="23">
        <v>23809</v>
      </c>
    </row>
    <row r="262" spans="1:11" x14ac:dyDescent="0.3">
      <c r="A262" s="22" t="s">
        <v>127</v>
      </c>
      <c r="B262" s="22" t="s">
        <v>129</v>
      </c>
      <c r="C262" s="56">
        <v>43632</v>
      </c>
      <c r="D262" s="23">
        <v>81</v>
      </c>
      <c r="E262" s="24">
        <v>0.68131868131868134</v>
      </c>
      <c r="F262" s="23">
        <v>55</v>
      </c>
      <c r="G262" s="23">
        <v>77</v>
      </c>
      <c r="H262" s="23">
        <v>530.26766833611578</v>
      </c>
      <c r="I262" s="25">
        <v>1.3935483681040135</v>
      </c>
      <c r="J262" s="23">
        <v>768.46048387096778</v>
      </c>
      <c r="K262" s="23">
        <v>42461</v>
      </c>
    </row>
    <row r="263" spans="1:11" x14ac:dyDescent="0.3">
      <c r="A263" s="22" t="s">
        <v>127</v>
      </c>
      <c r="B263" s="22" t="s">
        <v>129</v>
      </c>
      <c r="C263" s="56">
        <v>43633</v>
      </c>
      <c r="D263" s="23">
        <v>77</v>
      </c>
      <c r="E263" s="24">
        <v>0.68131868131868134</v>
      </c>
      <c r="F263" s="23">
        <v>53</v>
      </c>
      <c r="G263" s="23">
        <v>67</v>
      </c>
      <c r="H263" s="23">
        <v>530.26766833611578</v>
      </c>
      <c r="I263" s="25">
        <v>1.2716256864668143</v>
      </c>
      <c r="J263" s="23">
        <v>768.46048387096778</v>
      </c>
      <c r="K263" s="23">
        <v>40489</v>
      </c>
    </row>
    <row r="264" spans="1:11" x14ac:dyDescent="0.3">
      <c r="A264" s="22" t="s">
        <v>127</v>
      </c>
      <c r="B264" s="22" t="s">
        <v>129</v>
      </c>
      <c r="C264" s="56">
        <v>43634</v>
      </c>
      <c r="D264" s="23">
        <v>61</v>
      </c>
      <c r="E264" s="24">
        <v>0.68131868131868134</v>
      </c>
      <c r="F264" s="23">
        <v>41</v>
      </c>
      <c r="G264" s="23">
        <v>59</v>
      </c>
      <c r="H264" s="23">
        <v>530.26766833611578</v>
      </c>
      <c r="I264" s="25">
        <v>1.4275107379612448</v>
      </c>
      <c r="J264" s="23">
        <v>768.46048387096778</v>
      </c>
      <c r="K264" s="23">
        <v>31761</v>
      </c>
    </row>
    <row r="265" spans="1:11" x14ac:dyDescent="0.3">
      <c r="A265" s="22" t="s">
        <v>127</v>
      </c>
      <c r="B265" s="22" t="s">
        <v>129</v>
      </c>
      <c r="C265" s="56">
        <v>43635</v>
      </c>
      <c r="D265" s="23">
        <v>91</v>
      </c>
      <c r="E265" s="24">
        <v>0.68131868131868134</v>
      </c>
      <c r="F265" s="23">
        <v>62</v>
      </c>
      <c r="G265" s="23">
        <v>108</v>
      </c>
      <c r="H265" s="23">
        <v>530.26766833611578</v>
      </c>
      <c r="I265" s="25">
        <v>1.7490776029096844</v>
      </c>
      <c r="J265" s="23">
        <v>768.46048387096778</v>
      </c>
      <c r="K265" s="23">
        <v>47450</v>
      </c>
    </row>
    <row r="266" spans="1:11" x14ac:dyDescent="0.3">
      <c r="A266" s="22" t="s">
        <v>127</v>
      </c>
      <c r="B266" s="22" t="s">
        <v>129</v>
      </c>
      <c r="C266" s="56">
        <v>43636</v>
      </c>
      <c r="D266" s="23">
        <v>26</v>
      </c>
      <c r="E266" s="24">
        <v>0.68131868131868134</v>
      </c>
      <c r="F266" s="23">
        <v>18</v>
      </c>
      <c r="G266" s="23">
        <v>28</v>
      </c>
      <c r="H266" s="23">
        <v>530.26766833611578</v>
      </c>
      <c r="I266" s="25">
        <v>1.580845900256197</v>
      </c>
      <c r="J266" s="23">
        <v>768.46048387096778</v>
      </c>
      <c r="K266" s="23">
        <v>13611</v>
      </c>
    </row>
    <row r="267" spans="1:11" x14ac:dyDescent="0.3">
      <c r="A267" s="22" t="s">
        <v>127</v>
      </c>
      <c r="B267" s="22" t="s">
        <v>129</v>
      </c>
      <c r="C267" s="56">
        <v>43637</v>
      </c>
      <c r="D267" s="23">
        <v>56</v>
      </c>
      <c r="E267" s="24">
        <v>0.68131868131868134</v>
      </c>
      <c r="F267" s="23">
        <v>38</v>
      </c>
      <c r="G267" s="23">
        <v>56</v>
      </c>
      <c r="H267" s="23">
        <v>530.26766833611578</v>
      </c>
      <c r="I267" s="25">
        <v>1.4608027121346343</v>
      </c>
      <c r="J267" s="23">
        <v>768.46048387096778</v>
      </c>
      <c r="K267" s="23">
        <v>29459</v>
      </c>
    </row>
    <row r="268" spans="1:11" x14ac:dyDescent="0.3">
      <c r="A268" s="22" t="s">
        <v>127</v>
      </c>
      <c r="B268" s="22" t="s">
        <v>129</v>
      </c>
      <c r="C268" s="56">
        <v>43638</v>
      </c>
      <c r="D268" s="23">
        <v>35</v>
      </c>
      <c r="E268" s="24">
        <v>0.68131868131868134</v>
      </c>
      <c r="F268" s="23">
        <v>24</v>
      </c>
      <c r="G268" s="23">
        <v>41</v>
      </c>
      <c r="H268" s="23">
        <v>530.26766833611578</v>
      </c>
      <c r="I268" s="25">
        <v>1.7384065238749549</v>
      </c>
      <c r="J268" s="23">
        <v>768.46048387096778</v>
      </c>
      <c r="K268" s="23">
        <v>18124</v>
      </c>
    </row>
    <row r="269" spans="1:11" x14ac:dyDescent="0.3">
      <c r="A269" s="22" t="s">
        <v>127</v>
      </c>
      <c r="B269" s="22" t="s">
        <v>129</v>
      </c>
      <c r="C269" s="56">
        <v>43639</v>
      </c>
      <c r="D269" s="23">
        <v>53</v>
      </c>
      <c r="E269" s="24">
        <v>0.68131868131868134</v>
      </c>
      <c r="F269" s="23">
        <v>36</v>
      </c>
      <c r="G269" s="23">
        <v>51</v>
      </c>
      <c r="H269" s="23">
        <v>530.26766833611578</v>
      </c>
      <c r="I269" s="25">
        <v>1.4241609316261259</v>
      </c>
      <c r="J269" s="23">
        <v>768.46048387096778</v>
      </c>
      <c r="K269" s="23">
        <v>27519</v>
      </c>
    </row>
    <row r="270" spans="1:11" x14ac:dyDescent="0.3">
      <c r="A270" s="22" t="s">
        <v>127</v>
      </c>
      <c r="B270" s="22" t="s">
        <v>129</v>
      </c>
      <c r="C270" s="56">
        <v>43640</v>
      </c>
      <c r="D270" s="23">
        <v>53</v>
      </c>
      <c r="E270" s="24">
        <v>0.68131868131868134</v>
      </c>
      <c r="F270" s="23">
        <v>36</v>
      </c>
      <c r="G270" s="23">
        <v>54</v>
      </c>
      <c r="H270" s="23">
        <v>530.26766833611578</v>
      </c>
      <c r="I270" s="25">
        <v>1.4854261930495509</v>
      </c>
      <c r="J270" s="23">
        <v>768.46048387096778</v>
      </c>
      <c r="K270" s="23">
        <v>27936</v>
      </c>
    </row>
    <row r="271" spans="1:11" x14ac:dyDescent="0.3">
      <c r="A271" s="22" t="s">
        <v>127</v>
      </c>
      <c r="B271" s="22" t="s">
        <v>129</v>
      </c>
      <c r="C271" s="56">
        <v>43641</v>
      </c>
      <c r="D271" s="23">
        <v>59</v>
      </c>
      <c r="E271" s="24">
        <v>0.68131868131868134</v>
      </c>
      <c r="F271" s="23">
        <v>40</v>
      </c>
      <c r="G271" s="23">
        <v>64</v>
      </c>
      <c r="H271" s="23">
        <v>530.26766833611578</v>
      </c>
      <c r="I271" s="25">
        <v>1.6041969785289953</v>
      </c>
      <c r="J271" s="23">
        <v>768.46048387096778</v>
      </c>
      <c r="K271" s="23">
        <v>30658</v>
      </c>
    </row>
    <row r="272" spans="1:11" x14ac:dyDescent="0.3">
      <c r="A272" s="22" t="s">
        <v>127</v>
      </c>
      <c r="B272" s="22" t="s">
        <v>129</v>
      </c>
      <c r="C272" s="56">
        <v>43642</v>
      </c>
      <c r="D272" s="23">
        <v>119</v>
      </c>
      <c r="E272" s="24">
        <v>0.68131868131868134</v>
      </c>
      <c r="F272" s="23">
        <v>81</v>
      </c>
      <c r="G272" s="23">
        <v>150</v>
      </c>
      <c r="H272" s="23">
        <v>530.26766833611578</v>
      </c>
      <c r="I272" s="25">
        <v>1.8510280953325704</v>
      </c>
      <c r="J272" s="23">
        <v>768.46048387096778</v>
      </c>
      <c r="K272" s="23">
        <v>62273</v>
      </c>
    </row>
    <row r="273" spans="1:11" x14ac:dyDescent="0.3">
      <c r="A273" s="22" t="s">
        <v>127</v>
      </c>
      <c r="B273" s="22" t="s">
        <v>129</v>
      </c>
      <c r="C273" s="56">
        <v>43643</v>
      </c>
      <c r="D273" s="23">
        <v>37</v>
      </c>
      <c r="E273" s="24">
        <v>0.68131868131868134</v>
      </c>
      <c r="F273" s="23">
        <v>25</v>
      </c>
      <c r="G273" s="23">
        <v>36</v>
      </c>
      <c r="H273" s="23">
        <v>530.26766833611578</v>
      </c>
      <c r="I273" s="25">
        <v>1.4443237662814472</v>
      </c>
      <c r="J273" s="23">
        <v>768.46048387096778</v>
      </c>
      <c r="K273" s="23">
        <v>19154</v>
      </c>
    </row>
    <row r="274" spans="1:11" x14ac:dyDescent="0.3">
      <c r="A274" s="22" t="s">
        <v>127</v>
      </c>
      <c r="B274" s="22" t="s">
        <v>129</v>
      </c>
      <c r="C274" s="56">
        <v>43644</v>
      </c>
      <c r="D274" s="23">
        <v>64</v>
      </c>
      <c r="E274" s="24">
        <v>0.68131868131868134</v>
      </c>
      <c r="F274" s="23">
        <v>43</v>
      </c>
      <c r="G274" s="23">
        <v>65</v>
      </c>
      <c r="H274" s="23">
        <v>530.26766833611578</v>
      </c>
      <c r="I274" s="25">
        <v>1.4987827122637172</v>
      </c>
      <c r="J274" s="23">
        <v>768.46048387096778</v>
      </c>
      <c r="K274" s="23">
        <v>33327</v>
      </c>
    </row>
    <row r="275" spans="1:11" x14ac:dyDescent="0.3">
      <c r="A275" s="22" t="s">
        <v>127</v>
      </c>
      <c r="B275" s="22" t="s">
        <v>129</v>
      </c>
      <c r="C275" s="56">
        <v>43645</v>
      </c>
      <c r="D275" s="23">
        <v>60</v>
      </c>
      <c r="E275" s="24">
        <v>0.68131868131868134</v>
      </c>
      <c r="F275" s="23">
        <v>41</v>
      </c>
      <c r="G275" s="23">
        <v>66</v>
      </c>
      <c r="H275" s="23">
        <v>530.26766833611578</v>
      </c>
      <c r="I275" s="25">
        <v>1.6267887203863065</v>
      </c>
      <c r="J275" s="23">
        <v>768.46048387096778</v>
      </c>
      <c r="K275" s="23">
        <v>31177</v>
      </c>
    </row>
    <row r="276" spans="1:11" x14ac:dyDescent="0.3">
      <c r="A276" s="22" t="s">
        <v>127</v>
      </c>
      <c r="B276" s="22" t="s">
        <v>129</v>
      </c>
      <c r="C276" s="56">
        <v>43646</v>
      </c>
      <c r="D276" s="23">
        <v>65</v>
      </c>
      <c r="E276" s="24">
        <v>0.68131868131868134</v>
      </c>
      <c r="F276" s="23">
        <v>44</v>
      </c>
      <c r="G276" s="23">
        <v>71</v>
      </c>
      <c r="H276" s="23">
        <v>530.26766833611578</v>
      </c>
      <c r="I276" s="25">
        <v>1.5985202846255335</v>
      </c>
      <c r="J276" s="23">
        <v>768.46048387096778</v>
      </c>
      <c r="K276" s="23">
        <v>34132</v>
      </c>
    </row>
    <row r="277" spans="1:11" x14ac:dyDescent="0.3">
      <c r="A277" s="22" t="s">
        <v>127</v>
      </c>
      <c r="B277" s="22" t="s">
        <v>129</v>
      </c>
      <c r="C277" s="55">
        <v>43647</v>
      </c>
      <c r="D277" s="30">
        <v>63</v>
      </c>
      <c r="E277" s="31">
        <v>0.65</v>
      </c>
      <c r="F277" s="30">
        <v>41</v>
      </c>
      <c r="G277" s="30">
        <v>68</v>
      </c>
      <c r="H277" s="30">
        <v>508</v>
      </c>
      <c r="I277" s="32">
        <v>1.66</v>
      </c>
      <c r="J277" s="30">
        <v>857</v>
      </c>
      <c r="K277" s="30">
        <v>34515</v>
      </c>
    </row>
    <row r="278" spans="1:11" x14ac:dyDescent="0.3">
      <c r="A278" s="22" t="s">
        <v>127</v>
      </c>
      <c r="B278" s="22" t="s">
        <v>129</v>
      </c>
      <c r="C278" s="55">
        <v>43648</v>
      </c>
      <c r="D278" s="30">
        <v>50</v>
      </c>
      <c r="E278" s="31">
        <v>0.65</v>
      </c>
      <c r="F278" s="30">
        <v>33</v>
      </c>
      <c r="G278" s="30">
        <v>67</v>
      </c>
      <c r="H278" s="30">
        <v>421</v>
      </c>
      <c r="I278" s="32">
        <v>2.0299999999999998</v>
      </c>
      <c r="J278" s="30">
        <v>857</v>
      </c>
      <c r="K278" s="30">
        <v>28198</v>
      </c>
    </row>
    <row r="279" spans="1:11" x14ac:dyDescent="0.3">
      <c r="A279" s="22" t="s">
        <v>127</v>
      </c>
      <c r="B279" s="22" t="s">
        <v>129</v>
      </c>
      <c r="C279" s="55">
        <v>43649</v>
      </c>
      <c r="D279" s="30">
        <v>150</v>
      </c>
      <c r="E279" s="31">
        <v>0.65</v>
      </c>
      <c r="F279" s="30">
        <v>98</v>
      </c>
      <c r="G279" s="30">
        <v>158</v>
      </c>
      <c r="H279" s="30">
        <v>534</v>
      </c>
      <c r="I279" s="32">
        <v>1.61</v>
      </c>
      <c r="J279" s="30">
        <v>857</v>
      </c>
      <c r="K279" s="30">
        <v>84409</v>
      </c>
    </row>
    <row r="280" spans="1:11" x14ac:dyDescent="0.3">
      <c r="A280" s="22" t="s">
        <v>127</v>
      </c>
      <c r="B280" s="22" t="s">
        <v>129</v>
      </c>
      <c r="C280" s="55">
        <v>43650</v>
      </c>
      <c r="D280" s="30">
        <v>47</v>
      </c>
      <c r="E280" s="31">
        <v>0.65</v>
      </c>
      <c r="F280" s="30">
        <v>31</v>
      </c>
      <c r="G280" s="30">
        <v>45</v>
      </c>
      <c r="H280" s="30">
        <v>596</v>
      </c>
      <c r="I280" s="32">
        <v>1.45</v>
      </c>
      <c r="J280" s="30">
        <v>857</v>
      </c>
      <c r="K280" s="30">
        <v>26801</v>
      </c>
    </row>
    <row r="281" spans="1:11" x14ac:dyDescent="0.3">
      <c r="A281" s="22" t="s">
        <v>127</v>
      </c>
      <c r="B281" s="22" t="s">
        <v>129</v>
      </c>
      <c r="C281" s="55">
        <v>43651</v>
      </c>
      <c r="D281" s="30">
        <v>43</v>
      </c>
      <c r="E281" s="31">
        <v>0.65</v>
      </c>
      <c r="F281" s="30">
        <v>28</v>
      </c>
      <c r="G281" s="30">
        <v>48</v>
      </c>
      <c r="H281" s="30">
        <v>507</v>
      </c>
      <c r="I281" s="32">
        <v>1.71</v>
      </c>
      <c r="J281" s="30">
        <v>857</v>
      </c>
      <c r="K281" s="30">
        <v>24354</v>
      </c>
    </row>
    <row r="282" spans="1:11" x14ac:dyDescent="0.3">
      <c r="A282" s="22" t="s">
        <v>127</v>
      </c>
      <c r="B282" s="22" t="s">
        <v>129</v>
      </c>
      <c r="C282" s="55">
        <v>43652</v>
      </c>
      <c r="D282" s="30">
        <v>46</v>
      </c>
      <c r="E282" s="31">
        <v>0.65</v>
      </c>
      <c r="F282" s="30">
        <v>30</v>
      </c>
      <c r="G282" s="30">
        <v>49</v>
      </c>
      <c r="H282" s="30">
        <v>523</v>
      </c>
      <c r="I282" s="32">
        <v>1.63</v>
      </c>
      <c r="J282" s="30">
        <v>857</v>
      </c>
      <c r="K282" s="30">
        <v>25606</v>
      </c>
    </row>
    <row r="283" spans="1:11" x14ac:dyDescent="0.3">
      <c r="A283" s="22" t="s">
        <v>127</v>
      </c>
      <c r="B283" s="22" t="s">
        <v>129</v>
      </c>
      <c r="C283" s="55">
        <v>43653</v>
      </c>
      <c r="D283" s="30">
        <v>43</v>
      </c>
      <c r="E283" s="31">
        <v>0.65</v>
      </c>
      <c r="F283" s="30">
        <v>28</v>
      </c>
      <c r="G283" s="30">
        <v>48</v>
      </c>
      <c r="H283" s="30">
        <v>505</v>
      </c>
      <c r="I283" s="32">
        <v>1.71</v>
      </c>
      <c r="J283" s="30">
        <v>857</v>
      </c>
      <c r="K283" s="30">
        <v>24221</v>
      </c>
    </row>
    <row r="284" spans="1:11" x14ac:dyDescent="0.3">
      <c r="A284" s="22" t="s">
        <v>127</v>
      </c>
      <c r="B284" s="22" t="s">
        <v>129</v>
      </c>
      <c r="C284" s="55">
        <v>43654</v>
      </c>
      <c r="D284" s="30">
        <v>72</v>
      </c>
      <c r="E284" s="31">
        <v>0.65</v>
      </c>
      <c r="F284" s="30">
        <v>47</v>
      </c>
      <c r="G284" s="30">
        <v>79</v>
      </c>
      <c r="H284" s="30">
        <v>506</v>
      </c>
      <c r="I284" s="32">
        <v>1.68</v>
      </c>
      <c r="J284" s="30">
        <v>857</v>
      </c>
      <c r="K284" s="30">
        <v>39990</v>
      </c>
    </row>
    <row r="285" spans="1:11" x14ac:dyDescent="0.3">
      <c r="A285" s="22" t="s">
        <v>127</v>
      </c>
      <c r="B285" s="22" t="s">
        <v>129</v>
      </c>
      <c r="C285" s="55">
        <v>43655</v>
      </c>
      <c r="D285" s="30">
        <v>101</v>
      </c>
      <c r="E285" s="31">
        <v>0.65</v>
      </c>
      <c r="F285" s="30">
        <v>66</v>
      </c>
      <c r="G285" s="30">
        <v>106</v>
      </c>
      <c r="H285" s="30">
        <v>533</v>
      </c>
      <c r="I285" s="32">
        <v>1.61</v>
      </c>
      <c r="J285" s="30">
        <v>857</v>
      </c>
      <c r="K285" s="30">
        <v>56527</v>
      </c>
    </row>
    <row r="286" spans="1:11" x14ac:dyDescent="0.3">
      <c r="A286" s="22" t="s">
        <v>127</v>
      </c>
      <c r="B286" s="22" t="s">
        <v>129</v>
      </c>
      <c r="C286" s="55">
        <v>43656</v>
      </c>
      <c r="D286" s="30">
        <v>168</v>
      </c>
      <c r="E286" s="31">
        <v>0.65</v>
      </c>
      <c r="F286" s="30">
        <v>110</v>
      </c>
      <c r="G286" s="30">
        <v>200</v>
      </c>
      <c r="H286" s="30">
        <v>470</v>
      </c>
      <c r="I286" s="32">
        <v>1.82</v>
      </c>
      <c r="J286" s="30">
        <v>857</v>
      </c>
      <c r="K286" s="30">
        <v>93981</v>
      </c>
    </row>
    <row r="287" spans="1:11" x14ac:dyDescent="0.3">
      <c r="A287" s="22" t="s">
        <v>127</v>
      </c>
      <c r="B287" s="22" t="s">
        <v>129</v>
      </c>
      <c r="C287" s="55">
        <v>43657</v>
      </c>
      <c r="D287" s="30">
        <v>35</v>
      </c>
      <c r="E287" s="31">
        <v>0.65</v>
      </c>
      <c r="F287" s="30">
        <v>23</v>
      </c>
      <c r="G287" s="30">
        <v>43</v>
      </c>
      <c r="H287" s="30">
        <v>449</v>
      </c>
      <c r="I287" s="32">
        <v>1.87</v>
      </c>
      <c r="J287" s="30">
        <v>857</v>
      </c>
      <c r="K287" s="30">
        <v>19325</v>
      </c>
    </row>
    <row r="288" spans="1:11" x14ac:dyDescent="0.3">
      <c r="A288" s="22" t="s">
        <v>127</v>
      </c>
      <c r="B288" s="22" t="s">
        <v>129</v>
      </c>
      <c r="C288" s="55">
        <v>43658</v>
      </c>
      <c r="D288" s="30">
        <v>47</v>
      </c>
      <c r="E288" s="31">
        <v>0.65</v>
      </c>
      <c r="F288" s="30">
        <v>31</v>
      </c>
      <c r="G288" s="30">
        <v>52</v>
      </c>
      <c r="H288" s="30">
        <v>511</v>
      </c>
      <c r="I288" s="32">
        <v>1.68</v>
      </c>
      <c r="J288" s="30">
        <v>857</v>
      </c>
      <c r="K288" s="30">
        <v>26575</v>
      </c>
    </row>
    <row r="289" spans="1:11" x14ac:dyDescent="0.3">
      <c r="A289" s="22" t="s">
        <v>127</v>
      </c>
      <c r="B289" s="22" t="s">
        <v>129</v>
      </c>
      <c r="C289" s="55">
        <v>43659</v>
      </c>
      <c r="D289" s="30">
        <v>61</v>
      </c>
      <c r="E289" s="31">
        <v>0.65</v>
      </c>
      <c r="F289" s="30">
        <v>40</v>
      </c>
      <c r="G289" s="30">
        <v>74</v>
      </c>
      <c r="H289" s="30">
        <v>465</v>
      </c>
      <c r="I289" s="32">
        <v>1.85</v>
      </c>
      <c r="J289" s="30">
        <v>857</v>
      </c>
      <c r="K289" s="30">
        <v>34390</v>
      </c>
    </row>
    <row r="290" spans="1:11" x14ac:dyDescent="0.3">
      <c r="A290" s="22" t="s">
        <v>127</v>
      </c>
      <c r="B290" s="22" t="s">
        <v>129</v>
      </c>
      <c r="C290" s="55">
        <v>43660</v>
      </c>
      <c r="D290" s="30">
        <v>72</v>
      </c>
      <c r="E290" s="31">
        <v>0.65</v>
      </c>
      <c r="F290" s="30">
        <v>47</v>
      </c>
      <c r="G290" s="30">
        <v>86</v>
      </c>
      <c r="H290" s="30">
        <v>469</v>
      </c>
      <c r="I290" s="32">
        <v>1.83</v>
      </c>
      <c r="J290" s="30">
        <v>857</v>
      </c>
      <c r="K290" s="30">
        <v>40372</v>
      </c>
    </row>
    <row r="291" spans="1:11" x14ac:dyDescent="0.3">
      <c r="A291" s="22" t="s">
        <v>127</v>
      </c>
      <c r="B291" s="22" t="s">
        <v>129</v>
      </c>
      <c r="C291" s="55">
        <v>43661</v>
      </c>
      <c r="D291" s="30">
        <v>66</v>
      </c>
      <c r="E291" s="31">
        <v>0.65</v>
      </c>
      <c r="F291" s="30">
        <v>43</v>
      </c>
      <c r="G291" s="30">
        <v>83</v>
      </c>
      <c r="H291" s="30">
        <v>440</v>
      </c>
      <c r="I291" s="32">
        <v>1.93</v>
      </c>
      <c r="J291" s="30">
        <v>857</v>
      </c>
      <c r="K291" s="30">
        <v>36554</v>
      </c>
    </row>
    <row r="292" spans="1:11" x14ac:dyDescent="0.3">
      <c r="A292" s="22" t="s">
        <v>127</v>
      </c>
      <c r="B292" s="22" t="s">
        <v>129</v>
      </c>
      <c r="C292" s="55">
        <v>43662</v>
      </c>
      <c r="D292" s="30">
        <v>79</v>
      </c>
      <c r="E292" s="31">
        <v>0.65</v>
      </c>
      <c r="F292" s="30">
        <v>52</v>
      </c>
      <c r="G292" s="30">
        <v>98</v>
      </c>
      <c r="H292" s="30">
        <v>454</v>
      </c>
      <c r="I292" s="32">
        <v>1.88</v>
      </c>
      <c r="J292" s="30">
        <v>857</v>
      </c>
      <c r="K292" s="30">
        <v>44514</v>
      </c>
    </row>
    <row r="293" spans="1:11" x14ac:dyDescent="0.3">
      <c r="A293" s="22" t="s">
        <v>127</v>
      </c>
      <c r="B293" s="22" t="s">
        <v>129</v>
      </c>
      <c r="C293" s="55">
        <v>43663</v>
      </c>
      <c r="D293" s="30">
        <v>173</v>
      </c>
      <c r="E293" s="31">
        <v>0.65</v>
      </c>
      <c r="F293" s="30">
        <v>113</v>
      </c>
      <c r="G293" s="30">
        <v>200</v>
      </c>
      <c r="H293" s="30">
        <v>486</v>
      </c>
      <c r="I293" s="32">
        <v>1.77</v>
      </c>
      <c r="J293" s="30">
        <v>857</v>
      </c>
      <c r="K293" s="30">
        <v>97257</v>
      </c>
    </row>
    <row r="294" spans="1:11" x14ac:dyDescent="0.3">
      <c r="A294" s="22" t="s">
        <v>127</v>
      </c>
      <c r="B294" s="22" t="s">
        <v>129</v>
      </c>
      <c r="C294" s="55">
        <v>43664</v>
      </c>
      <c r="D294" s="30">
        <v>58</v>
      </c>
      <c r="E294" s="31">
        <v>0.65</v>
      </c>
      <c r="F294" s="30">
        <v>38</v>
      </c>
      <c r="G294" s="30">
        <v>66</v>
      </c>
      <c r="H294" s="30">
        <v>487</v>
      </c>
      <c r="I294" s="32">
        <v>1.74</v>
      </c>
      <c r="J294" s="30">
        <v>857</v>
      </c>
      <c r="K294" s="30">
        <v>32169</v>
      </c>
    </row>
    <row r="295" spans="1:11" x14ac:dyDescent="0.3">
      <c r="A295" s="22" t="s">
        <v>127</v>
      </c>
      <c r="B295" s="22" t="s">
        <v>129</v>
      </c>
      <c r="C295" s="55">
        <v>43665</v>
      </c>
      <c r="D295" s="30">
        <v>76</v>
      </c>
      <c r="E295" s="31">
        <v>0.65</v>
      </c>
      <c r="F295" s="30">
        <v>50</v>
      </c>
      <c r="G295" s="30">
        <v>84</v>
      </c>
      <c r="H295" s="30">
        <v>514</v>
      </c>
      <c r="I295" s="32">
        <v>1.68</v>
      </c>
      <c r="J295" s="30">
        <v>857</v>
      </c>
      <c r="K295" s="30">
        <v>43186</v>
      </c>
    </row>
    <row r="296" spans="1:11" x14ac:dyDescent="0.3">
      <c r="A296" s="22" t="s">
        <v>127</v>
      </c>
      <c r="B296" s="22" t="s">
        <v>129</v>
      </c>
      <c r="C296" s="55">
        <v>43666</v>
      </c>
      <c r="D296" s="30">
        <v>76</v>
      </c>
      <c r="E296" s="31">
        <v>0.65</v>
      </c>
      <c r="F296" s="30">
        <v>50</v>
      </c>
      <c r="G296" s="30">
        <v>84</v>
      </c>
      <c r="H296" s="30">
        <v>506</v>
      </c>
      <c r="I296" s="32">
        <v>1.68</v>
      </c>
      <c r="J296" s="30">
        <v>857</v>
      </c>
      <c r="K296" s="30">
        <v>42493</v>
      </c>
    </row>
    <row r="297" spans="1:11" x14ac:dyDescent="0.3">
      <c r="A297" s="22" t="s">
        <v>127</v>
      </c>
      <c r="B297" s="22" t="s">
        <v>129</v>
      </c>
      <c r="C297" s="55">
        <v>43667</v>
      </c>
      <c r="D297" s="30">
        <v>60</v>
      </c>
      <c r="E297" s="31">
        <v>0.65</v>
      </c>
      <c r="F297" s="30">
        <v>39</v>
      </c>
      <c r="G297" s="30">
        <v>81</v>
      </c>
      <c r="H297" s="30">
        <v>417</v>
      </c>
      <c r="I297" s="32">
        <v>2.08</v>
      </c>
      <c r="J297" s="30">
        <v>857</v>
      </c>
      <c r="K297" s="30">
        <v>33756</v>
      </c>
    </row>
    <row r="298" spans="1:11" x14ac:dyDescent="0.3">
      <c r="A298" s="22" t="s">
        <v>127</v>
      </c>
      <c r="B298" s="22" t="s">
        <v>129</v>
      </c>
      <c r="C298" s="55">
        <v>43668</v>
      </c>
      <c r="D298" s="30">
        <v>69</v>
      </c>
      <c r="E298" s="31">
        <v>0.65</v>
      </c>
      <c r="F298" s="30">
        <v>45</v>
      </c>
      <c r="G298" s="30">
        <v>86</v>
      </c>
      <c r="H298" s="30">
        <v>451</v>
      </c>
      <c r="I298" s="32">
        <v>1.91</v>
      </c>
      <c r="J298" s="30">
        <v>857</v>
      </c>
      <c r="K298" s="30">
        <v>38754</v>
      </c>
    </row>
    <row r="299" spans="1:11" x14ac:dyDescent="0.3">
      <c r="A299" s="22" t="s">
        <v>127</v>
      </c>
      <c r="B299" s="22" t="s">
        <v>129</v>
      </c>
      <c r="C299" s="55">
        <v>43669</v>
      </c>
      <c r="D299" s="30">
        <v>84</v>
      </c>
      <c r="E299" s="31">
        <v>0.65</v>
      </c>
      <c r="F299" s="30">
        <v>55</v>
      </c>
      <c r="G299" s="30">
        <v>115</v>
      </c>
      <c r="H299" s="30">
        <v>408</v>
      </c>
      <c r="I299" s="32">
        <v>2.09</v>
      </c>
      <c r="J299" s="30">
        <v>857</v>
      </c>
      <c r="K299" s="30">
        <v>46865</v>
      </c>
    </row>
    <row r="300" spans="1:11" x14ac:dyDescent="0.3">
      <c r="A300" s="22" t="s">
        <v>127</v>
      </c>
      <c r="B300" s="22" t="s">
        <v>129</v>
      </c>
      <c r="C300" s="55">
        <v>43670</v>
      </c>
      <c r="D300" s="30">
        <v>153</v>
      </c>
      <c r="E300" s="31">
        <v>0.65</v>
      </c>
      <c r="F300" s="30">
        <v>100</v>
      </c>
      <c r="G300" s="30">
        <v>203</v>
      </c>
      <c r="H300" s="30">
        <v>424</v>
      </c>
      <c r="I300" s="32">
        <v>2.0299999999999998</v>
      </c>
      <c r="J300" s="30">
        <v>857</v>
      </c>
      <c r="K300" s="30">
        <v>85994</v>
      </c>
    </row>
    <row r="301" spans="1:11" x14ac:dyDescent="0.3">
      <c r="A301" s="22" t="s">
        <v>127</v>
      </c>
      <c r="B301" s="22" t="s">
        <v>129</v>
      </c>
      <c r="C301" s="55">
        <v>43671</v>
      </c>
      <c r="D301" s="30">
        <v>0</v>
      </c>
      <c r="E301" s="31">
        <v>0.65</v>
      </c>
      <c r="F301" s="30">
        <v>0</v>
      </c>
      <c r="G301" s="30">
        <v>0</v>
      </c>
      <c r="H301" s="30">
        <v>0</v>
      </c>
      <c r="I301" s="32">
        <v>0</v>
      </c>
      <c r="J301" s="30">
        <v>857</v>
      </c>
      <c r="K301" s="30">
        <v>0</v>
      </c>
    </row>
    <row r="302" spans="1:11" x14ac:dyDescent="0.3">
      <c r="A302" s="22" t="s">
        <v>127</v>
      </c>
      <c r="B302" s="22" t="s">
        <v>129</v>
      </c>
      <c r="C302" s="55">
        <v>43672</v>
      </c>
      <c r="D302" s="30">
        <v>37</v>
      </c>
      <c r="E302" s="31">
        <v>0.65</v>
      </c>
      <c r="F302" s="30">
        <v>24</v>
      </c>
      <c r="G302" s="30">
        <v>51</v>
      </c>
      <c r="H302" s="30">
        <v>402</v>
      </c>
      <c r="I302" s="32">
        <v>2.13</v>
      </c>
      <c r="J302" s="30">
        <v>857</v>
      </c>
      <c r="K302" s="30">
        <v>20480</v>
      </c>
    </row>
    <row r="303" spans="1:11" x14ac:dyDescent="0.3">
      <c r="A303" s="22" t="s">
        <v>127</v>
      </c>
      <c r="B303" s="22" t="s">
        <v>129</v>
      </c>
      <c r="C303" s="55">
        <v>43673</v>
      </c>
      <c r="D303" s="30">
        <v>57</v>
      </c>
      <c r="E303" s="31">
        <v>0.65</v>
      </c>
      <c r="F303" s="30">
        <v>37</v>
      </c>
      <c r="G303" s="30">
        <v>83</v>
      </c>
      <c r="H303" s="30">
        <v>381</v>
      </c>
      <c r="I303" s="32">
        <v>2.2400000000000002</v>
      </c>
      <c r="J303" s="30">
        <v>857</v>
      </c>
      <c r="K303" s="30">
        <v>31639</v>
      </c>
    </row>
    <row r="304" spans="1:11" x14ac:dyDescent="0.3">
      <c r="A304" s="22" t="s">
        <v>127</v>
      </c>
      <c r="B304" s="22" t="s">
        <v>129</v>
      </c>
      <c r="C304" s="55">
        <v>43674</v>
      </c>
      <c r="D304" s="30">
        <v>64</v>
      </c>
      <c r="E304" s="31">
        <v>0.65</v>
      </c>
      <c r="F304" s="30">
        <v>42</v>
      </c>
      <c r="G304" s="30">
        <v>78</v>
      </c>
      <c r="H304" s="30">
        <v>459</v>
      </c>
      <c r="I304" s="32">
        <v>1.86</v>
      </c>
      <c r="J304" s="30">
        <v>857</v>
      </c>
      <c r="K304" s="30">
        <v>35815</v>
      </c>
    </row>
    <row r="305" spans="1:11" x14ac:dyDescent="0.3">
      <c r="A305" s="22" t="s">
        <v>127</v>
      </c>
      <c r="B305" s="22" t="s">
        <v>129</v>
      </c>
      <c r="C305" s="55">
        <v>43675</v>
      </c>
      <c r="D305" s="30">
        <v>90</v>
      </c>
      <c r="E305" s="31">
        <v>0.65</v>
      </c>
      <c r="F305" s="30">
        <v>59</v>
      </c>
      <c r="G305" s="30">
        <v>109</v>
      </c>
      <c r="H305" s="30">
        <v>467</v>
      </c>
      <c r="I305" s="32">
        <v>1.85</v>
      </c>
      <c r="J305" s="30">
        <v>857</v>
      </c>
      <c r="K305" s="30">
        <v>50852</v>
      </c>
    </row>
    <row r="306" spans="1:11" x14ac:dyDescent="0.3">
      <c r="A306" s="22" t="s">
        <v>127</v>
      </c>
      <c r="B306" s="22" t="s">
        <v>129</v>
      </c>
      <c r="C306" s="55">
        <v>43676</v>
      </c>
      <c r="D306" s="30">
        <v>67</v>
      </c>
      <c r="E306" s="31">
        <v>0.65</v>
      </c>
      <c r="F306" s="30">
        <v>44</v>
      </c>
      <c r="G306" s="30">
        <v>89</v>
      </c>
      <c r="H306" s="30">
        <v>420</v>
      </c>
      <c r="I306" s="32">
        <v>2.02</v>
      </c>
      <c r="J306" s="30">
        <v>857</v>
      </c>
      <c r="K306" s="30">
        <v>37372</v>
      </c>
    </row>
    <row r="307" spans="1:11" x14ac:dyDescent="0.3">
      <c r="A307" s="22" t="s">
        <v>127</v>
      </c>
      <c r="B307" s="22" t="s">
        <v>129</v>
      </c>
      <c r="C307" s="55">
        <v>43677</v>
      </c>
      <c r="D307" s="30">
        <v>162</v>
      </c>
      <c r="E307" s="31">
        <v>0.65</v>
      </c>
      <c r="F307" s="30">
        <v>106</v>
      </c>
      <c r="G307" s="30">
        <v>198</v>
      </c>
      <c r="H307" s="30">
        <v>458</v>
      </c>
      <c r="I307" s="32">
        <v>1.87</v>
      </c>
      <c r="J307" s="30">
        <v>857</v>
      </c>
      <c r="K307" s="30">
        <v>90749</v>
      </c>
    </row>
    <row r="308" spans="1:11" x14ac:dyDescent="0.3">
      <c r="A308" s="36" t="s">
        <v>127</v>
      </c>
      <c r="B308" s="36" t="s">
        <v>129</v>
      </c>
      <c r="C308" s="59">
        <v>43678</v>
      </c>
      <c r="D308" s="37">
        <v>39</v>
      </c>
      <c r="E308" s="38">
        <v>0.59</v>
      </c>
      <c r="F308" s="37">
        <v>23</v>
      </c>
      <c r="G308" s="37">
        <v>39</v>
      </c>
      <c r="H308" s="37">
        <v>472</v>
      </c>
      <c r="I308" s="39">
        <v>1.7</v>
      </c>
      <c r="J308" s="37">
        <v>797</v>
      </c>
      <c r="K308" s="37">
        <v>18393</v>
      </c>
    </row>
    <row r="309" spans="1:11" x14ac:dyDescent="0.3">
      <c r="A309" s="36" t="s">
        <v>127</v>
      </c>
      <c r="B309" s="36" t="s">
        <v>129</v>
      </c>
      <c r="C309" s="59">
        <v>43679</v>
      </c>
      <c r="D309" s="37">
        <v>107</v>
      </c>
      <c r="E309" s="38">
        <v>0.59</v>
      </c>
      <c r="F309" s="37">
        <v>63</v>
      </c>
      <c r="G309" s="37">
        <v>100</v>
      </c>
      <c r="H309" s="37">
        <v>501</v>
      </c>
      <c r="I309" s="39">
        <v>1.59</v>
      </c>
      <c r="J309" s="37">
        <v>797</v>
      </c>
      <c r="K309" s="37">
        <v>50093</v>
      </c>
    </row>
    <row r="310" spans="1:11" x14ac:dyDescent="0.3">
      <c r="A310" s="36" t="s">
        <v>127</v>
      </c>
      <c r="B310" s="36" t="s">
        <v>129</v>
      </c>
      <c r="C310" s="59">
        <v>43680</v>
      </c>
      <c r="D310" s="37">
        <v>63</v>
      </c>
      <c r="E310" s="38">
        <v>0.59</v>
      </c>
      <c r="F310" s="37">
        <v>37</v>
      </c>
      <c r="G310" s="37">
        <v>67</v>
      </c>
      <c r="H310" s="37">
        <v>440</v>
      </c>
      <c r="I310" s="39">
        <v>1.81</v>
      </c>
      <c r="J310" s="37">
        <v>797</v>
      </c>
      <c r="K310" s="37">
        <v>29500</v>
      </c>
    </row>
    <row r="311" spans="1:11" x14ac:dyDescent="0.3">
      <c r="A311" s="36" t="s">
        <v>127</v>
      </c>
      <c r="B311" s="36" t="s">
        <v>129</v>
      </c>
      <c r="C311" s="59">
        <v>43681</v>
      </c>
      <c r="D311" s="37">
        <v>75</v>
      </c>
      <c r="E311" s="38">
        <v>0.59</v>
      </c>
      <c r="F311" s="37">
        <v>44</v>
      </c>
      <c r="G311" s="37">
        <v>76</v>
      </c>
      <c r="H311" s="37">
        <v>466</v>
      </c>
      <c r="I311" s="39">
        <v>1.73</v>
      </c>
      <c r="J311" s="37">
        <v>797</v>
      </c>
      <c r="K311" s="37">
        <v>35437</v>
      </c>
    </row>
    <row r="312" spans="1:11" x14ac:dyDescent="0.3">
      <c r="A312" s="36" t="s">
        <v>127</v>
      </c>
      <c r="B312" s="36" t="s">
        <v>129</v>
      </c>
      <c r="C312" s="59">
        <v>43682</v>
      </c>
      <c r="D312" s="37">
        <v>99</v>
      </c>
      <c r="E312" s="38">
        <v>0.59</v>
      </c>
      <c r="F312" s="37">
        <v>58</v>
      </c>
      <c r="G312" s="37">
        <v>103</v>
      </c>
      <c r="H312" s="37">
        <v>449</v>
      </c>
      <c r="I312" s="39">
        <v>1.78</v>
      </c>
      <c r="J312" s="37">
        <v>797</v>
      </c>
      <c r="K312" s="37">
        <v>46237</v>
      </c>
    </row>
    <row r="313" spans="1:11" x14ac:dyDescent="0.3">
      <c r="A313" s="36" t="s">
        <v>127</v>
      </c>
      <c r="B313" s="36" t="s">
        <v>129</v>
      </c>
      <c r="C313" s="59">
        <v>43683</v>
      </c>
      <c r="D313" s="37">
        <v>160</v>
      </c>
      <c r="E313" s="38">
        <v>0.59</v>
      </c>
      <c r="F313" s="37">
        <v>94</v>
      </c>
      <c r="G313" s="37">
        <v>136</v>
      </c>
      <c r="H313" s="37">
        <v>550</v>
      </c>
      <c r="I313" s="39">
        <v>1.45</v>
      </c>
      <c r="J313" s="37">
        <v>797</v>
      </c>
      <c r="K313" s="37">
        <v>74738</v>
      </c>
    </row>
    <row r="314" spans="1:11" x14ac:dyDescent="0.3">
      <c r="A314" s="36" t="s">
        <v>127</v>
      </c>
      <c r="B314" s="36" t="s">
        <v>129</v>
      </c>
      <c r="C314" s="59">
        <v>43684</v>
      </c>
      <c r="D314" s="37">
        <v>228</v>
      </c>
      <c r="E314" s="38">
        <v>0.59</v>
      </c>
      <c r="F314" s="37">
        <v>134</v>
      </c>
      <c r="G314" s="37">
        <v>219</v>
      </c>
      <c r="H314" s="37">
        <v>489</v>
      </c>
      <c r="I314" s="39">
        <v>1.63</v>
      </c>
      <c r="J314" s="37">
        <v>797</v>
      </c>
      <c r="K314" s="37">
        <v>107161</v>
      </c>
    </row>
    <row r="315" spans="1:11" x14ac:dyDescent="0.3">
      <c r="A315" s="36" t="s">
        <v>127</v>
      </c>
      <c r="B315" s="36" t="s">
        <v>129</v>
      </c>
      <c r="C315" s="59">
        <v>43685</v>
      </c>
      <c r="D315" s="37">
        <v>95</v>
      </c>
      <c r="E315" s="38">
        <v>0.59</v>
      </c>
      <c r="F315" s="37">
        <v>56</v>
      </c>
      <c r="G315" s="37">
        <v>87</v>
      </c>
      <c r="H315" s="37">
        <v>516</v>
      </c>
      <c r="I315" s="39">
        <v>1.55</v>
      </c>
      <c r="J315" s="37">
        <v>797</v>
      </c>
      <c r="K315" s="37">
        <v>44890</v>
      </c>
    </row>
    <row r="316" spans="1:11" x14ac:dyDescent="0.3">
      <c r="A316" s="36" t="s">
        <v>127</v>
      </c>
      <c r="B316" s="36" t="s">
        <v>129</v>
      </c>
      <c r="C316" s="59">
        <v>43686</v>
      </c>
      <c r="D316" s="37">
        <v>77</v>
      </c>
      <c r="E316" s="38">
        <v>0.59</v>
      </c>
      <c r="F316" s="37">
        <v>45</v>
      </c>
      <c r="G316" s="37">
        <v>65</v>
      </c>
      <c r="H316" s="37">
        <v>546</v>
      </c>
      <c r="I316" s="39">
        <v>1.44</v>
      </c>
      <c r="J316" s="37">
        <v>797</v>
      </c>
      <c r="K316" s="37">
        <v>35506</v>
      </c>
    </row>
    <row r="317" spans="1:11" x14ac:dyDescent="0.3">
      <c r="A317" s="36" t="s">
        <v>127</v>
      </c>
      <c r="B317" s="36" t="s">
        <v>129</v>
      </c>
      <c r="C317" s="59">
        <v>43687</v>
      </c>
      <c r="D317" s="37">
        <v>111</v>
      </c>
      <c r="E317" s="38">
        <v>0.59</v>
      </c>
      <c r="F317" s="37">
        <v>65</v>
      </c>
      <c r="G317" s="37">
        <v>104</v>
      </c>
      <c r="H317" s="37">
        <v>498</v>
      </c>
      <c r="I317" s="39">
        <v>1.6</v>
      </c>
      <c r="J317" s="37">
        <v>797</v>
      </c>
      <c r="K317" s="37">
        <v>51744</v>
      </c>
    </row>
    <row r="318" spans="1:11" x14ac:dyDescent="0.3">
      <c r="A318" s="36" t="s">
        <v>127</v>
      </c>
      <c r="B318" s="36" t="s">
        <v>129</v>
      </c>
      <c r="C318" s="59">
        <v>43688</v>
      </c>
      <c r="D318" s="37">
        <v>85</v>
      </c>
      <c r="E318" s="38">
        <v>0.59</v>
      </c>
      <c r="F318" s="37">
        <v>50</v>
      </c>
      <c r="G318" s="37">
        <v>94</v>
      </c>
      <c r="H318" s="37">
        <v>426</v>
      </c>
      <c r="I318" s="39">
        <v>1.88</v>
      </c>
      <c r="J318" s="37">
        <v>797</v>
      </c>
      <c r="K318" s="37">
        <v>40026</v>
      </c>
    </row>
    <row r="319" spans="1:11" x14ac:dyDescent="0.3">
      <c r="A319" s="36" t="s">
        <v>127</v>
      </c>
      <c r="B319" s="36" t="s">
        <v>129</v>
      </c>
      <c r="C319" s="59">
        <v>43689</v>
      </c>
      <c r="D319" s="37">
        <v>124</v>
      </c>
      <c r="E319" s="38">
        <v>0.59</v>
      </c>
      <c r="F319" s="37">
        <v>73</v>
      </c>
      <c r="G319" s="37">
        <v>115</v>
      </c>
      <c r="H319" s="37">
        <v>503</v>
      </c>
      <c r="I319" s="39">
        <v>1.58</v>
      </c>
      <c r="J319" s="37">
        <v>797</v>
      </c>
      <c r="K319" s="37">
        <v>57894</v>
      </c>
    </row>
    <row r="320" spans="1:11" x14ac:dyDescent="0.3">
      <c r="A320" s="36" t="s">
        <v>127</v>
      </c>
      <c r="B320" s="36" t="s">
        <v>129</v>
      </c>
      <c r="C320" s="59">
        <v>43690</v>
      </c>
      <c r="D320" s="37">
        <v>136</v>
      </c>
      <c r="E320" s="38">
        <v>0.59</v>
      </c>
      <c r="F320" s="37">
        <v>80</v>
      </c>
      <c r="G320" s="37">
        <v>118</v>
      </c>
      <c r="H320" s="37">
        <v>540</v>
      </c>
      <c r="I320" s="39">
        <v>1.48</v>
      </c>
      <c r="J320" s="37">
        <v>797</v>
      </c>
      <c r="K320" s="37">
        <v>63740</v>
      </c>
    </row>
    <row r="321" spans="1:11" x14ac:dyDescent="0.3">
      <c r="A321" s="36" t="s">
        <v>127</v>
      </c>
      <c r="B321" s="36" t="s">
        <v>129</v>
      </c>
      <c r="C321" s="59">
        <v>43691</v>
      </c>
      <c r="D321" s="37">
        <v>143</v>
      </c>
      <c r="E321" s="38">
        <v>0.59</v>
      </c>
      <c r="F321" s="37">
        <v>84</v>
      </c>
      <c r="G321" s="37">
        <v>134</v>
      </c>
      <c r="H321" s="37">
        <v>501</v>
      </c>
      <c r="I321" s="39">
        <v>1.6</v>
      </c>
      <c r="J321" s="37">
        <v>797</v>
      </c>
      <c r="K321" s="37">
        <v>67194</v>
      </c>
    </row>
    <row r="322" spans="1:11" x14ac:dyDescent="0.3">
      <c r="A322" s="36" t="s">
        <v>127</v>
      </c>
      <c r="B322" s="36" t="s">
        <v>129</v>
      </c>
      <c r="C322" s="59">
        <v>43692</v>
      </c>
      <c r="D322" s="37">
        <v>19</v>
      </c>
      <c r="E322" s="38">
        <v>0.59</v>
      </c>
      <c r="F322" s="37">
        <v>11</v>
      </c>
      <c r="G322" s="37">
        <v>20</v>
      </c>
      <c r="H322" s="37">
        <v>457</v>
      </c>
      <c r="I322" s="39">
        <v>1.82</v>
      </c>
      <c r="J322" s="37">
        <v>797</v>
      </c>
      <c r="K322" s="37">
        <v>9141</v>
      </c>
    </row>
    <row r="323" spans="1:11" x14ac:dyDescent="0.3">
      <c r="A323" s="36" t="s">
        <v>127</v>
      </c>
      <c r="B323" s="36" t="s">
        <v>129</v>
      </c>
      <c r="C323" s="59">
        <v>43693</v>
      </c>
      <c r="D323" s="37">
        <v>61</v>
      </c>
      <c r="E323" s="38">
        <v>0.59</v>
      </c>
      <c r="F323" s="37">
        <v>36</v>
      </c>
      <c r="G323" s="37">
        <v>55</v>
      </c>
      <c r="H323" s="37">
        <v>521</v>
      </c>
      <c r="I323" s="39">
        <v>1.53</v>
      </c>
      <c r="J323" s="37">
        <v>797</v>
      </c>
      <c r="K323" s="37">
        <v>28639</v>
      </c>
    </row>
    <row r="324" spans="1:11" x14ac:dyDescent="0.3">
      <c r="A324" s="36" t="s">
        <v>127</v>
      </c>
      <c r="B324" s="36" t="s">
        <v>129</v>
      </c>
      <c r="C324" s="59">
        <v>43694</v>
      </c>
      <c r="D324" s="37">
        <v>48</v>
      </c>
      <c r="E324" s="38">
        <v>0.59</v>
      </c>
      <c r="F324" s="37">
        <v>28</v>
      </c>
      <c r="G324" s="37">
        <v>31</v>
      </c>
      <c r="H324" s="37">
        <v>724</v>
      </c>
      <c r="I324" s="39">
        <v>1.1100000000000001</v>
      </c>
      <c r="J324" s="37">
        <v>797</v>
      </c>
      <c r="K324" s="37">
        <v>22440</v>
      </c>
    </row>
    <row r="325" spans="1:11" x14ac:dyDescent="0.3">
      <c r="A325" s="36" t="s">
        <v>127</v>
      </c>
      <c r="B325" s="36" t="s">
        <v>129</v>
      </c>
      <c r="C325" s="59">
        <v>43695</v>
      </c>
      <c r="D325" s="37">
        <v>53</v>
      </c>
      <c r="E325" s="38">
        <v>0.59</v>
      </c>
      <c r="F325" s="37">
        <v>31</v>
      </c>
      <c r="G325" s="37">
        <v>50</v>
      </c>
      <c r="H325" s="37">
        <v>493</v>
      </c>
      <c r="I325" s="39">
        <v>1.61</v>
      </c>
      <c r="J325" s="37">
        <v>797</v>
      </c>
      <c r="K325" s="37">
        <v>24641</v>
      </c>
    </row>
    <row r="326" spans="1:11" x14ac:dyDescent="0.3">
      <c r="A326" s="36" t="s">
        <v>127</v>
      </c>
      <c r="B326" s="36" t="s">
        <v>129</v>
      </c>
      <c r="C326" s="59">
        <v>43696</v>
      </c>
      <c r="D326" s="37">
        <v>39</v>
      </c>
      <c r="E326" s="38">
        <v>0.59</v>
      </c>
      <c r="F326" s="37">
        <v>23</v>
      </c>
      <c r="G326" s="37">
        <v>35</v>
      </c>
      <c r="H326" s="37">
        <v>519</v>
      </c>
      <c r="I326" s="39">
        <v>1.52</v>
      </c>
      <c r="J326" s="37">
        <v>797</v>
      </c>
      <c r="K326" s="37">
        <v>18155</v>
      </c>
    </row>
    <row r="327" spans="1:11" x14ac:dyDescent="0.3">
      <c r="A327" s="36" t="s">
        <v>127</v>
      </c>
      <c r="B327" s="36" t="s">
        <v>129</v>
      </c>
      <c r="C327" s="59">
        <v>43697</v>
      </c>
      <c r="D327" s="37">
        <v>68</v>
      </c>
      <c r="E327" s="38">
        <v>0.59</v>
      </c>
      <c r="F327" s="37">
        <v>40</v>
      </c>
      <c r="G327" s="37">
        <v>62</v>
      </c>
      <c r="H327" s="37">
        <v>515</v>
      </c>
      <c r="I327" s="39">
        <v>1.55</v>
      </c>
      <c r="J327" s="37">
        <v>797</v>
      </c>
      <c r="K327" s="37">
        <v>31946</v>
      </c>
    </row>
    <row r="328" spans="1:11" x14ac:dyDescent="0.3">
      <c r="A328" s="36" t="s">
        <v>127</v>
      </c>
      <c r="B328" s="36" t="s">
        <v>129</v>
      </c>
      <c r="C328" s="59">
        <v>43698</v>
      </c>
      <c r="D328" s="37">
        <v>123</v>
      </c>
      <c r="E328" s="38">
        <v>0.59</v>
      </c>
      <c r="F328" s="37">
        <v>72</v>
      </c>
      <c r="G328" s="37">
        <v>97</v>
      </c>
      <c r="H328" s="37">
        <v>591</v>
      </c>
      <c r="I328" s="39">
        <v>1.35</v>
      </c>
      <c r="J328" s="37">
        <v>797</v>
      </c>
      <c r="K328" s="37">
        <v>57313</v>
      </c>
    </row>
    <row r="329" spans="1:11" x14ac:dyDescent="0.3">
      <c r="A329" s="36" t="s">
        <v>127</v>
      </c>
      <c r="B329" s="36" t="s">
        <v>129</v>
      </c>
      <c r="C329" s="59">
        <v>43699</v>
      </c>
      <c r="D329" s="37">
        <v>41</v>
      </c>
      <c r="E329" s="38">
        <v>0.59</v>
      </c>
      <c r="F329" s="37">
        <v>24</v>
      </c>
      <c r="G329" s="37">
        <v>28</v>
      </c>
      <c r="H329" s="37">
        <v>685</v>
      </c>
      <c r="I329" s="39">
        <v>1.17</v>
      </c>
      <c r="J329" s="37">
        <v>797</v>
      </c>
      <c r="K329" s="37">
        <v>19184</v>
      </c>
    </row>
    <row r="330" spans="1:11" x14ac:dyDescent="0.3">
      <c r="A330" s="36" t="s">
        <v>127</v>
      </c>
      <c r="B330" s="36" t="s">
        <v>129</v>
      </c>
      <c r="C330" s="59">
        <v>43700</v>
      </c>
      <c r="D330" s="37">
        <v>78</v>
      </c>
      <c r="E330" s="38">
        <v>0.59</v>
      </c>
      <c r="F330" s="37">
        <v>46</v>
      </c>
      <c r="G330" s="37">
        <v>65</v>
      </c>
      <c r="H330" s="37">
        <v>558</v>
      </c>
      <c r="I330" s="39">
        <v>1.41</v>
      </c>
      <c r="J330" s="37">
        <v>797</v>
      </c>
      <c r="K330" s="37">
        <v>36288</v>
      </c>
    </row>
    <row r="331" spans="1:11" x14ac:dyDescent="0.3">
      <c r="A331" s="36" t="s">
        <v>127</v>
      </c>
      <c r="B331" s="36" t="s">
        <v>129</v>
      </c>
      <c r="C331" s="59">
        <v>43701</v>
      </c>
      <c r="D331" s="37">
        <v>60</v>
      </c>
      <c r="E331" s="38">
        <v>0.59</v>
      </c>
      <c r="F331" s="37">
        <v>35</v>
      </c>
      <c r="G331" s="37">
        <v>49</v>
      </c>
      <c r="H331" s="37">
        <v>569</v>
      </c>
      <c r="I331" s="39">
        <v>1.4</v>
      </c>
      <c r="J331" s="37">
        <v>797</v>
      </c>
      <c r="K331" s="37">
        <v>27875</v>
      </c>
    </row>
    <row r="332" spans="1:11" x14ac:dyDescent="0.3">
      <c r="A332" s="36" t="s">
        <v>127</v>
      </c>
      <c r="B332" s="36" t="s">
        <v>129</v>
      </c>
      <c r="C332" s="59">
        <v>43702</v>
      </c>
      <c r="D332" s="37">
        <v>83</v>
      </c>
      <c r="E332" s="38">
        <v>0.59</v>
      </c>
      <c r="F332" s="37">
        <v>49</v>
      </c>
      <c r="G332" s="37">
        <v>57</v>
      </c>
      <c r="H332" s="37">
        <v>685</v>
      </c>
      <c r="I332" s="39">
        <v>1.1599999999999999</v>
      </c>
      <c r="J332" s="37">
        <v>797</v>
      </c>
      <c r="K332" s="37">
        <v>39020</v>
      </c>
    </row>
    <row r="333" spans="1:11" x14ac:dyDescent="0.3">
      <c r="A333" s="36" t="s">
        <v>127</v>
      </c>
      <c r="B333" s="36" t="s">
        <v>129</v>
      </c>
      <c r="C333" s="59">
        <v>43703</v>
      </c>
      <c r="D333" s="37">
        <v>61</v>
      </c>
      <c r="E333" s="38">
        <v>0.59</v>
      </c>
      <c r="F333" s="37">
        <v>36</v>
      </c>
      <c r="G333" s="37">
        <v>52</v>
      </c>
      <c r="H333" s="37">
        <v>549</v>
      </c>
      <c r="I333" s="39">
        <v>1.44</v>
      </c>
      <c r="J333" s="37">
        <v>797</v>
      </c>
      <c r="K333" s="37">
        <v>28541</v>
      </c>
    </row>
    <row r="334" spans="1:11" x14ac:dyDescent="0.3">
      <c r="A334" s="36" t="s">
        <v>127</v>
      </c>
      <c r="B334" s="36" t="s">
        <v>129</v>
      </c>
      <c r="C334" s="59">
        <v>43704</v>
      </c>
      <c r="D334" s="37">
        <v>118</v>
      </c>
      <c r="E334" s="38">
        <v>0.59</v>
      </c>
      <c r="F334" s="37">
        <v>69</v>
      </c>
      <c r="G334" s="37">
        <v>92</v>
      </c>
      <c r="H334" s="37">
        <v>602</v>
      </c>
      <c r="I334" s="39">
        <v>1.33</v>
      </c>
      <c r="J334" s="37">
        <v>797</v>
      </c>
      <c r="K334" s="37">
        <v>55345</v>
      </c>
    </row>
    <row r="335" spans="1:11" x14ac:dyDescent="0.3">
      <c r="A335" s="36" t="s">
        <v>127</v>
      </c>
      <c r="B335" s="36" t="s">
        <v>129</v>
      </c>
      <c r="C335" s="59">
        <v>43705</v>
      </c>
      <c r="D335" s="37">
        <v>167</v>
      </c>
      <c r="E335" s="38">
        <v>0.59</v>
      </c>
      <c r="F335" s="37">
        <v>98</v>
      </c>
      <c r="G335" s="37">
        <v>129</v>
      </c>
      <c r="H335" s="37">
        <v>607</v>
      </c>
      <c r="I335" s="39">
        <v>1.32</v>
      </c>
      <c r="J335" s="37">
        <v>797</v>
      </c>
      <c r="K335" s="37">
        <v>78318</v>
      </c>
    </row>
    <row r="336" spans="1:11" x14ac:dyDescent="0.3">
      <c r="A336" s="36" t="s">
        <v>127</v>
      </c>
      <c r="B336" s="36" t="s">
        <v>129</v>
      </c>
      <c r="C336" s="59">
        <v>43706</v>
      </c>
      <c r="D336" s="37">
        <v>55</v>
      </c>
      <c r="E336" s="38">
        <v>0.59</v>
      </c>
      <c r="F336" s="37">
        <v>32</v>
      </c>
      <c r="G336" s="37">
        <v>39</v>
      </c>
      <c r="H336" s="37">
        <v>644</v>
      </c>
      <c r="I336" s="39">
        <v>1.22</v>
      </c>
      <c r="J336" s="37">
        <v>797</v>
      </c>
      <c r="K336" s="37">
        <v>25133</v>
      </c>
    </row>
    <row r="337" spans="1:11" x14ac:dyDescent="0.3">
      <c r="A337" s="36" t="s">
        <v>127</v>
      </c>
      <c r="B337" s="36" t="s">
        <v>129</v>
      </c>
      <c r="C337" s="59">
        <v>43707</v>
      </c>
      <c r="D337" s="37">
        <v>49</v>
      </c>
      <c r="E337" s="38">
        <v>0.59</v>
      </c>
      <c r="F337" s="37">
        <v>29</v>
      </c>
      <c r="G337" s="37">
        <v>37</v>
      </c>
      <c r="H337" s="37">
        <v>619</v>
      </c>
      <c r="I337" s="39">
        <v>1.28</v>
      </c>
      <c r="J337" s="37">
        <v>797</v>
      </c>
      <c r="K337" s="37">
        <v>22886</v>
      </c>
    </row>
    <row r="338" spans="1:11" x14ac:dyDescent="0.3">
      <c r="A338" s="36" t="s">
        <v>127</v>
      </c>
      <c r="B338" s="36" t="s">
        <v>129</v>
      </c>
      <c r="C338" s="59">
        <v>43708</v>
      </c>
      <c r="D338" s="37">
        <v>60</v>
      </c>
      <c r="E338" s="38">
        <v>0.59</v>
      </c>
      <c r="F338" s="37">
        <v>35</v>
      </c>
      <c r="G338" s="37">
        <v>50</v>
      </c>
      <c r="H338" s="37">
        <v>559</v>
      </c>
      <c r="I338" s="39">
        <v>1.43</v>
      </c>
      <c r="J338" s="37">
        <v>797</v>
      </c>
      <c r="K338" s="37">
        <v>27946</v>
      </c>
    </row>
    <row r="339" spans="1:11" x14ac:dyDescent="0.3">
      <c r="A339" s="40" t="s">
        <v>127</v>
      </c>
      <c r="B339" s="40" t="s">
        <v>129</v>
      </c>
      <c r="C339" s="57">
        <v>43709</v>
      </c>
      <c r="D339" s="5">
        <v>53</v>
      </c>
      <c r="E339" s="41">
        <v>0.58836091831286708</v>
      </c>
      <c r="F339" s="4">
        <v>31</v>
      </c>
      <c r="G339" s="5">
        <v>46</v>
      </c>
      <c r="H339" s="5">
        <v>566</v>
      </c>
      <c r="I339" s="42">
        <v>1.4838709677419355</v>
      </c>
      <c r="J339" s="5">
        <v>979</v>
      </c>
      <c r="K339" s="5">
        <v>26017</v>
      </c>
    </row>
    <row r="340" spans="1:11" x14ac:dyDescent="0.3">
      <c r="A340" s="40" t="s">
        <v>127</v>
      </c>
      <c r="B340" s="40" t="s">
        <v>129</v>
      </c>
      <c r="C340" s="57">
        <v>43710</v>
      </c>
      <c r="D340" s="5">
        <v>51</v>
      </c>
      <c r="E340" s="41">
        <v>0.58836091831286708</v>
      </c>
      <c r="F340" s="5">
        <v>30</v>
      </c>
      <c r="G340" s="5">
        <v>47</v>
      </c>
      <c r="H340" s="5">
        <v>625</v>
      </c>
      <c r="I340" s="42">
        <v>1.5666666666666667</v>
      </c>
      <c r="J340" s="5">
        <v>979</v>
      </c>
      <c r="K340" s="5">
        <v>29396</v>
      </c>
    </row>
    <row r="341" spans="1:11" x14ac:dyDescent="0.3">
      <c r="A341" s="40" t="s">
        <v>127</v>
      </c>
      <c r="B341" s="40" t="s">
        <v>129</v>
      </c>
      <c r="C341" s="57">
        <v>43711</v>
      </c>
      <c r="D341" s="5">
        <v>73</v>
      </c>
      <c r="E341" s="41">
        <v>0.58836091831286708</v>
      </c>
      <c r="F341" s="5">
        <v>43</v>
      </c>
      <c r="G341" s="5">
        <v>70</v>
      </c>
      <c r="H341" s="5">
        <v>596</v>
      </c>
      <c r="I341" s="42">
        <v>1.6279069767441861</v>
      </c>
      <c r="J341" s="5">
        <v>979</v>
      </c>
      <c r="K341" s="5">
        <v>41747</v>
      </c>
    </row>
    <row r="342" spans="1:11" x14ac:dyDescent="0.3">
      <c r="A342" s="40" t="s">
        <v>127</v>
      </c>
      <c r="B342" s="40" t="s">
        <v>129</v>
      </c>
      <c r="C342" s="57">
        <v>43712</v>
      </c>
      <c r="D342" s="5">
        <v>87</v>
      </c>
      <c r="E342" s="41">
        <v>0.58836091831286708</v>
      </c>
      <c r="F342" s="5">
        <v>51</v>
      </c>
      <c r="G342" s="5">
        <v>96</v>
      </c>
      <c r="H342" s="5">
        <v>525</v>
      </c>
      <c r="I342" s="42">
        <v>1.8823529411764706</v>
      </c>
      <c r="J342" s="5">
        <v>979</v>
      </c>
      <c r="K342" s="5">
        <v>50359</v>
      </c>
    </row>
    <row r="343" spans="1:11" x14ac:dyDescent="0.3">
      <c r="A343" s="40" t="s">
        <v>127</v>
      </c>
      <c r="B343" s="40" t="s">
        <v>129</v>
      </c>
      <c r="C343" s="57">
        <v>43713</v>
      </c>
      <c r="D343" s="5">
        <v>31</v>
      </c>
      <c r="E343" s="41">
        <v>0.58836091831286708</v>
      </c>
      <c r="F343" s="5">
        <v>18</v>
      </c>
      <c r="G343" s="5">
        <v>25</v>
      </c>
      <c r="H343" s="5">
        <v>701</v>
      </c>
      <c r="I343" s="42">
        <v>1.3888888888888888</v>
      </c>
      <c r="J343" s="5">
        <v>979</v>
      </c>
      <c r="K343" s="5">
        <v>17534</v>
      </c>
    </row>
    <row r="344" spans="1:11" x14ac:dyDescent="0.3">
      <c r="A344" s="40" t="s">
        <v>127</v>
      </c>
      <c r="B344" s="40" t="s">
        <v>129</v>
      </c>
      <c r="C344" s="57">
        <v>43714</v>
      </c>
      <c r="D344" s="5">
        <v>66</v>
      </c>
      <c r="E344" s="41">
        <v>0.58836091831286708</v>
      </c>
      <c r="F344" s="5">
        <v>39</v>
      </c>
      <c r="G344" s="5">
        <v>77</v>
      </c>
      <c r="H344" s="5">
        <v>495</v>
      </c>
      <c r="I344" s="42">
        <v>1.9743589743589745</v>
      </c>
      <c r="J344" s="5">
        <v>979</v>
      </c>
      <c r="K344" s="5">
        <v>38127</v>
      </c>
    </row>
    <row r="345" spans="1:11" x14ac:dyDescent="0.3">
      <c r="A345" s="40" t="s">
        <v>127</v>
      </c>
      <c r="B345" s="40" t="s">
        <v>129</v>
      </c>
      <c r="C345" s="57">
        <v>43715</v>
      </c>
      <c r="D345" s="5">
        <v>44</v>
      </c>
      <c r="E345" s="41">
        <v>0.58836091831286708</v>
      </c>
      <c r="F345" s="5">
        <v>26</v>
      </c>
      <c r="G345" s="5">
        <v>42</v>
      </c>
      <c r="H345" s="5">
        <v>612</v>
      </c>
      <c r="I345" s="42">
        <v>1.6153846153846154</v>
      </c>
      <c r="J345" s="5">
        <v>979</v>
      </c>
      <c r="K345" s="5">
        <v>25694</v>
      </c>
    </row>
    <row r="346" spans="1:11" x14ac:dyDescent="0.3">
      <c r="A346" s="40" t="s">
        <v>127</v>
      </c>
      <c r="B346" s="40" t="s">
        <v>129</v>
      </c>
      <c r="C346" s="57">
        <v>43716</v>
      </c>
      <c r="D346" s="5">
        <v>39</v>
      </c>
      <c r="E346" s="41">
        <v>0.58836091831286708</v>
      </c>
      <c r="F346" s="5">
        <v>23</v>
      </c>
      <c r="G346" s="5">
        <v>36</v>
      </c>
      <c r="H346" s="5">
        <v>633</v>
      </c>
      <c r="I346" s="42">
        <v>1.5652173913043479</v>
      </c>
      <c r="J346" s="5">
        <v>979</v>
      </c>
      <c r="K346" s="5">
        <v>22786</v>
      </c>
    </row>
    <row r="347" spans="1:11" x14ac:dyDescent="0.3">
      <c r="A347" s="40" t="s">
        <v>127</v>
      </c>
      <c r="B347" s="40" t="s">
        <v>129</v>
      </c>
      <c r="C347" s="57">
        <v>43717</v>
      </c>
      <c r="D347" s="5">
        <v>42</v>
      </c>
      <c r="E347" s="41">
        <v>0.58836091831286708</v>
      </c>
      <c r="F347" s="5">
        <v>25</v>
      </c>
      <c r="G347" s="5">
        <v>46</v>
      </c>
      <c r="H347" s="5">
        <v>539</v>
      </c>
      <c r="I347" s="42">
        <v>1.84</v>
      </c>
      <c r="J347" s="5">
        <v>979</v>
      </c>
      <c r="K347" s="5">
        <v>24798</v>
      </c>
    </row>
    <row r="348" spans="1:11" x14ac:dyDescent="0.3">
      <c r="A348" s="40" t="s">
        <v>127</v>
      </c>
      <c r="B348" s="40" t="s">
        <v>129</v>
      </c>
      <c r="C348" s="57">
        <v>43718</v>
      </c>
      <c r="D348" s="5">
        <v>65</v>
      </c>
      <c r="E348" s="41">
        <v>0.58836091831286708</v>
      </c>
      <c r="F348" s="5">
        <v>38</v>
      </c>
      <c r="G348" s="5">
        <v>63</v>
      </c>
      <c r="H348" s="5">
        <v>587</v>
      </c>
      <c r="I348" s="42">
        <v>1.6578947368421053</v>
      </c>
      <c r="J348" s="5">
        <v>979</v>
      </c>
      <c r="K348" s="5">
        <v>36967</v>
      </c>
    </row>
    <row r="349" spans="1:11" x14ac:dyDescent="0.3">
      <c r="A349" s="40" t="s">
        <v>127</v>
      </c>
      <c r="B349" s="40" t="s">
        <v>129</v>
      </c>
      <c r="C349" s="57">
        <v>43719</v>
      </c>
      <c r="D349" s="5">
        <v>127</v>
      </c>
      <c r="E349" s="41">
        <v>0.58836091831286708</v>
      </c>
      <c r="F349" s="5">
        <v>75</v>
      </c>
      <c r="G349" s="5">
        <v>134</v>
      </c>
      <c r="H349" s="5">
        <v>548</v>
      </c>
      <c r="I349" s="42">
        <v>1.7866666666666666</v>
      </c>
      <c r="J349" s="5">
        <v>979</v>
      </c>
      <c r="K349" s="5">
        <v>73487</v>
      </c>
    </row>
    <row r="350" spans="1:11" x14ac:dyDescent="0.3">
      <c r="A350" s="40" t="s">
        <v>127</v>
      </c>
      <c r="B350" s="40" t="s">
        <v>129</v>
      </c>
      <c r="C350" s="57">
        <v>43720</v>
      </c>
      <c r="D350" s="5">
        <v>27</v>
      </c>
      <c r="E350" s="41">
        <v>0.58836091831286708</v>
      </c>
      <c r="F350" s="5">
        <v>16</v>
      </c>
      <c r="G350" s="5">
        <v>26</v>
      </c>
      <c r="H350" s="5">
        <v>614</v>
      </c>
      <c r="I350" s="42">
        <v>1.625</v>
      </c>
      <c r="J350" s="5">
        <v>979</v>
      </c>
      <c r="K350" s="5">
        <v>15960</v>
      </c>
    </row>
    <row r="351" spans="1:11" x14ac:dyDescent="0.3">
      <c r="A351" s="40" t="s">
        <v>127</v>
      </c>
      <c r="B351" s="40" t="s">
        <v>129</v>
      </c>
      <c r="C351" s="57">
        <v>43721</v>
      </c>
      <c r="D351" s="5">
        <v>56</v>
      </c>
      <c r="E351" s="41">
        <v>0.58836091831286708</v>
      </c>
      <c r="F351" s="5">
        <v>33</v>
      </c>
      <c r="G351" s="5">
        <v>64</v>
      </c>
      <c r="H351" s="5">
        <v>511</v>
      </c>
      <c r="I351" s="42">
        <v>1.9393939393939394</v>
      </c>
      <c r="J351" s="5">
        <v>979</v>
      </c>
      <c r="K351" s="5">
        <v>32706</v>
      </c>
    </row>
    <row r="352" spans="1:11" x14ac:dyDescent="0.3">
      <c r="A352" s="40" t="s">
        <v>127</v>
      </c>
      <c r="B352" s="40" t="s">
        <v>129</v>
      </c>
      <c r="C352" s="57">
        <v>43722</v>
      </c>
      <c r="D352" s="5">
        <v>37</v>
      </c>
      <c r="E352" s="41">
        <v>0.58836091831286708</v>
      </c>
      <c r="F352" s="5">
        <v>22</v>
      </c>
      <c r="G352" s="5">
        <v>36</v>
      </c>
      <c r="H352" s="5">
        <v>594</v>
      </c>
      <c r="I352" s="42">
        <v>1.6363636363636365</v>
      </c>
      <c r="J352" s="5">
        <v>979</v>
      </c>
      <c r="K352" s="5">
        <v>21368</v>
      </c>
    </row>
    <row r="353" spans="1:11" x14ac:dyDescent="0.3">
      <c r="A353" s="40" t="s">
        <v>127</v>
      </c>
      <c r="B353" s="40" t="s">
        <v>129</v>
      </c>
      <c r="C353" s="57">
        <v>43723</v>
      </c>
      <c r="D353" s="5">
        <v>61</v>
      </c>
      <c r="E353" s="41">
        <v>0.58836091831286708</v>
      </c>
      <c r="F353" s="5">
        <v>36</v>
      </c>
      <c r="G353" s="5">
        <v>63</v>
      </c>
      <c r="H353" s="5">
        <v>563</v>
      </c>
      <c r="I353" s="42">
        <v>1.75</v>
      </c>
      <c r="J353" s="5">
        <v>979</v>
      </c>
      <c r="K353" s="5">
        <v>35463</v>
      </c>
    </row>
    <row r="354" spans="1:11" x14ac:dyDescent="0.3">
      <c r="A354" s="40" t="s">
        <v>127</v>
      </c>
      <c r="B354" s="40" t="s">
        <v>129</v>
      </c>
      <c r="C354" s="57">
        <v>43724</v>
      </c>
      <c r="D354" s="5">
        <v>56</v>
      </c>
      <c r="E354" s="41">
        <v>0.58836091831286708</v>
      </c>
      <c r="F354" s="5">
        <v>33</v>
      </c>
      <c r="G354" s="5">
        <v>54</v>
      </c>
      <c r="H354" s="5">
        <v>601</v>
      </c>
      <c r="I354" s="42">
        <v>1.6363636363636365</v>
      </c>
      <c r="J354" s="5">
        <v>979</v>
      </c>
      <c r="K354" s="5">
        <v>32469</v>
      </c>
    </row>
    <row r="355" spans="1:11" x14ac:dyDescent="0.3">
      <c r="A355" s="40" t="s">
        <v>127</v>
      </c>
      <c r="B355" s="40" t="s">
        <v>129</v>
      </c>
      <c r="C355" s="57">
        <v>43725</v>
      </c>
      <c r="D355" s="5">
        <v>53</v>
      </c>
      <c r="E355" s="41">
        <v>0.58836091831286708</v>
      </c>
      <c r="F355" s="5">
        <v>31</v>
      </c>
      <c r="G355" s="5">
        <v>54</v>
      </c>
      <c r="H355" s="5">
        <v>560</v>
      </c>
      <c r="I355" s="42">
        <v>1.7419354838709677</v>
      </c>
      <c r="J355" s="5">
        <v>979</v>
      </c>
      <c r="K355" s="5">
        <v>30249</v>
      </c>
    </row>
    <row r="356" spans="1:11" x14ac:dyDescent="0.3">
      <c r="A356" s="40" t="s">
        <v>127</v>
      </c>
      <c r="B356" s="40" t="s">
        <v>129</v>
      </c>
      <c r="C356" s="57">
        <v>43726</v>
      </c>
      <c r="D356" s="5">
        <v>107</v>
      </c>
      <c r="E356" s="41">
        <v>0.58836091831286708</v>
      </c>
      <c r="F356" s="5">
        <v>63</v>
      </c>
      <c r="G356" s="5">
        <v>93</v>
      </c>
      <c r="H356" s="5">
        <v>668</v>
      </c>
      <c r="I356" s="42">
        <v>1.4761904761904763</v>
      </c>
      <c r="J356" s="5">
        <v>979</v>
      </c>
      <c r="K356" s="5">
        <v>62132</v>
      </c>
    </row>
    <row r="357" spans="1:11" x14ac:dyDescent="0.3">
      <c r="A357" s="40" t="s">
        <v>127</v>
      </c>
      <c r="B357" s="40" t="s">
        <v>129</v>
      </c>
      <c r="C357" s="57">
        <v>43727</v>
      </c>
      <c r="D357" s="5">
        <v>34</v>
      </c>
      <c r="E357" s="41">
        <v>0.58836091831286708</v>
      </c>
      <c r="F357" s="5">
        <v>20</v>
      </c>
      <c r="G357" s="5">
        <v>32</v>
      </c>
      <c r="H357" s="5">
        <v>617</v>
      </c>
      <c r="I357" s="42">
        <v>1.6</v>
      </c>
      <c r="J357" s="5">
        <v>979</v>
      </c>
      <c r="K357" s="5">
        <v>19759</v>
      </c>
    </row>
    <row r="358" spans="1:11" x14ac:dyDescent="0.3">
      <c r="A358" s="40" t="s">
        <v>127</v>
      </c>
      <c r="B358" s="40" t="s">
        <v>129</v>
      </c>
      <c r="C358" s="57">
        <v>43728</v>
      </c>
      <c r="D358" s="5">
        <v>54</v>
      </c>
      <c r="E358" s="41">
        <v>0.58836091831286708</v>
      </c>
      <c r="F358" s="5">
        <v>32</v>
      </c>
      <c r="G358" s="5">
        <v>45</v>
      </c>
      <c r="H358" s="5">
        <v>698</v>
      </c>
      <c r="I358" s="42">
        <v>1.40625</v>
      </c>
      <c r="J358" s="5">
        <v>979</v>
      </c>
      <c r="K358" s="5">
        <v>31407</v>
      </c>
    </row>
    <row r="359" spans="1:11" x14ac:dyDescent="0.3">
      <c r="A359" s="40" t="s">
        <v>127</v>
      </c>
      <c r="B359" s="40" t="s">
        <v>129</v>
      </c>
      <c r="C359" s="57">
        <v>43729</v>
      </c>
      <c r="D359" s="5">
        <v>49</v>
      </c>
      <c r="E359" s="41">
        <v>0.58836091831286708</v>
      </c>
      <c r="F359" s="5">
        <v>29</v>
      </c>
      <c r="G359" s="5">
        <v>42</v>
      </c>
      <c r="H359" s="5">
        <v>683</v>
      </c>
      <c r="I359" s="42">
        <v>1.4482758620689655</v>
      </c>
      <c r="J359" s="5">
        <v>979</v>
      </c>
      <c r="K359" s="5">
        <v>28677</v>
      </c>
    </row>
    <row r="360" spans="1:11" x14ac:dyDescent="0.3">
      <c r="A360" s="40" t="s">
        <v>127</v>
      </c>
      <c r="B360" s="40" t="s">
        <v>129</v>
      </c>
      <c r="C360" s="57">
        <v>43730</v>
      </c>
      <c r="D360" s="5">
        <v>70</v>
      </c>
      <c r="E360" s="41">
        <v>0.58836091831286708</v>
      </c>
      <c r="F360" s="5">
        <v>41</v>
      </c>
      <c r="G360" s="5">
        <v>74</v>
      </c>
      <c r="H360" s="5">
        <v>549</v>
      </c>
      <c r="I360" s="42">
        <v>1.8048780487804879</v>
      </c>
      <c r="J360" s="5">
        <v>979</v>
      </c>
      <c r="K360" s="5">
        <v>40591</v>
      </c>
    </row>
    <row r="361" spans="1:11" x14ac:dyDescent="0.3">
      <c r="A361" s="40" t="s">
        <v>127</v>
      </c>
      <c r="B361" s="40" t="s">
        <v>129</v>
      </c>
      <c r="C361" s="57">
        <v>43731</v>
      </c>
      <c r="D361" s="5">
        <v>42</v>
      </c>
      <c r="E361" s="41">
        <v>0.58836091831286708</v>
      </c>
      <c r="F361" s="5">
        <v>25</v>
      </c>
      <c r="G361" s="5">
        <v>38</v>
      </c>
      <c r="H361" s="5">
        <v>649</v>
      </c>
      <c r="I361" s="42">
        <v>1.52</v>
      </c>
      <c r="J361" s="5">
        <v>979</v>
      </c>
      <c r="K361" s="5">
        <v>24654</v>
      </c>
    </row>
    <row r="362" spans="1:11" x14ac:dyDescent="0.3">
      <c r="A362" s="40" t="s">
        <v>127</v>
      </c>
      <c r="B362" s="40" t="s">
        <v>129</v>
      </c>
      <c r="C362" s="57">
        <v>43732</v>
      </c>
      <c r="D362" s="5">
        <v>58</v>
      </c>
      <c r="E362" s="41">
        <v>0.58836091831286708</v>
      </c>
      <c r="F362" s="5">
        <v>34</v>
      </c>
      <c r="G362" s="5">
        <v>57</v>
      </c>
      <c r="H362" s="5">
        <v>585</v>
      </c>
      <c r="I362" s="42">
        <v>1.6764705882352942</v>
      </c>
      <c r="J362" s="5">
        <v>979</v>
      </c>
      <c r="K362" s="5">
        <v>33328</v>
      </c>
    </row>
    <row r="363" spans="1:11" x14ac:dyDescent="0.3">
      <c r="A363" s="40" t="s">
        <v>127</v>
      </c>
      <c r="B363" s="40" t="s">
        <v>129</v>
      </c>
      <c r="C363" s="57">
        <v>43733</v>
      </c>
      <c r="D363" s="5">
        <v>124</v>
      </c>
      <c r="E363" s="41">
        <v>0.58836091831286708</v>
      </c>
      <c r="F363" s="5">
        <v>73</v>
      </c>
      <c r="G363" s="5">
        <v>121</v>
      </c>
      <c r="H363" s="5">
        <v>594</v>
      </c>
      <c r="I363" s="42">
        <v>1.6575342465753424</v>
      </c>
      <c r="J363" s="5">
        <v>979</v>
      </c>
      <c r="K363" s="5">
        <v>71840</v>
      </c>
    </row>
    <row r="364" spans="1:11" x14ac:dyDescent="0.3">
      <c r="A364" s="40" t="s">
        <v>127</v>
      </c>
      <c r="B364" s="40" t="s">
        <v>129</v>
      </c>
      <c r="C364" s="57">
        <v>43734</v>
      </c>
      <c r="D364" s="5">
        <v>25</v>
      </c>
      <c r="E364" s="41">
        <v>0.58836091831286708</v>
      </c>
      <c r="F364" s="5">
        <v>15</v>
      </c>
      <c r="G364" s="5">
        <v>28</v>
      </c>
      <c r="H364" s="5">
        <v>528</v>
      </c>
      <c r="I364" s="42">
        <v>1.8666666666666667</v>
      </c>
      <c r="J364" s="5">
        <v>979</v>
      </c>
      <c r="K364" s="5">
        <v>14782</v>
      </c>
    </row>
    <row r="365" spans="1:11" x14ac:dyDescent="0.3">
      <c r="A365" s="40" t="s">
        <v>127</v>
      </c>
      <c r="B365" s="40" t="s">
        <v>129</v>
      </c>
      <c r="C365" s="57">
        <v>43735</v>
      </c>
      <c r="D365" s="5">
        <v>49</v>
      </c>
      <c r="E365" s="41">
        <v>0.58836091831286708</v>
      </c>
      <c r="F365" s="5">
        <v>29</v>
      </c>
      <c r="G365" s="5">
        <v>50</v>
      </c>
      <c r="H365" s="5">
        <v>567</v>
      </c>
      <c r="I365" s="42">
        <v>1.7241379310344827</v>
      </c>
      <c r="J365" s="5">
        <v>979</v>
      </c>
      <c r="K365" s="5">
        <v>28337</v>
      </c>
    </row>
    <row r="366" spans="1:11" x14ac:dyDescent="0.3">
      <c r="A366" s="40" t="s">
        <v>127</v>
      </c>
      <c r="B366" s="40" t="s">
        <v>129</v>
      </c>
      <c r="C366" s="57">
        <v>43736</v>
      </c>
      <c r="D366" s="5">
        <v>139</v>
      </c>
      <c r="E366" s="41">
        <v>0.58836091831286708</v>
      </c>
      <c r="F366" s="5">
        <v>82</v>
      </c>
      <c r="G366" s="5">
        <v>143</v>
      </c>
      <c r="H366" s="5">
        <v>562</v>
      </c>
      <c r="I366" s="42">
        <v>1.7439024390243902</v>
      </c>
      <c r="J366" s="5">
        <v>979</v>
      </c>
      <c r="K366" s="5">
        <v>80338</v>
      </c>
    </row>
    <row r="367" spans="1:11" x14ac:dyDescent="0.3">
      <c r="A367" s="40" t="s">
        <v>127</v>
      </c>
      <c r="B367" s="40" t="s">
        <v>129</v>
      </c>
      <c r="C367" s="57">
        <v>43737</v>
      </c>
      <c r="D367" s="5">
        <v>75</v>
      </c>
      <c r="E367" s="41">
        <v>0.58836091831286708</v>
      </c>
      <c r="F367" s="5">
        <v>44</v>
      </c>
      <c r="G367" s="5">
        <v>76</v>
      </c>
      <c r="H367" s="5">
        <v>571</v>
      </c>
      <c r="I367" s="42">
        <v>1.7272727272727273</v>
      </c>
      <c r="J367" s="5">
        <v>979</v>
      </c>
      <c r="K367" s="5">
        <v>43433</v>
      </c>
    </row>
    <row r="368" spans="1:11" x14ac:dyDescent="0.3">
      <c r="A368" s="40" t="s">
        <v>127</v>
      </c>
      <c r="B368" s="40" t="s">
        <v>129</v>
      </c>
      <c r="C368" s="57">
        <v>43738</v>
      </c>
      <c r="D368" s="5">
        <v>76</v>
      </c>
      <c r="E368" s="41">
        <v>0.58836091831286708</v>
      </c>
      <c r="F368" s="5">
        <v>45</v>
      </c>
      <c r="G368" s="5">
        <v>83</v>
      </c>
      <c r="H368" s="5">
        <v>535</v>
      </c>
      <c r="I368" s="42">
        <v>1.8444444444444446</v>
      </c>
      <c r="J368" s="5">
        <v>979</v>
      </c>
      <c r="K368" s="5">
        <v>44392</v>
      </c>
    </row>
    <row r="369" spans="1:11" x14ac:dyDescent="0.3">
      <c r="A369" s="11" t="s">
        <v>127</v>
      </c>
      <c r="B369" s="11" t="s">
        <v>130</v>
      </c>
      <c r="C369" s="54">
        <v>43556</v>
      </c>
      <c r="D369" s="12">
        <v>18.024714828897231</v>
      </c>
      <c r="E369" s="13">
        <v>0.65130260521042083</v>
      </c>
      <c r="F369" s="12">
        <v>11.739543726235752</v>
      </c>
      <c r="G369" s="14">
        <v>19</v>
      </c>
      <c r="H369" s="12">
        <v>430.89473684210526</v>
      </c>
      <c r="I369" s="15">
        <v>1.6184615384615371</v>
      </c>
      <c r="J369" s="12">
        <v>697.3865587044528</v>
      </c>
      <c r="K369" s="14">
        <v>8187</v>
      </c>
    </row>
    <row r="370" spans="1:11" x14ac:dyDescent="0.3">
      <c r="A370" s="11" t="s">
        <v>127</v>
      </c>
      <c r="B370" s="11" t="s">
        <v>130</v>
      </c>
      <c r="C370" s="54">
        <v>43557</v>
      </c>
      <c r="D370" s="12">
        <v>55.022813688212928</v>
      </c>
      <c r="E370" s="13">
        <v>0.65130260521042083</v>
      </c>
      <c r="F370" s="12">
        <v>35.836501901140686</v>
      </c>
      <c r="G370" s="14">
        <v>58</v>
      </c>
      <c r="H370" s="12">
        <v>392.20689655172413</v>
      </c>
      <c r="I370" s="15">
        <v>1.6184615384615384</v>
      </c>
      <c r="J370" s="12">
        <v>634.77177718832888</v>
      </c>
      <c r="K370" s="14">
        <v>22748</v>
      </c>
    </row>
    <row r="371" spans="1:11" x14ac:dyDescent="0.3">
      <c r="A371" s="11" t="s">
        <v>127</v>
      </c>
      <c r="B371" s="11" t="s">
        <v>130</v>
      </c>
      <c r="C371" s="54">
        <v>43558</v>
      </c>
      <c r="D371" s="12">
        <v>81.585551330798481</v>
      </c>
      <c r="E371" s="13">
        <v>0.65130260521042083</v>
      </c>
      <c r="F371" s="12">
        <v>53.136882129277566</v>
      </c>
      <c r="G371" s="14">
        <v>86</v>
      </c>
      <c r="H371" s="12">
        <v>553.19767441860461</v>
      </c>
      <c r="I371" s="15">
        <v>1.6184615384615384</v>
      </c>
      <c r="J371" s="12">
        <v>895.3291592128802</v>
      </c>
      <c r="K371" s="14">
        <v>47575</v>
      </c>
    </row>
    <row r="372" spans="1:11" x14ac:dyDescent="0.3">
      <c r="A372" s="11" t="s">
        <v>127</v>
      </c>
      <c r="B372" s="11" t="s">
        <v>130</v>
      </c>
      <c r="C372" s="54">
        <v>43559</v>
      </c>
      <c r="D372" s="12">
        <v>29.408745247148286</v>
      </c>
      <c r="E372" s="13">
        <v>0.65130260521042083</v>
      </c>
      <c r="F372" s="12">
        <v>19.15399239543726</v>
      </c>
      <c r="G372" s="14">
        <v>31</v>
      </c>
      <c r="H372" s="12">
        <v>516.45161290322585</v>
      </c>
      <c r="I372" s="15">
        <v>1.6184615384615386</v>
      </c>
      <c r="J372" s="12">
        <v>835.85707196029784</v>
      </c>
      <c r="K372" s="14">
        <v>16010</v>
      </c>
    </row>
    <row r="373" spans="1:11" x14ac:dyDescent="0.3">
      <c r="A373" s="11" t="s">
        <v>127</v>
      </c>
      <c r="B373" s="11" t="s">
        <v>130</v>
      </c>
      <c r="C373" s="54">
        <v>43560</v>
      </c>
      <c r="D373" s="12">
        <v>19.922053231939167</v>
      </c>
      <c r="E373" s="13">
        <v>0.65130260521042083</v>
      </c>
      <c r="F373" s="12">
        <v>12.975285171102662</v>
      </c>
      <c r="G373" s="14">
        <v>21</v>
      </c>
      <c r="H373" s="12">
        <v>506.1904761904762</v>
      </c>
      <c r="I373" s="15">
        <v>1.6184615384615384</v>
      </c>
      <c r="J373" s="12">
        <v>819.24981684981685</v>
      </c>
      <c r="K373" s="14">
        <v>10630</v>
      </c>
    </row>
    <row r="374" spans="1:11" x14ac:dyDescent="0.3">
      <c r="A374" s="11" t="s">
        <v>127</v>
      </c>
      <c r="B374" s="11" t="s">
        <v>130</v>
      </c>
      <c r="C374" s="54">
        <v>43561</v>
      </c>
      <c r="D374" s="12">
        <v>39.844106463878333</v>
      </c>
      <c r="E374" s="13">
        <v>0.65130260521042083</v>
      </c>
      <c r="F374" s="12">
        <v>25.950570342205324</v>
      </c>
      <c r="G374" s="14">
        <v>42</v>
      </c>
      <c r="H374" s="12">
        <v>637.52380952380952</v>
      </c>
      <c r="I374" s="15">
        <v>1.6184615384615384</v>
      </c>
      <c r="J374" s="12">
        <v>1031.8077655677655</v>
      </c>
      <c r="K374" s="14">
        <v>26776</v>
      </c>
    </row>
    <row r="375" spans="1:11" x14ac:dyDescent="0.3">
      <c r="A375" s="11" t="s">
        <v>127</v>
      </c>
      <c r="B375" s="11" t="s">
        <v>130</v>
      </c>
      <c r="C375" s="54">
        <v>43562</v>
      </c>
      <c r="D375" s="12">
        <v>39.844106463878333</v>
      </c>
      <c r="E375" s="13">
        <v>0.65130260521042083</v>
      </c>
      <c r="F375" s="12">
        <v>25.950570342205324</v>
      </c>
      <c r="G375" s="14">
        <v>42</v>
      </c>
      <c r="H375" s="12">
        <v>437.73809523809524</v>
      </c>
      <c r="I375" s="15">
        <v>1.6184615384615384</v>
      </c>
      <c r="J375" s="12">
        <v>708.46227106227104</v>
      </c>
      <c r="K375" s="14">
        <v>18385</v>
      </c>
    </row>
    <row r="376" spans="1:11" x14ac:dyDescent="0.3">
      <c r="A376" s="11" t="s">
        <v>127</v>
      </c>
      <c r="B376" s="11" t="s">
        <v>130</v>
      </c>
      <c r="C376" s="54">
        <v>43563</v>
      </c>
      <c r="D376" s="12">
        <v>73.047528517110266</v>
      </c>
      <c r="E376" s="13">
        <v>0.65130260521042083</v>
      </c>
      <c r="F376" s="12">
        <v>47.576045627376423</v>
      </c>
      <c r="G376" s="14">
        <v>77</v>
      </c>
      <c r="H376" s="12">
        <v>544.67532467532465</v>
      </c>
      <c r="I376" s="15">
        <v>1.6184615384615386</v>
      </c>
      <c r="J376" s="12">
        <v>881.53606393606401</v>
      </c>
      <c r="K376" s="14">
        <v>41940</v>
      </c>
    </row>
    <row r="377" spans="1:11" x14ac:dyDescent="0.3">
      <c r="A377" s="11" t="s">
        <v>127</v>
      </c>
      <c r="B377" s="11" t="s">
        <v>130</v>
      </c>
      <c r="C377" s="54">
        <v>43564</v>
      </c>
      <c r="D377" s="12">
        <v>70.201520912547537</v>
      </c>
      <c r="E377" s="13">
        <v>0.65130260521042083</v>
      </c>
      <c r="F377" s="12">
        <v>45.722433460076047</v>
      </c>
      <c r="G377" s="14">
        <v>74</v>
      </c>
      <c r="H377" s="12">
        <v>527.8648648648649</v>
      </c>
      <c r="I377" s="15">
        <v>1.6184615384615384</v>
      </c>
      <c r="J377" s="12">
        <v>854.32898128898125</v>
      </c>
      <c r="K377" s="14">
        <v>39062</v>
      </c>
    </row>
    <row r="378" spans="1:11" x14ac:dyDescent="0.3">
      <c r="A378" s="11" t="s">
        <v>127</v>
      </c>
      <c r="B378" s="11" t="s">
        <v>130</v>
      </c>
      <c r="C378" s="54">
        <v>43565</v>
      </c>
      <c r="D378" s="12">
        <v>116.68631178707224</v>
      </c>
      <c r="E378" s="13">
        <v>0.65130260521042083</v>
      </c>
      <c r="F378" s="12">
        <v>75.99809885931559</v>
      </c>
      <c r="G378" s="14">
        <v>123</v>
      </c>
      <c r="H378" s="12">
        <v>472.3739837398374</v>
      </c>
      <c r="I378" s="15">
        <v>1.6184615384615384</v>
      </c>
      <c r="J378" s="12">
        <v>764.51912445278299</v>
      </c>
      <c r="K378" s="14">
        <v>58102</v>
      </c>
    </row>
    <row r="379" spans="1:11" x14ac:dyDescent="0.3">
      <c r="A379" s="11" t="s">
        <v>127</v>
      </c>
      <c r="B379" s="11" t="s">
        <v>130</v>
      </c>
      <c r="C379" s="54">
        <v>43566</v>
      </c>
      <c r="D379" s="12">
        <v>46.48479087452472</v>
      </c>
      <c r="E379" s="13">
        <v>0.65130260521042083</v>
      </c>
      <c r="F379" s="12">
        <v>30.275665399239546</v>
      </c>
      <c r="G379" s="14">
        <v>49</v>
      </c>
      <c r="H379" s="12">
        <v>596.38775510204084</v>
      </c>
      <c r="I379" s="15">
        <v>1.6184615384615384</v>
      </c>
      <c r="J379" s="12">
        <v>965.2306436420721</v>
      </c>
      <c r="K379" s="14">
        <v>29223</v>
      </c>
    </row>
    <row r="380" spans="1:11" x14ac:dyDescent="0.3">
      <c r="A380" s="11" t="s">
        <v>127</v>
      </c>
      <c r="B380" s="11" t="s">
        <v>130</v>
      </c>
      <c r="C380" s="54">
        <v>43567</v>
      </c>
      <c r="D380" s="12">
        <v>10.435361216730037</v>
      </c>
      <c r="E380" s="13">
        <v>0.65130260521042083</v>
      </c>
      <c r="F380" s="12">
        <v>6.7965779467680605</v>
      </c>
      <c r="G380" s="14">
        <v>11</v>
      </c>
      <c r="H380" s="12">
        <v>1085.3636363636363</v>
      </c>
      <c r="I380" s="15">
        <v>1.6184615384615386</v>
      </c>
      <c r="J380" s="12">
        <v>1756.6193006993008</v>
      </c>
      <c r="K380" s="14">
        <v>11939</v>
      </c>
    </row>
    <row r="381" spans="1:11" x14ac:dyDescent="0.3">
      <c r="A381" s="11" t="s">
        <v>127</v>
      </c>
      <c r="B381" s="11" t="s">
        <v>130</v>
      </c>
      <c r="C381" s="54">
        <v>43568</v>
      </c>
      <c r="D381" s="12">
        <v>40.79277566539924</v>
      </c>
      <c r="E381" s="13">
        <v>0.65130260521042083</v>
      </c>
      <c r="F381" s="12">
        <v>26.568441064638783</v>
      </c>
      <c r="G381" s="14">
        <v>43</v>
      </c>
      <c r="H381" s="12">
        <v>712.55813953488371</v>
      </c>
      <c r="I381" s="15">
        <v>1.6184615384615384</v>
      </c>
      <c r="J381" s="12">
        <v>1153.2479427549194</v>
      </c>
      <c r="K381" s="14">
        <v>30640</v>
      </c>
    </row>
    <row r="382" spans="1:11" x14ac:dyDescent="0.3">
      <c r="A382" s="11" t="s">
        <v>127</v>
      </c>
      <c r="B382" s="11" t="s">
        <v>130</v>
      </c>
      <c r="C382" s="54">
        <v>43569</v>
      </c>
      <c r="D382" s="12">
        <v>13.281368821292775</v>
      </c>
      <c r="E382" s="13">
        <v>0.65130260521042083</v>
      </c>
      <c r="F382" s="12">
        <v>8.6501901140684403</v>
      </c>
      <c r="G382" s="14">
        <v>14</v>
      </c>
      <c r="H382" s="12">
        <v>616.14285714285711</v>
      </c>
      <c r="I382" s="15">
        <v>1.6184615384615386</v>
      </c>
      <c r="J382" s="12">
        <v>997.20351648351652</v>
      </c>
      <c r="K382" s="14">
        <v>8626</v>
      </c>
    </row>
    <row r="383" spans="1:11" x14ac:dyDescent="0.3">
      <c r="A383" s="11" t="s">
        <v>127</v>
      </c>
      <c r="B383" s="11" t="s">
        <v>130</v>
      </c>
      <c r="C383" s="54">
        <v>43570</v>
      </c>
      <c r="D383" s="12">
        <v>32.254752851711025</v>
      </c>
      <c r="E383" s="13">
        <v>0.65130260521042083</v>
      </c>
      <c r="F383" s="12">
        <v>21.00760456273764</v>
      </c>
      <c r="G383" s="14">
        <v>34</v>
      </c>
      <c r="H383" s="12">
        <v>676.52941176470586</v>
      </c>
      <c r="I383" s="15">
        <v>1.6184615384615386</v>
      </c>
      <c r="J383" s="12">
        <v>1094.9368325791856</v>
      </c>
      <c r="K383" s="14">
        <v>23002</v>
      </c>
    </row>
    <row r="384" spans="1:11" x14ac:dyDescent="0.3">
      <c r="A384" s="11" t="s">
        <v>127</v>
      </c>
      <c r="B384" s="11" t="s">
        <v>130</v>
      </c>
      <c r="C384" s="54">
        <v>43571</v>
      </c>
      <c r="D384" s="12">
        <v>21.819391634980988</v>
      </c>
      <c r="E384" s="13">
        <v>0.65130260521042083</v>
      </c>
      <c r="F384" s="12">
        <v>14.211026615969581</v>
      </c>
      <c r="G384" s="14">
        <v>23</v>
      </c>
      <c r="H384" s="12">
        <v>836.91304347826087</v>
      </c>
      <c r="I384" s="15">
        <v>1.6184615384615384</v>
      </c>
      <c r="J384" s="12">
        <v>1354.5115719063544</v>
      </c>
      <c r="K384" s="14">
        <v>19249</v>
      </c>
    </row>
    <row r="385" spans="1:11" x14ac:dyDescent="0.3">
      <c r="A385" s="11" t="s">
        <v>127</v>
      </c>
      <c r="B385" s="11" t="s">
        <v>130</v>
      </c>
      <c r="C385" s="54">
        <v>43572</v>
      </c>
      <c r="D385" s="12">
        <v>37.946768060836504</v>
      </c>
      <c r="E385" s="13">
        <v>0.65130260521042083</v>
      </c>
      <c r="F385" s="12">
        <v>24.714828897338403</v>
      </c>
      <c r="G385" s="14">
        <v>40</v>
      </c>
      <c r="H385" s="12">
        <v>586.54999999999995</v>
      </c>
      <c r="I385" s="15">
        <v>1.6184615384615384</v>
      </c>
      <c r="J385" s="12">
        <v>949.30861538461534</v>
      </c>
      <c r="K385" s="14">
        <v>23462</v>
      </c>
    </row>
    <row r="386" spans="1:11" x14ac:dyDescent="0.3">
      <c r="A386" s="11" t="s">
        <v>127</v>
      </c>
      <c r="B386" s="11" t="s">
        <v>130</v>
      </c>
      <c r="C386" s="54">
        <v>43573</v>
      </c>
      <c r="D386" s="12">
        <v>18.973384030418252</v>
      </c>
      <c r="E386" s="13">
        <v>0.65130260521042083</v>
      </c>
      <c r="F386" s="12">
        <v>12.357414448669202</v>
      </c>
      <c r="G386" s="14">
        <v>20</v>
      </c>
      <c r="H386" s="12">
        <v>780.55</v>
      </c>
      <c r="I386" s="15">
        <v>1.6184615384615384</v>
      </c>
      <c r="J386" s="12">
        <v>1263.2901538461538</v>
      </c>
      <c r="K386" s="14">
        <v>15611</v>
      </c>
    </row>
    <row r="387" spans="1:11" x14ac:dyDescent="0.3">
      <c r="A387" s="11" t="s">
        <v>127</v>
      </c>
      <c r="B387" s="11" t="s">
        <v>130</v>
      </c>
      <c r="C387" s="54">
        <v>43574</v>
      </c>
      <c r="D387" s="12">
        <v>9.4866920152091261</v>
      </c>
      <c r="E387" s="13">
        <v>0.65130260521042083</v>
      </c>
      <c r="F387" s="12">
        <v>6.1787072243346008</v>
      </c>
      <c r="G387" s="14">
        <v>10</v>
      </c>
      <c r="H387" s="12">
        <v>679.8</v>
      </c>
      <c r="I387" s="15">
        <v>1.6184615384615384</v>
      </c>
      <c r="J387" s="12">
        <v>1100.2301538461538</v>
      </c>
      <c r="K387" s="14">
        <v>6798</v>
      </c>
    </row>
    <row r="388" spans="1:11" x14ac:dyDescent="0.3">
      <c r="A388" s="11" t="s">
        <v>127</v>
      </c>
      <c r="B388" s="11" t="s">
        <v>130</v>
      </c>
      <c r="C388" s="54">
        <v>43575</v>
      </c>
      <c r="D388" s="12">
        <v>6.6406844106463874</v>
      </c>
      <c r="E388" s="13">
        <v>0.65130260521042083</v>
      </c>
      <c r="F388" s="12">
        <v>4.3250950570342201</v>
      </c>
      <c r="G388" s="14">
        <v>7</v>
      </c>
      <c r="H388" s="12">
        <v>503.28571428571428</v>
      </c>
      <c r="I388" s="15">
        <v>1.6184615384615386</v>
      </c>
      <c r="J388" s="12">
        <v>814.54857142857145</v>
      </c>
      <c r="K388" s="14">
        <v>3523</v>
      </c>
    </row>
    <row r="389" spans="1:11" x14ac:dyDescent="0.3">
      <c r="A389" s="11" t="s">
        <v>127</v>
      </c>
      <c r="B389" s="11" t="s">
        <v>130</v>
      </c>
      <c r="C389" s="54">
        <v>43576</v>
      </c>
      <c r="D389" s="12">
        <v>18.024714828897338</v>
      </c>
      <c r="E389" s="13">
        <v>0.65130260521042083</v>
      </c>
      <c r="F389" s="12">
        <v>11.739543726235741</v>
      </c>
      <c r="G389" s="14">
        <v>19</v>
      </c>
      <c r="H389" s="12">
        <v>591</v>
      </c>
      <c r="I389" s="15">
        <v>1.6184615384615384</v>
      </c>
      <c r="J389" s="12">
        <v>956.51076923076926</v>
      </c>
      <c r="K389" s="14">
        <v>11229</v>
      </c>
    </row>
    <row r="390" spans="1:11" x14ac:dyDescent="0.3">
      <c r="A390" s="11" t="s">
        <v>127</v>
      </c>
      <c r="B390" s="11" t="s">
        <v>130</v>
      </c>
      <c r="C390" s="54">
        <v>43577</v>
      </c>
      <c r="D390" s="12">
        <v>18.024714828897338</v>
      </c>
      <c r="E390" s="13">
        <v>0.65130260521042083</v>
      </c>
      <c r="F390" s="12">
        <v>11.739543726235741</v>
      </c>
      <c r="G390" s="14">
        <v>19</v>
      </c>
      <c r="H390" s="12">
        <v>468.15789473684208</v>
      </c>
      <c r="I390" s="15">
        <v>1.6184615384615384</v>
      </c>
      <c r="J390" s="12">
        <v>757.69554655870445</v>
      </c>
      <c r="K390" s="14">
        <v>8895</v>
      </c>
    </row>
    <row r="391" spans="1:11" x14ac:dyDescent="0.3">
      <c r="A391" s="11" t="s">
        <v>127</v>
      </c>
      <c r="B391" s="11" t="s">
        <v>130</v>
      </c>
      <c r="C391" s="54">
        <v>43578</v>
      </c>
      <c r="D391" s="12">
        <v>20.870722433460074</v>
      </c>
      <c r="E391" s="13">
        <v>0.65130260521042083</v>
      </c>
      <c r="F391" s="12">
        <v>13.593155893536121</v>
      </c>
      <c r="G391" s="14">
        <v>22</v>
      </c>
      <c r="H391" s="12">
        <v>572.9545454545455</v>
      </c>
      <c r="I391" s="15">
        <v>1.6184615384615386</v>
      </c>
      <c r="J391" s="12">
        <v>927.30489510489519</v>
      </c>
      <c r="K391" s="14">
        <v>12605</v>
      </c>
    </row>
    <row r="392" spans="1:11" x14ac:dyDescent="0.3">
      <c r="A392" s="11" t="s">
        <v>127</v>
      </c>
      <c r="B392" s="11" t="s">
        <v>130</v>
      </c>
      <c r="C392" s="54">
        <v>43579</v>
      </c>
      <c r="D392" s="12">
        <v>40.79277566539924</v>
      </c>
      <c r="E392" s="13">
        <v>0.65130260521042083</v>
      </c>
      <c r="F392" s="12">
        <v>26.568441064638783</v>
      </c>
      <c r="G392" s="14">
        <v>43</v>
      </c>
      <c r="H392" s="12">
        <v>456.30232558139534</v>
      </c>
      <c r="I392" s="15">
        <v>1.6184615384615384</v>
      </c>
      <c r="J392" s="12">
        <v>738.50776386404289</v>
      </c>
      <c r="K392" s="14">
        <v>19621</v>
      </c>
    </row>
    <row r="393" spans="1:11" x14ac:dyDescent="0.3">
      <c r="A393" s="11" t="s">
        <v>127</v>
      </c>
      <c r="B393" s="11" t="s">
        <v>130</v>
      </c>
      <c r="C393" s="54">
        <v>43580</v>
      </c>
      <c r="D393" s="12">
        <v>11.384030418250951</v>
      </c>
      <c r="E393" s="13">
        <v>0.65130260521042083</v>
      </c>
      <c r="F393" s="12">
        <v>7.414448669201521</v>
      </c>
      <c r="G393" s="14">
        <v>12</v>
      </c>
      <c r="H393" s="12">
        <v>480.75</v>
      </c>
      <c r="I393" s="15">
        <v>1.6184615384615384</v>
      </c>
      <c r="J393" s="12">
        <v>778.07538461538456</v>
      </c>
      <c r="K393" s="14">
        <v>5769</v>
      </c>
    </row>
    <row r="394" spans="1:11" x14ac:dyDescent="0.3">
      <c r="A394" s="11" t="s">
        <v>127</v>
      </c>
      <c r="B394" s="11" t="s">
        <v>130</v>
      </c>
      <c r="C394" s="54">
        <v>43581</v>
      </c>
      <c r="D394" s="12">
        <v>18.024714828897338</v>
      </c>
      <c r="E394" s="13">
        <v>0.65130260521042083</v>
      </c>
      <c r="F394" s="12">
        <v>11.739543726235741</v>
      </c>
      <c r="G394" s="14">
        <v>19</v>
      </c>
      <c r="H394" s="12">
        <v>675.36842105263156</v>
      </c>
      <c r="I394" s="15">
        <v>1.6184615384615384</v>
      </c>
      <c r="J394" s="12">
        <v>1093.0578137651821</v>
      </c>
      <c r="K394" s="14">
        <v>12832</v>
      </c>
    </row>
    <row r="395" spans="1:11" x14ac:dyDescent="0.3">
      <c r="A395" s="11" t="s">
        <v>127</v>
      </c>
      <c r="B395" s="11" t="s">
        <v>130</v>
      </c>
      <c r="C395" s="54">
        <v>43582</v>
      </c>
      <c r="D395" s="12">
        <v>11.384030418250951</v>
      </c>
      <c r="E395" s="13">
        <v>0.65130260521042083</v>
      </c>
      <c r="F395" s="12">
        <v>7.414448669201521</v>
      </c>
      <c r="G395" s="14">
        <v>12</v>
      </c>
      <c r="H395" s="12">
        <v>574</v>
      </c>
      <c r="I395" s="15">
        <v>1.6184615384615384</v>
      </c>
      <c r="J395" s="12">
        <v>928.99692307692305</v>
      </c>
      <c r="K395" s="14">
        <v>6888</v>
      </c>
    </row>
    <row r="396" spans="1:11" x14ac:dyDescent="0.3">
      <c r="A396" s="11" t="s">
        <v>127</v>
      </c>
      <c r="B396" s="11" t="s">
        <v>130</v>
      </c>
      <c r="C396" s="54">
        <v>43583</v>
      </c>
      <c r="D396" s="12">
        <v>21.819391634980988</v>
      </c>
      <c r="E396" s="13">
        <v>0.65130260521042083</v>
      </c>
      <c r="F396" s="12">
        <v>14.211026615969581</v>
      </c>
      <c r="G396" s="14">
        <v>23</v>
      </c>
      <c r="H396" s="12">
        <v>632.52173913043475</v>
      </c>
      <c r="I396" s="15">
        <v>1.6184615384615384</v>
      </c>
      <c r="J396" s="12">
        <v>1023.7121070234114</v>
      </c>
      <c r="K396" s="14">
        <v>14548</v>
      </c>
    </row>
    <row r="397" spans="1:11" x14ac:dyDescent="0.3">
      <c r="A397" s="11" t="s">
        <v>127</v>
      </c>
      <c r="B397" s="11" t="s">
        <v>130</v>
      </c>
      <c r="C397" s="54">
        <v>43584</v>
      </c>
      <c r="D397" s="12">
        <v>31.306083650190114</v>
      </c>
      <c r="E397" s="13">
        <v>0.65130260521042083</v>
      </c>
      <c r="F397" s="12">
        <v>20.389733840304181</v>
      </c>
      <c r="G397" s="14">
        <v>33</v>
      </c>
      <c r="H397" s="12">
        <v>600.21212121212125</v>
      </c>
      <c r="I397" s="15">
        <v>1.6184615384615386</v>
      </c>
      <c r="J397" s="12">
        <v>971.42023310023319</v>
      </c>
      <c r="K397" s="14">
        <v>19807</v>
      </c>
    </row>
    <row r="398" spans="1:11" x14ac:dyDescent="0.3">
      <c r="A398" s="11" t="s">
        <v>127</v>
      </c>
      <c r="B398" s="11" t="s">
        <v>130</v>
      </c>
      <c r="C398" s="54">
        <v>43585</v>
      </c>
      <c r="D398" s="12">
        <v>24.665399239543728</v>
      </c>
      <c r="E398" s="13">
        <v>0.65130260521042083</v>
      </c>
      <c r="F398" s="12">
        <v>16.064638783269963</v>
      </c>
      <c r="G398" s="14">
        <v>26</v>
      </c>
      <c r="H398" s="12">
        <v>760.23076923076928</v>
      </c>
      <c r="I398" s="15">
        <v>1.6184615384615384</v>
      </c>
      <c r="J398" s="12">
        <v>1230.4042603550295</v>
      </c>
      <c r="K398" s="14">
        <v>19766</v>
      </c>
    </row>
    <row r="399" spans="1:11" x14ac:dyDescent="0.3">
      <c r="A399" s="10" t="s">
        <v>127</v>
      </c>
      <c r="B399" s="10" t="s">
        <v>130</v>
      </c>
      <c r="C399" s="54">
        <v>43586</v>
      </c>
      <c r="D399" s="12">
        <v>52.278037383177796</v>
      </c>
      <c r="E399" s="13">
        <v>0.66592178770949717</v>
      </c>
      <c r="F399" s="12">
        <v>34.813084112149681</v>
      </c>
      <c r="G399" s="14">
        <v>50</v>
      </c>
      <c r="H399" s="12">
        <v>612.9</v>
      </c>
      <c r="I399" s="15">
        <v>1.436241610738249</v>
      </c>
      <c r="J399" s="12">
        <v>880.27248322147273</v>
      </c>
      <c r="K399" s="14">
        <v>30645</v>
      </c>
    </row>
    <row r="400" spans="1:11" x14ac:dyDescent="0.3">
      <c r="A400" s="10" t="s">
        <v>127</v>
      </c>
      <c r="B400" s="10" t="s">
        <v>130</v>
      </c>
      <c r="C400" s="54">
        <v>43587</v>
      </c>
      <c r="D400" s="12">
        <v>23.002336448598133</v>
      </c>
      <c r="E400" s="13">
        <v>0.66592178770949717</v>
      </c>
      <c r="F400" s="12">
        <v>15.317757009345794</v>
      </c>
      <c r="G400" s="14">
        <v>22</v>
      </c>
      <c r="H400" s="12">
        <v>540.5454545454545</v>
      </c>
      <c r="I400" s="15">
        <v>1.4362416107382552</v>
      </c>
      <c r="J400" s="12">
        <v>776.35387431360584</v>
      </c>
      <c r="K400" s="14">
        <v>11892</v>
      </c>
    </row>
    <row r="401" spans="1:11" x14ac:dyDescent="0.3">
      <c r="A401" s="10" t="s">
        <v>127</v>
      </c>
      <c r="B401" s="10" t="s">
        <v>130</v>
      </c>
      <c r="C401" s="54">
        <v>43588</v>
      </c>
      <c r="D401" s="12">
        <v>12.546728971962617</v>
      </c>
      <c r="E401" s="13">
        <v>0.66592178770949717</v>
      </c>
      <c r="F401" s="12">
        <v>8.3551401869158877</v>
      </c>
      <c r="G401" s="14">
        <v>12</v>
      </c>
      <c r="H401" s="12">
        <v>624</v>
      </c>
      <c r="I401" s="15">
        <v>1.436241610738255</v>
      </c>
      <c r="J401" s="12">
        <v>896.21476510067112</v>
      </c>
      <c r="K401" s="14">
        <v>7488</v>
      </c>
    </row>
    <row r="402" spans="1:11" x14ac:dyDescent="0.3">
      <c r="A402" s="10" t="s">
        <v>127</v>
      </c>
      <c r="B402" s="10" t="s">
        <v>130</v>
      </c>
      <c r="C402" s="54">
        <v>43589</v>
      </c>
      <c r="D402" s="12">
        <v>28.230140186915882</v>
      </c>
      <c r="E402" s="13">
        <v>0.66592178770949717</v>
      </c>
      <c r="F402" s="12">
        <v>18.799065420560744</v>
      </c>
      <c r="G402" s="14">
        <v>27</v>
      </c>
      <c r="H402" s="12">
        <v>643.74074074074076</v>
      </c>
      <c r="I402" s="15">
        <v>1.4362416107382554</v>
      </c>
      <c r="J402" s="12">
        <v>924.56723837931906</v>
      </c>
      <c r="K402" s="14">
        <v>17381</v>
      </c>
    </row>
    <row r="403" spans="1:11" x14ac:dyDescent="0.3">
      <c r="A403" s="10" t="s">
        <v>127</v>
      </c>
      <c r="B403" s="10" t="s">
        <v>130</v>
      </c>
      <c r="C403" s="54">
        <v>43590</v>
      </c>
      <c r="D403" s="12">
        <v>42.867990654205606</v>
      </c>
      <c r="E403" s="13">
        <v>0.66592178770949717</v>
      </c>
      <c r="F403" s="12">
        <v>28.546728971962615</v>
      </c>
      <c r="G403" s="14">
        <v>41</v>
      </c>
      <c r="H403" s="12">
        <v>644.46341463414637</v>
      </c>
      <c r="I403" s="15">
        <v>1.4362416107382552</v>
      </c>
      <c r="J403" s="12">
        <v>925.60517269602235</v>
      </c>
      <c r="K403" s="14">
        <v>26423</v>
      </c>
    </row>
    <row r="404" spans="1:11" x14ac:dyDescent="0.3">
      <c r="A404" s="10" t="s">
        <v>127</v>
      </c>
      <c r="B404" s="10" t="s">
        <v>130</v>
      </c>
      <c r="C404" s="54">
        <v>43591</v>
      </c>
      <c r="D404" s="12">
        <v>33.457943925233643</v>
      </c>
      <c r="E404" s="13">
        <v>0.66592178770949717</v>
      </c>
      <c r="F404" s="12">
        <v>22.280373831775698</v>
      </c>
      <c r="G404" s="14">
        <v>32</v>
      </c>
      <c r="H404" s="12">
        <v>645.03125</v>
      </c>
      <c r="I404" s="15">
        <v>1.4362416107382552</v>
      </c>
      <c r="J404" s="12">
        <v>926.42072147651015</v>
      </c>
      <c r="K404" s="14">
        <v>20641</v>
      </c>
    </row>
    <row r="405" spans="1:11" x14ac:dyDescent="0.3">
      <c r="A405" s="10" t="s">
        <v>127</v>
      </c>
      <c r="B405" s="10" t="s">
        <v>130</v>
      </c>
      <c r="C405" s="54">
        <v>43592</v>
      </c>
      <c r="D405" s="12">
        <v>35.549065420560744</v>
      </c>
      <c r="E405" s="13">
        <v>0.66592178770949717</v>
      </c>
      <c r="F405" s="12">
        <v>23.67289719626168</v>
      </c>
      <c r="G405" s="14">
        <v>34</v>
      </c>
      <c r="H405" s="12">
        <v>427.3235294117647</v>
      </c>
      <c r="I405" s="15">
        <v>1.4362416107382552</v>
      </c>
      <c r="J405" s="12">
        <v>613.7398341887091</v>
      </c>
      <c r="K405" s="14">
        <v>14529</v>
      </c>
    </row>
    <row r="406" spans="1:11" x14ac:dyDescent="0.3">
      <c r="A406" s="10" t="s">
        <v>127</v>
      </c>
      <c r="B406" s="10" t="s">
        <v>130</v>
      </c>
      <c r="C406" s="54">
        <v>43593</v>
      </c>
      <c r="D406" s="12">
        <v>47.050233644859816</v>
      </c>
      <c r="E406" s="13">
        <v>0.66592178770949717</v>
      </c>
      <c r="F406" s="12">
        <v>31.331775700934578</v>
      </c>
      <c r="G406" s="14">
        <v>45</v>
      </c>
      <c r="H406" s="12">
        <v>578.20000000000005</v>
      </c>
      <c r="I406" s="15">
        <v>1.4362416107382552</v>
      </c>
      <c r="J406" s="12">
        <v>830.43489932885905</v>
      </c>
      <c r="K406" s="14">
        <v>26019</v>
      </c>
    </row>
    <row r="407" spans="1:11" x14ac:dyDescent="0.3">
      <c r="A407" s="10" t="s">
        <v>127</v>
      </c>
      <c r="B407" s="10" t="s">
        <v>130</v>
      </c>
      <c r="C407" s="54">
        <v>43594</v>
      </c>
      <c r="D407" s="12">
        <v>24.047897196261683</v>
      </c>
      <c r="E407" s="13">
        <v>0.66592178770949717</v>
      </c>
      <c r="F407" s="12">
        <v>16.014018691588785</v>
      </c>
      <c r="G407" s="14">
        <v>23</v>
      </c>
      <c r="H407" s="12">
        <v>663.13043478260875</v>
      </c>
      <c r="I407" s="15">
        <v>1.4362416107382552</v>
      </c>
      <c r="J407" s="12">
        <v>952.41552378173333</v>
      </c>
      <c r="K407" s="14">
        <v>15252</v>
      </c>
    </row>
    <row r="408" spans="1:11" x14ac:dyDescent="0.3">
      <c r="A408" s="10" t="s">
        <v>127</v>
      </c>
      <c r="B408" s="10" t="s">
        <v>130</v>
      </c>
      <c r="C408" s="54">
        <v>43595</v>
      </c>
      <c r="D408" s="12">
        <v>29.275700934579437</v>
      </c>
      <c r="E408" s="13">
        <v>0.66592178770949717</v>
      </c>
      <c r="F408" s="12">
        <v>19.495327102803735</v>
      </c>
      <c r="G408" s="14">
        <v>28</v>
      </c>
      <c r="H408" s="12">
        <v>576.78571428571433</v>
      </c>
      <c r="I408" s="15">
        <v>1.4362416107382552</v>
      </c>
      <c r="J408" s="12">
        <v>828.4036433365294</v>
      </c>
      <c r="K408" s="14">
        <v>16150</v>
      </c>
    </row>
    <row r="409" spans="1:11" x14ac:dyDescent="0.3">
      <c r="A409" s="10" t="s">
        <v>127</v>
      </c>
      <c r="B409" s="10" t="s">
        <v>130</v>
      </c>
      <c r="C409" s="54">
        <v>43596</v>
      </c>
      <c r="D409" s="12">
        <v>36.594626168224295</v>
      </c>
      <c r="E409" s="13">
        <v>0.66592178770949717</v>
      </c>
      <c r="F409" s="12">
        <v>24.36915887850467</v>
      </c>
      <c r="G409" s="14">
        <v>35</v>
      </c>
      <c r="H409" s="12">
        <v>606.85714285714289</v>
      </c>
      <c r="I409" s="15">
        <v>1.4362416107382552</v>
      </c>
      <c r="J409" s="12">
        <v>871.59348034515824</v>
      </c>
      <c r="K409" s="14">
        <v>21240</v>
      </c>
    </row>
    <row r="410" spans="1:11" x14ac:dyDescent="0.3">
      <c r="A410" s="10" t="s">
        <v>127</v>
      </c>
      <c r="B410" s="10" t="s">
        <v>130</v>
      </c>
      <c r="C410" s="54">
        <v>43597</v>
      </c>
      <c r="D410" s="12">
        <v>21.956775700934578</v>
      </c>
      <c r="E410" s="13">
        <v>0.66592178770949717</v>
      </c>
      <c r="F410" s="12">
        <v>14.621495327102803</v>
      </c>
      <c r="G410" s="14">
        <v>21</v>
      </c>
      <c r="H410" s="12">
        <v>576.19047619047615</v>
      </c>
      <c r="I410" s="15">
        <v>1.4362416107382552</v>
      </c>
      <c r="J410" s="12">
        <v>827.54873761585179</v>
      </c>
      <c r="K410" s="14">
        <v>12100</v>
      </c>
    </row>
    <row r="411" spans="1:11" x14ac:dyDescent="0.3">
      <c r="A411" s="10" t="s">
        <v>127</v>
      </c>
      <c r="B411" s="10" t="s">
        <v>130</v>
      </c>
      <c r="C411" s="54">
        <v>43598</v>
      </c>
      <c r="D411" s="12">
        <v>18.820093457943923</v>
      </c>
      <c r="E411" s="13">
        <v>0.66592178770949717</v>
      </c>
      <c r="F411" s="12">
        <v>12.532710280373831</v>
      </c>
      <c r="G411" s="14">
        <v>18</v>
      </c>
      <c r="H411" s="12">
        <v>542.66666666666663</v>
      </c>
      <c r="I411" s="15">
        <v>1.4362416107382552</v>
      </c>
      <c r="J411" s="12">
        <v>779.4004474272931</v>
      </c>
      <c r="K411" s="14">
        <v>9768</v>
      </c>
    </row>
    <row r="412" spans="1:11" x14ac:dyDescent="0.3">
      <c r="A412" s="10" t="s">
        <v>127</v>
      </c>
      <c r="B412" s="10" t="s">
        <v>130</v>
      </c>
      <c r="C412" s="54">
        <v>43599</v>
      </c>
      <c r="D412" s="12">
        <v>25.093457943925234</v>
      </c>
      <c r="E412" s="13">
        <v>0.66592178770949717</v>
      </c>
      <c r="F412" s="12">
        <v>16.710280373831775</v>
      </c>
      <c r="G412" s="14">
        <v>24</v>
      </c>
      <c r="H412" s="12">
        <v>665.29166666666663</v>
      </c>
      <c r="I412" s="15">
        <v>1.436241610738255</v>
      </c>
      <c r="J412" s="12">
        <v>955.51957494407156</v>
      </c>
      <c r="K412" s="14">
        <v>15967</v>
      </c>
    </row>
    <row r="413" spans="1:11" x14ac:dyDescent="0.3">
      <c r="A413" s="10" t="s">
        <v>127</v>
      </c>
      <c r="B413" s="10" t="s">
        <v>130</v>
      </c>
      <c r="C413" s="54">
        <v>43600</v>
      </c>
      <c r="D413" s="12">
        <v>27.184579439252339</v>
      </c>
      <c r="E413" s="13">
        <v>0.66592178770949717</v>
      </c>
      <c r="F413" s="12">
        <v>18.102803738317757</v>
      </c>
      <c r="G413" s="14">
        <v>26</v>
      </c>
      <c r="H413" s="12">
        <v>461.57692307692309</v>
      </c>
      <c r="I413" s="15">
        <v>1.436241610738255</v>
      </c>
      <c r="J413" s="12">
        <v>662.93598347960767</v>
      </c>
      <c r="K413" s="14">
        <v>12001</v>
      </c>
    </row>
    <row r="414" spans="1:11" x14ac:dyDescent="0.3">
      <c r="A414" s="10" t="s">
        <v>127</v>
      </c>
      <c r="B414" s="10" t="s">
        <v>130</v>
      </c>
      <c r="C414" s="54">
        <v>43601</v>
      </c>
      <c r="D414" s="12">
        <v>18.820093457943923</v>
      </c>
      <c r="E414" s="13">
        <v>0.66592178770949717</v>
      </c>
      <c r="F414" s="12">
        <v>12.532710280373831</v>
      </c>
      <c r="G414" s="14">
        <v>18</v>
      </c>
      <c r="H414" s="12">
        <v>413.77777777777777</v>
      </c>
      <c r="I414" s="15">
        <v>1.4362416107382552</v>
      </c>
      <c r="J414" s="12">
        <v>594.28486204325134</v>
      </c>
      <c r="K414" s="14">
        <v>7448</v>
      </c>
    </row>
    <row r="415" spans="1:11" x14ac:dyDescent="0.3">
      <c r="A415" s="10" t="s">
        <v>127</v>
      </c>
      <c r="B415" s="10" t="s">
        <v>130</v>
      </c>
      <c r="C415" s="54">
        <v>43602</v>
      </c>
      <c r="D415" s="12">
        <v>28.230140186915882</v>
      </c>
      <c r="E415" s="13">
        <v>0.66592178770949717</v>
      </c>
      <c r="F415" s="12">
        <v>18.799065420560744</v>
      </c>
      <c r="G415" s="14">
        <v>27</v>
      </c>
      <c r="H415" s="12">
        <v>668.11111111111109</v>
      </c>
      <c r="I415" s="15">
        <v>1.4362416107382554</v>
      </c>
      <c r="J415" s="12">
        <v>959.56897837434769</v>
      </c>
      <c r="K415" s="14">
        <v>18039</v>
      </c>
    </row>
    <row r="416" spans="1:11" x14ac:dyDescent="0.3">
      <c r="A416" s="10" t="s">
        <v>127</v>
      </c>
      <c r="B416" s="10" t="s">
        <v>130</v>
      </c>
      <c r="C416" s="54">
        <v>43603</v>
      </c>
      <c r="D416" s="12">
        <v>19.865654205607477</v>
      </c>
      <c r="E416" s="13">
        <v>0.66592178770949717</v>
      </c>
      <c r="F416" s="12">
        <v>13.228971962616821</v>
      </c>
      <c r="G416" s="14">
        <v>19</v>
      </c>
      <c r="H416" s="12">
        <v>337</v>
      </c>
      <c r="I416" s="15">
        <v>1.4362416107382552</v>
      </c>
      <c r="J416" s="12">
        <v>484.01342281879198</v>
      </c>
      <c r="K416" s="14">
        <v>6403</v>
      </c>
    </row>
    <row r="417" spans="1:11" x14ac:dyDescent="0.3">
      <c r="A417" s="10" t="s">
        <v>127</v>
      </c>
      <c r="B417" s="10" t="s">
        <v>130</v>
      </c>
      <c r="C417" s="54">
        <v>43604</v>
      </c>
      <c r="D417" s="12">
        <v>19.865654205607477</v>
      </c>
      <c r="E417" s="13">
        <v>0.66592178770949717</v>
      </c>
      <c r="F417" s="12">
        <v>13.228971962616821</v>
      </c>
      <c r="G417" s="14">
        <v>19</v>
      </c>
      <c r="H417" s="12">
        <v>658</v>
      </c>
      <c r="I417" s="15">
        <v>1.4362416107382552</v>
      </c>
      <c r="J417" s="12">
        <v>945.04697986577185</v>
      </c>
      <c r="K417" s="14">
        <v>12502</v>
      </c>
    </row>
    <row r="418" spans="1:11" x14ac:dyDescent="0.3">
      <c r="A418" s="10" t="s">
        <v>127</v>
      </c>
      <c r="B418" s="10" t="s">
        <v>130</v>
      </c>
      <c r="C418" s="54">
        <v>43605</v>
      </c>
      <c r="D418" s="12">
        <v>34.503504672897193</v>
      </c>
      <c r="E418" s="13">
        <v>0.66592178770949717</v>
      </c>
      <c r="F418" s="12">
        <v>22.976635514018689</v>
      </c>
      <c r="G418" s="14">
        <v>33</v>
      </c>
      <c r="H418" s="12">
        <v>587.72727272727275</v>
      </c>
      <c r="I418" s="15">
        <v>1.4362416107382552</v>
      </c>
      <c r="J418" s="12">
        <v>844.11836485662002</v>
      </c>
      <c r="K418" s="14">
        <v>19395</v>
      </c>
    </row>
    <row r="419" spans="1:11" x14ac:dyDescent="0.3">
      <c r="A419" s="10" t="s">
        <v>127</v>
      </c>
      <c r="B419" s="10" t="s">
        <v>130</v>
      </c>
      <c r="C419" s="54">
        <v>43606</v>
      </c>
      <c r="D419" s="12">
        <v>15.683411214953269</v>
      </c>
      <c r="E419" s="13">
        <v>0.66592178770949717</v>
      </c>
      <c r="F419" s="12">
        <v>10.443925233644858</v>
      </c>
      <c r="G419" s="14">
        <v>15</v>
      </c>
      <c r="H419" s="12">
        <v>687.6</v>
      </c>
      <c r="I419" s="15">
        <v>1.4362416107382552</v>
      </c>
      <c r="J419" s="12">
        <v>987.55973154362425</v>
      </c>
      <c r="K419" s="14">
        <v>10314</v>
      </c>
    </row>
    <row r="420" spans="1:11" x14ac:dyDescent="0.3">
      <c r="A420" s="10" t="s">
        <v>127</v>
      </c>
      <c r="B420" s="10" t="s">
        <v>130</v>
      </c>
      <c r="C420" s="54">
        <v>43607</v>
      </c>
      <c r="D420" s="12">
        <v>44.959112149532707</v>
      </c>
      <c r="E420" s="13">
        <v>0.66592178770949717</v>
      </c>
      <c r="F420" s="12">
        <v>29.939252336448597</v>
      </c>
      <c r="G420" s="14">
        <v>43</v>
      </c>
      <c r="H420" s="12">
        <v>504.32558139534882</v>
      </c>
      <c r="I420" s="15">
        <v>1.4362416107382552</v>
      </c>
      <c r="J420" s="12">
        <v>724.33338535976281</v>
      </c>
      <c r="K420" s="14">
        <v>21686</v>
      </c>
    </row>
    <row r="421" spans="1:11" x14ac:dyDescent="0.3">
      <c r="A421" s="10" t="s">
        <v>127</v>
      </c>
      <c r="B421" s="10" t="s">
        <v>130</v>
      </c>
      <c r="C421" s="54">
        <v>43608</v>
      </c>
      <c r="D421" s="12">
        <v>30.321261682242987</v>
      </c>
      <c r="E421" s="13">
        <v>0.66592178770949717</v>
      </c>
      <c r="F421" s="12">
        <v>20.191588785046726</v>
      </c>
      <c r="G421" s="14">
        <v>29</v>
      </c>
      <c r="H421" s="12">
        <v>618.51724137931035</v>
      </c>
      <c r="I421" s="15">
        <v>1.4362416107382552</v>
      </c>
      <c r="J421" s="12">
        <v>888.34019902800287</v>
      </c>
      <c r="K421" s="14">
        <v>17937</v>
      </c>
    </row>
    <row r="422" spans="1:11" x14ac:dyDescent="0.3">
      <c r="A422" s="10" t="s">
        <v>127</v>
      </c>
      <c r="B422" s="10" t="s">
        <v>130</v>
      </c>
      <c r="C422" s="54">
        <v>43609</v>
      </c>
      <c r="D422" s="12">
        <v>26.139018691588785</v>
      </c>
      <c r="E422" s="13">
        <v>0.66592178770949717</v>
      </c>
      <c r="F422" s="12">
        <v>17.406542056074766</v>
      </c>
      <c r="G422" s="14">
        <v>25</v>
      </c>
      <c r="H422" s="12">
        <v>597.4</v>
      </c>
      <c r="I422" s="15">
        <v>1.436241610738255</v>
      </c>
      <c r="J422" s="12">
        <v>858.01073825503352</v>
      </c>
      <c r="K422" s="14">
        <v>14935</v>
      </c>
    </row>
    <row r="423" spans="1:11" x14ac:dyDescent="0.3">
      <c r="A423" s="10" t="s">
        <v>127</v>
      </c>
      <c r="B423" s="10" t="s">
        <v>130</v>
      </c>
      <c r="C423" s="54">
        <v>43610</v>
      </c>
      <c r="D423" s="12">
        <v>28.230140186915882</v>
      </c>
      <c r="E423" s="13">
        <v>0.66592178770949717</v>
      </c>
      <c r="F423" s="12">
        <v>18.799065420560744</v>
      </c>
      <c r="G423" s="14">
        <v>27</v>
      </c>
      <c r="H423" s="12">
        <v>494.62962962962962</v>
      </c>
      <c r="I423" s="15">
        <v>1.4362416107382554</v>
      </c>
      <c r="J423" s="12">
        <v>710.40765597812594</v>
      </c>
      <c r="K423" s="14">
        <v>13355</v>
      </c>
    </row>
    <row r="424" spans="1:11" x14ac:dyDescent="0.3">
      <c r="A424" s="10" t="s">
        <v>127</v>
      </c>
      <c r="B424" s="10" t="s">
        <v>130</v>
      </c>
      <c r="C424" s="54">
        <v>43611</v>
      </c>
      <c r="D424" s="12">
        <v>26.139018691588785</v>
      </c>
      <c r="E424" s="13">
        <v>0.66592178770949717</v>
      </c>
      <c r="F424" s="12">
        <v>17.406542056074766</v>
      </c>
      <c r="G424" s="14">
        <v>25</v>
      </c>
      <c r="H424" s="12">
        <v>614.28</v>
      </c>
      <c r="I424" s="15">
        <v>1.436241610738255</v>
      </c>
      <c r="J424" s="12">
        <v>882.25449664429527</v>
      </c>
      <c r="K424" s="14">
        <v>15357</v>
      </c>
    </row>
    <row r="425" spans="1:11" x14ac:dyDescent="0.3">
      <c r="A425" s="10" t="s">
        <v>127</v>
      </c>
      <c r="B425" s="10" t="s">
        <v>130</v>
      </c>
      <c r="C425" s="54">
        <v>43612</v>
      </c>
      <c r="D425" s="12">
        <v>31.366822429906538</v>
      </c>
      <c r="E425" s="13">
        <v>0.66592178770949717</v>
      </c>
      <c r="F425" s="12">
        <v>20.887850467289717</v>
      </c>
      <c r="G425" s="14">
        <v>30</v>
      </c>
      <c r="H425" s="12">
        <v>457.56666666666666</v>
      </c>
      <c r="I425" s="15">
        <v>1.4362416107382552</v>
      </c>
      <c r="J425" s="12">
        <v>657.17628635346762</v>
      </c>
      <c r="K425" s="14">
        <v>13727</v>
      </c>
    </row>
    <row r="426" spans="1:11" x14ac:dyDescent="0.3">
      <c r="A426" s="10" t="s">
        <v>127</v>
      </c>
      <c r="B426" s="10" t="s">
        <v>130</v>
      </c>
      <c r="C426" s="54">
        <v>43613</v>
      </c>
      <c r="D426" s="12">
        <v>17.774532710280372</v>
      </c>
      <c r="E426" s="13">
        <v>0.66592178770949717</v>
      </c>
      <c r="F426" s="12">
        <v>11.83644859813084</v>
      </c>
      <c r="G426" s="14">
        <v>17</v>
      </c>
      <c r="H426" s="12">
        <v>740.29411764705878</v>
      </c>
      <c r="I426" s="15">
        <v>1.4362416107382552</v>
      </c>
      <c r="J426" s="12">
        <v>1063.2412159494672</v>
      </c>
      <c r="K426" s="14">
        <v>12585</v>
      </c>
    </row>
    <row r="427" spans="1:11" x14ac:dyDescent="0.3">
      <c r="A427" s="10" t="s">
        <v>127</v>
      </c>
      <c r="B427" s="10" t="s">
        <v>130</v>
      </c>
      <c r="C427" s="54">
        <v>43614</v>
      </c>
      <c r="D427" s="12">
        <v>38.685747663551403</v>
      </c>
      <c r="E427" s="13">
        <v>0.66592178770949717</v>
      </c>
      <c r="F427" s="12">
        <v>25.761682242990652</v>
      </c>
      <c r="G427" s="14">
        <v>37</v>
      </c>
      <c r="H427" s="12">
        <v>549.75675675675677</v>
      </c>
      <c r="I427" s="15">
        <v>1.4362416107382552</v>
      </c>
      <c r="J427" s="12">
        <v>789.58352983856344</v>
      </c>
      <c r="K427" s="14">
        <v>20341</v>
      </c>
    </row>
    <row r="428" spans="1:11" x14ac:dyDescent="0.3">
      <c r="A428" s="10" t="s">
        <v>127</v>
      </c>
      <c r="B428" s="10" t="s">
        <v>130</v>
      </c>
      <c r="C428" s="54">
        <v>43615</v>
      </c>
      <c r="D428" s="12">
        <v>29.275700934579437</v>
      </c>
      <c r="E428" s="13">
        <v>0.66592178770949717</v>
      </c>
      <c r="F428" s="12">
        <v>19.495327102803735</v>
      </c>
      <c r="G428" s="14">
        <v>28</v>
      </c>
      <c r="H428" s="12">
        <v>584.57142857142856</v>
      </c>
      <c r="I428" s="15">
        <v>1.4362416107382552</v>
      </c>
      <c r="J428" s="12">
        <v>839.58581016299149</v>
      </c>
      <c r="K428" s="14">
        <v>16368</v>
      </c>
    </row>
    <row r="429" spans="1:11" x14ac:dyDescent="0.3">
      <c r="A429" s="10" t="s">
        <v>127</v>
      </c>
      <c r="B429" s="10" t="s">
        <v>130</v>
      </c>
      <c r="C429" s="54">
        <v>43616</v>
      </c>
      <c r="D429" s="12">
        <v>27.184579439252339</v>
      </c>
      <c r="E429" s="13">
        <v>0.66592178770949717</v>
      </c>
      <c r="F429" s="12">
        <v>18.102803738317757</v>
      </c>
      <c r="G429" s="14">
        <v>26</v>
      </c>
      <c r="H429" s="12">
        <v>607.34615384615381</v>
      </c>
      <c r="I429" s="15">
        <v>1.436241610738255</v>
      </c>
      <c r="J429" s="12">
        <v>872.29581827568404</v>
      </c>
      <c r="K429" s="14">
        <v>15791</v>
      </c>
    </row>
    <row r="430" spans="1:11" x14ac:dyDescent="0.3">
      <c r="A430" s="22" t="s">
        <v>127</v>
      </c>
      <c r="B430" s="22" t="s">
        <v>130</v>
      </c>
      <c r="C430" s="56">
        <v>43617</v>
      </c>
      <c r="D430" s="23">
        <v>34</v>
      </c>
      <c r="E430" s="24">
        <v>0.63682864450127874</v>
      </c>
      <c r="F430" s="23">
        <v>22</v>
      </c>
      <c r="G430" s="23">
        <v>28</v>
      </c>
      <c r="H430" s="23">
        <v>544.344414893617</v>
      </c>
      <c r="I430" s="25">
        <v>1.2856381396438172</v>
      </c>
      <c r="J430" s="23">
        <v>821.98192771084337</v>
      </c>
      <c r="K430" s="23">
        <v>17902</v>
      </c>
    </row>
    <row r="431" spans="1:11" x14ac:dyDescent="0.3">
      <c r="A431" s="22" t="s">
        <v>127</v>
      </c>
      <c r="B431" s="22" t="s">
        <v>130</v>
      </c>
      <c r="C431" s="56">
        <v>43618</v>
      </c>
      <c r="D431" s="23">
        <v>49</v>
      </c>
      <c r="E431" s="24">
        <v>0.63682864450127874</v>
      </c>
      <c r="F431" s="23">
        <v>31</v>
      </c>
      <c r="G431" s="23">
        <v>31</v>
      </c>
      <c r="H431" s="23">
        <v>544.344414893617</v>
      </c>
      <c r="I431" s="25">
        <v>1.001747051894333</v>
      </c>
      <c r="J431" s="23">
        <v>821.98192771084337</v>
      </c>
      <c r="K431" s="23">
        <v>25437</v>
      </c>
    </row>
    <row r="432" spans="1:11" x14ac:dyDescent="0.3">
      <c r="A432" s="22" t="s">
        <v>127</v>
      </c>
      <c r="B432" s="22" t="s">
        <v>130</v>
      </c>
      <c r="C432" s="56">
        <v>43619</v>
      </c>
      <c r="D432" s="23">
        <v>23</v>
      </c>
      <c r="E432" s="24">
        <v>0.63682864450127874</v>
      </c>
      <c r="F432" s="23">
        <v>14</v>
      </c>
      <c r="G432" s="23">
        <v>23</v>
      </c>
      <c r="H432" s="23">
        <v>544.344414893617</v>
      </c>
      <c r="I432" s="25">
        <v>1.592317387126202</v>
      </c>
      <c r="J432" s="23">
        <v>821.98192771084337</v>
      </c>
      <c r="K432" s="23">
        <v>11873</v>
      </c>
    </row>
    <row r="433" spans="1:11" x14ac:dyDescent="0.3">
      <c r="A433" s="22" t="s">
        <v>127</v>
      </c>
      <c r="B433" s="22" t="s">
        <v>130</v>
      </c>
      <c r="C433" s="56">
        <v>43620</v>
      </c>
      <c r="D433" s="23">
        <v>32</v>
      </c>
      <c r="E433" s="24">
        <v>0.63682864450127874</v>
      </c>
      <c r="F433" s="23">
        <v>20</v>
      </c>
      <c r="G433" s="23">
        <v>29</v>
      </c>
      <c r="H433" s="23">
        <v>544.344414893617</v>
      </c>
      <c r="I433" s="25">
        <v>1.4381584255574333</v>
      </c>
      <c r="J433" s="23">
        <v>821.98192771084337</v>
      </c>
      <c r="K433" s="23">
        <v>16575</v>
      </c>
    </row>
    <row r="434" spans="1:11" x14ac:dyDescent="0.3">
      <c r="A434" s="22" t="s">
        <v>127</v>
      </c>
      <c r="B434" s="22" t="s">
        <v>130</v>
      </c>
      <c r="C434" s="56">
        <v>43621</v>
      </c>
      <c r="D434" s="23">
        <v>35</v>
      </c>
      <c r="E434" s="24">
        <v>0.63682864450127874</v>
      </c>
      <c r="F434" s="23">
        <v>22</v>
      </c>
      <c r="G434" s="23">
        <v>31</v>
      </c>
      <c r="H434" s="23">
        <v>544.344414893617</v>
      </c>
      <c r="I434" s="25">
        <v>1.3915159326690774</v>
      </c>
      <c r="J434" s="23">
        <v>821.98192771084337</v>
      </c>
      <c r="K434" s="23">
        <v>18312</v>
      </c>
    </row>
    <row r="435" spans="1:11" x14ac:dyDescent="0.3">
      <c r="A435" s="22" t="s">
        <v>127</v>
      </c>
      <c r="B435" s="22" t="s">
        <v>130</v>
      </c>
      <c r="C435" s="56">
        <v>43622</v>
      </c>
      <c r="D435" s="23">
        <v>22</v>
      </c>
      <c r="E435" s="24">
        <v>0.63682864450127874</v>
      </c>
      <c r="F435" s="23">
        <v>14</v>
      </c>
      <c r="G435" s="23">
        <v>20</v>
      </c>
      <c r="H435" s="23">
        <v>544.344414893617</v>
      </c>
      <c r="I435" s="25">
        <v>1.4300311894760671</v>
      </c>
      <c r="J435" s="23">
        <v>821.98192771084337</v>
      </c>
      <c r="K435" s="23">
        <v>11496</v>
      </c>
    </row>
    <row r="436" spans="1:11" x14ac:dyDescent="0.3">
      <c r="A436" s="22" t="s">
        <v>127</v>
      </c>
      <c r="B436" s="22" t="s">
        <v>130</v>
      </c>
      <c r="C436" s="56">
        <v>43623</v>
      </c>
      <c r="D436" s="23">
        <v>18</v>
      </c>
      <c r="E436" s="24">
        <v>0.63682864450127874</v>
      </c>
      <c r="F436" s="23">
        <v>11</v>
      </c>
      <c r="G436" s="23">
        <v>18</v>
      </c>
      <c r="H436" s="23">
        <v>544.344414893617</v>
      </c>
      <c r="I436" s="25">
        <v>1.5666745763230814</v>
      </c>
      <c r="J436" s="23">
        <v>821.98192771084337</v>
      </c>
      <c r="K436" s="23">
        <v>9444</v>
      </c>
    </row>
    <row r="437" spans="1:11" x14ac:dyDescent="0.3">
      <c r="A437" s="22" t="s">
        <v>127</v>
      </c>
      <c r="B437" s="22" t="s">
        <v>130</v>
      </c>
      <c r="C437" s="56">
        <v>43624</v>
      </c>
      <c r="D437" s="23">
        <v>13</v>
      </c>
      <c r="E437" s="24">
        <v>0.63682864450127874</v>
      </c>
      <c r="F437" s="23">
        <v>9</v>
      </c>
      <c r="G437" s="23">
        <v>14</v>
      </c>
      <c r="H437" s="23">
        <v>544.344414893617</v>
      </c>
      <c r="I437" s="25">
        <v>1.6439638554216869</v>
      </c>
      <c r="J437" s="23">
        <v>821.98192771084337</v>
      </c>
      <c r="K437" s="23">
        <v>7000</v>
      </c>
    </row>
    <row r="438" spans="1:11" x14ac:dyDescent="0.3">
      <c r="A438" s="22" t="s">
        <v>127</v>
      </c>
      <c r="B438" s="22" t="s">
        <v>130</v>
      </c>
      <c r="C438" s="56">
        <v>43625</v>
      </c>
      <c r="D438" s="23">
        <v>33</v>
      </c>
      <c r="E438" s="24">
        <v>0.63682864450127874</v>
      </c>
      <c r="F438" s="23">
        <v>21</v>
      </c>
      <c r="G438" s="23">
        <v>23</v>
      </c>
      <c r="H438" s="23">
        <v>544.344414893617</v>
      </c>
      <c r="I438" s="25">
        <v>1.0879659513926108</v>
      </c>
      <c r="J438" s="23">
        <v>821.98192771084337</v>
      </c>
      <c r="K438" s="23">
        <v>17377</v>
      </c>
    </row>
    <row r="439" spans="1:11" x14ac:dyDescent="0.3">
      <c r="A439" s="22" t="s">
        <v>127</v>
      </c>
      <c r="B439" s="22" t="s">
        <v>130</v>
      </c>
      <c r="C439" s="56">
        <v>43626</v>
      </c>
      <c r="D439" s="23">
        <v>30</v>
      </c>
      <c r="E439" s="24">
        <v>0.63682864450127874</v>
      </c>
      <c r="F439" s="23">
        <v>19</v>
      </c>
      <c r="G439" s="23">
        <v>25</v>
      </c>
      <c r="H439" s="23">
        <v>544.344414893617</v>
      </c>
      <c r="I439" s="25">
        <v>1.323642395669635</v>
      </c>
      <c r="J439" s="23">
        <v>821.98192771084337</v>
      </c>
      <c r="K439" s="23">
        <v>15525</v>
      </c>
    </row>
    <row r="440" spans="1:11" x14ac:dyDescent="0.3">
      <c r="A440" s="22" t="s">
        <v>127</v>
      </c>
      <c r="B440" s="22" t="s">
        <v>130</v>
      </c>
      <c r="C440" s="56">
        <v>43627</v>
      </c>
      <c r="D440" s="23">
        <v>28</v>
      </c>
      <c r="E440" s="24">
        <v>0.63682864450127874</v>
      </c>
      <c r="F440" s="23">
        <v>18</v>
      </c>
      <c r="G440" s="23">
        <v>22</v>
      </c>
      <c r="H440" s="23">
        <v>544.344414893617</v>
      </c>
      <c r="I440" s="25">
        <v>1.2429446978925391</v>
      </c>
      <c r="J440" s="23">
        <v>821.98192771084337</v>
      </c>
      <c r="K440" s="23">
        <v>14549</v>
      </c>
    </row>
    <row r="441" spans="1:11" x14ac:dyDescent="0.3">
      <c r="A441" s="22" t="s">
        <v>127</v>
      </c>
      <c r="B441" s="22" t="s">
        <v>130</v>
      </c>
      <c r="C441" s="56">
        <v>43628</v>
      </c>
      <c r="D441" s="23">
        <v>22</v>
      </c>
      <c r="E441" s="24">
        <v>0.63682864450127874</v>
      </c>
      <c r="F441" s="23">
        <v>14</v>
      </c>
      <c r="G441" s="23">
        <v>15</v>
      </c>
      <c r="H441" s="23">
        <v>544.344414893617</v>
      </c>
      <c r="I441" s="25">
        <v>1.0518451557466857</v>
      </c>
      <c r="J441" s="23">
        <v>821.98192771084337</v>
      </c>
      <c r="K441" s="23">
        <v>11722</v>
      </c>
    </row>
    <row r="442" spans="1:11" x14ac:dyDescent="0.3">
      <c r="A442" s="22" t="s">
        <v>127</v>
      </c>
      <c r="B442" s="22" t="s">
        <v>130</v>
      </c>
      <c r="C442" s="56">
        <v>43629</v>
      </c>
      <c r="D442" s="23">
        <v>21</v>
      </c>
      <c r="E442" s="24">
        <v>0.63682864450127874</v>
      </c>
      <c r="F442" s="23">
        <v>13</v>
      </c>
      <c r="G442" s="23">
        <v>18</v>
      </c>
      <c r="H442" s="23">
        <v>544.344414893617</v>
      </c>
      <c r="I442" s="25">
        <v>1.3524382722847514</v>
      </c>
      <c r="J442" s="23">
        <v>821.98192771084337</v>
      </c>
      <c r="K442" s="23">
        <v>10940</v>
      </c>
    </row>
    <row r="443" spans="1:11" x14ac:dyDescent="0.3">
      <c r="A443" s="22" t="s">
        <v>127</v>
      </c>
      <c r="B443" s="22" t="s">
        <v>130</v>
      </c>
      <c r="C443" s="56">
        <v>43630</v>
      </c>
      <c r="D443" s="23">
        <v>18</v>
      </c>
      <c r="E443" s="24">
        <v>0.63682864450127874</v>
      </c>
      <c r="F443" s="23">
        <v>11</v>
      </c>
      <c r="G443" s="23">
        <v>14</v>
      </c>
      <c r="H443" s="23">
        <v>544.344414893617</v>
      </c>
      <c r="I443" s="25">
        <v>1.2318290503052673</v>
      </c>
      <c r="J443" s="23">
        <v>821.98192771084337</v>
      </c>
      <c r="K443" s="23">
        <v>9342</v>
      </c>
    </row>
    <row r="444" spans="1:11" x14ac:dyDescent="0.3">
      <c r="A444" s="22" t="s">
        <v>127</v>
      </c>
      <c r="B444" s="22" t="s">
        <v>130</v>
      </c>
      <c r="C444" s="56">
        <v>43631</v>
      </c>
      <c r="D444" s="23">
        <v>21</v>
      </c>
      <c r="E444" s="24">
        <v>0.63682864450127874</v>
      </c>
      <c r="F444" s="23">
        <v>13</v>
      </c>
      <c r="G444" s="23">
        <v>20</v>
      </c>
      <c r="H444" s="23">
        <v>544.344414893617</v>
      </c>
      <c r="I444" s="25">
        <v>1.5319763819044701</v>
      </c>
      <c r="J444" s="23">
        <v>821.98192771084337</v>
      </c>
      <c r="K444" s="23">
        <v>10731</v>
      </c>
    </row>
    <row r="445" spans="1:11" x14ac:dyDescent="0.3">
      <c r="A445" s="22" t="s">
        <v>127</v>
      </c>
      <c r="B445" s="22" t="s">
        <v>130</v>
      </c>
      <c r="C445" s="56">
        <v>43632</v>
      </c>
      <c r="D445" s="23">
        <v>19</v>
      </c>
      <c r="E445" s="24">
        <v>0.63682864450127874</v>
      </c>
      <c r="F445" s="23">
        <v>12</v>
      </c>
      <c r="G445" s="23">
        <v>18</v>
      </c>
      <c r="H445" s="23">
        <v>544.344414893617</v>
      </c>
      <c r="I445" s="25">
        <v>1.5245414424312396</v>
      </c>
      <c r="J445" s="23">
        <v>821.98192771084337</v>
      </c>
      <c r="K445" s="23">
        <v>9705</v>
      </c>
    </row>
    <row r="446" spans="1:11" x14ac:dyDescent="0.3">
      <c r="A446" s="22" t="s">
        <v>127</v>
      </c>
      <c r="B446" s="22" t="s">
        <v>130</v>
      </c>
      <c r="C446" s="56">
        <v>43633</v>
      </c>
      <c r="D446" s="23">
        <v>12</v>
      </c>
      <c r="E446" s="24">
        <v>0.63682864450127874</v>
      </c>
      <c r="F446" s="23">
        <v>8</v>
      </c>
      <c r="G446" s="23">
        <v>11</v>
      </c>
      <c r="H446" s="23">
        <v>544.344414893617</v>
      </c>
      <c r="I446" s="25">
        <v>1.4096977244807105</v>
      </c>
      <c r="J446" s="23">
        <v>821.98192771084337</v>
      </c>
      <c r="K446" s="23">
        <v>6414</v>
      </c>
    </row>
    <row r="447" spans="1:11" x14ac:dyDescent="0.3">
      <c r="A447" s="22" t="s">
        <v>127</v>
      </c>
      <c r="B447" s="22" t="s">
        <v>130</v>
      </c>
      <c r="C447" s="56">
        <v>43634</v>
      </c>
      <c r="D447" s="23">
        <v>29</v>
      </c>
      <c r="E447" s="24">
        <v>0.63682864450127874</v>
      </c>
      <c r="F447" s="23">
        <v>19</v>
      </c>
      <c r="G447" s="23">
        <v>25</v>
      </c>
      <c r="H447" s="23">
        <v>544.344414893617</v>
      </c>
      <c r="I447" s="25">
        <v>1.3385583762878508</v>
      </c>
      <c r="J447" s="23">
        <v>821.98192771084337</v>
      </c>
      <c r="K447" s="23">
        <v>15352</v>
      </c>
    </row>
    <row r="448" spans="1:11" x14ac:dyDescent="0.3">
      <c r="A448" s="22" t="s">
        <v>127</v>
      </c>
      <c r="B448" s="22" t="s">
        <v>130</v>
      </c>
      <c r="C448" s="56">
        <v>43635</v>
      </c>
      <c r="D448" s="23">
        <v>61</v>
      </c>
      <c r="E448" s="24">
        <v>0.63682864450127874</v>
      </c>
      <c r="F448" s="23">
        <v>39</v>
      </c>
      <c r="G448" s="23">
        <v>67</v>
      </c>
      <c r="H448" s="23">
        <v>544.344414893617</v>
      </c>
      <c r="I448" s="25">
        <v>1.7222625373432938</v>
      </c>
      <c r="J448" s="23">
        <v>821.98192771084337</v>
      </c>
      <c r="K448" s="23">
        <v>31977</v>
      </c>
    </row>
    <row r="449" spans="1:11" x14ac:dyDescent="0.3">
      <c r="A449" s="22" t="s">
        <v>127</v>
      </c>
      <c r="B449" s="22" t="s">
        <v>130</v>
      </c>
      <c r="C449" s="56">
        <v>43636</v>
      </c>
      <c r="D449" s="23">
        <v>41</v>
      </c>
      <c r="E449" s="24">
        <v>0.63682864450127874</v>
      </c>
      <c r="F449" s="23">
        <v>26</v>
      </c>
      <c r="G449" s="23">
        <v>31</v>
      </c>
      <c r="H449" s="23">
        <v>544.344414893617</v>
      </c>
      <c r="I449" s="25">
        <v>1.1731246148444427</v>
      </c>
      <c r="J449" s="23">
        <v>821.98192771084337</v>
      </c>
      <c r="K449" s="23">
        <v>21721</v>
      </c>
    </row>
    <row r="450" spans="1:11" x14ac:dyDescent="0.3">
      <c r="A450" s="22" t="s">
        <v>127</v>
      </c>
      <c r="B450" s="22" t="s">
        <v>130</v>
      </c>
      <c r="C450" s="56">
        <v>43637</v>
      </c>
      <c r="D450" s="23">
        <v>24</v>
      </c>
      <c r="E450" s="24">
        <v>0.63682864450127874</v>
      </c>
      <c r="F450" s="23">
        <v>15</v>
      </c>
      <c r="G450" s="23">
        <v>21</v>
      </c>
      <c r="H450" s="23">
        <v>544.344414893617</v>
      </c>
      <c r="I450" s="25">
        <v>1.3878131919864698</v>
      </c>
      <c r="J450" s="23">
        <v>821.98192771084337</v>
      </c>
      <c r="K450" s="23">
        <v>12438</v>
      </c>
    </row>
    <row r="451" spans="1:11" x14ac:dyDescent="0.3">
      <c r="A451" s="22" t="s">
        <v>127</v>
      </c>
      <c r="B451" s="22" t="s">
        <v>130</v>
      </c>
      <c r="C451" s="56">
        <v>43638</v>
      </c>
      <c r="D451" s="23">
        <v>22</v>
      </c>
      <c r="E451" s="24">
        <v>0.63682864450127874</v>
      </c>
      <c r="F451" s="23">
        <v>14</v>
      </c>
      <c r="G451" s="23">
        <v>23</v>
      </c>
      <c r="H451" s="23">
        <v>544.344414893617</v>
      </c>
      <c r="I451" s="25">
        <v>1.6499899055113805</v>
      </c>
      <c r="J451" s="23">
        <v>821.98192771084337</v>
      </c>
      <c r="K451" s="23">
        <v>11458</v>
      </c>
    </row>
    <row r="452" spans="1:11" x14ac:dyDescent="0.3">
      <c r="A452" s="22" t="s">
        <v>127</v>
      </c>
      <c r="B452" s="22" t="s">
        <v>130</v>
      </c>
      <c r="C452" s="56">
        <v>43639</v>
      </c>
      <c r="D452" s="23">
        <v>8</v>
      </c>
      <c r="E452" s="24">
        <v>0.63682864450127874</v>
      </c>
      <c r="F452" s="23">
        <v>5</v>
      </c>
      <c r="G452" s="23">
        <v>11</v>
      </c>
      <c r="H452" s="23">
        <v>544.344414893617</v>
      </c>
      <c r="I452" s="25">
        <v>2.1365314756189218</v>
      </c>
      <c r="J452" s="23">
        <v>821.98192771084337</v>
      </c>
      <c r="K452" s="23">
        <v>4232</v>
      </c>
    </row>
    <row r="453" spans="1:11" x14ac:dyDescent="0.3">
      <c r="A453" s="22" t="s">
        <v>127</v>
      </c>
      <c r="B453" s="22" t="s">
        <v>130</v>
      </c>
      <c r="C453" s="56">
        <v>43640</v>
      </c>
      <c r="D453" s="23">
        <v>37</v>
      </c>
      <c r="E453" s="24">
        <v>0.63682864450127874</v>
      </c>
      <c r="F453" s="23">
        <v>23</v>
      </c>
      <c r="G453" s="23">
        <v>58</v>
      </c>
      <c r="H453" s="23">
        <v>544.344414893617</v>
      </c>
      <c r="I453" s="25">
        <v>2.4731520364802053</v>
      </c>
      <c r="J453" s="23">
        <v>821.98192771084337</v>
      </c>
      <c r="K453" s="23">
        <v>19277</v>
      </c>
    </row>
    <row r="454" spans="1:11" x14ac:dyDescent="0.3">
      <c r="A454" s="22" t="s">
        <v>127</v>
      </c>
      <c r="B454" s="22" t="s">
        <v>130</v>
      </c>
      <c r="C454" s="56">
        <v>43641</v>
      </c>
      <c r="D454" s="23">
        <v>12</v>
      </c>
      <c r="E454" s="24">
        <v>0.63682864450127874</v>
      </c>
      <c r="F454" s="23">
        <v>7</v>
      </c>
      <c r="G454" s="23">
        <v>17</v>
      </c>
      <c r="H454" s="23">
        <v>544.344414893617</v>
      </c>
      <c r="I454" s="25">
        <v>2.2915206249728333</v>
      </c>
      <c r="J454" s="23">
        <v>821.98192771084337</v>
      </c>
      <c r="K454" s="23">
        <v>6098</v>
      </c>
    </row>
    <row r="455" spans="1:11" x14ac:dyDescent="0.3">
      <c r="A455" s="22" t="s">
        <v>127</v>
      </c>
      <c r="B455" s="22" t="s">
        <v>130</v>
      </c>
      <c r="C455" s="56">
        <v>43642</v>
      </c>
      <c r="D455" s="23">
        <v>56</v>
      </c>
      <c r="E455" s="24">
        <v>0.63682864450127874</v>
      </c>
      <c r="F455" s="23">
        <v>36</v>
      </c>
      <c r="G455" s="23">
        <v>57</v>
      </c>
      <c r="H455" s="23">
        <v>544.344414893617</v>
      </c>
      <c r="I455" s="25">
        <v>1.591959834172066</v>
      </c>
      <c r="J455" s="23">
        <v>821.98192771084337</v>
      </c>
      <c r="K455" s="23">
        <v>29431</v>
      </c>
    </row>
    <row r="456" spans="1:11" x14ac:dyDescent="0.3">
      <c r="A456" s="22" t="s">
        <v>127</v>
      </c>
      <c r="B456" s="22" t="s">
        <v>130</v>
      </c>
      <c r="C456" s="56">
        <v>43643</v>
      </c>
      <c r="D456" s="23">
        <v>16</v>
      </c>
      <c r="E456" s="24">
        <v>0.63682864450127874</v>
      </c>
      <c r="F456" s="23">
        <v>10</v>
      </c>
      <c r="G456" s="23">
        <v>18</v>
      </c>
      <c r="H456" s="23">
        <v>544.344414893617</v>
      </c>
      <c r="I456" s="25">
        <v>1.7685482546970095</v>
      </c>
      <c r="J456" s="23">
        <v>821.98192771084337</v>
      </c>
      <c r="K456" s="23">
        <v>8366</v>
      </c>
    </row>
    <row r="457" spans="1:11" x14ac:dyDescent="0.3">
      <c r="A457" s="22" t="s">
        <v>127</v>
      </c>
      <c r="B457" s="22" t="s">
        <v>130</v>
      </c>
      <c r="C457" s="56">
        <v>43644</v>
      </c>
      <c r="D457" s="23">
        <v>13</v>
      </c>
      <c r="E457" s="24">
        <v>0.63682864450127874</v>
      </c>
      <c r="F457" s="23">
        <v>8</v>
      </c>
      <c r="G457" s="23">
        <v>16</v>
      </c>
      <c r="H457" s="23">
        <v>544.344414893617</v>
      </c>
      <c r="I457" s="25">
        <v>1.8877150629214146</v>
      </c>
      <c r="J457" s="23">
        <v>821.98192771084337</v>
      </c>
      <c r="K457" s="23">
        <v>6967</v>
      </c>
    </row>
    <row r="458" spans="1:11" x14ac:dyDescent="0.3">
      <c r="A458" s="22" t="s">
        <v>127</v>
      </c>
      <c r="B458" s="22" t="s">
        <v>130</v>
      </c>
      <c r="C458" s="56">
        <v>43645</v>
      </c>
      <c r="D458" s="23">
        <v>19</v>
      </c>
      <c r="E458" s="24">
        <v>0.63682864450127874</v>
      </c>
      <c r="F458" s="23">
        <v>12</v>
      </c>
      <c r="G458" s="23">
        <v>30</v>
      </c>
      <c r="H458" s="23">
        <v>544.344414893617</v>
      </c>
      <c r="I458" s="25">
        <v>2.4860830558852003</v>
      </c>
      <c r="J458" s="23">
        <v>821.98192771084337</v>
      </c>
      <c r="K458" s="23">
        <v>9919</v>
      </c>
    </row>
    <row r="459" spans="1:11" x14ac:dyDescent="0.3">
      <c r="A459" s="22" t="s">
        <v>127</v>
      </c>
      <c r="B459" s="22" t="s">
        <v>130</v>
      </c>
      <c r="C459" s="56">
        <v>43646</v>
      </c>
      <c r="D459" s="23">
        <v>15</v>
      </c>
      <c r="E459" s="24">
        <v>0.63682864450127874</v>
      </c>
      <c r="F459" s="23">
        <v>9</v>
      </c>
      <c r="G459" s="23">
        <v>18</v>
      </c>
      <c r="H459" s="23">
        <v>544.344414893617</v>
      </c>
      <c r="I459" s="25">
        <v>1.9049407362939592</v>
      </c>
      <c r="J459" s="23">
        <v>821.98192771084337</v>
      </c>
      <c r="K459" s="23">
        <v>7767</v>
      </c>
    </row>
    <row r="460" spans="1:11" x14ac:dyDescent="0.3">
      <c r="A460" s="22" t="s">
        <v>127</v>
      </c>
      <c r="B460" s="22" t="s">
        <v>130</v>
      </c>
      <c r="C460" s="55">
        <v>43647</v>
      </c>
      <c r="D460" s="30">
        <v>17</v>
      </c>
      <c r="E460" s="31">
        <v>0.65</v>
      </c>
      <c r="F460" s="30">
        <v>10</v>
      </c>
      <c r="G460" s="30">
        <v>18</v>
      </c>
      <c r="H460" s="30">
        <v>496</v>
      </c>
      <c r="I460" s="32">
        <v>1.8</v>
      </c>
      <c r="J460" s="30">
        <v>807</v>
      </c>
      <c r="K460" s="30">
        <v>8919</v>
      </c>
    </row>
    <row r="461" spans="1:11" x14ac:dyDescent="0.3">
      <c r="A461" s="22" t="s">
        <v>127</v>
      </c>
      <c r="B461" s="22" t="s">
        <v>130</v>
      </c>
      <c r="C461" s="55">
        <v>43648</v>
      </c>
      <c r="D461" s="30">
        <v>34</v>
      </c>
      <c r="E461" s="31">
        <v>0.65</v>
      </c>
      <c r="F461" s="30">
        <v>22</v>
      </c>
      <c r="G461" s="30">
        <v>30</v>
      </c>
      <c r="H461" s="30">
        <v>596</v>
      </c>
      <c r="I461" s="32">
        <v>1.36</v>
      </c>
      <c r="J461" s="30">
        <v>807</v>
      </c>
      <c r="K461" s="30">
        <v>17885</v>
      </c>
    </row>
    <row r="462" spans="1:11" x14ac:dyDescent="0.3">
      <c r="A462" s="22" t="s">
        <v>127</v>
      </c>
      <c r="B462" s="22" t="s">
        <v>130</v>
      </c>
      <c r="C462" s="55">
        <v>43649</v>
      </c>
      <c r="D462" s="30">
        <v>42</v>
      </c>
      <c r="E462" s="31">
        <v>0.65</v>
      </c>
      <c r="F462" s="30">
        <v>27</v>
      </c>
      <c r="G462" s="30">
        <v>35</v>
      </c>
      <c r="H462" s="30">
        <v>630</v>
      </c>
      <c r="I462" s="32">
        <v>1.3</v>
      </c>
      <c r="J462" s="30">
        <v>807</v>
      </c>
      <c r="K462" s="30">
        <v>22045</v>
      </c>
    </row>
    <row r="463" spans="1:11" x14ac:dyDescent="0.3">
      <c r="A463" s="22" t="s">
        <v>127</v>
      </c>
      <c r="B463" s="22" t="s">
        <v>130</v>
      </c>
      <c r="C463" s="55">
        <v>43650</v>
      </c>
      <c r="D463" s="30">
        <v>22</v>
      </c>
      <c r="E463" s="31">
        <v>0.65</v>
      </c>
      <c r="F463" s="30">
        <v>14</v>
      </c>
      <c r="G463" s="30">
        <v>26</v>
      </c>
      <c r="H463" s="30">
        <v>432</v>
      </c>
      <c r="I463" s="32">
        <v>1.86</v>
      </c>
      <c r="J463" s="30">
        <v>807</v>
      </c>
      <c r="K463" s="30">
        <v>11237</v>
      </c>
    </row>
    <row r="464" spans="1:11" x14ac:dyDescent="0.3">
      <c r="A464" s="22" t="s">
        <v>127</v>
      </c>
      <c r="B464" s="22" t="s">
        <v>130</v>
      </c>
      <c r="C464" s="55">
        <v>43651</v>
      </c>
      <c r="D464" s="30">
        <v>12</v>
      </c>
      <c r="E464" s="31">
        <v>0.65</v>
      </c>
      <c r="F464" s="30">
        <v>8</v>
      </c>
      <c r="G464" s="30">
        <v>17</v>
      </c>
      <c r="H464" s="30">
        <v>401</v>
      </c>
      <c r="I464" s="32">
        <v>2.13</v>
      </c>
      <c r="J464" s="30">
        <v>807</v>
      </c>
      <c r="K464" s="30">
        <v>6811</v>
      </c>
    </row>
    <row r="465" spans="1:11" x14ac:dyDescent="0.3">
      <c r="A465" s="22" t="s">
        <v>127</v>
      </c>
      <c r="B465" s="22" t="s">
        <v>130</v>
      </c>
      <c r="C465" s="55">
        <v>43652</v>
      </c>
      <c r="D465" s="30">
        <v>14</v>
      </c>
      <c r="E465" s="31">
        <v>0.65</v>
      </c>
      <c r="F465" s="30">
        <v>9</v>
      </c>
      <c r="G465" s="30">
        <v>18</v>
      </c>
      <c r="H465" s="30">
        <v>389</v>
      </c>
      <c r="I465" s="32">
        <v>2</v>
      </c>
      <c r="J465" s="30">
        <v>807</v>
      </c>
      <c r="K465" s="30">
        <v>7010</v>
      </c>
    </row>
    <row r="466" spans="1:11" x14ac:dyDescent="0.3">
      <c r="A466" s="22" t="s">
        <v>127</v>
      </c>
      <c r="B466" s="22" t="s">
        <v>130</v>
      </c>
      <c r="C466" s="55">
        <v>43653</v>
      </c>
      <c r="D466" s="30">
        <v>12</v>
      </c>
      <c r="E466" s="31">
        <v>0.65</v>
      </c>
      <c r="F466" s="30">
        <v>8</v>
      </c>
      <c r="G466" s="30">
        <v>15</v>
      </c>
      <c r="H466" s="30">
        <v>432</v>
      </c>
      <c r="I466" s="32">
        <v>1.88</v>
      </c>
      <c r="J466" s="30">
        <v>807</v>
      </c>
      <c r="K466" s="30">
        <v>6480</v>
      </c>
    </row>
    <row r="467" spans="1:11" x14ac:dyDescent="0.3">
      <c r="A467" s="22" t="s">
        <v>127</v>
      </c>
      <c r="B467" s="22" t="s">
        <v>130</v>
      </c>
      <c r="C467" s="55">
        <v>43654</v>
      </c>
      <c r="D467" s="30">
        <v>36</v>
      </c>
      <c r="E467" s="31">
        <v>0.65</v>
      </c>
      <c r="F467" s="30">
        <v>23</v>
      </c>
      <c r="G467" s="30">
        <v>48</v>
      </c>
      <c r="H467" s="30">
        <v>378</v>
      </c>
      <c r="I467" s="32">
        <v>2.09</v>
      </c>
      <c r="J467" s="30">
        <v>807</v>
      </c>
      <c r="K467" s="30">
        <v>18161</v>
      </c>
    </row>
    <row r="468" spans="1:11" x14ac:dyDescent="0.3">
      <c r="A468" s="22" t="s">
        <v>127</v>
      </c>
      <c r="B468" s="22" t="s">
        <v>130</v>
      </c>
      <c r="C468" s="55">
        <v>43655</v>
      </c>
      <c r="D468" s="30">
        <v>65</v>
      </c>
      <c r="E468" s="31">
        <v>0.65</v>
      </c>
      <c r="F468" s="30">
        <v>42</v>
      </c>
      <c r="G468" s="30">
        <v>93</v>
      </c>
      <c r="H468" s="30">
        <v>361</v>
      </c>
      <c r="I468" s="32">
        <v>2.21</v>
      </c>
      <c r="J468" s="30">
        <v>807</v>
      </c>
      <c r="K468" s="30">
        <v>33549</v>
      </c>
    </row>
    <row r="469" spans="1:11" x14ac:dyDescent="0.3">
      <c r="A469" s="22" t="s">
        <v>127</v>
      </c>
      <c r="B469" s="22" t="s">
        <v>130</v>
      </c>
      <c r="C469" s="55">
        <v>43656</v>
      </c>
      <c r="D469" s="30">
        <v>90</v>
      </c>
      <c r="E469" s="31">
        <v>0.65</v>
      </c>
      <c r="F469" s="30">
        <v>58</v>
      </c>
      <c r="G469" s="30">
        <v>106</v>
      </c>
      <c r="H469" s="30">
        <v>443</v>
      </c>
      <c r="I469" s="32">
        <v>1.83</v>
      </c>
      <c r="J469" s="30">
        <v>807</v>
      </c>
      <c r="K469" s="30">
        <v>46977</v>
      </c>
    </row>
    <row r="470" spans="1:11" x14ac:dyDescent="0.3">
      <c r="A470" s="22" t="s">
        <v>127</v>
      </c>
      <c r="B470" s="22" t="s">
        <v>130</v>
      </c>
      <c r="C470" s="55">
        <v>43657</v>
      </c>
      <c r="D470" s="30">
        <v>29</v>
      </c>
      <c r="E470" s="31">
        <v>0.65</v>
      </c>
      <c r="F470" s="30">
        <v>19</v>
      </c>
      <c r="G470" s="30">
        <v>40</v>
      </c>
      <c r="H470" s="30">
        <v>392</v>
      </c>
      <c r="I470" s="32">
        <v>2.11</v>
      </c>
      <c r="J470" s="30">
        <v>807</v>
      </c>
      <c r="K470" s="30">
        <v>15695</v>
      </c>
    </row>
    <row r="471" spans="1:11" x14ac:dyDescent="0.3">
      <c r="A471" s="22" t="s">
        <v>127</v>
      </c>
      <c r="B471" s="22" t="s">
        <v>130</v>
      </c>
      <c r="C471" s="55">
        <v>43658</v>
      </c>
      <c r="D471" s="30">
        <v>37</v>
      </c>
      <c r="E471" s="31">
        <v>0.65</v>
      </c>
      <c r="F471" s="30">
        <v>24</v>
      </c>
      <c r="G471" s="30">
        <v>47</v>
      </c>
      <c r="H471" s="30">
        <v>407</v>
      </c>
      <c r="I471" s="32">
        <v>1.96</v>
      </c>
      <c r="J471" s="30">
        <v>807</v>
      </c>
      <c r="K471" s="30">
        <v>19109</v>
      </c>
    </row>
    <row r="472" spans="1:11" x14ac:dyDescent="0.3">
      <c r="A472" s="22" t="s">
        <v>127</v>
      </c>
      <c r="B472" s="22" t="s">
        <v>130</v>
      </c>
      <c r="C472" s="55">
        <v>43659</v>
      </c>
      <c r="D472" s="30">
        <v>36</v>
      </c>
      <c r="E472" s="31">
        <v>0.65</v>
      </c>
      <c r="F472" s="30">
        <v>23</v>
      </c>
      <c r="G472" s="30">
        <v>42</v>
      </c>
      <c r="H472" s="30">
        <v>439</v>
      </c>
      <c r="I472" s="32">
        <v>1.83</v>
      </c>
      <c r="J472" s="30">
        <v>807</v>
      </c>
      <c r="K472" s="30">
        <v>18434</v>
      </c>
    </row>
    <row r="473" spans="1:11" x14ac:dyDescent="0.3">
      <c r="A473" s="22" t="s">
        <v>127</v>
      </c>
      <c r="B473" s="22" t="s">
        <v>130</v>
      </c>
      <c r="C473" s="55">
        <v>43660</v>
      </c>
      <c r="D473" s="30">
        <v>48</v>
      </c>
      <c r="E473" s="31">
        <v>0.65</v>
      </c>
      <c r="F473" s="30">
        <v>31</v>
      </c>
      <c r="G473" s="30">
        <v>68</v>
      </c>
      <c r="H473" s="30">
        <v>368</v>
      </c>
      <c r="I473" s="32">
        <v>2.19</v>
      </c>
      <c r="J473" s="30">
        <v>807</v>
      </c>
      <c r="K473" s="30">
        <v>25041</v>
      </c>
    </row>
    <row r="474" spans="1:11" x14ac:dyDescent="0.3">
      <c r="A474" s="22" t="s">
        <v>127</v>
      </c>
      <c r="B474" s="22" t="s">
        <v>130</v>
      </c>
      <c r="C474" s="55">
        <v>43661</v>
      </c>
      <c r="D474" s="30">
        <v>15</v>
      </c>
      <c r="E474" s="31">
        <v>0.65</v>
      </c>
      <c r="F474" s="30">
        <v>10</v>
      </c>
      <c r="G474" s="30">
        <v>23</v>
      </c>
      <c r="H474" s="30">
        <v>337</v>
      </c>
      <c r="I474" s="32">
        <v>2.2999999999999998</v>
      </c>
      <c r="J474" s="30">
        <v>807</v>
      </c>
      <c r="K474" s="30">
        <v>7747</v>
      </c>
    </row>
    <row r="475" spans="1:11" x14ac:dyDescent="0.3">
      <c r="A475" s="22" t="s">
        <v>127</v>
      </c>
      <c r="B475" s="22" t="s">
        <v>130</v>
      </c>
      <c r="C475" s="55">
        <v>43662</v>
      </c>
      <c r="D475" s="30">
        <v>48</v>
      </c>
      <c r="E475" s="31">
        <v>0.65</v>
      </c>
      <c r="F475" s="30">
        <v>31</v>
      </c>
      <c r="G475" s="30">
        <v>67</v>
      </c>
      <c r="H475" s="30">
        <v>378</v>
      </c>
      <c r="I475" s="32">
        <v>2.16</v>
      </c>
      <c r="J475" s="30">
        <v>807</v>
      </c>
      <c r="K475" s="30">
        <v>25342</v>
      </c>
    </row>
    <row r="476" spans="1:11" x14ac:dyDescent="0.3">
      <c r="A476" s="22" t="s">
        <v>127</v>
      </c>
      <c r="B476" s="22" t="s">
        <v>130</v>
      </c>
      <c r="C476" s="55">
        <v>43663</v>
      </c>
      <c r="D476" s="30">
        <v>71</v>
      </c>
      <c r="E476" s="31">
        <v>0.65</v>
      </c>
      <c r="F476" s="30">
        <v>46</v>
      </c>
      <c r="G476" s="30">
        <v>97</v>
      </c>
      <c r="H476" s="30">
        <v>384</v>
      </c>
      <c r="I476" s="32">
        <v>2.11</v>
      </c>
      <c r="J476" s="30">
        <v>807</v>
      </c>
      <c r="K476" s="30">
        <v>37267</v>
      </c>
    </row>
    <row r="477" spans="1:11" x14ac:dyDescent="0.3">
      <c r="A477" s="22" t="s">
        <v>127</v>
      </c>
      <c r="B477" s="22" t="s">
        <v>130</v>
      </c>
      <c r="C477" s="55">
        <v>43664</v>
      </c>
      <c r="D477" s="30">
        <v>39</v>
      </c>
      <c r="E477" s="31">
        <v>0.65</v>
      </c>
      <c r="F477" s="30">
        <v>25</v>
      </c>
      <c r="G477" s="30">
        <v>44</v>
      </c>
      <c r="H477" s="30">
        <v>450</v>
      </c>
      <c r="I477" s="32">
        <v>1.76</v>
      </c>
      <c r="J477" s="30">
        <v>807</v>
      </c>
      <c r="K477" s="30">
        <v>19779</v>
      </c>
    </row>
    <row r="478" spans="1:11" x14ac:dyDescent="0.3">
      <c r="A478" s="22" t="s">
        <v>127</v>
      </c>
      <c r="B478" s="22" t="s">
        <v>130</v>
      </c>
      <c r="C478" s="55">
        <v>43665</v>
      </c>
      <c r="D478" s="30">
        <v>53</v>
      </c>
      <c r="E478" s="31">
        <v>0.65</v>
      </c>
      <c r="F478" s="30">
        <v>34</v>
      </c>
      <c r="G478" s="30">
        <v>62</v>
      </c>
      <c r="H478" s="30">
        <v>438</v>
      </c>
      <c r="I478" s="32">
        <v>1.82</v>
      </c>
      <c r="J478" s="30">
        <v>807</v>
      </c>
      <c r="K478" s="30">
        <v>27138</v>
      </c>
    </row>
    <row r="479" spans="1:11" x14ac:dyDescent="0.3">
      <c r="A479" s="22" t="s">
        <v>127</v>
      </c>
      <c r="B479" s="22" t="s">
        <v>130</v>
      </c>
      <c r="C479" s="55">
        <v>43666</v>
      </c>
      <c r="D479" s="30">
        <v>34</v>
      </c>
      <c r="E479" s="31">
        <v>0.65</v>
      </c>
      <c r="F479" s="30">
        <v>22</v>
      </c>
      <c r="G479" s="30">
        <v>44</v>
      </c>
      <c r="H479" s="30">
        <v>402</v>
      </c>
      <c r="I479" s="32">
        <v>2</v>
      </c>
      <c r="J479" s="30">
        <v>807</v>
      </c>
      <c r="K479" s="30">
        <v>17681</v>
      </c>
    </row>
    <row r="480" spans="1:11" x14ac:dyDescent="0.3">
      <c r="A480" s="22" t="s">
        <v>127</v>
      </c>
      <c r="B480" s="22" t="s">
        <v>130</v>
      </c>
      <c r="C480" s="55">
        <v>43667</v>
      </c>
      <c r="D480" s="30">
        <v>53</v>
      </c>
      <c r="E480" s="31">
        <v>0.65</v>
      </c>
      <c r="F480" s="30">
        <v>34</v>
      </c>
      <c r="G480" s="30">
        <v>59</v>
      </c>
      <c r="H480" s="30">
        <v>462</v>
      </c>
      <c r="I480" s="32">
        <v>1.74</v>
      </c>
      <c r="J480" s="30">
        <v>807</v>
      </c>
      <c r="K480" s="30">
        <v>27260</v>
      </c>
    </row>
    <row r="481" spans="1:11" x14ac:dyDescent="0.3">
      <c r="A481" s="22" t="s">
        <v>127</v>
      </c>
      <c r="B481" s="22" t="s">
        <v>130</v>
      </c>
      <c r="C481" s="55">
        <v>43668</v>
      </c>
      <c r="D481" s="30">
        <v>36</v>
      </c>
      <c r="E481" s="31">
        <v>0.65</v>
      </c>
      <c r="F481" s="30">
        <v>23</v>
      </c>
      <c r="G481" s="30">
        <v>50</v>
      </c>
      <c r="H481" s="30">
        <v>371</v>
      </c>
      <c r="I481" s="32">
        <v>2.17</v>
      </c>
      <c r="J481" s="30">
        <v>807</v>
      </c>
      <c r="K481" s="30">
        <v>18533</v>
      </c>
    </row>
    <row r="482" spans="1:11" x14ac:dyDescent="0.3">
      <c r="A482" s="22" t="s">
        <v>127</v>
      </c>
      <c r="B482" s="22" t="s">
        <v>130</v>
      </c>
      <c r="C482" s="55">
        <v>43669</v>
      </c>
      <c r="D482" s="30">
        <v>37</v>
      </c>
      <c r="E482" s="31">
        <v>0.65</v>
      </c>
      <c r="F482" s="30">
        <v>24</v>
      </c>
      <c r="G482" s="30">
        <v>39</v>
      </c>
      <c r="H482" s="30">
        <v>488</v>
      </c>
      <c r="I482" s="32">
        <v>1.63</v>
      </c>
      <c r="J482" s="30">
        <v>807</v>
      </c>
      <c r="K482" s="30">
        <v>19045</v>
      </c>
    </row>
    <row r="483" spans="1:11" x14ac:dyDescent="0.3">
      <c r="A483" s="22" t="s">
        <v>127</v>
      </c>
      <c r="B483" s="22" t="s">
        <v>130</v>
      </c>
      <c r="C483" s="55">
        <v>43670</v>
      </c>
      <c r="D483" s="30">
        <v>79</v>
      </c>
      <c r="E483" s="31">
        <v>0.65</v>
      </c>
      <c r="F483" s="30">
        <v>51</v>
      </c>
      <c r="G483" s="30">
        <v>99</v>
      </c>
      <c r="H483" s="30">
        <v>418</v>
      </c>
      <c r="I483" s="32">
        <v>1.94</v>
      </c>
      <c r="J483" s="30">
        <v>807</v>
      </c>
      <c r="K483" s="30">
        <v>41371</v>
      </c>
    </row>
    <row r="484" spans="1:11" x14ac:dyDescent="0.3">
      <c r="A484" s="22" t="s">
        <v>127</v>
      </c>
      <c r="B484" s="22" t="s">
        <v>130</v>
      </c>
      <c r="C484" s="55">
        <v>43671</v>
      </c>
      <c r="D484" s="30">
        <v>19</v>
      </c>
      <c r="E484" s="31">
        <v>0.65</v>
      </c>
      <c r="F484" s="30">
        <v>12</v>
      </c>
      <c r="G484" s="30">
        <v>27</v>
      </c>
      <c r="H484" s="30">
        <v>351</v>
      </c>
      <c r="I484" s="32">
        <v>2.25</v>
      </c>
      <c r="J484" s="30">
        <v>807</v>
      </c>
      <c r="K484" s="30">
        <v>9464</v>
      </c>
    </row>
    <row r="485" spans="1:11" x14ac:dyDescent="0.3">
      <c r="A485" s="22" t="s">
        <v>127</v>
      </c>
      <c r="B485" s="22" t="s">
        <v>130</v>
      </c>
      <c r="C485" s="55">
        <v>43672</v>
      </c>
      <c r="D485" s="30">
        <v>29</v>
      </c>
      <c r="E485" s="31">
        <v>0.65</v>
      </c>
      <c r="F485" s="30">
        <v>19</v>
      </c>
      <c r="G485" s="30">
        <v>30</v>
      </c>
      <c r="H485" s="30">
        <v>498</v>
      </c>
      <c r="I485" s="32">
        <v>1.58</v>
      </c>
      <c r="J485" s="30">
        <v>807</v>
      </c>
      <c r="K485" s="30">
        <v>14950</v>
      </c>
    </row>
    <row r="486" spans="1:11" x14ac:dyDescent="0.3">
      <c r="A486" s="22" t="s">
        <v>127</v>
      </c>
      <c r="B486" s="22" t="s">
        <v>130</v>
      </c>
      <c r="C486" s="55">
        <v>43673</v>
      </c>
      <c r="D486" s="30">
        <v>6</v>
      </c>
      <c r="E486" s="31">
        <v>0.65</v>
      </c>
      <c r="F486" s="30">
        <v>4</v>
      </c>
      <c r="G486" s="30">
        <v>5</v>
      </c>
      <c r="H486" s="30">
        <v>699</v>
      </c>
      <c r="I486" s="32">
        <v>1.25</v>
      </c>
      <c r="J486" s="30">
        <v>807</v>
      </c>
      <c r="K486" s="30">
        <v>3496</v>
      </c>
    </row>
    <row r="487" spans="1:11" x14ac:dyDescent="0.3">
      <c r="A487" s="22" t="s">
        <v>127</v>
      </c>
      <c r="B487" s="22" t="s">
        <v>130</v>
      </c>
      <c r="C487" s="55">
        <v>43674</v>
      </c>
      <c r="D487" s="30">
        <v>31</v>
      </c>
      <c r="E487" s="31">
        <v>0.65</v>
      </c>
      <c r="F487" s="30">
        <v>20</v>
      </c>
      <c r="G487" s="30">
        <v>41</v>
      </c>
      <c r="H487" s="30">
        <v>396</v>
      </c>
      <c r="I487" s="32">
        <v>2.0499999999999998</v>
      </c>
      <c r="J487" s="30">
        <v>807</v>
      </c>
      <c r="K487" s="30">
        <v>16219</v>
      </c>
    </row>
    <row r="488" spans="1:11" x14ac:dyDescent="0.3">
      <c r="A488" s="22" t="s">
        <v>127</v>
      </c>
      <c r="B488" s="22" t="s">
        <v>130</v>
      </c>
      <c r="C488" s="55">
        <v>43675</v>
      </c>
      <c r="D488" s="30">
        <v>23</v>
      </c>
      <c r="E488" s="31">
        <v>0.65</v>
      </c>
      <c r="F488" s="30">
        <v>15</v>
      </c>
      <c r="G488" s="30">
        <v>32</v>
      </c>
      <c r="H488" s="30">
        <v>385</v>
      </c>
      <c r="I488" s="32">
        <v>2.13</v>
      </c>
      <c r="J488" s="30">
        <v>807</v>
      </c>
      <c r="K488" s="30">
        <v>12326</v>
      </c>
    </row>
    <row r="489" spans="1:11" x14ac:dyDescent="0.3">
      <c r="A489" s="22" t="s">
        <v>127</v>
      </c>
      <c r="B489" s="22" t="s">
        <v>130</v>
      </c>
      <c r="C489" s="55">
        <v>43676</v>
      </c>
      <c r="D489" s="30">
        <v>46</v>
      </c>
      <c r="E489" s="31">
        <v>0.65</v>
      </c>
      <c r="F489" s="30">
        <v>30</v>
      </c>
      <c r="G489" s="30">
        <v>55</v>
      </c>
      <c r="H489" s="30">
        <v>438</v>
      </c>
      <c r="I489" s="32">
        <v>1.83</v>
      </c>
      <c r="J489" s="30">
        <v>807</v>
      </c>
      <c r="K489" s="30">
        <v>24081</v>
      </c>
    </row>
    <row r="490" spans="1:11" x14ac:dyDescent="0.3">
      <c r="A490" s="22" t="s">
        <v>127</v>
      </c>
      <c r="B490" s="22" t="s">
        <v>130</v>
      </c>
      <c r="C490" s="55">
        <v>43677</v>
      </c>
      <c r="D490" s="30">
        <v>71</v>
      </c>
      <c r="E490" s="31">
        <v>0.65</v>
      </c>
      <c r="F490" s="30">
        <v>46</v>
      </c>
      <c r="G490" s="30">
        <v>89</v>
      </c>
      <c r="H490" s="30">
        <v>419</v>
      </c>
      <c r="I490" s="32">
        <v>1.93</v>
      </c>
      <c r="J490" s="30">
        <v>807</v>
      </c>
      <c r="K490" s="30">
        <v>37320</v>
      </c>
    </row>
    <row r="491" spans="1:11" x14ac:dyDescent="0.3">
      <c r="A491" s="36" t="s">
        <v>127</v>
      </c>
      <c r="B491" s="36" t="s">
        <v>130</v>
      </c>
      <c r="C491" s="59">
        <v>43678</v>
      </c>
      <c r="D491" s="37">
        <v>46</v>
      </c>
      <c r="E491" s="38">
        <v>0.56999999999999995</v>
      </c>
      <c r="F491" s="37">
        <v>26</v>
      </c>
      <c r="G491" s="37">
        <v>54</v>
      </c>
      <c r="H491" s="37">
        <v>411</v>
      </c>
      <c r="I491" s="39">
        <v>2.08</v>
      </c>
      <c r="J491" s="37">
        <v>832</v>
      </c>
      <c r="K491" s="37">
        <v>22170</v>
      </c>
    </row>
    <row r="492" spans="1:11" x14ac:dyDescent="0.3">
      <c r="A492" s="36" t="s">
        <v>127</v>
      </c>
      <c r="B492" s="36" t="s">
        <v>130</v>
      </c>
      <c r="C492" s="59">
        <v>43679</v>
      </c>
      <c r="D492" s="37">
        <v>30</v>
      </c>
      <c r="E492" s="38">
        <v>0.56999999999999995</v>
      </c>
      <c r="F492" s="37">
        <v>17</v>
      </c>
      <c r="G492" s="37">
        <v>28</v>
      </c>
      <c r="H492" s="37">
        <v>505</v>
      </c>
      <c r="I492" s="39">
        <v>1.65</v>
      </c>
      <c r="J492" s="37">
        <v>832</v>
      </c>
      <c r="K492" s="37">
        <v>14128</v>
      </c>
    </row>
    <row r="493" spans="1:11" x14ac:dyDescent="0.3">
      <c r="A493" s="36" t="s">
        <v>127</v>
      </c>
      <c r="B493" s="36" t="s">
        <v>130</v>
      </c>
      <c r="C493" s="59">
        <v>43680</v>
      </c>
      <c r="D493" s="37">
        <v>37</v>
      </c>
      <c r="E493" s="38">
        <v>0.56999999999999995</v>
      </c>
      <c r="F493" s="37">
        <v>21</v>
      </c>
      <c r="G493" s="37">
        <v>36</v>
      </c>
      <c r="H493" s="37">
        <v>490</v>
      </c>
      <c r="I493" s="39">
        <v>1.71</v>
      </c>
      <c r="J493" s="37">
        <v>832</v>
      </c>
      <c r="K493" s="37">
        <v>17648</v>
      </c>
    </row>
    <row r="494" spans="1:11" x14ac:dyDescent="0.3">
      <c r="A494" s="36" t="s">
        <v>127</v>
      </c>
      <c r="B494" s="36" t="s">
        <v>130</v>
      </c>
      <c r="C494" s="59">
        <v>43681</v>
      </c>
      <c r="D494" s="37">
        <v>39</v>
      </c>
      <c r="E494" s="38">
        <v>0.56999999999999995</v>
      </c>
      <c r="F494" s="37">
        <v>22</v>
      </c>
      <c r="G494" s="37">
        <v>38</v>
      </c>
      <c r="H494" s="37">
        <v>477</v>
      </c>
      <c r="I494" s="39">
        <v>1.73</v>
      </c>
      <c r="J494" s="37">
        <v>832</v>
      </c>
      <c r="K494" s="37">
        <v>18122</v>
      </c>
    </row>
    <row r="495" spans="1:11" x14ac:dyDescent="0.3">
      <c r="A495" s="36" t="s">
        <v>127</v>
      </c>
      <c r="B495" s="36" t="s">
        <v>130</v>
      </c>
      <c r="C495" s="59">
        <v>43682</v>
      </c>
      <c r="D495" s="37">
        <v>63</v>
      </c>
      <c r="E495" s="38">
        <v>0.56999999999999995</v>
      </c>
      <c r="F495" s="37">
        <v>36</v>
      </c>
      <c r="G495" s="37">
        <v>69</v>
      </c>
      <c r="H495" s="37">
        <v>437</v>
      </c>
      <c r="I495" s="39">
        <v>1.92</v>
      </c>
      <c r="J495" s="37">
        <v>832</v>
      </c>
      <c r="K495" s="37">
        <v>30146</v>
      </c>
    </row>
    <row r="496" spans="1:11" x14ac:dyDescent="0.3">
      <c r="A496" s="36" t="s">
        <v>127</v>
      </c>
      <c r="B496" s="36" t="s">
        <v>130</v>
      </c>
      <c r="C496" s="59">
        <v>43683</v>
      </c>
      <c r="D496" s="37">
        <v>46</v>
      </c>
      <c r="E496" s="38">
        <v>0.56999999999999995</v>
      </c>
      <c r="F496" s="37">
        <v>26</v>
      </c>
      <c r="G496" s="37">
        <v>57</v>
      </c>
      <c r="H496" s="37">
        <v>383</v>
      </c>
      <c r="I496" s="39">
        <v>2.19</v>
      </c>
      <c r="J496" s="37">
        <v>832</v>
      </c>
      <c r="K496" s="37">
        <v>21835</v>
      </c>
    </row>
    <row r="497" spans="1:11" x14ac:dyDescent="0.3">
      <c r="A497" s="36" t="s">
        <v>127</v>
      </c>
      <c r="B497" s="36" t="s">
        <v>130</v>
      </c>
      <c r="C497" s="59">
        <v>43684</v>
      </c>
      <c r="D497" s="37">
        <v>114</v>
      </c>
      <c r="E497" s="38">
        <v>0.56999999999999995</v>
      </c>
      <c r="F497" s="37">
        <v>65</v>
      </c>
      <c r="G497" s="37">
        <v>113</v>
      </c>
      <c r="H497" s="37">
        <v>479</v>
      </c>
      <c r="I497" s="39">
        <v>1.74</v>
      </c>
      <c r="J497" s="37">
        <v>832</v>
      </c>
      <c r="K497" s="37">
        <v>54096</v>
      </c>
    </row>
    <row r="498" spans="1:11" x14ac:dyDescent="0.3">
      <c r="A498" s="36" t="s">
        <v>127</v>
      </c>
      <c r="B498" s="36" t="s">
        <v>130</v>
      </c>
      <c r="C498" s="59">
        <v>43685</v>
      </c>
      <c r="D498" s="37">
        <v>74</v>
      </c>
      <c r="E498" s="38">
        <v>0.56999999999999995</v>
      </c>
      <c r="F498" s="37">
        <v>42</v>
      </c>
      <c r="G498" s="37">
        <v>72</v>
      </c>
      <c r="H498" s="37">
        <v>491</v>
      </c>
      <c r="I498" s="39">
        <v>1.71</v>
      </c>
      <c r="J498" s="37">
        <v>832</v>
      </c>
      <c r="K498" s="37">
        <v>35330</v>
      </c>
    </row>
    <row r="499" spans="1:11" x14ac:dyDescent="0.3">
      <c r="A499" s="36" t="s">
        <v>127</v>
      </c>
      <c r="B499" s="36" t="s">
        <v>130</v>
      </c>
      <c r="C499" s="59">
        <v>43686</v>
      </c>
      <c r="D499" s="37">
        <v>47</v>
      </c>
      <c r="E499" s="38">
        <v>0.56999999999999995</v>
      </c>
      <c r="F499" s="37">
        <v>27</v>
      </c>
      <c r="G499" s="37">
        <v>37</v>
      </c>
      <c r="H499" s="37">
        <v>598</v>
      </c>
      <c r="I499" s="39">
        <v>1.37</v>
      </c>
      <c r="J499" s="37">
        <v>832</v>
      </c>
      <c r="K499" s="37">
        <v>22117</v>
      </c>
    </row>
    <row r="500" spans="1:11" x14ac:dyDescent="0.3">
      <c r="A500" s="36" t="s">
        <v>127</v>
      </c>
      <c r="B500" s="36" t="s">
        <v>130</v>
      </c>
      <c r="C500" s="59">
        <v>43687</v>
      </c>
      <c r="D500" s="37">
        <v>54</v>
      </c>
      <c r="E500" s="38">
        <v>0.56999999999999995</v>
      </c>
      <c r="F500" s="37">
        <v>31</v>
      </c>
      <c r="G500" s="37">
        <v>56</v>
      </c>
      <c r="H500" s="37">
        <v>454</v>
      </c>
      <c r="I500" s="39">
        <v>1.81</v>
      </c>
      <c r="J500" s="37">
        <v>832</v>
      </c>
      <c r="K500" s="37">
        <v>25440</v>
      </c>
    </row>
    <row r="501" spans="1:11" x14ac:dyDescent="0.3">
      <c r="A501" s="36" t="s">
        <v>127</v>
      </c>
      <c r="B501" s="36" t="s">
        <v>130</v>
      </c>
      <c r="C501" s="59">
        <v>43688</v>
      </c>
      <c r="D501" s="37">
        <v>60</v>
      </c>
      <c r="E501" s="38">
        <v>0.56999999999999995</v>
      </c>
      <c r="F501" s="37">
        <v>34</v>
      </c>
      <c r="G501" s="37">
        <v>62</v>
      </c>
      <c r="H501" s="37">
        <v>455</v>
      </c>
      <c r="I501" s="39">
        <v>1.82</v>
      </c>
      <c r="J501" s="37">
        <v>832</v>
      </c>
      <c r="K501" s="37">
        <v>28202</v>
      </c>
    </row>
    <row r="502" spans="1:11" x14ac:dyDescent="0.3">
      <c r="A502" s="36" t="s">
        <v>127</v>
      </c>
      <c r="B502" s="36" t="s">
        <v>130</v>
      </c>
      <c r="C502" s="59">
        <v>43689</v>
      </c>
      <c r="D502" s="37">
        <v>44</v>
      </c>
      <c r="E502" s="38">
        <v>0.56999999999999995</v>
      </c>
      <c r="F502" s="37">
        <v>25</v>
      </c>
      <c r="G502" s="37">
        <v>46</v>
      </c>
      <c r="H502" s="37">
        <v>451</v>
      </c>
      <c r="I502" s="39">
        <v>1.84</v>
      </c>
      <c r="J502" s="37">
        <v>832</v>
      </c>
      <c r="K502" s="37">
        <v>20767</v>
      </c>
    </row>
    <row r="503" spans="1:11" x14ac:dyDescent="0.3">
      <c r="A503" s="36" t="s">
        <v>127</v>
      </c>
      <c r="B503" s="36" t="s">
        <v>130</v>
      </c>
      <c r="C503" s="59">
        <v>43690</v>
      </c>
      <c r="D503" s="37">
        <v>46</v>
      </c>
      <c r="E503" s="38">
        <v>0.56999999999999995</v>
      </c>
      <c r="F503" s="37">
        <v>26</v>
      </c>
      <c r="G503" s="37">
        <v>40</v>
      </c>
      <c r="H503" s="37">
        <v>542</v>
      </c>
      <c r="I503" s="39">
        <v>1.54</v>
      </c>
      <c r="J503" s="37">
        <v>832</v>
      </c>
      <c r="K503" s="37">
        <v>21667</v>
      </c>
    </row>
    <row r="504" spans="1:11" x14ac:dyDescent="0.3">
      <c r="A504" s="36" t="s">
        <v>127</v>
      </c>
      <c r="B504" s="36" t="s">
        <v>130</v>
      </c>
      <c r="C504" s="59">
        <v>43691</v>
      </c>
      <c r="D504" s="37">
        <v>72</v>
      </c>
      <c r="E504" s="38">
        <v>0.56999999999999995</v>
      </c>
      <c r="F504" s="37">
        <v>41</v>
      </c>
      <c r="G504" s="37">
        <v>85</v>
      </c>
      <c r="H504" s="37">
        <v>397</v>
      </c>
      <c r="I504" s="39">
        <v>2.0699999999999998</v>
      </c>
      <c r="J504" s="37">
        <v>832</v>
      </c>
      <c r="K504" s="37">
        <v>33766</v>
      </c>
    </row>
    <row r="505" spans="1:11" x14ac:dyDescent="0.3">
      <c r="A505" s="36" t="s">
        <v>127</v>
      </c>
      <c r="B505" s="36" t="s">
        <v>130</v>
      </c>
      <c r="C505" s="59">
        <v>43692</v>
      </c>
      <c r="D505" s="37">
        <v>21</v>
      </c>
      <c r="E505" s="38">
        <v>0.56999999999999995</v>
      </c>
      <c r="F505" s="37">
        <v>12</v>
      </c>
      <c r="G505" s="37">
        <v>22</v>
      </c>
      <c r="H505" s="37">
        <v>464</v>
      </c>
      <c r="I505" s="39">
        <v>1.83</v>
      </c>
      <c r="J505" s="37">
        <v>832</v>
      </c>
      <c r="K505" s="37">
        <v>10204</v>
      </c>
    </row>
    <row r="506" spans="1:11" x14ac:dyDescent="0.3">
      <c r="A506" s="36" t="s">
        <v>127</v>
      </c>
      <c r="B506" s="36" t="s">
        <v>130</v>
      </c>
      <c r="C506" s="59">
        <v>43693</v>
      </c>
      <c r="D506" s="37">
        <v>26</v>
      </c>
      <c r="E506" s="38">
        <v>0.56999999999999995</v>
      </c>
      <c r="F506" s="37">
        <v>15</v>
      </c>
      <c r="G506" s="37">
        <v>24</v>
      </c>
      <c r="H506" s="37">
        <v>514</v>
      </c>
      <c r="I506" s="39">
        <v>1.6</v>
      </c>
      <c r="J506" s="37">
        <v>832</v>
      </c>
      <c r="K506" s="37">
        <v>12328</v>
      </c>
    </row>
    <row r="507" spans="1:11" x14ac:dyDescent="0.3">
      <c r="A507" s="36" t="s">
        <v>127</v>
      </c>
      <c r="B507" s="36" t="s">
        <v>130</v>
      </c>
      <c r="C507" s="59">
        <v>43694</v>
      </c>
      <c r="D507" s="37">
        <v>21</v>
      </c>
      <c r="E507" s="38">
        <v>0.56999999999999995</v>
      </c>
      <c r="F507" s="37">
        <v>12</v>
      </c>
      <c r="G507" s="37">
        <v>20</v>
      </c>
      <c r="H507" s="37">
        <v>482</v>
      </c>
      <c r="I507" s="39">
        <v>1.67</v>
      </c>
      <c r="J507" s="37">
        <v>832</v>
      </c>
      <c r="K507" s="37">
        <v>9648</v>
      </c>
    </row>
    <row r="508" spans="1:11" x14ac:dyDescent="0.3">
      <c r="A508" s="36" t="s">
        <v>127</v>
      </c>
      <c r="B508" s="36" t="s">
        <v>130</v>
      </c>
      <c r="C508" s="59">
        <v>43695</v>
      </c>
      <c r="D508" s="37">
        <v>7</v>
      </c>
      <c r="E508" s="38">
        <v>0.56999999999999995</v>
      </c>
      <c r="F508" s="37">
        <v>4</v>
      </c>
      <c r="G508" s="37">
        <v>8</v>
      </c>
      <c r="H508" s="37">
        <v>426</v>
      </c>
      <c r="I508" s="39">
        <v>2</v>
      </c>
      <c r="J508" s="37">
        <v>832</v>
      </c>
      <c r="K508" s="37">
        <v>3404</v>
      </c>
    </row>
    <row r="509" spans="1:11" x14ac:dyDescent="0.3">
      <c r="A509" s="36" t="s">
        <v>127</v>
      </c>
      <c r="B509" s="36" t="s">
        <v>130</v>
      </c>
      <c r="C509" s="59">
        <v>43696</v>
      </c>
      <c r="D509" s="37">
        <v>21</v>
      </c>
      <c r="E509" s="38">
        <v>0.56999999999999995</v>
      </c>
      <c r="F509" s="37">
        <v>12</v>
      </c>
      <c r="G509" s="37">
        <v>23</v>
      </c>
      <c r="H509" s="37">
        <v>451</v>
      </c>
      <c r="I509" s="39">
        <v>1.92</v>
      </c>
      <c r="J509" s="37">
        <v>832</v>
      </c>
      <c r="K509" s="37">
        <v>10384</v>
      </c>
    </row>
    <row r="510" spans="1:11" x14ac:dyDescent="0.3">
      <c r="A510" s="36" t="s">
        <v>127</v>
      </c>
      <c r="B510" s="36" t="s">
        <v>130</v>
      </c>
      <c r="C510" s="59">
        <v>43697</v>
      </c>
      <c r="D510" s="37">
        <v>39</v>
      </c>
      <c r="E510" s="38">
        <v>0.56999999999999995</v>
      </c>
      <c r="F510" s="37">
        <v>22</v>
      </c>
      <c r="G510" s="37">
        <v>35</v>
      </c>
      <c r="H510" s="37">
        <v>528</v>
      </c>
      <c r="I510" s="39">
        <v>1.59</v>
      </c>
      <c r="J510" s="37">
        <v>832</v>
      </c>
      <c r="K510" s="37">
        <v>18480</v>
      </c>
    </row>
    <row r="511" spans="1:11" x14ac:dyDescent="0.3">
      <c r="A511" s="36" t="s">
        <v>127</v>
      </c>
      <c r="B511" s="36" t="s">
        <v>130</v>
      </c>
      <c r="C511" s="59">
        <v>43698</v>
      </c>
      <c r="D511" s="37">
        <v>89</v>
      </c>
      <c r="E511" s="38">
        <v>0.56999999999999995</v>
      </c>
      <c r="F511" s="37">
        <v>51</v>
      </c>
      <c r="G511" s="37">
        <v>90</v>
      </c>
      <c r="H511" s="37">
        <v>469</v>
      </c>
      <c r="I511" s="39">
        <v>1.76</v>
      </c>
      <c r="J511" s="37">
        <v>832</v>
      </c>
      <c r="K511" s="37">
        <v>42239</v>
      </c>
    </row>
    <row r="512" spans="1:11" x14ac:dyDescent="0.3">
      <c r="A512" s="36" t="s">
        <v>127</v>
      </c>
      <c r="B512" s="36" t="s">
        <v>130</v>
      </c>
      <c r="C512" s="59">
        <v>43699</v>
      </c>
      <c r="D512" s="37">
        <v>30</v>
      </c>
      <c r="E512" s="38">
        <v>0.56999999999999995</v>
      </c>
      <c r="F512" s="37">
        <v>17</v>
      </c>
      <c r="G512" s="37">
        <v>30</v>
      </c>
      <c r="H512" s="37">
        <v>467</v>
      </c>
      <c r="I512" s="39">
        <v>1.76</v>
      </c>
      <c r="J512" s="37">
        <v>832</v>
      </c>
      <c r="K512" s="37">
        <v>14005</v>
      </c>
    </row>
    <row r="513" spans="1:11" x14ac:dyDescent="0.3">
      <c r="A513" s="36" t="s">
        <v>127</v>
      </c>
      <c r="B513" s="36" t="s">
        <v>130</v>
      </c>
      <c r="C513" s="59">
        <v>43700</v>
      </c>
      <c r="D513" s="37">
        <v>37</v>
      </c>
      <c r="E513" s="38">
        <v>0.56999999999999995</v>
      </c>
      <c r="F513" s="37">
        <v>21</v>
      </c>
      <c r="G513" s="37">
        <v>46</v>
      </c>
      <c r="H513" s="37">
        <v>376</v>
      </c>
      <c r="I513" s="39">
        <v>2.19</v>
      </c>
      <c r="J513" s="37">
        <v>832</v>
      </c>
      <c r="K513" s="37">
        <v>17305</v>
      </c>
    </row>
    <row r="514" spans="1:11" x14ac:dyDescent="0.3">
      <c r="A514" s="36" t="s">
        <v>127</v>
      </c>
      <c r="B514" s="36" t="s">
        <v>130</v>
      </c>
      <c r="C514" s="59">
        <v>43701</v>
      </c>
      <c r="D514" s="37">
        <v>14</v>
      </c>
      <c r="E514" s="38">
        <v>0.56999999999999995</v>
      </c>
      <c r="F514" s="37">
        <v>8</v>
      </c>
      <c r="G514" s="37">
        <v>11</v>
      </c>
      <c r="H514" s="37">
        <v>633</v>
      </c>
      <c r="I514" s="39">
        <v>1.38</v>
      </c>
      <c r="J514" s="37">
        <v>832</v>
      </c>
      <c r="K514" s="37">
        <v>6965</v>
      </c>
    </row>
    <row r="515" spans="1:11" x14ac:dyDescent="0.3">
      <c r="A515" s="36" t="s">
        <v>127</v>
      </c>
      <c r="B515" s="36" t="s">
        <v>130</v>
      </c>
      <c r="C515" s="59">
        <v>43702</v>
      </c>
      <c r="D515" s="37">
        <v>40</v>
      </c>
      <c r="E515" s="38">
        <v>0.56999999999999995</v>
      </c>
      <c r="F515" s="37">
        <v>23</v>
      </c>
      <c r="G515" s="37">
        <v>34</v>
      </c>
      <c r="H515" s="37">
        <v>551</v>
      </c>
      <c r="I515" s="39">
        <v>1.48</v>
      </c>
      <c r="J515" s="37">
        <v>832</v>
      </c>
      <c r="K515" s="37">
        <v>18745</v>
      </c>
    </row>
    <row r="516" spans="1:11" x14ac:dyDescent="0.3">
      <c r="A516" s="36" t="s">
        <v>127</v>
      </c>
      <c r="B516" s="36" t="s">
        <v>130</v>
      </c>
      <c r="C516" s="59">
        <v>43703</v>
      </c>
      <c r="D516" s="37">
        <v>26</v>
      </c>
      <c r="E516" s="38">
        <v>0.56999999999999995</v>
      </c>
      <c r="F516" s="37">
        <v>15</v>
      </c>
      <c r="G516" s="37">
        <v>24</v>
      </c>
      <c r="H516" s="37">
        <v>530</v>
      </c>
      <c r="I516" s="39">
        <v>1.6</v>
      </c>
      <c r="J516" s="37">
        <v>832</v>
      </c>
      <c r="K516" s="37">
        <v>12720</v>
      </c>
    </row>
    <row r="517" spans="1:11" x14ac:dyDescent="0.3">
      <c r="A517" s="36" t="s">
        <v>127</v>
      </c>
      <c r="B517" s="36" t="s">
        <v>130</v>
      </c>
      <c r="C517" s="59">
        <v>43704</v>
      </c>
      <c r="D517" s="37">
        <v>49</v>
      </c>
      <c r="E517" s="38">
        <v>0.56999999999999995</v>
      </c>
      <c r="F517" s="37">
        <v>28</v>
      </c>
      <c r="G517" s="37">
        <v>47</v>
      </c>
      <c r="H517" s="37">
        <v>490</v>
      </c>
      <c r="I517" s="39">
        <v>1.68</v>
      </c>
      <c r="J517" s="37">
        <v>832</v>
      </c>
      <c r="K517" s="37">
        <v>23040</v>
      </c>
    </row>
    <row r="518" spans="1:11" x14ac:dyDescent="0.3">
      <c r="A518" s="36" t="s">
        <v>127</v>
      </c>
      <c r="B518" s="36" t="s">
        <v>130</v>
      </c>
      <c r="C518" s="59">
        <v>43705</v>
      </c>
      <c r="D518" s="37">
        <v>67</v>
      </c>
      <c r="E518" s="38">
        <v>0.56999999999999995</v>
      </c>
      <c r="F518" s="37">
        <v>38</v>
      </c>
      <c r="G518" s="37">
        <v>62</v>
      </c>
      <c r="H518" s="37">
        <v>512</v>
      </c>
      <c r="I518" s="39">
        <v>1.63</v>
      </c>
      <c r="J518" s="37">
        <v>832</v>
      </c>
      <c r="K518" s="37">
        <v>31772</v>
      </c>
    </row>
    <row r="519" spans="1:11" x14ac:dyDescent="0.3">
      <c r="A519" s="36" t="s">
        <v>127</v>
      </c>
      <c r="B519" s="36" t="s">
        <v>130</v>
      </c>
      <c r="C519" s="59">
        <v>43706</v>
      </c>
      <c r="D519" s="37">
        <v>39</v>
      </c>
      <c r="E519" s="38">
        <v>0.56999999999999995</v>
      </c>
      <c r="F519" s="37">
        <v>22</v>
      </c>
      <c r="G519" s="37">
        <v>35</v>
      </c>
      <c r="H519" s="37">
        <v>511</v>
      </c>
      <c r="I519" s="39">
        <v>1.59</v>
      </c>
      <c r="J519" s="37">
        <v>832</v>
      </c>
      <c r="K519" s="37">
        <v>17891</v>
      </c>
    </row>
    <row r="520" spans="1:11" x14ac:dyDescent="0.3">
      <c r="A520" s="36" t="s">
        <v>127</v>
      </c>
      <c r="B520" s="36" t="s">
        <v>130</v>
      </c>
      <c r="C520" s="59">
        <v>43707</v>
      </c>
      <c r="D520" s="37">
        <v>16</v>
      </c>
      <c r="E520" s="38">
        <v>0.56999999999999995</v>
      </c>
      <c r="F520" s="37">
        <v>9</v>
      </c>
      <c r="G520" s="37">
        <v>10</v>
      </c>
      <c r="H520" s="37">
        <v>726</v>
      </c>
      <c r="I520" s="39">
        <v>1.1100000000000001</v>
      </c>
      <c r="J520" s="37">
        <v>832</v>
      </c>
      <c r="K520" s="37">
        <v>7257</v>
      </c>
    </row>
    <row r="521" spans="1:11" x14ac:dyDescent="0.3">
      <c r="A521" s="36" t="s">
        <v>127</v>
      </c>
      <c r="B521" s="36" t="s">
        <v>130</v>
      </c>
      <c r="C521" s="59">
        <v>43708</v>
      </c>
      <c r="D521" s="37">
        <v>42</v>
      </c>
      <c r="E521" s="38">
        <v>0.56999999999999995</v>
      </c>
      <c r="F521" s="37">
        <v>24</v>
      </c>
      <c r="G521" s="37">
        <v>47</v>
      </c>
      <c r="H521" s="37">
        <v>433</v>
      </c>
      <c r="I521" s="39">
        <v>1.96</v>
      </c>
      <c r="J521" s="37">
        <v>832</v>
      </c>
      <c r="K521" s="37">
        <v>20364</v>
      </c>
    </row>
    <row r="522" spans="1:11" x14ac:dyDescent="0.3">
      <c r="A522" s="40" t="s">
        <v>127</v>
      </c>
      <c r="B522" s="40" t="s">
        <v>130</v>
      </c>
      <c r="C522" s="57">
        <v>43709</v>
      </c>
      <c r="D522" s="5">
        <v>19</v>
      </c>
      <c r="E522" s="41">
        <v>0.67287543655413273</v>
      </c>
      <c r="F522" s="4">
        <v>13</v>
      </c>
      <c r="G522" s="5">
        <v>25</v>
      </c>
      <c r="H522" s="5">
        <v>486</v>
      </c>
      <c r="I522" s="42">
        <v>1.9230769230769231</v>
      </c>
      <c r="J522" s="5">
        <v>836</v>
      </c>
      <c r="K522" s="5">
        <v>12158</v>
      </c>
    </row>
    <row r="523" spans="1:11" x14ac:dyDescent="0.3">
      <c r="A523" s="40" t="s">
        <v>127</v>
      </c>
      <c r="B523" s="40" t="s">
        <v>130</v>
      </c>
      <c r="C523" s="57">
        <v>43710</v>
      </c>
      <c r="D523" s="5">
        <v>22</v>
      </c>
      <c r="E523" s="41">
        <v>0.67287543655413273</v>
      </c>
      <c r="F523" s="5">
        <v>15</v>
      </c>
      <c r="G523" s="5">
        <v>24</v>
      </c>
      <c r="H523" s="5">
        <v>513</v>
      </c>
      <c r="I523" s="42">
        <v>1.6</v>
      </c>
      <c r="J523" s="5">
        <v>836</v>
      </c>
      <c r="K523" s="5">
        <v>12322</v>
      </c>
    </row>
    <row r="524" spans="1:11" x14ac:dyDescent="0.3">
      <c r="A524" s="40" t="s">
        <v>127</v>
      </c>
      <c r="B524" s="40" t="s">
        <v>130</v>
      </c>
      <c r="C524" s="57">
        <v>43711</v>
      </c>
      <c r="D524" s="5">
        <v>46</v>
      </c>
      <c r="E524" s="41">
        <v>0.67287543655413273</v>
      </c>
      <c r="F524" s="5">
        <v>31</v>
      </c>
      <c r="G524" s="5">
        <v>44</v>
      </c>
      <c r="H524" s="5">
        <v>581</v>
      </c>
      <c r="I524" s="42">
        <v>1.4193548387096775</v>
      </c>
      <c r="J524" s="5">
        <v>836</v>
      </c>
      <c r="K524" s="5">
        <v>25553</v>
      </c>
    </row>
    <row r="525" spans="1:11" x14ac:dyDescent="0.3">
      <c r="A525" s="40" t="s">
        <v>127</v>
      </c>
      <c r="B525" s="40" t="s">
        <v>130</v>
      </c>
      <c r="C525" s="57">
        <v>43712</v>
      </c>
      <c r="D525" s="5">
        <v>36</v>
      </c>
      <c r="E525" s="41">
        <v>0.67287543655413273</v>
      </c>
      <c r="F525" s="5">
        <v>24</v>
      </c>
      <c r="G525" s="5">
        <v>44</v>
      </c>
      <c r="H525" s="5">
        <v>449</v>
      </c>
      <c r="I525" s="42">
        <v>1.8333333333333333</v>
      </c>
      <c r="J525" s="5">
        <v>836</v>
      </c>
      <c r="K525" s="5">
        <v>19750</v>
      </c>
    </row>
    <row r="526" spans="1:11" x14ac:dyDescent="0.3">
      <c r="A526" s="40" t="s">
        <v>127</v>
      </c>
      <c r="B526" s="40" t="s">
        <v>130</v>
      </c>
      <c r="C526" s="57">
        <v>43713</v>
      </c>
      <c r="D526" s="5">
        <v>28</v>
      </c>
      <c r="E526" s="41">
        <v>0.67287543655413273</v>
      </c>
      <c r="F526" s="5">
        <v>19</v>
      </c>
      <c r="G526" s="5">
        <v>29</v>
      </c>
      <c r="H526" s="5">
        <v>545</v>
      </c>
      <c r="I526" s="42">
        <v>1.5263157894736843</v>
      </c>
      <c r="J526" s="5">
        <v>836</v>
      </c>
      <c r="K526" s="5">
        <v>15791</v>
      </c>
    </row>
    <row r="527" spans="1:11" x14ac:dyDescent="0.3">
      <c r="A527" s="40" t="s">
        <v>127</v>
      </c>
      <c r="B527" s="40" t="s">
        <v>130</v>
      </c>
      <c r="C527" s="57">
        <v>43714</v>
      </c>
      <c r="D527" s="5">
        <v>21</v>
      </c>
      <c r="E527" s="41">
        <v>0.67287543655413273</v>
      </c>
      <c r="F527" s="5">
        <v>14</v>
      </c>
      <c r="G527" s="5">
        <v>27</v>
      </c>
      <c r="H527" s="5">
        <v>439</v>
      </c>
      <c r="I527" s="42">
        <v>1.9285714285714286</v>
      </c>
      <c r="J527" s="5">
        <v>836</v>
      </c>
      <c r="K527" s="5">
        <v>11853</v>
      </c>
    </row>
    <row r="528" spans="1:11" x14ac:dyDescent="0.3">
      <c r="A528" s="40" t="s">
        <v>127</v>
      </c>
      <c r="B528" s="40" t="s">
        <v>130</v>
      </c>
      <c r="C528" s="57">
        <v>43715</v>
      </c>
      <c r="D528" s="5">
        <v>40</v>
      </c>
      <c r="E528" s="41">
        <v>0.67287543655413273</v>
      </c>
      <c r="F528" s="5">
        <v>27</v>
      </c>
      <c r="G528" s="5">
        <v>47</v>
      </c>
      <c r="H528" s="5">
        <v>485</v>
      </c>
      <c r="I528" s="42">
        <v>1.7407407407407407</v>
      </c>
      <c r="J528" s="5">
        <v>836</v>
      </c>
      <c r="K528" s="5">
        <v>22780</v>
      </c>
    </row>
    <row r="529" spans="1:11" x14ac:dyDescent="0.3">
      <c r="A529" s="40" t="s">
        <v>127</v>
      </c>
      <c r="B529" s="40" t="s">
        <v>130</v>
      </c>
      <c r="C529" s="57">
        <v>43716</v>
      </c>
      <c r="D529" s="5">
        <v>30</v>
      </c>
      <c r="E529" s="41">
        <v>0.67287543655413273</v>
      </c>
      <c r="F529" s="5">
        <v>20</v>
      </c>
      <c r="G529" s="5">
        <v>32</v>
      </c>
      <c r="H529" s="5">
        <v>519</v>
      </c>
      <c r="I529" s="42">
        <v>1.6</v>
      </c>
      <c r="J529" s="5">
        <v>836</v>
      </c>
      <c r="K529" s="5">
        <v>16620</v>
      </c>
    </row>
    <row r="530" spans="1:11" x14ac:dyDescent="0.3">
      <c r="A530" s="40" t="s">
        <v>127</v>
      </c>
      <c r="B530" s="40" t="s">
        <v>130</v>
      </c>
      <c r="C530" s="57">
        <v>43717</v>
      </c>
      <c r="D530" s="5">
        <v>13</v>
      </c>
      <c r="E530" s="41">
        <v>0.67287543655413273</v>
      </c>
      <c r="F530" s="5">
        <v>9</v>
      </c>
      <c r="G530" s="5">
        <v>18</v>
      </c>
      <c r="H530" s="5">
        <v>397</v>
      </c>
      <c r="I530" s="42">
        <v>2</v>
      </c>
      <c r="J530" s="5">
        <v>836</v>
      </c>
      <c r="K530" s="5">
        <v>7140</v>
      </c>
    </row>
    <row r="531" spans="1:11" x14ac:dyDescent="0.3">
      <c r="A531" s="40" t="s">
        <v>127</v>
      </c>
      <c r="B531" s="40" t="s">
        <v>130</v>
      </c>
      <c r="C531" s="57">
        <v>43718</v>
      </c>
      <c r="D531" s="5">
        <v>31</v>
      </c>
      <c r="E531" s="41">
        <v>0.67287543655413273</v>
      </c>
      <c r="F531" s="5">
        <v>21</v>
      </c>
      <c r="G531" s="5">
        <v>36</v>
      </c>
      <c r="H531" s="5">
        <v>494</v>
      </c>
      <c r="I531" s="42">
        <v>1.7142857142857142</v>
      </c>
      <c r="J531" s="5">
        <v>836</v>
      </c>
      <c r="K531" s="5">
        <v>17784</v>
      </c>
    </row>
    <row r="532" spans="1:11" x14ac:dyDescent="0.3">
      <c r="A532" s="40" t="s">
        <v>127</v>
      </c>
      <c r="B532" s="40" t="s">
        <v>130</v>
      </c>
      <c r="C532" s="57">
        <v>43719</v>
      </c>
      <c r="D532" s="5">
        <v>55</v>
      </c>
      <c r="E532" s="41">
        <v>0.67287543655413273</v>
      </c>
      <c r="F532" s="5">
        <v>37</v>
      </c>
      <c r="G532" s="5">
        <v>70</v>
      </c>
      <c r="H532" s="5">
        <v>446</v>
      </c>
      <c r="I532" s="42">
        <v>1.8918918918918919</v>
      </c>
      <c r="J532" s="5">
        <v>836</v>
      </c>
      <c r="K532" s="5">
        <v>31244</v>
      </c>
    </row>
    <row r="533" spans="1:11" x14ac:dyDescent="0.3">
      <c r="A533" s="40" t="s">
        <v>127</v>
      </c>
      <c r="B533" s="40" t="s">
        <v>130</v>
      </c>
      <c r="C533" s="57">
        <v>43720</v>
      </c>
      <c r="D533" s="5">
        <v>27</v>
      </c>
      <c r="E533" s="41">
        <v>0.67287543655413273</v>
      </c>
      <c r="F533" s="5">
        <v>18</v>
      </c>
      <c r="G533" s="5">
        <v>30</v>
      </c>
      <c r="H533" s="5">
        <v>514</v>
      </c>
      <c r="I533" s="42">
        <v>1.6666666666666667</v>
      </c>
      <c r="J533" s="5">
        <v>836</v>
      </c>
      <c r="K533" s="5">
        <v>15405</v>
      </c>
    </row>
    <row r="534" spans="1:11" x14ac:dyDescent="0.3">
      <c r="A534" s="40" t="s">
        <v>127</v>
      </c>
      <c r="B534" s="40" t="s">
        <v>130</v>
      </c>
      <c r="C534" s="57">
        <v>43721</v>
      </c>
      <c r="D534" s="5">
        <v>16</v>
      </c>
      <c r="E534" s="41">
        <v>0.67287543655413273</v>
      </c>
      <c r="F534" s="5">
        <v>11</v>
      </c>
      <c r="G534" s="5">
        <v>20</v>
      </c>
      <c r="H534" s="5">
        <v>440</v>
      </c>
      <c r="I534" s="42">
        <v>1.8181818181818181</v>
      </c>
      <c r="J534" s="5">
        <v>836</v>
      </c>
      <c r="K534" s="5">
        <v>8809</v>
      </c>
    </row>
    <row r="535" spans="1:11" x14ac:dyDescent="0.3">
      <c r="A535" s="40" t="s">
        <v>127</v>
      </c>
      <c r="B535" s="40" t="s">
        <v>130</v>
      </c>
      <c r="C535" s="57">
        <v>43722</v>
      </c>
      <c r="D535" s="5">
        <v>16</v>
      </c>
      <c r="E535" s="41">
        <v>0.67287543655413273</v>
      </c>
      <c r="F535" s="5">
        <v>11</v>
      </c>
      <c r="G535" s="5">
        <v>22</v>
      </c>
      <c r="H535" s="5">
        <v>431</v>
      </c>
      <c r="I535" s="42">
        <v>2</v>
      </c>
      <c r="J535" s="5">
        <v>836</v>
      </c>
      <c r="K535" s="5">
        <v>9484</v>
      </c>
    </row>
    <row r="536" spans="1:11" x14ac:dyDescent="0.3">
      <c r="A536" s="40" t="s">
        <v>127</v>
      </c>
      <c r="B536" s="40" t="s">
        <v>130</v>
      </c>
      <c r="C536" s="57">
        <v>43723</v>
      </c>
      <c r="D536" s="5">
        <v>25</v>
      </c>
      <c r="E536" s="41">
        <v>0.67287543655413273</v>
      </c>
      <c r="F536" s="5">
        <v>17</v>
      </c>
      <c r="G536" s="5">
        <v>25</v>
      </c>
      <c r="H536" s="5">
        <v>574</v>
      </c>
      <c r="I536" s="42">
        <v>1.4705882352941178</v>
      </c>
      <c r="J536" s="5">
        <v>836</v>
      </c>
      <c r="K536" s="5">
        <v>14349</v>
      </c>
    </row>
    <row r="537" spans="1:11" x14ac:dyDescent="0.3">
      <c r="A537" s="40" t="s">
        <v>127</v>
      </c>
      <c r="B537" s="40" t="s">
        <v>130</v>
      </c>
      <c r="C537" s="57">
        <v>43724</v>
      </c>
      <c r="D537" s="5">
        <v>16</v>
      </c>
      <c r="E537" s="41">
        <v>0.67287543655413273</v>
      </c>
      <c r="F537" s="5">
        <v>11</v>
      </c>
      <c r="G537" s="5">
        <v>23</v>
      </c>
      <c r="H537" s="5">
        <v>410</v>
      </c>
      <c r="I537" s="42">
        <v>2.0909090909090908</v>
      </c>
      <c r="J537" s="5">
        <v>836</v>
      </c>
      <c r="K537" s="5">
        <v>9439</v>
      </c>
    </row>
    <row r="538" spans="1:11" x14ac:dyDescent="0.3">
      <c r="A538" s="40" t="s">
        <v>127</v>
      </c>
      <c r="B538" s="40" t="s">
        <v>130</v>
      </c>
      <c r="C538" s="57">
        <v>43725</v>
      </c>
      <c r="D538" s="5">
        <v>48</v>
      </c>
      <c r="E538" s="41">
        <v>0.67287543655413273</v>
      </c>
      <c r="F538" s="5">
        <v>32</v>
      </c>
      <c r="G538" s="5">
        <v>46</v>
      </c>
      <c r="H538" s="5">
        <v>573</v>
      </c>
      <c r="I538" s="42">
        <v>1.4375</v>
      </c>
      <c r="J538" s="5">
        <v>836</v>
      </c>
      <c r="K538" s="5">
        <v>26336</v>
      </c>
    </row>
    <row r="539" spans="1:11" x14ac:dyDescent="0.3">
      <c r="A539" s="40" t="s">
        <v>127</v>
      </c>
      <c r="B539" s="40" t="s">
        <v>130</v>
      </c>
      <c r="C539" s="57">
        <v>43726</v>
      </c>
      <c r="D539" s="5">
        <v>45</v>
      </c>
      <c r="E539" s="41">
        <v>0.67287543655413273</v>
      </c>
      <c r="F539" s="5">
        <v>30</v>
      </c>
      <c r="G539" s="5">
        <v>40</v>
      </c>
      <c r="H539" s="5">
        <v>617</v>
      </c>
      <c r="I539" s="42">
        <v>1.3333333333333333</v>
      </c>
      <c r="J539" s="5">
        <v>836</v>
      </c>
      <c r="K539" s="5">
        <v>24674</v>
      </c>
    </row>
    <row r="540" spans="1:11" x14ac:dyDescent="0.3">
      <c r="A540" s="40" t="s">
        <v>127</v>
      </c>
      <c r="B540" s="40" t="s">
        <v>130</v>
      </c>
      <c r="C540" s="57">
        <v>43727</v>
      </c>
      <c r="D540" s="5">
        <v>21</v>
      </c>
      <c r="E540" s="41">
        <v>0.67287543655413273</v>
      </c>
      <c r="F540" s="5">
        <v>14</v>
      </c>
      <c r="G540" s="5">
        <v>22</v>
      </c>
      <c r="H540" s="5">
        <v>530</v>
      </c>
      <c r="I540" s="42">
        <v>1.5714285714285714</v>
      </c>
      <c r="J540" s="5">
        <v>836</v>
      </c>
      <c r="K540" s="5">
        <v>11668</v>
      </c>
    </row>
    <row r="541" spans="1:11" x14ac:dyDescent="0.3">
      <c r="A541" s="40" t="s">
        <v>127</v>
      </c>
      <c r="B541" s="40" t="s">
        <v>130</v>
      </c>
      <c r="C541" s="57">
        <v>43728</v>
      </c>
      <c r="D541" s="5">
        <v>15</v>
      </c>
      <c r="E541" s="41">
        <v>0.67287543655413273</v>
      </c>
      <c r="F541" s="5">
        <v>10</v>
      </c>
      <c r="G541" s="5">
        <v>16</v>
      </c>
      <c r="H541" s="5">
        <v>539</v>
      </c>
      <c r="I541" s="42">
        <v>1.6</v>
      </c>
      <c r="J541" s="5">
        <v>836</v>
      </c>
      <c r="K541" s="5">
        <v>8626</v>
      </c>
    </row>
    <row r="542" spans="1:11" x14ac:dyDescent="0.3">
      <c r="A542" s="40" t="s">
        <v>127</v>
      </c>
      <c r="B542" s="40" t="s">
        <v>130</v>
      </c>
      <c r="C542" s="57">
        <v>43729</v>
      </c>
      <c r="D542" s="5">
        <v>24</v>
      </c>
      <c r="E542" s="41">
        <v>0.67287543655413273</v>
      </c>
      <c r="F542" s="5">
        <v>16</v>
      </c>
      <c r="G542" s="5">
        <v>26</v>
      </c>
      <c r="H542" s="5">
        <v>512</v>
      </c>
      <c r="I542" s="42">
        <v>1.625</v>
      </c>
      <c r="J542" s="5">
        <v>836</v>
      </c>
      <c r="K542" s="5">
        <v>13323</v>
      </c>
    </row>
    <row r="543" spans="1:11" x14ac:dyDescent="0.3">
      <c r="A543" s="40" t="s">
        <v>127</v>
      </c>
      <c r="B543" s="40" t="s">
        <v>130</v>
      </c>
      <c r="C543" s="57">
        <v>43730</v>
      </c>
      <c r="D543" s="5">
        <v>18</v>
      </c>
      <c r="E543" s="41">
        <v>0.67287543655413273</v>
      </c>
      <c r="F543" s="5">
        <v>12</v>
      </c>
      <c r="G543" s="5">
        <v>20</v>
      </c>
      <c r="H543" s="5">
        <v>512</v>
      </c>
      <c r="I543" s="42">
        <v>1.6666666666666667</v>
      </c>
      <c r="J543" s="5">
        <v>836</v>
      </c>
      <c r="K543" s="5">
        <v>10247</v>
      </c>
    </row>
    <row r="544" spans="1:11" x14ac:dyDescent="0.3">
      <c r="A544" s="40" t="s">
        <v>127</v>
      </c>
      <c r="B544" s="40" t="s">
        <v>130</v>
      </c>
      <c r="C544" s="57">
        <v>43731</v>
      </c>
      <c r="D544" s="5">
        <v>9</v>
      </c>
      <c r="E544" s="41">
        <v>0.67287543655413273</v>
      </c>
      <c r="F544" s="5">
        <v>6</v>
      </c>
      <c r="G544" s="5">
        <v>11</v>
      </c>
      <c r="H544" s="5">
        <v>482</v>
      </c>
      <c r="I544" s="42">
        <v>1.8333333333333333</v>
      </c>
      <c r="J544" s="5">
        <v>836</v>
      </c>
      <c r="K544" s="5">
        <v>5303</v>
      </c>
    </row>
    <row r="545" spans="1:11" x14ac:dyDescent="0.3">
      <c r="A545" s="40" t="s">
        <v>127</v>
      </c>
      <c r="B545" s="40" t="s">
        <v>130</v>
      </c>
      <c r="C545" s="57">
        <v>43732</v>
      </c>
      <c r="D545" s="5">
        <v>16</v>
      </c>
      <c r="E545" s="41">
        <v>0.67287543655413273</v>
      </c>
      <c r="F545" s="5">
        <v>11</v>
      </c>
      <c r="G545" s="5">
        <v>20</v>
      </c>
      <c r="H545" s="5">
        <v>444</v>
      </c>
      <c r="I545" s="42">
        <v>1.8181818181818181</v>
      </c>
      <c r="J545" s="5">
        <v>836</v>
      </c>
      <c r="K545" s="5">
        <v>8877</v>
      </c>
    </row>
    <row r="546" spans="1:11" x14ac:dyDescent="0.3">
      <c r="A546" s="40" t="s">
        <v>127</v>
      </c>
      <c r="B546" s="40" t="s">
        <v>130</v>
      </c>
      <c r="C546" s="57">
        <v>43733</v>
      </c>
      <c r="D546" s="5">
        <v>36</v>
      </c>
      <c r="E546" s="41">
        <v>0.67287543655413273</v>
      </c>
      <c r="F546" s="5">
        <v>24</v>
      </c>
      <c r="G546" s="5">
        <v>40</v>
      </c>
      <c r="H546" s="5">
        <v>491</v>
      </c>
      <c r="I546" s="42">
        <v>1.6666666666666667</v>
      </c>
      <c r="J546" s="5">
        <v>836</v>
      </c>
      <c r="K546" s="5">
        <v>19648</v>
      </c>
    </row>
    <row r="547" spans="1:11" x14ac:dyDescent="0.3">
      <c r="A547" s="40" t="s">
        <v>127</v>
      </c>
      <c r="B547" s="40" t="s">
        <v>130</v>
      </c>
      <c r="C547" s="57">
        <v>43734</v>
      </c>
      <c r="D547" s="5">
        <v>40</v>
      </c>
      <c r="E547" s="41">
        <v>0.67287543655413273</v>
      </c>
      <c r="F547" s="5">
        <v>27</v>
      </c>
      <c r="G547" s="5">
        <v>38</v>
      </c>
      <c r="H547" s="5">
        <v>595</v>
      </c>
      <c r="I547" s="42">
        <v>1.4074074074074074</v>
      </c>
      <c r="J547" s="5">
        <v>836</v>
      </c>
      <c r="K547" s="5">
        <v>22600</v>
      </c>
    </row>
    <row r="548" spans="1:11" x14ac:dyDescent="0.3">
      <c r="A548" s="40" t="s">
        <v>127</v>
      </c>
      <c r="B548" s="40" t="s">
        <v>130</v>
      </c>
      <c r="C548" s="57">
        <v>43735</v>
      </c>
      <c r="D548" s="5">
        <v>24</v>
      </c>
      <c r="E548" s="41">
        <v>0.67287543655413273</v>
      </c>
      <c r="F548" s="5">
        <v>16</v>
      </c>
      <c r="G548" s="5">
        <v>27</v>
      </c>
      <c r="H548" s="5">
        <v>487</v>
      </c>
      <c r="I548" s="42">
        <v>1.6875</v>
      </c>
      <c r="J548" s="5">
        <v>836</v>
      </c>
      <c r="K548" s="5">
        <v>13155</v>
      </c>
    </row>
    <row r="549" spans="1:11" x14ac:dyDescent="0.3">
      <c r="A549" s="40" t="s">
        <v>127</v>
      </c>
      <c r="B549" s="40" t="s">
        <v>130</v>
      </c>
      <c r="C549" s="57">
        <v>43736</v>
      </c>
      <c r="D549" s="5">
        <v>37</v>
      </c>
      <c r="E549" s="41">
        <v>0.67287543655413273</v>
      </c>
      <c r="F549" s="5">
        <v>25</v>
      </c>
      <c r="G549" s="5">
        <v>43</v>
      </c>
      <c r="H549" s="5">
        <v>484</v>
      </c>
      <c r="I549" s="42">
        <v>1.72</v>
      </c>
      <c r="J549" s="5">
        <v>836</v>
      </c>
      <c r="K549" s="5">
        <v>20828</v>
      </c>
    </row>
    <row r="550" spans="1:11" x14ac:dyDescent="0.3">
      <c r="A550" s="40" t="s">
        <v>127</v>
      </c>
      <c r="B550" s="40" t="s">
        <v>130</v>
      </c>
      <c r="C550" s="57">
        <v>43737</v>
      </c>
      <c r="D550" s="5">
        <v>37</v>
      </c>
      <c r="E550" s="41">
        <v>0.67287543655413273</v>
      </c>
      <c r="F550" s="5">
        <v>25</v>
      </c>
      <c r="G550" s="5">
        <v>39</v>
      </c>
      <c r="H550" s="5">
        <v>530</v>
      </c>
      <c r="I550" s="42">
        <v>1.56</v>
      </c>
      <c r="J550" s="5">
        <v>836</v>
      </c>
      <c r="K550" s="5">
        <v>20678</v>
      </c>
    </row>
    <row r="551" spans="1:11" x14ac:dyDescent="0.3">
      <c r="A551" s="40" t="s">
        <v>127</v>
      </c>
      <c r="B551" s="40" t="s">
        <v>130</v>
      </c>
      <c r="C551" s="57">
        <v>43738</v>
      </c>
      <c r="D551" s="5">
        <v>48</v>
      </c>
      <c r="E551" s="41">
        <v>0.67287543655413273</v>
      </c>
      <c r="F551" s="5">
        <v>32</v>
      </c>
      <c r="G551" s="5">
        <v>41</v>
      </c>
      <c r="H551" s="5">
        <v>650</v>
      </c>
      <c r="I551" s="42">
        <v>1.28125</v>
      </c>
      <c r="J551" s="5">
        <v>836</v>
      </c>
      <c r="K551" s="5">
        <v>26658</v>
      </c>
    </row>
    <row r="552" spans="1:11" x14ac:dyDescent="0.3">
      <c r="A552" s="11" t="s">
        <v>127</v>
      </c>
      <c r="B552" s="11" t="s">
        <v>131</v>
      </c>
      <c r="C552" s="54">
        <v>43556</v>
      </c>
      <c r="D552" s="12">
        <v>0</v>
      </c>
      <c r="E552" s="13">
        <v>0</v>
      </c>
      <c r="F552" s="12">
        <v>0</v>
      </c>
      <c r="G552" s="14">
        <v>0</v>
      </c>
      <c r="H552" s="12">
        <v>0</v>
      </c>
      <c r="I552" s="15">
        <v>0</v>
      </c>
      <c r="J552" s="12">
        <v>0</v>
      </c>
      <c r="K552" s="14">
        <v>0</v>
      </c>
    </row>
    <row r="553" spans="1:11" x14ac:dyDescent="0.3">
      <c r="A553" s="11" t="s">
        <v>127</v>
      </c>
      <c r="B553" s="11" t="s">
        <v>131</v>
      </c>
      <c r="C553" s="54">
        <v>43557</v>
      </c>
      <c r="D553" s="12">
        <v>0</v>
      </c>
      <c r="E553" s="13">
        <v>0</v>
      </c>
      <c r="F553" s="12">
        <v>0</v>
      </c>
      <c r="G553" s="14">
        <v>0</v>
      </c>
      <c r="H553" s="12">
        <v>0</v>
      </c>
      <c r="I553" s="15">
        <v>0</v>
      </c>
      <c r="J553" s="12">
        <v>0</v>
      </c>
      <c r="K553" s="14">
        <v>0</v>
      </c>
    </row>
    <row r="554" spans="1:11" x14ac:dyDescent="0.3">
      <c r="A554" s="11" t="s">
        <v>127</v>
      </c>
      <c r="B554" s="11" t="s">
        <v>131</v>
      </c>
      <c r="C554" s="54">
        <v>43558</v>
      </c>
      <c r="D554" s="12">
        <v>0</v>
      </c>
      <c r="E554" s="13">
        <v>0</v>
      </c>
      <c r="F554" s="12">
        <v>0</v>
      </c>
      <c r="G554" s="14">
        <v>0</v>
      </c>
      <c r="H554" s="12">
        <v>0</v>
      </c>
      <c r="I554" s="15">
        <v>0</v>
      </c>
      <c r="J554" s="12">
        <v>0</v>
      </c>
      <c r="K554" s="14">
        <v>0</v>
      </c>
    </row>
    <row r="555" spans="1:11" x14ac:dyDescent="0.3">
      <c r="A555" s="11" t="s">
        <v>127</v>
      </c>
      <c r="B555" s="11" t="s">
        <v>131</v>
      </c>
      <c r="C555" s="54">
        <v>43559</v>
      </c>
      <c r="D555" s="12">
        <v>0</v>
      </c>
      <c r="E555" s="13">
        <v>0</v>
      </c>
      <c r="F555" s="12">
        <v>0</v>
      </c>
      <c r="G555" s="14">
        <v>0</v>
      </c>
      <c r="H555" s="12">
        <v>0</v>
      </c>
      <c r="I555" s="15">
        <v>0</v>
      </c>
      <c r="J555" s="12">
        <v>0</v>
      </c>
      <c r="K555" s="14">
        <v>0</v>
      </c>
    </row>
    <row r="556" spans="1:11" x14ac:dyDescent="0.3">
      <c r="A556" s="11" t="s">
        <v>127</v>
      </c>
      <c r="B556" s="11" t="s">
        <v>131</v>
      </c>
      <c r="C556" s="54">
        <v>43560</v>
      </c>
      <c r="D556" s="12">
        <v>0</v>
      </c>
      <c r="E556" s="13">
        <v>0</v>
      </c>
      <c r="F556" s="12">
        <v>0</v>
      </c>
      <c r="G556" s="14">
        <v>0</v>
      </c>
      <c r="H556" s="12">
        <v>0</v>
      </c>
      <c r="I556" s="15">
        <v>0</v>
      </c>
      <c r="J556" s="12">
        <v>0</v>
      </c>
      <c r="K556" s="14">
        <v>0</v>
      </c>
    </row>
    <row r="557" spans="1:11" x14ac:dyDescent="0.3">
      <c r="A557" s="11" t="s">
        <v>127</v>
      </c>
      <c r="B557" s="11" t="s">
        <v>131</v>
      </c>
      <c r="C557" s="54">
        <v>43561</v>
      </c>
      <c r="D557" s="12">
        <v>0</v>
      </c>
      <c r="E557" s="13">
        <v>0</v>
      </c>
      <c r="F557" s="12">
        <v>0</v>
      </c>
      <c r="G557" s="14">
        <v>0</v>
      </c>
      <c r="H557" s="12">
        <v>0</v>
      </c>
      <c r="I557" s="15">
        <v>0</v>
      </c>
      <c r="J557" s="12">
        <v>0</v>
      </c>
      <c r="K557" s="14">
        <v>0</v>
      </c>
    </row>
    <row r="558" spans="1:11" x14ac:dyDescent="0.3">
      <c r="A558" s="11" t="s">
        <v>127</v>
      </c>
      <c r="B558" s="11" t="s">
        <v>131</v>
      </c>
      <c r="C558" s="54">
        <v>43562</v>
      </c>
      <c r="D558" s="12">
        <v>0</v>
      </c>
      <c r="E558" s="13">
        <v>0</v>
      </c>
      <c r="F558" s="12">
        <v>0</v>
      </c>
      <c r="G558" s="14">
        <v>0</v>
      </c>
      <c r="H558" s="12">
        <v>0</v>
      </c>
      <c r="I558" s="15">
        <v>0</v>
      </c>
      <c r="J558" s="12">
        <v>0</v>
      </c>
      <c r="K558" s="14">
        <v>0</v>
      </c>
    </row>
    <row r="559" spans="1:11" x14ac:dyDescent="0.3">
      <c r="A559" s="11" t="s">
        <v>127</v>
      </c>
      <c r="B559" s="11" t="s">
        <v>131</v>
      </c>
      <c r="C559" s="54">
        <v>43563</v>
      </c>
      <c r="D559" s="12">
        <v>0</v>
      </c>
      <c r="E559" s="13">
        <v>0</v>
      </c>
      <c r="F559" s="12">
        <v>0</v>
      </c>
      <c r="G559" s="14">
        <v>0</v>
      </c>
      <c r="H559" s="12">
        <v>0</v>
      </c>
      <c r="I559" s="15">
        <v>0</v>
      </c>
      <c r="J559" s="12">
        <v>0</v>
      </c>
      <c r="K559" s="14">
        <v>0</v>
      </c>
    </row>
    <row r="560" spans="1:11" x14ac:dyDescent="0.3">
      <c r="A560" s="11" t="s">
        <v>127</v>
      </c>
      <c r="B560" s="11" t="s">
        <v>131</v>
      </c>
      <c r="C560" s="54">
        <v>43564</v>
      </c>
      <c r="D560" s="12">
        <v>0</v>
      </c>
      <c r="E560" s="13">
        <v>0</v>
      </c>
      <c r="F560" s="12">
        <v>0</v>
      </c>
      <c r="G560" s="14">
        <v>0</v>
      </c>
      <c r="H560" s="12">
        <v>0</v>
      </c>
      <c r="I560" s="15">
        <v>0</v>
      </c>
      <c r="J560" s="12">
        <v>0</v>
      </c>
      <c r="K560" s="14">
        <v>0</v>
      </c>
    </row>
    <row r="561" spans="1:11" x14ac:dyDescent="0.3">
      <c r="A561" s="11" t="s">
        <v>127</v>
      </c>
      <c r="B561" s="11" t="s">
        <v>131</v>
      </c>
      <c r="C561" s="54">
        <v>43565</v>
      </c>
      <c r="D561" s="12">
        <v>0</v>
      </c>
      <c r="E561" s="13">
        <v>0</v>
      </c>
      <c r="F561" s="12">
        <v>0</v>
      </c>
      <c r="G561" s="14">
        <v>0</v>
      </c>
      <c r="H561" s="12">
        <v>0</v>
      </c>
      <c r="I561" s="15">
        <v>0</v>
      </c>
      <c r="J561" s="12">
        <v>0</v>
      </c>
      <c r="K561" s="14">
        <v>0</v>
      </c>
    </row>
    <row r="562" spans="1:11" x14ac:dyDescent="0.3">
      <c r="A562" s="11" t="s">
        <v>127</v>
      </c>
      <c r="B562" s="11" t="s">
        <v>131</v>
      </c>
      <c r="C562" s="54">
        <v>43566</v>
      </c>
      <c r="D562" s="12">
        <v>0</v>
      </c>
      <c r="E562" s="13">
        <v>0</v>
      </c>
      <c r="F562" s="12">
        <v>0</v>
      </c>
      <c r="G562" s="14">
        <v>0</v>
      </c>
      <c r="H562" s="12">
        <v>0</v>
      </c>
      <c r="I562" s="15">
        <v>0</v>
      </c>
      <c r="J562" s="12">
        <v>0</v>
      </c>
      <c r="K562" s="14">
        <v>0</v>
      </c>
    </row>
    <row r="563" spans="1:11" x14ac:dyDescent="0.3">
      <c r="A563" s="11" t="s">
        <v>127</v>
      </c>
      <c r="B563" s="11" t="s">
        <v>131</v>
      </c>
      <c r="C563" s="54">
        <v>43567</v>
      </c>
      <c r="D563" s="12">
        <v>0</v>
      </c>
      <c r="E563" s="13">
        <v>0</v>
      </c>
      <c r="F563" s="12">
        <v>0</v>
      </c>
      <c r="G563" s="14">
        <v>0</v>
      </c>
      <c r="H563" s="12">
        <v>0</v>
      </c>
      <c r="I563" s="15">
        <v>0</v>
      </c>
      <c r="J563" s="12">
        <v>0</v>
      </c>
      <c r="K563" s="14">
        <v>0</v>
      </c>
    </row>
    <row r="564" spans="1:11" x14ac:dyDescent="0.3">
      <c r="A564" s="11" t="s">
        <v>127</v>
      </c>
      <c r="B564" s="11" t="s">
        <v>131</v>
      </c>
      <c r="C564" s="54">
        <v>43568</v>
      </c>
      <c r="D564" s="12">
        <v>0</v>
      </c>
      <c r="E564" s="13">
        <v>0</v>
      </c>
      <c r="F564" s="12">
        <v>0</v>
      </c>
      <c r="G564" s="14">
        <v>0</v>
      </c>
      <c r="H564" s="12">
        <v>0</v>
      </c>
      <c r="I564" s="15">
        <v>0</v>
      </c>
      <c r="J564" s="12">
        <v>0</v>
      </c>
      <c r="K564" s="14">
        <v>0</v>
      </c>
    </row>
    <row r="565" spans="1:11" x14ac:dyDescent="0.3">
      <c r="A565" s="11" t="s">
        <v>127</v>
      </c>
      <c r="B565" s="11" t="s">
        <v>131</v>
      </c>
      <c r="C565" s="54">
        <v>43569</v>
      </c>
      <c r="D565" s="12">
        <v>0</v>
      </c>
      <c r="E565" s="13">
        <v>0</v>
      </c>
      <c r="F565" s="12">
        <v>0</v>
      </c>
      <c r="G565" s="14">
        <v>0</v>
      </c>
      <c r="H565" s="12">
        <v>0</v>
      </c>
      <c r="I565" s="15">
        <v>0</v>
      </c>
      <c r="J565" s="12">
        <v>0</v>
      </c>
      <c r="K565" s="14">
        <v>0</v>
      </c>
    </row>
    <row r="566" spans="1:11" x14ac:dyDescent="0.3">
      <c r="A566" s="11" t="s">
        <v>127</v>
      </c>
      <c r="B566" s="11" t="s">
        <v>131</v>
      </c>
      <c r="C566" s="54">
        <v>43570</v>
      </c>
      <c r="D566" s="12">
        <v>0</v>
      </c>
      <c r="E566" s="13">
        <v>0</v>
      </c>
      <c r="F566" s="12">
        <v>0</v>
      </c>
      <c r="G566" s="14">
        <v>0</v>
      </c>
      <c r="H566" s="12">
        <v>0</v>
      </c>
      <c r="I566" s="15">
        <v>0</v>
      </c>
      <c r="J566" s="12">
        <v>0</v>
      </c>
      <c r="K566" s="14">
        <v>0</v>
      </c>
    </row>
    <row r="567" spans="1:11" x14ac:dyDescent="0.3">
      <c r="A567" s="11" t="s">
        <v>127</v>
      </c>
      <c r="B567" s="11" t="s">
        <v>131</v>
      </c>
      <c r="C567" s="54">
        <v>43571</v>
      </c>
      <c r="D567" s="12">
        <v>0</v>
      </c>
      <c r="E567" s="13">
        <v>0</v>
      </c>
      <c r="F567" s="12">
        <v>0</v>
      </c>
      <c r="G567" s="14">
        <v>0</v>
      </c>
      <c r="H567" s="12">
        <v>0</v>
      </c>
      <c r="I567" s="15">
        <v>0</v>
      </c>
      <c r="J567" s="12">
        <v>0</v>
      </c>
      <c r="K567" s="14">
        <v>0</v>
      </c>
    </row>
    <row r="568" spans="1:11" x14ac:dyDescent="0.3">
      <c r="A568" s="11" t="s">
        <v>127</v>
      </c>
      <c r="B568" s="11" t="s">
        <v>131</v>
      </c>
      <c r="C568" s="54">
        <v>43572</v>
      </c>
      <c r="D568" s="12">
        <v>0</v>
      </c>
      <c r="E568" s="13">
        <v>0</v>
      </c>
      <c r="F568" s="12">
        <v>0</v>
      </c>
      <c r="G568" s="14">
        <v>0</v>
      </c>
      <c r="H568" s="12">
        <v>0</v>
      </c>
      <c r="I568" s="15">
        <v>0</v>
      </c>
      <c r="J568" s="12">
        <v>0</v>
      </c>
      <c r="K568" s="14">
        <v>0</v>
      </c>
    </row>
    <row r="569" spans="1:11" x14ac:dyDescent="0.3">
      <c r="A569" s="11" t="s">
        <v>127</v>
      </c>
      <c r="B569" s="11" t="s">
        <v>131</v>
      </c>
      <c r="C569" s="54">
        <v>43573</v>
      </c>
      <c r="D569" s="12">
        <v>0</v>
      </c>
      <c r="E569" s="13">
        <v>0</v>
      </c>
      <c r="F569" s="12">
        <v>0</v>
      </c>
      <c r="G569" s="14">
        <v>0</v>
      </c>
      <c r="H569" s="12">
        <v>0</v>
      </c>
      <c r="I569" s="15">
        <v>0</v>
      </c>
      <c r="J569" s="12">
        <v>0</v>
      </c>
      <c r="K569" s="14">
        <v>0</v>
      </c>
    </row>
    <row r="570" spans="1:11" x14ac:dyDescent="0.3">
      <c r="A570" s="11" t="s">
        <v>127</v>
      </c>
      <c r="B570" s="11" t="s">
        <v>131</v>
      </c>
      <c r="C570" s="54">
        <v>43574</v>
      </c>
      <c r="D570" s="12">
        <v>0</v>
      </c>
      <c r="E570" s="13">
        <v>0</v>
      </c>
      <c r="F570" s="12">
        <v>0</v>
      </c>
      <c r="G570" s="14">
        <v>0</v>
      </c>
      <c r="H570" s="12">
        <v>0</v>
      </c>
      <c r="I570" s="15">
        <v>0</v>
      </c>
      <c r="J570" s="12">
        <v>0</v>
      </c>
      <c r="K570" s="14">
        <v>0</v>
      </c>
    </row>
    <row r="571" spans="1:11" x14ac:dyDescent="0.3">
      <c r="A571" s="11" t="s">
        <v>127</v>
      </c>
      <c r="B571" s="11" t="s">
        <v>131</v>
      </c>
      <c r="C571" s="54">
        <v>43575</v>
      </c>
      <c r="D571" s="12">
        <v>0</v>
      </c>
      <c r="E571" s="13">
        <v>0</v>
      </c>
      <c r="F571" s="12">
        <v>0</v>
      </c>
      <c r="G571" s="14">
        <v>0</v>
      </c>
      <c r="H571" s="12">
        <v>0</v>
      </c>
      <c r="I571" s="15">
        <v>0</v>
      </c>
      <c r="J571" s="12">
        <v>0</v>
      </c>
      <c r="K571" s="14">
        <v>0</v>
      </c>
    </row>
    <row r="572" spans="1:11" x14ac:dyDescent="0.3">
      <c r="A572" s="11" t="s">
        <v>127</v>
      </c>
      <c r="B572" s="11" t="s">
        <v>131</v>
      </c>
      <c r="C572" s="54">
        <v>43576</v>
      </c>
      <c r="D572" s="12">
        <v>0</v>
      </c>
      <c r="E572" s="13">
        <v>0</v>
      </c>
      <c r="F572" s="12">
        <v>0</v>
      </c>
      <c r="G572" s="14">
        <v>0</v>
      </c>
      <c r="H572" s="12">
        <v>0</v>
      </c>
      <c r="I572" s="15">
        <v>0</v>
      </c>
      <c r="J572" s="12">
        <v>0</v>
      </c>
      <c r="K572" s="14">
        <v>0</v>
      </c>
    </row>
    <row r="573" spans="1:11" x14ac:dyDescent="0.3">
      <c r="A573" s="11" t="s">
        <v>127</v>
      </c>
      <c r="B573" s="11" t="s">
        <v>131</v>
      </c>
      <c r="C573" s="54">
        <v>43577</v>
      </c>
      <c r="D573" s="12">
        <v>0</v>
      </c>
      <c r="E573" s="13">
        <v>0</v>
      </c>
      <c r="F573" s="12">
        <v>0</v>
      </c>
      <c r="G573" s="14">
        <v>0</v>
      </c>
      <c r="H573" s="12">
        <v>0</v>
      </c>
      <c r="I573" s="15">
        <v>0</v>
      </c>
      <c r="J573" s="12">
        <v>0</v>
      </c>
      <c r="K573" s="14">
        <v>0</v>
      </c>
    </row>
    <row r="574" spans="1:11" x14ac:dyDescent="0.3">
      <c r="A574" s="11" t="s">
        <v>127</v>
      </c>
      <c r="B574" s="11" t="s">
        <v>131</v>
      </c>
      <c r="C574" s="54">
        <v>43578</v>
      </c>
      <c r="D574" s="12">
        <v>0</v>
      </c>
      <c r="E574" s="13">
        <v>0</v>
      </c>
      <c r="F574" s="12">
        <v>0</v>
      </c>
      <c r="G574" s="14">
        <v>0</v>
      </c>
      <c r="H574" s="12">
        <v>0</v>
      </c>
      <c r="I574" s="15">
        <v>0</v>
      </c>
      <c r="J574" s="12">
        <v>0</v>
      </c>
      <c r="K574" s="14">
        <v>0</v>
      </c>
    </row>
    <row r="575" spans="1:11" x14ac:dyDescent="0.3">
      <c r="A575" s="11" t="s">
        <v>127</v>
      </c>
      <c r="B575" s="11" t="s">
        <v>131</v>
      </c>
      <c r="C575" s="54">
        <v>43579</v>
      </c>
      <c r="D575" s="12">
        <v>0</v>
      </c>
      <c r="E575" s="13">
        <v>0</v>
      </c>
      <c r="F575" s="12">
        <v>0</v>
      </c>
      <c r="G575" s="14">
        <v>0</v>
      </c>
      <c r="H575" s="12">
        <v>0</v>
      </c>
      <c r="I575" s="15">
        <v>0</v>
      </c>
      <c r="J575" s="12">
        <v>0</v>
      </c>
      <c r="K575" s="14">
        <v>0</v>
      </c>
    </row>
    <row r="576" spans="1:11" x14ac:dyDescent="0.3">
      <c r="A576" s="11" t="s">
        <v>127</v>
      </c>
      <c r="B576" s="11" t="s">
        <v>131</v>
      </c>
      <c r="C576" s="54">
        <v>43580</v>
      </c>
      <c r="D576" s="12">
        <v>0</v>
      </c>
      <c r="E576" s="13">
        <v>0</v>
      </c>
      <c r="F576" s="12">
        <v>0</v>
      </c>
      <c r="G576" s="14">
        <v>0</v>
      </c>
      <c r="H576" s="12">
        <v>0</v>
      </c>
      <c r="I576" s="15">
        <v>0</v>
      </c>
      <c r="J576" s="12">
        <v>0</v>
      </c>
      <c r="K576" s="14">
        <v>0</v>
      </c>
    </row>
    <row r="577" spans="1:11" x14ac:dyDescent="0.3">
      <c r="A577" s="11" t="s">
        <v>127</v>
      </c>
      <c r="B577" s="11" t="s">
        <v>131</v>
      </c>
      <c r="C577" s="54">
        <v>43581</v>
      </c>
      <c r="D577" s="12">
        <v>0</v>
      </c>
      <c r="E577" s="13">
        <v>0</v>
      </c>
      <c r="F577" s="12">
        <v>0</v>
      </c>
      <c r="G577" s="14">
        <v>0</v>
      </c>
      <c r="H577" s="12">
        <v>0</v>
      </c>
      <c r="I577" s="15">
        <v>0</v>
      </c>
      <c r="J577" s="12">
        <v>0</v>
      </c>
      <c r="K577" s="14">
        <v>0</v>
      </c>
    </row>
    <row r="578" spans="1:11" x14ac:dyDescent="0.3">
      <c r="A578" s="11" t="s">
        <v>127</v>
      </c>
      <c r="B578" s="11" t="s">
        <v>131</v>
      </c>
      <c r="C578" s="54">
        <v>43582</v>
      </c>
      <c r="D578" s="12">
        <v>0</v>
      </c>
      <c r="E578" s="13">
        <v>0</v>
      </c>
      <c r="F578" s="12">
        <v>0</v>
      </c>
      <c r="G578" s="14">
        <v>0</v>
      </c>
      <c r="H578" s="12">
        <v>0</v>
      </c>
      <c r="I578" s="15">
        <v>0</v>
      </c>
      <c r="J578" s="12">
        <v>0</v>
      </c>
      <c r="K578" s="14">
        <v>0</v>
      </c>
    </row>
    <row r="579" spans="1:11" x14ac:dyDescent="0.3">
      <c r="A579" s="11" t="s">
        <v>127</v>
      </c>
      <c r="B579" s="11" t="s">
        <v>131</v>
      </c>
      <c r="C579" s="54">
        <v>43583</v>
      </c>
      <c r="D579" s="12">
        <v>0</v>
      </c>
      <c r="E579" s="13">
        <v>0</v>
      </c>
      <c r="F579" s="12">
        <v>0</v>
      </c>
      <c r="G579" s="14">
        <v>0</v>
      </c>
      <c r="H579" s="12">
        <v>0</v>
      </c>
      <c r="I579" s="15">
        <v>0</v>
      </c>
      <c r="J579" s="12">
        <v>0</v>
      </c>
      <c r="K579" s="14">
        <v>0</v>
      </c>
    </row>
    <row r="580" spans="1:11" x14ac:dyDescent="0.3">
      <c r="A580" s="11" t="s">
        <v>127</v>
      </c>
      <c r="B580" s="11" t="s">
        <v>131</v>
      </c>
      <c r="C580" s="54">
        <v>43584</v>
      </c>
      <c r="D580" s="12">
        <v>0</v>
      </c>
      <c r="E580" s="13">
        <v>0</v>
      </c>
      <c r="F580" s="12">
        <v>0</v>
      </c>
      <c r="G580" s="14">
        <v>0</v>
      </c>
      <c r="H580" s="12">
        <v>0</v>
      </c>
      <c r="I580" s="15">
        <v>0</v>
      </c>
      <c r="J580" s="12">
        <v>0</v>
      </c>
      <c r="K580" s="14">
        <v>0</v>
      </c>
    </row>
    <row r="581" spans="1:11" x14ac:dyDescent="0.3">
      <c r="A581" s="11" t="s">
        <v>127</v>
      </c>
      <c r="B581" s="11" t="s">
        <v>131</v>
      </c>
      <c r="C581" s="54">
        <v>43585</v>
      </c>
      <c r="D581" s="12">
        <v>0</v>
      </c>
      <c r="E581" s="13">
        <v>0</v>
      </c>
      <c r="F581" s="12">
        <v>0</v>
      </c>
      <c r="G581" s="14">
        <v>0</v>
      </c>
      <c r="H581" s="12">
        <v>0</v>
      </c>
      <c r="I581" s="15">
        <v>0</v>
      </c>
      <c r="J581" s="12">
        <v>0</v>
      </c>
      <c r="K581" s="14">
        <v>0</v>
      </c>
    </row>
    <row r="582" spans="1:11" x14ac:dyDescent="0.3">
      <c r="A582" s="10" t="s">
        <v>127</v>
      </c>
      <c r="B582" s="10" t="s">
        <v>131</v>
      </c>
      <c r="C582" s="54">
        <v>43586</v>
      </c>
      <c r="D582" s="12">
        <v>0</v>
      </c>
      <c r="E582" s="13">
        <v>0</v>
      </c>
      <c r="F582" s="12">
        <v>0</v>
      </c>
      <c r="G582" s="14">
        <v>0</v>
      </c>
      <c r="H582" s="12">
        <v>0</v>
      </c>
      <c r="I582" s="15">
        <v>0</v>
      </c>
      <c r="J582" s="12">
        <v>0</v>
      </c>
      <c r="K582" s="14">
        <v>0</v>
      </c>
    </row>
    <row r="583" spans="1:11" x14ac:dyDescent="0.3">
      <c r="A583" s="10" t="s">
        <v>127</v>
      </c>
      <c r="B583" s="10" t="s">
        <v>131</v>
      </c>
      <c r="C583" s="54">
        <v>43587</v>
      </c>
      <c r="D583" s="12">
        <v>0</v>
      </c>
      <c r="E583" s="13">
        <v>0</v>
      </c>
      <c r="F583" s="12">
        <v>0</v>
      </c>
      <c r="G583" s="14">
        <v>0</v>
      </c>
      <c r="H583" s="12">
        <v>0</v>
      </c>
      <c r="I583" s="15">
        <v>0</v>
      </c>
      <c r="J583" s="12">
        <v>0</v>
      </c>
      <c r="K583" s="14">
        <v>0</v>
      </c>
    </row>
    <row r="584" spans="1:11" x14ac:dyDescent="0.3">
      <c r="A584" s="10" t="s">
        <v>127</v>
      </c>
      <c r="B584" s="10" t="s">
        <v>131</v>
      </c>
      <c r="C584" s="54">
        <v>43588</v>
      </c>
      <c r="D584" s="12">
        <v>0</v>
      </c>
      <c r="E584" s="13">
        <v>0</v>
      </c>
      <c r="F584" s="12">
        <v>0</v>
      </c>
      <c r="G584" s="14">
        <v>0</v>
      </c>
      <c r="H584" s="12">
        <v>0</v>
      </c>
      <c r="I584" s="15">
        <v>0</v>
      </c>
      <c r="J584" s="12">
        <v>0</v>
      </c>
      <c r="K584" s="14">
        <v>0</v>
      </c>
    </row>
    <row r="585" spans="1:11" x14ac:dyDescent="0.3">
      <c r="A585" s="10" t="s">
        <v>127</v>
      </c>
      <c r="B585" s="10" t="s">
        <v>131</v>
      </c>
      <c r="C585" s="54">
        <v>43589</v>
      </c>
      <c r="D585" s="12">
        <v>0</v>
      </c>
      <c r="E585" s="13">
        <v>0</v>
      </c>
      <c r="F585" s="12">
        <v>0</v>
      </c>
      <c r="G585" s="14">
        <v>0</v>
      </c>
      <c r="H585" s="12">
        <v>0</v>
      </c>
      <c r="I585" s="15">
        <v>0</v>
      </c>
      <c r="J585" s="12">
        <v>0</v>
      </c>
      <c r="K585" s="14">
        <v>0</v>
      </c>
    </row>
    <row r="586" spans="1:11" x14ac:dyDescent="0.3">
      <c r="A586" s="10" t="s">
        <v>127</v>
      </c>
      <c r="B586" s="10" t="s">
        <v>131</v>
      </c>
      <c r="C586" s="54">
        <v>43590</v>
      </c>
      <c r="D586" s="12">
        <v>0</v>
      </c>
      <c r="E586" s="13">
        <v>0</v>
      </c>
      <c r="F586" s="12">
        <v>0</v>
      </c>
      <c r="G586" s="14">
        <v>0</v>
      </c>
      <c r="H586" s="12">
        <v>0</v>
      </c>
      <c r="I586" s="15">
        <v>0</v>
      </c>
      <c r="J586" s="12">
        <v>0</v>
      </c>
      <c r="K586" s="14">
        <v>0</v>
      </c>
    </row>
    <row r="587" spans="1:11" x14ac:dyDescent="0.3">
      <c r="A587" s="10" t="s">
        <v>127</v>
      </c>
      <c r="B587" s="10" t="s">
        <v>131</v>
      </c>
      <c r="C587" s="54">
        <v>43591</v>
      </c>
      <c r="D587" s="12">
        <v>0</v>
      </c>
      <c r="E587" s="13">
        <v>0</v>
      </c>
      <c r="F587" s="12">
        <v>0</v>
      </c>
      <c r="G587" s="14">
        <v>0</v>
      </c>
      <c r="H587" s="12">
        <v>0</v>
      </c>
      <c r="I587" s="15">
        <v>0</v>
      </c>
      <c r="J587" s="12">
        <v>0</v>
      </c>
      <c r="K587" s="14">
        <v>0</v>
      </c>
    </row>
    <row r="588" spans="1:11" x14ac:dyDescent="0.3">
      <c r="A588" s="10" t="s">
        <v>127</v>
      </c>
      <c r="B588" s="10" t="s">
        <v>131</v>
      </c>
      <c r="C588" s="54">
        <v>43592</v>
      </c>
      <c r="D588" s="12">
        <v>0</v>
      </c>
      <c r="E588" s="13">
        <v>0</v>
      </c>
      <c r="F588" s="12">
        <v>0</v>
      </c>
      <c r="G588" s="14">
        <v>0</v>
      </c>
      <c r="H588" s="12">
        <v>0</v>
      </c>
      <c r="I588" s="15">
        <v>0</v>
      </c>
      <c r="J588" s="12">
        <v>0</v>
      </c>
      <c r="K588" s="14">
        <v>0</v>
      </c>
    </row>
    <row r="589" spans="1:11" x14ac:dyDescent="0.3">
      <c r="A589" s="10" t="s">
        <v>127</v>
      </c>
      <c r="B589" s="10" t="s">
        <v>131</v>
      </c>
      <c r="C589" s="54">
        <v>43593</v>
      </c>
      <c r="D589" s="12">
        <v>0</v>
      </c>
      <c r="E589" s="13">
        <v>0</v>
      </c>
      <c r="F589" s="12">
        <v>0</v>
      </c>
      <c r="G589" s="14">
        <v>0</v>
      </c>
      <c r="H589" s="12">
        <v>0</v>
      </c>
      <c r="I589" s="15">
        <v>0</v>
      </c>
      <c r="J589" s="12">
        <v>0</v>
      </c>
      <c r="K589" s="14">
        <v>0</v>
      </c>
    </row>
    <row r="590" spans="1:11" x14ac:dyDescent="0.3">
      <c r="A590" s="10" t="s">
        <v>127</v>
      </c>
      <c r="B590" s="10" t="s">
        <v>131</v>
      </c>
      <c r="C590" s="54">
        <v>43594</v>
      </c>
      <c r="D590" s="12">
        <v>0</v>
      </c>
      <c r="E590" s="13">
        <v>0</v>
      </c>
      <c r="F590" s="12">
        <v>0</v>
      </c>
      <c r="G590" s="14">
        <v>0</v>
      </c>
      <c r="H590" s="12">
        <v>0</v>
      </c>
      <c r="I590" s="15">
        <v>0</v>
      </c>
      <c r="J590" s="12">
        <v>0</v>
      </c>
      <c r="K590" s="14">
        <v>0</v>
      </c>
    </row>
    <row r="591" spans="1:11" x14ac:dyDescent="0.3">
      <c r="A591" s="10" t="s">
        <v>127</v>
      </c>
      <c r="B591" s="10" t="s">
        <v>131</v>
      </c>
      <c r="C591" s="54">
        <v>43595</v>
      </c>
      <c r="D591" s="12">
        <v>0</v>
      </c>
      <c r="E591" s="13">
        <v>0</v>
      </c>
      <c r="F591" s="12">
        <v>0</v>
      </c>
      <c r="G591" s="14">
        <v>0</v>
      </c>
      <c r="H591" s="12">
        <v>0</v>
      </c>
      <c r="I591" s="15">
        <v>0</v>
      </c>
      <c r="J591" s="12">
        <v>0</v>
      </c>
      <c r="K591" s="14">
        <v>0</v>
      </c>
    </row>
    <row r="592" spans="1:11" x14ac:dyDescent="0.3">
      <c r="A592" s="10" t="s">
        <v>127</v>
      </c>
      <c r="B592" s="10" t="s">
        <v>131</v>
      </c>
      <c r="C592" s="54">
        <v>43596</v>
      </c>
      <c r="D592" s="12">
        <v>0</v>
      </c>
      <c r="E592" s="13">
        <v>0</v>
      </c>
      <c r="F592" s="12">
        <v>0</v>
      </c>
      <c r="G592" s="14">
        <v>0</v>
      </c>
      <c r="H592" s="12">
        <v>0</v>
      </c>
      <c r="I592" s="15">
        <v>0</v>
      </c>
      <c r="J592" s="12">
        <v>0</v>
      </c>
      <c r="K592" s="14">
        <v>0</v>
      </c>
    </row>
    <row r="593" spans="1:11" x14ac:dyDescent="0.3">
      <c r="A593" s="10" t="s">
        <v>127</v>
      </c>
      <c r="B593" s="10" t="s">
        <v>131</v>
      </c>
      <c r="C593" s="54">
        <v>43597</v>
      </c>
      <c r="D593" s="12">
        <v>0</v>
      </c>
      <c r="E593" s="13">
        <v>0</v>
      </c>
      <c r="F593" s="12">
        <v>0</v>
      </c>
      <c r="G593" s="14">
        <v>0</v>
      </c>
      <c r="H593" s="12">
        <v>0</v>
      </c>
      <c r="I593" s="15">
        <v>0</v>
      </c>
      <c r="J593" s="12">
        <v>0</v>
      </c>
      <c r="K593" s="14">
        <v>0</v>
      </c>
    </row>
    <row r="594" spans="1:11" x14ac:dyDescent="0.3">
      <c r="A594" s="10" t="s">
        <v>127</v>
      </c>
      <c r="B594" s="10" t="s">
        <v>131</v>
      </c>
      <c r="C594" s="54">
        <v>43598</v>
      </c>
      <c r="D594" s="12">
        <v>0</v>
      </c>
      <c r="E594" s="13">
        <v>0</v>
      </c>
      <c r="F594" s="12">
        <v>0</v>
      </c>
      <c r="G594" s="14">
        <v>0</v>
      </c>
      <c r="H594" s="12">
        <v>0</v>
      </c>
      <c r="I594" s="15">
        <v>0</v>
      </c>
      <c r="J594" s="12">
        <v>0</v>
      </c>
      <c r="K594" s="14">
        <v>0</v>
      </c>
    </row>
    <row r="595" spans="1:11" x14ac:dyDescent="0.3">
      <c r="A595" s="10" t="s">
        <v>127</v>
      </c>
      <c r="B595" s="10" t="s">
        <v>131</v>
      </c>
      <c r="C595" s="54">
        <v>43599</v>
      </c>
      <c r="D595" s="12">
        <v>0</v>
      </c>
      <c r="E595" s="13">
        <v>0</v>
      </c>
      <c r="F595" s="12">
        <v>0</v>
      </c>
      <c r="G595" s="14">
        <v>0</v>
      </c>
      <c r="H595" s="12">
        <v>0</v>
      </c>
      <c r="I595" s="15">
        <v>0</v>
      </c>
      <c r="J595" s="12">
        <v>0</v>
      </c>
      <c r="K595" s="14">
        <v>0</v>
      </c>
    </row>
    <row r="596" spans="1:11" x14ac:dyDescent="0.3">
      <c r="A596" s="10" t="s">
        <v>127</v>
      </c>
      <c r="B596" s="10" t="s">
        <v>131</v>
      </c>
      <c r="C596" s="54">
        <v>43600</v>
      </c>
      <c r="D596" s="12">
        <v>0</v>
      </c>
      <c r="E596" s="13">
        <v>0</v>
      </c>
      <c r="F596" s="12">
        <v>0</v>
      </c>
      <c r="G596" s="14">
        <v>0</v>
      </c>
      <c r="H596" s="12">
        <v>0</v>
      </c>
      <c r="I596" s="15">
        <v>0</v>
      </c>
      <c r="J596" s="12">
        <v>0</v>
      </c>
      <c r="K596" s="14">
        <v>0</v>
      </c>
    </row>
    <row r="597" spans="1:11" x14ac:dyDescent="0.3">
      <c r="A597" s="10" t="s">
        <v>127</v>
      </c>
      <c r="B597" s="10" t="s">
        <v>131</v>
      </c>
      <c r="C597" s="54">
        <v>43601</v>
      </c>
      <c r="D597" s="12">
        <v>0</v>
      </c>
      <c r="E597" s="13">
        <v>0</v>
      </c>
      <c r="F597" s="12">
        <v>0</v>
      </c>
      <c r="G597" s="14">
        <v>0</v>
      </c>
      <c r="H597" s="12">
        <v>0</v>
      </c>
      <c r="I597" s="15">
        <v>0</v>
      </c>
      <c r="J597" s="12">
        <v>0</v>
      </c>
      <c r="K597" s="14">
        <v>0</v>
      </c>
    </row>
    <row r="598" spans="1:11" x14ac:dyDescent="0.3">
      <c r="A598" s="10" t="s">
        <v>127</v>
      </c>
      <c r="B598" s="10" t="s">
        <v>131</v>
      </c>
      <c r="C598" s="54">
        <v>43602</v>
      </c>
      <c r="D598" s="12">
        <v>0</v>
      </c>
      <c r="E598" s="13">
        <v>0</v>
      </c>
      <c r="F598" s="12">
        <v>0</v>
      </c>
      <c r="G598" s="14">
        <v>0</v>
      </c>
      <c r="H598" s="12">
        <v>0</v>
      </c>
      <c r="I598" s="15">
        <v>0</v>
      </c>
      <c r="J598" s="12">
        <v>0</v>
      </c>
      <c r="K598" s="14">
        <v>0</v>
      </c>
    </row>
    <row r="599" spans="1:11" x14ac:dyDescent="0.3">
      <c r="A599" s="10" t="s">
        <v>127</v>
      </c>
      <c r="B599" s="10" t="s">
        <v>131</v>
      </c>
      <c r="C599" s="54">
        <v>43603</v>
      </c>
      <c r="D599" s="12">
        <v>0</v>
      </c>
      <c r="E599" s="13">
        <v>0</v>
      </c>
      <c r="F599" s="12">
        <v>0</v>
      </c>
      <c r="G599" s="14">
        <v>0</v>
      </c>
      <c r="H599" s="12">
        <v>0</v>
      </c>
      <c r="I599" s="15">
        <v>0</v>
      </c>
      <c r="J599" s="12">
        <v>0</v>
      </c>
      <c r="K599" s="14">
        <v>0</v>
      </c>
    </row>
    <row r="600" spans="1:11" x14ac:dyDescent="0.3">
      <c r="A600" s="10" t="s">
        <v>127</v>
      </c>
      <c r="B600" s="10" t="s">
        <v>131</v>
      </c>
      <c r="C600" s="54">
        <v>43604</v>
      </c>
      <c r="D600" s="12">
        <v>0</v>
      </c>
      <c r="E600" s="13">
        <v>0</v>
      </c>
      <c r="F600" s="12">
        <v>0</v>
      </c>
      <c r="G600" s="14">
        <v>0</v>
      </c>
      <c r="H600" s="12">
        <v>0</v>
      </c>
      <c r="I600" s="15">
        <v>0</v>
      </c>
      <c r="J600" s="12">
        <v>0</v>
      </c>
      <c r="K600" s="14">
        <v>0</v>
      </c>
    </row>
    <row r="601" spans="1:11" x14ac:dyDescent="0.3">
      <c r="A601" s="10" t="s">
        <v>127</v>
      </c>
      <c r="B601" s="10" t="s">
        <v>131</v>
      </c>
      <c r="C601" s="54">
        <v>43605</v>
      </c>
      <c r="D601" s="12">
        <v>0</v>
      </c>
      <c r="E601" s="13">
        <v>0</v>
      </c>
      <c r="F601" s="12">
        <v>0</v>
      </c>
      <c r="G601" s="14">
        <v>0</v>
      </c>
      <c r="H601" s="12">
        <v>0</v>
      </c>
      <c r="I601" s="15">
        <v>0</v>
      </c>
      <c r="J601" s="12">
        <v>0</v>
      </c>
      <c r="K601" s="14">
        <v>0</v>
      </c>
    </row>
    <row r="602" spans="1:11" x14ac:dyDescent="0.3">
      <c r="A602" s="10" t="s">
        <v>127</v>
      </c>
      <c r="B602" s="10" t="s">
        <v>131</v>
      </c>
      <c r="C602" s="54">
        <v>43606</v>
      </c>
      <c r="D602" s="12">
        <v>0</v>
      </c>
      <c r="E602" s="13">
        <v>0</v>
      </c>
      <c r="F602" s="12">
        <v>0</v>
      </c>
      <c r="G602" s="14">
        <v>0</v>
      </c>
      <c r="H602" s="12">
        <v>0</v>
      </c>
      <c r="I602" s="15">
        <v>0</v>
      </c>
      <c r="J602" s="12">
        <v>0</v>
      </c>
      <c r="K602" s="14">
        <v>0</v>
      </c>
    </row>
    <row r="603" spans="1:11" x14ac:dyDescent="0.3">
      <c r="A603" s="10" t="s">
        <v>127</v>
      </c>
      <c r="B603" s="10" t="s">
        <v>131</v>
      </c>
      <c r="C603" s="54">
        <v>43607</v>
      </c>
      <c r="D603" s="12">
        <v>0</v>
      </c>
      <c r="E603" s="13">
        <v>0</v>
      </c>
      <c r="F603" s="12">
        <v>0</v>
      </c>
      <c r="G603" s="14">
        <v>0</v>
      </c>
      <c r="H603" s="12">
        <v>0</v>
      </c>
      <c r="I603" s="15">
        <v>0</v>
      </c>
      <c r="J603" s="12">
        <v>0</v>
      </c>
      <c r="K603" s="14">
        <v>0</v>
      </c>
    </row>
    <row r="604" spans="1:11" x14ac:dyDescent="0.3">
      <c r="A604" s="10" t="s">
        <v>127</v>
      </c>
      <c r="B604" s="10" t="s">
        <v>131</v>
      </c>
      <c r="C604" s="54">
        <v>43608</v>
      </c>
      <c r="D604" s="12">
        <v>0</v>
      </c>
      <c r="E604" s="13">
        <v>0</v>
      </c>
      <c r="F604" s="12">
        <v>0</v>
      </c>
      <c r="G604" s="14">
        <v>0</v>
      </c>
      <c r="H604" s="12">
        <v>0</v>
      </c>
      <c r="I604" s="15">
        <v>0</v>
      </c>
      <c r="J604" s="12">
        <v>0</v>
      </c>
      <c r="K604" s="14">
        <v>0</v>
      </c>
    </row>
    <row r="605" spans="1:11" x14ac:dyDescent="0.3">
      <c r="A605" s="10" t="s">
        <v>127</v>
      </c>
      <c r="B605" s="10" t="s">
        <v>131</v>
      </c>
      <c r="C605" s="54">
        <v>43609</v>
      </c>
      <c r="D605" s="12">
        <v>0</v>
      </c>
      <c r="E605" s="13">
        <v>0</v>
      </c>
      <c r="F605" s="12">
        <v>0</v>
      </c>
      <c r="G605" s="14">
        <v>0</v>
      </c>
      <c r="H605" s="12">
        <v>0</v>
      </c>
      <c r="I605" s="15">
        <v>0</v>
      </c>
      <c r="J605" s="12">
        <v>0</v>
      </c>
      <c r="K605" s="14">
        <v>0</v>
      </c>
    </row>
    <row r="606" spans="1:11" x14ac:dyDescent="0.3">
      <c r="A606" s="10" t="s">
        <v>127</v>
      </c>
      <c r="B606" s="10" t="s">
        <v>131</v>
      </c>
      <c r="C606" s="54">
        <v>43610</v>
      </c>
      <c r="D606" s="12">
        <v>0</v>
      </c>
      <c r="E606" s="13">
        <v>0</v>
      </c>
      <c r="F606" s="12">
        <v>0</v>
      </c>
      <c r="G606" s="14">
        <v>0</v>
      </c>
      <c r="H606" s="12">
        <v>0</v>
      </c>
      <c r="I606" s="15">
        <v>0</v>
      </c>
      <c r="J606" s="12">
        <v>0</v>
      </c>
      <c r="K606" s="14">
        <v>0</v>
      </c>
    </row>
    <row r="607" spans="1:11" x14ac:dyDescent="0.3">
      <c r="A607" s="10" t="s">
        <v>127</v>
      </c>
      <c r="B607" s="10" t="s">
        <v>131</v>
      </c>
      <c r="C607" s="54">
        <v>43611</v>
      </c>
      <c r="D607" s="12">
        <v>0</v>
      </c>
      <c r="E607" s="13">
        <v>0</v>
      </c>
      <c r="F607" s="12">
        <v>0</v>
      </c>
      <c r="G607" s="14">
        <v>0</v>
      </c>
      <c r="H607" s="12">
        <v>0</v>
      </c>
      <c r="I607" s="15">
        <v>0</v>
      </c>
      <c r="J607" s="12">
        <v>0</v>
      </c>
      <c r="K607" s="14">
        <v>0</v>
      </c>
    </row>
    <row r="608" spans="1:11" x14ac:dyDescent="0.3">
      <c r="A608" s="10" t="s">
        <v>127</v>
      </c>
      <c r="B608" s="10" t="s">
        <v>131</v>
      </c>
      <c r="C608" s="54">
        <v>43612</v>
      </c>
      <c r="D608" s="12">
        <v>0</v>
      </c>
      <c r="E608" s="13">
        <v>0</v>
      </c>
      <c r="F608" s="12">
        <v>0</v>
      </c>
      <c r="G608" s="14">
        <v>0</v>
      </c>
      <c r="H608" s="12">
        <v>0</v>
      </c>
      <c r="I608" s="15">
        <v>0</v>
      </c>
      <c r="J608" s="12">
        <v>0</v>
      </c>
      <c r="K608" s="14">
        <v>0</v>
      </c>
    </row>
    <row r="609" spans="1:11" x14ac:dyDescent="0.3">
      <c r="A609" s="10" t="s">
        <v>127</v>
      </c>
      <c r="B609" s="10" t="s">
        <v>131</v>
      </c>
      <c r="C609" s="54">
        <v>43613</v>
      </c>
      <c r="D609" s="12">
        <v>0</v>
      </c>
      <c r="E609" s="13">
        <v>0</v>
      </c>
      <c r="F609" s="12">
        <v>0</v>
      </c>
      <c r="G609" s="14">
        <v>0</v>
      </c>
      <c r="H609" s="12">
        <v>0</v>
      </c>
      <c r="I609" s="15">
        <v>0</v>
      </c>
      <c r="J609" s="12">
        <v>0</v>
      </c>
      <c r="K609" s="14">
        <v>0</v>
      </c>
    </row>
    <row r="610" spans="1:11" x14ac:dyDescent="0.3">
      <c r="A610" s="10" t="s">
        <v>127</v>
      </c>
      <c r="B610" s="10" t="s">
        <v>131</v>
      </c>
      <c r="C610" s="54">
        <v>43614</v>
      </c>
      <c r="D610" s="12">
        <v>0</v>
      </c>
      <c r="E610" s="13">
        <v>0</v>
      </c>
      <c r="F610" s="12">
        <v>0</v>
      </c>
      <c r="G610" s="14">
        <v>0</v>
      </c>
      <c r="H610" s="12">
        <v>0</v>
      </c>
      <c r="I610" s="15">
        <v>0</v>
      </c>
      <c r="J610" s="12">
        <v>0</v>
      </c>
      <c r="K610" s="14">
        <v>0</v>
      </c>
    </row>
    <row r="611" spans="1:11" x14ac:dyDescent="0.3">
      <c r="A611" s="10" t="s">
        <v>127</v>
      </c>
      <c r="B611" s="10" t="s">
        <v>131</v>
      </c>
      <c r="C611" s="54">
        <v>43615</v>
      </c>
      <c r="D611" s="12">
        <v>0</v>
      </c>
      <c r="E611" s="13">
        <v>0</v>
      </c>
      <c r="F611" s="12">
        <v>0</v>
      </c>
      <c r="G611" s="14">
        <v>0</v>
      </c>
      <c r="H611" s="12">
        <v>0</v>
      </c>
      <c r="I611" s="15">
        <v>0</v>
      </c>
      <c r="J611" s="12">
        <v>0</v>
      </c>
      <c r="K611" s="14">
        <v>0</v>
      </c>
    </row>
    <row r="612" spans="1:11" x14ac:dyDescent="0.3">
      <c r="A612" s="10" t="s">
        <v>127</v>
      </c>
      <c r="B612" s="10" t="s">
        <v>131</v>
      </c>
      <c r="C612" s="54">
        <v>43616</v>
      </c>
      <c r="D612" s="12">
        <v>0</v>
      </c>
      <c r="E612" s="13">
        <v>0</v>
      </c>
      <c r="F612" s="12">
        <v>0</v>
      </c>
      <c r="G612" s="14">
        <v>0</v>
      </c>
      <c r="H612" s="12">
        <v>0</v>
      </c>
      <c r="I612" s="15">
        <v>0</v>
      </c>
      <c r="J612" s="12">
        <v>0</v>
      </c>
      <c r="K612" s="14">
        <v>0</v>
      </c>
    </row>
    <row r="613" spans="1:11" x14ac:dyDescent="0.3">
      <c r="A613" s="22" t="s">
        <v>127</v>
      </c>
      <c r="B613" s="22" t="s">
        <v>131</v>
      </c>
      <c r="C613" s="56">
        <v>43617</v>
      </c>
      <c r="D613" s="23">
        <v>0</v>
      </c>
      <c r="E613" s="24">
        <v>0</v>
      </c>
      <c r="F613" s="23">
        <v>0</v>
      </c>
      <c r="G613" s="23">
        <v>0</v>
      </c>
      <c r="H613" s="23">
        <v>0</v>
      </c>
      <c r="I613" s="25">
        <v>0</v>
      </c>
      <c r="J613" s="23">
        <v>0</v>
      </c>
      <c r="K613" s="23">
        <v>0</v>
      </c>
    </row>
    <row r="614" spans="1:11" x14ac:dyDescent="0.3">
      <c r="A614" s="22" t="s">
        <v>127</v>
      </c>
      <c r="B614" s="22" t="s">
        <v>131</v>
      </c>
      <c r="C614" s="56">
        <v>43618</v>
      </c>
      <c r="D614" s="23">
        <v>0</v>
      </c>
      <c r="E614" s="24">
        <v>0</v>
      </c>
      <c r="F614" s="23">
        <v>0</v>
      </c>
      <c r="G614" s="23">
        <v>0</v>
      </c>
      <c r="H614" s="23">
        <v>0</v>
      </c>
      <c r="I614" s="25">
        <v>0</v>
      </c>
      <c r="J614" s="23">
        <v>0</v>
      </c>
      <c r="K614" s="23">
        <v>0</v>
      </c>
    </row>
    <row r="615" spans="1:11" x14ac:dyDescent="0.3">
      <c r="A615" s="22" t="s">
        <v>127</v>
      </c>
      <c r="B615" s="22" t="s">
        <v>131</v>
      </c>
      <c r="C615" s="56">
        <v>43619</v>
      </c>
      <c r="D615" s="23">
        <v>0</v>
      </c>
      <c r="E615" s="24">
        <v>0</v>
      </c>
      <c r="F615" s="23">
        <v>0</v>
      </c>
      <c r="G615" s="23">
        <v>0</v>
      </c>
      <c r="H615" s="23">
        <v>0</v>
      </c>
      <c r="I615" s="25">
        <v>0</v>
      </c>
      <c r="J615" s="23">
        <v>0</v>
      </c>
      <c r="K615" s="23">
        <v>0</v>
      </c>
    </row>
    <row r="616" spans="1:11" x14ac:dyDescent="0.3">
      <c r="A616" s="22" t="s">
        <v>127</v>
      </c>
      <c r="B616" s="22" t="s">
        <v>131</v>
      </c>
      <c r="C616" s="56">
        <v>43620</v>
      </c>
      <c r="D616" s="23">
        <v>0</v>
      </c>
      <c r="E616" s="24">
        <v>0</v>
      </c>
      <c r="F616" s="23">
        <v>0</v>
      </c>
      <c r="G616" s="23">
        <v>0</v>
      </c>
      <c r="H616" s="23">
        <v>0</v>
      </c>
      <c r="I616" s="25">
        <v>0</v>
      </c>
      <c r="J616" s="23">
        <v>0</v>
      </c>
      <c r="K616" s="23">
        <v>0</v>
      </c>
    </row>
    <row r="617" spans="1:11" x14ac:dyDescent="0.3">
      <c r="A617" s="22" t="s">
        <v>127</v>
      </c>
      <c r="B617" s="22" t="s">
        <v>131</v>
      </c>
      <c r="C617" s="56">
        <v>43621</v>
      </c>
      <c r="D617" s="23">
        <v>0</v>
      </c>
      <c r="E617" s="24">
        <v>0</v>
      </c>
      <c r="F617" s="23">
        <v>0</v>
      </c>
      <c r="G617" s="23">
        <v>0</v>
      </c>
      <c r="H617" s="23">
        <v>0</v>
      </c>
      <c r="I617" s="25">
        <v>0</v>
      </c>
      <c r="J617" s="23">
        <v>0</v>
      </c>
      <c r="K617" s="23">
        <v>0</v>
      </c>
    </row>
    <row r="618" spans="1:11" x14ac:dyDescent="0.3">
      <c r="A618" s="22" t="s">
        <v>127</v>
      </c>
      <c r="B618" s="22" t="s">
        <v>131</v>
      </c>
      <c r="C618" s="56">
        <v>43622</v>
      </c>
      <c r="D618" s="23">
        <v>0</v>
      </c>
      <c r="E618" s="24">
        <v>0</v>
      </c>
      <c r="F618" s="23">
        <v>0</v>
      </c>
      <c r="G618" s="23">
        <v>0</v>
      </c>
      <c r="H618" s="23">
        <v>0</v>
      </c>
      <c r="I618" s="25">
        <v>0</v>
      </c>
      <c r="J618" s="23">
        <v>0</v>
      </c>
      <c r="K618" s="23">
        <v>0</v>
      </c>
    </row>
    <row r="619" spans="1:11" x14ac:dyDescent="0.3">
      <c r="A619" s="22" t="s">
        <v>127</v>
      </c>
      <c r="B619" s="22" t="s">
        <v>131</v>
      </c>
      <c r="C619" s="56">
        <v>43623</v>
      </c>
      <c r="D619" s="23">
        <v>0</v>
      </c>
      <c r="E619" s="24">
        <v>0</v>
      </c>
      <c r="F619" s="23">
        <v>0</v>
      </c>
      <c r="G619" s="23">
        <v>0</v>
      </c>
      <c r="H619" s="23">
        <v>0</v>
      </c>
      <c r="I619" s="25">
        <v>0</v>
      </c>
      <c r="J619" s="23">
        <v>0</v>
      </c>
      <c r="K619" s="23">
        <v>0</v>
      </c>
    </row>
    <row r="620" spans="1:11" x14ac:dyDescent="0.3">
      <c r="A620" s="22" t="s">
        <v>127</v>
      </c>
      <c r="B620" s="22" t="s">
        <v>131</v>
      </c>
      <c r="C620" s="56">
        <v>43624</v>
      </c>
      <c r="D620" s="23">
        <v>0</v>
      </c>
      <c r="E620" s="24">
        <v>0</v>
      </c>
      <c r="F620" s="23">
        <v>0</v>
      </c>
      <c r="G620" s="23">
        <v>0</v>
      </c>
      <c r="H620" s="23">
        <v>0</v>
      </c>
      <c r="I620" s="25">
        <v>0</v>
      </c>
      <c r="J620" s="23">
        <v>0</v>
      </c>
      <c r="K620" s="23">
        <v>0</v>
      </c>
    </row>
    <row r="621" spans="1:11" x14ac:dyDescent="0.3">
      <c r="A621" s="22" t="s">
        <v>127</v>
      </c>
      <c r="B621" s="22" t="s">
        <v>131</v>
      </c>
      <c r="C621" s="56">
        <v>43625</v>
      </c>
      <c r="D621" s="23">
        <v>0</v>
      </c>
      <c r="E621" s="24">
        <v>0</v>
      </c>
      <c r="F621" s="23">
        <v>0</v>
      </c>
      <c r="G621" s="23">
        <v>0</v>
      </c>
      <c r="H621" s="23">
        <v>0</v>
      </c>
      <c r="I621" s="25">
        <v>0</v>
      </c>
      <c r="J621" s="23">
        <v>0</v>
      </c>
      <c r="K621" s="23">
        <v>0</v>
      </c>
    </row>
    <row r="622" spans="1:11" x14ac:dyDescent="0.3">
      <c r="A622" s="22" t="s">
        <v>127</v>
      </c>
      <c r="B622" s="22" t="s">
        <v>131</v>
      </c>
      <c r="C622" s="56">
        <v>43626</v>
      </c>
      <c r="D622" s="23">
        <v>0</v>
      </c>
      <c r="E622" s="24">
        <v>0</v>
      </c>
      <c r="F622" s="23">
        <v>0</v>
      </c>
      <c r="G622" s="23">
        <v>0</v>
      </c>
      <c r="H622" s="23">
        <v>0</v>
      </c>
      <c r="I622" s="25">
        <v>0</v>
      </c>
      <c r="J622" s="23">
        <v>0</v>
      </c>
      <c r="K622" s="23">
        <v>0</v>
      </c>
    </row>
    <row r="623" spans="1:11" x14ac:dyDescent="0.3">
      <c r="A623" s="22" t="s">
        <v>127</v>
      </c>
      <c r="B623" s="22" t="s">
        <v>131</v>
      </c>
      <c r="C623" s="56">
        <v>43627</v>
      </c>
      <c r="D623" s="23">
        <v>0</v>
      </c>
      <c r="E623" s="24">
        <v>0</v>
      </c>
      <c r="F623" s="23">
        <v>0</v>
      </c>
      <c r="G623" s="23">
        <v>0</v>
      </c>
      <c r="H623" s="23">
        <v>0</v>
      </c>
      <c r="I623" s="25">
        <v>0</v>
      </c>
      <c r="J623" s="23">
        <v>0</v>
      </c>
      <c r="K623" s="23">
        <v>0</v>
      </c>
    </row>
    <row r="624" spans="1:11" x14ac:dyDescent="0.3">
      <c r="A624" s="22" t="s">
        <v>127</v>
      </c>
      <c r="B624" s="22" t="s">
        <v>131</v>
      </c>
      <c r="C624" s="56">
        <v>43628</v>
      </c>
      <c r="D624" s="23">
        <v>0</v>
      </c>
      <c r="E624" s="24">
        <v>0</v>
      </c>
      <c r="F624" s="23">
        <v>0</v>
      </c>
      <c r="G624" s="23">
        <v>0</v>
      </c>
      <c r="H624" s="23">
        <v>0</v>
      </c>
      <c r="I624" s="25">
        <v>0</v>
      </c>
      <c r="J624" s="23">
        <v>0</v>
      </c>
      <c r="K624" s="23">
        <v>0</v>
      </c>
    </row>
    <row r="625" spans="1:11" x14ac:dyDescent="0.3">
      <c r="A625" s="22" t="s">
        <v>127</v>
      </c>
      <c r="B625" s="22" t="s">
        <v>131</v>
      </c>
      <c r="C625" s="56">
        <v>43629</v>
      </c>
      <c r="D625" s="23">
        <v>0</v>
      </c>
      <c r="E625" s="24">
        <v>0</v>
      </c>
      <c r="F625" s="23">
        <v>0</v>
      </c>
      <c r="G625" s="23">
        <v>0</v>
      </c>
      <c r="H625" s="23">
        <v>0</v>
      </c>
      <c r="I625" s="25">
        <v>0</v>
      </c>
      <c r="J625" s="23">
        <v>0</v>
      </c>
      <c r="K625" s="23">
        <v>0</v>
      </c>
    </row>
    <row r="626" spans="1:11" x14ac:dyDescent="0.3">
      <c r="A626" s="22" t="s">
        <v>127</v>
      </c>
      <c r="B626" s="22" t="s">
        <v>131</v>
      </c>
      <c r="C626" s="56">
        <v>43630</v>
      </c>
      <c r="D626" s="23">
        <v>0</v>
      </c>
      <c r="E626" s="24">
        <v>0</v>
      </c>
      <c r="F626" s="23">
        <v>0</v>
      </c>
      <c r="G626" s="23">
        <v>0</v>
      </c>
      <c r="H626" s="23">
        <v>0</v>
      </c>
      <c r="I626" s="25">
        <v>0</v>
      </c>
      <c r="J626" s="23">
        <v>0</v>
      </c>
      <c r="K626" s="23">
        <v>0</v>
      </c>
    </row>
    <row r="627" spans="1:11" x14ac:dyDescent="0.3">
      <c r="A627" s="22" t="s">
        <v>127</v>
      </c>
      <c r="B627" s="22" t="s">
        <v>131</v>
      </c>
      <c r="C627" s="56">
        <v>43631</v>
      </c>
      <c r="D627" s="23">
        <v>0</v>
      </c>
      <c r="E627" s="24">
        <v>0</v>
      </c>
      <c r="F627" s="23">
        <v>0</v>
      </c>
      <c r="G627" s="23">
        <v>0</v>
      </c>
      <c r="H627" s="23">
        <v>0</v>
      </c>
      <c r="I627" s="25">
        <v>0</v>
      </c>
      <c r="J627" s="23">
        <v>0</v>
      </c>
      <c r="K627" s="23">
        <v>0</v>
      </c>
    </row>
    <row r="628" spans="1:11" x14ac:dyDescent="0.3">
      <c r="A628" s="22" t="s">
        <v>127</v>
      </c>
      <c r="B628" s="22" t="s">
        <v>131</v>
      </c>
      <c r="C628" s="56">
        <v>43632</v>
      </c>
      <c r="D628" s="23">
        <v>0</v>
      </c>
      <c r="E628" s="24">
        <v>0</v>
      </c>
      <c r="F628" s="23">
        <v>0</v>
      </c>
      <c r="G628" s="23">
        <v>0</v>
      </c>
      <c r="H628" s="23">
        <v>0</v>
      </c>
      <c r="I628" s="25">
        <v>0</v>
      </c>
      <c r="J628" s="23">
        <v>0</v>
      </c>
      <c r="K628" s="23">
        <v>0</v>
      </c>
    </row>
    <row r="629" spans="1:11" x14ac:dyDescent="0.3">
      <c r="A629" s="22" t="s">
        <v>127</v>
      </c>
      <c r="B629" s="22" t="s">
        <v>131</v>
      </c>
      <c r="C629" s="56">
        <v>43633</v>
      </c>
      <c r="D629" s="23">
        <v>0</v>
      </c>
      <c r="E629" s="24">
        <v>0</v>
      </c>
      <c r="F629" s="23">
        <v>0</v>
      </c>
      <c r="G629" s="23">
        <v>0</v>
      </c>
      <c r="H629" s="23">
        <v>0</v>
      </c>
      <c r="I629" s="25">
        <v>0</v>
      </c>
      <c r="J629" s="23">
        <v>0</v>
      </c>
      <c r="K629" s="23">
        <v>0</v>
      </c>
    </row>
    <row r="630" spans="1:11" x14ac:dyDescent="0.3">
      <c r="A630" s="22" t="s">
        <v>127</v>
      </c>
      <c r="B630" s="22" t="s">
        <v>131</v>
      </c>
      <c r="C630" s="56">
        <v>43634</v>
      </c>
      <c r="D630" s="23">
        <v>0</v>
      </c>
      <c r="E630" s="24">
        <v>0</v>
      </c>
      <c r="F630" s="23">
        <v>0</v>
      </c>
      <c r="G630" s="23">
        <v>0</v>
      </c>
      <c r="H630" s="23">
        <v>0</v>
      </c>
      <c r="I630" s="25">
        <v>0</v>
      </c>
      <c r="J630" s="23">
        <v>0</v>
      </c>
      <c r="K630" s="23">
        <v>0</v>
      </c>
    </row>
    <row r="631" spans="1:11" x14ac:dyDescent="0.3">
      <c r="A631" s="22" t="s">
        <v>127</v>
      </c>
      <c r="B631" s="22" t="s">
        <v>131</v>
      </c>
      <c r="C631" s="56">
        <v>43635</v>
      </c>
      <c r="D631" s="23">
        <v>0</v>
      </c>
      <c r="E631" s="24">
        <v>0</v>
      </c>
      <c r="F631" s="23">
        <v>0</v>
      </c>
      <c r="G631" s="23">
        <v>0</v>
      </c>
      <c r="H631" s="23">
        <v>0</v>
      </c>
      <c r="I631" s="25">
        <v>0</v>
      </c>
      <c r="J631" s="23">
        <v>0</v>
      </c>
      <c r="K631" s="23">
        <v>0</v>
      </c>
    </row>
    <row r="632" spans="1:11" x14ac:dyDescent="0.3">
      <c r="A632" s="22" t="s">
        <v>127</v>
      </c>
      <c r="B632" s="22" t="s">
        <v>131</v>
      </c>
      <c r="C632" s="56">
        <v>43636</v>
      </c>
      <c r="D632" s="23">
        <v>0</v>
      </c>
      <c r="E632" s="24">
        <v>0</v>
      </c>
      <c r="F632" s="23">
        <v>0</v>
      </c>
      <c r="G632" s="23">
        <v>0</v>
      </c>
      <c r="H632" s="23">
        <v>0</v>
      </c>
      <c r="I632" s="25">
        <v>0</v>
      </c>
      <c r="J632" s="23">
        <v>0</v>
      </c>
      <c r="K632" s="23">
        <v>0</v>
      </c>
    </row>
    <row r="633" spans="1:11" x14ac:dyDescent="0.3">
      <c r="A633" s="22" t="s">
        <v>127</v>
      </c>
      <c r="B633" s="22" t="s">
        <v>131</v>
      </c>
      <c r="C633" s="56">
        <v>43637</v>
      </c>
      <c r="D633" s="23">
        <v>0</v>
      </c>
      <c r="E633" s="24">
        <v>0</v>
      </c>
      <c r="F633" s="23">
        <v>0</v>
      </c>
      <c r="G633" s="23">
        <v>0</v>
      </c>
      <c r="H633" s="23">
        <v>0</v>
      </c>
      <c r="I633" s="25">
        <v>0</v>
      </c>
      <c r="J633" s="23">
        <v>0</v>
      </c>
      <c r="K633" s="23">
        <v>0</v>
      </c>
    </row>
    <row r="634" spans="1:11" x14ac:dyDescent="0.3">
      <c r="A634" s="22" t="s">
        <v>127</v>
      </c>
      <c r="B634" s="22" t="s">
        <v>131</v>
      </c>
      <c r="C634" s="56">
        <v>43638</v>
      </c>
      <c r="D634" s="23">
        <v>0</v>
      </c>
      <c r="E634" s="24">
        <v>0</v>
      </c>
      <c r="F634" s="23">
        <v>0</v>
      </c>
      <c r="G634" s="23">
        <v>0</v>
      </c>
      <c r="H634" s="23">
        <v>0</v>
      </c>
      <c r="I634" s="25">
        <v>0</v>
      </c>
      <c r="J634" s="23">
        <v>0</v>
      </c>
      <c r="K634" s="23">
        <v>0</v>
      </c>
    </row>
    <row r="635" spans="1:11" x14ac:dyDescent="0.3">
      <c r="A635" s="22" t="s">
        <v>127</v>
      </c>
      <c r="B635" s="22" t="s">
        <v>131</v>
      </c>
      <c r="C635" s="56">
        <v>43639</v>
      </c>
      <c r="D635" s="23">
        <v>0</v>
      </c>
      <c r="E635" s="24">
        <v>0</v>
      </c>
      <c r="F635" s="23">
        <v>0</v>
      </c>
      <c r="G635" s="23">
        <v>0</v>
      </c>
      <c r="H635" s="23">
        <v>0</v>
      </c>
      <c r="I635" s="25">
        <v>0</v>
      </c>
      <c r="J635" s="23">
        <v>0</v>
      </c>
      <c r="K635" s="23">
        <v>0</v>
      </c>
    </row>
    <row r="636" spans="1:11" x14ac:dyDescent="0.3">
      <c r="A636" s="22" t="s">
        <v>127</v>
      </c>
      <c r="B636" s="22" t="s">
        <v>131</v>
      </c>
      <c r="C636" s="56">
        <v>43640</v>
      </c>
      <c r="D636" s="23">
        <v>0</v>
      </c>
      <c r="E636" s="24">
        <v>0</v>
      </c>
      <c r="F636" s="23">
        <v>0</v>
      </c>
      <c r="G636" s="23">
        <v>0</v>
      </c>
      <c r="H636" s="23">
        <v>0</v>
      </c>
      <c r="I636" s="25">
        <v>0</v>
      </c>
      <c r="J636" s="23">
        <v>0</v>
      </c>
      <c r="K636" s="23">
        <v>0</v>
      </c>
    </row>
    <row r="637" spans="1:11" x14ac:dyDescent="0.3">
      <c r="A637" s="22" t="s">
        <v>127</v>
      </c>
      <c r="B637" s="22" t="s">
        <v>131</v>
      </c>
      <c r="C637" s="56">
        <v>43641</v>
      </c>
      <c r="D637" s="23">
        <v>0</v>
      </c>
      <c r="E637" s="24">
        <v>0</v>
      </c>
      <c r="F637" s="23">
        <v>0</v>
      </c>
      <c r="G637" s="23">
        <v>0</v>
      </c>
      <c r="H637" s="23">
        <v>0</v>
      </c>
      <c r="I637" s="25">
        <v>0</v>
      </c>
      <c r="J637" s="23">
        <v>0</v>
      </c>
      <c r="K637" s="23">
        <v>0</v>
      </c>
    </row>
    <row r="638" spans="1:11" x14ac:dyDescent="0.3">
      <c r="A638" s="22" t="s">
        <v>127</v>
      </c>
      <c r="B638" s="22" t="s">
        <v>131</v>
      </c>
      <c r="C638" s="56">
        <v>43642</v>
      </c>
      <c r="D638" s="23">
        <v>0</v>
      </c>
      <c r="E638" s="24">
        <v>0</v>
      </c>
      <c r="F638" s="23">
        <v>0</v>
      </c>
      <c r="G638" s="23">
        <v>0</v>
      </c>
      <c r="H638" s="23">
        <v>0</v>
      </c>
      <c r="I638" s="25">
        <v>0</v>
      </c>
      <c r="J638" s="23">
        <v>0</v>
      </c>
      <c r="K638" s="23">
        <v>0</v>
      </c>
    </row>
    <row r="639" spans="1:11" x14ac:dyDescent="0.3">
      <c r="A639" s="22" t="s">
        <v>127</v>
      </c>
      <c r="B639" s="22" t="s">
        <v>131</v>
      </c>
      <c r="C639" s="56">
        <v>43643</v>
      </c>
      <c r="D639" s="23">
        <v>0</v>
      </c>
      <c r="E639" s="24">
        <v>0</v>
      </c>
      <c r="F639" s="23">
        <v>0</v>
      </c>
      <c r="G639" s="23">
        <v>0</v>
      </c>
      <c r="H639" s="23">
        <v>0</v>
      </c>
      <c r="I639" s="25">
        <v>0</v>
      </c>
      <c r="J639" s="23">
        <v>0</v>
      </c>
      <c r="K639" s="23">
        <v>0</v>
      </c>
    </row>
    <row r="640" spans="1:11" x14ac:dyDescent="0.3">
      <c r="A640" s="22" t="s">
        <v>127</v>
      </c>
      <c r="B640" s="22" t="s">
        <v>131</v>
      </c>
      <c r="C640" s="56">
        <v>43644</v>
      </c>
      <c r="D640" s="23">
        <v>0</v>
      </c>
      <c r="E640" s="24">
        <v>0</v>
      </c>
      <c r="F640" s="23">
        <v>0</v>
      </c>
      <c r="G640" s="23">
        <v>0</v>
      </c>
      <c r="H640" s="23">
        <v>0</v>
      </c>
      <c r="I640" s="25">
        <v>0</v>
      </c>
      <c r="J640" s="23">
        <v>0</v>
      </c>
      <c r="K640" s="23">
        <v>0</v>
      </c>
    </row>
    <row r="641" spans="1:11" x14ac:dyDescent="0.3">
      <c r="A641" s="22" t="s">
        <v>127</v>
      </c>
      <c r="B641" s="22" t="s">
        <v>131</v>
      </c>
      <c r="C641" s="56">
        <v>43645</v>
      </c>
      <c r="D641" s="23">
        <v>0</v>
      </c>
      <c r="E641" s="24">
        <v>0</v>
      </c>
      <c r="F641" s="23">
        <v>0</v>
      </c>
      <c r="G641" s="23">
        <v>0</v>
      </c>
      <c r="H641" s="23">
        <v>0</v>
      </c>
      <c r="I641" s="25">
        <v>0</v>
      </c>
      <c r="J641" s="23">
        <v>0</v>
      </c>
      <c r="K641" s="23">
        <v>0</v>
      </c>
    </row>
    <row r="642" spans="1:11" x14ac:dyDescent="0.3">
      <c r="A642" s="22" t="s">
        <v>127</v>
      </c>
      <c r="B642" s="22" t="s">
        <v>131</v>
      </c>
      <c r="C642" s="56">
        <v>43646</v>
      </c>
      <c r="D642" s="23">
        <v>0</v>
      </c>
      <c r="E642" s="24">
        <v>0</v>
      </c>
      <c r="F642" s="23">
        <v>0</v>
      </c>
      <c r="G642" s="23">
        <v>0</v>
      </c>
      <c r="H642" s="23">
        <v>0</v>
      </c>
      <c r="I642" s="25">
        <v>0</v>
      </c>
      <c r="J642" s="23">
        <v>0</v>
      </c>
      <c r="K642" s="23">
        <v>0</v>
      </c>
    </row>
    <row r="643" spans="1:11" x14ac:dyDescent="0.3">
      <c r="A643" s="22" t="s">
        <v>127</v>
      </c>
      <c r="B643" s="22" t="s">
        <v>131</v>
      </c>
      <c r="C643" s="55">
        <v>43647</v>
      </c>
      <c r="D643" s="30">
        <v>0</v>
      </c>
      <c r="E643" s="31">
        <v>0</v>
      </c>
      <c r="F643" s="30">
        <v>0</v>
      </c>
      <c r="G643" s="30">
        <v>0</v>
      </c>
      <c r="H643" s="30">
        <v>0</v>
      </c>
      <c r="I643" s="32">
        <v>0</v>
      </c>
      <c r="J643" s="30">
        <v>0</v>
      </c>
      <c r="K643" s="30">
        <v>0</v>
      </c>
    </row>
    <row r="644" spans="1:11" x14ac:dyDescent="0.3">
      <c r="A644" s="22" t="s">
        <v>127</v>
      </c>
      <c r="B644" s="22" t="s">
        <v>131</v>
      </c>
      <c r="C644" s="55">
        <v>43648</v>
      </c>
      <c r="D644" s="30">
        <v>0</v>
      </c>
      <c r="E644" s="31">
        <v>0</v>
      </c>
      <c r="F644" s="30">
        <v>0</v>
      </c>
      <c r="G644" s="30">
        <v>0</v>
      </c>
      <c r="H644" s="30">
        <v>0</v>
      </c>
      <c r="I644" s="32">
        <v>0</v>
      </c>
      <c r="J644" s="30">
        <v>0</v>
      </c>
      <c r="K644" s="30">
        <v>0</v>
      </c>
    </row>
    <row r="645" spans="1:11" x14ac:dyDescent="0.3">
      <c r="A645" s="22" t="s">
        <v>127</v>
      </c>
      <c r="B645" s="22" t="s">
        <v>131</v>
      </c>
      <c r="C645" s="55">
        <v>43649</v>
      </c>
      <c r="D645" s="30">
        <v>0</v>
      </c>
      <c r="E645" s="31">
        <v>0</v>
      </c>
      <c r="F645" s="30">
        <v>0</v>
      </c>
      <c r="G645" s="30">
        <v>0</v>
      </c>
      <c r="H645" s="30">
        <v>0</v>
      </c>
      <c r="I645" s="32">
        <v>0</v>
      </c>
      <c r="J645" s="30">
        <v>0</v>
      </c>
      <c r="K645" s="30">
        <v>0</v>
      </c>
    </row>
    <row r="646" spans="1:11" x14ac:dyDescent="0.3">
      <c r="A646" s="22" t="s">
        <v>127</v>
      </c>
      <c r="B646" s="22" t="s">
        <v>131</v>
      </c>
      <c r="C646" s="55">
        <v>43650</v>
      </c>
      <c r="D646" s="30">
        <v>0</v>
      </c>
      <c r="E646" s="31">
        <v>0</v>
      </c>
      <c r="F646" s="30">
        <v>0</v>
      </c>
      <c r="G646" s="30">
        <v>0</v>
      </c>
      <c r="H646" s="30">
        <v>0</v>
      </c>
      <c r="I646" s="32">
        <v>0</v>
      </c>
      <c r="J646" s="30">
        <v>0</v>
      </c>
      <c r="K646" s="30">
        <v>0</v>
      </c>
    </row>
    <row r="647" spans="1:11" x14ac:dyDescent="0.3">
      <c r="A647" s="22" t="s">
        <v>127</v>
      </c>
      <c r="B647" s="22" t="s">
        <v>131</v>
      </c>
      <c r="C647" s="55">
        <v>43651</v>
      </c>
      <c r="D647" s="30">
        <v>0</v>
      </c>
      <c r="E647" s="31">
        <v>0</v>
      </c>
      <c r="F647" s="30">
        <v>0</v>
      </c>
      <c r="G647" s="30">
        <v>0</v>
      </c>
      <c r="H647" s="30">
        <v>0</v>
      </c>
      <c r="I647" s="32">
        <v>0</v>
      </c>
      <c r="J647" s="30">
        <v>0</v>
      </c>
      <c r="K647" s="30">
        <v>0</v>
      </c>
    </row>
    <row r="648" spans="1:11" x14ac:dyDescent="0.3">
      <c r="A648" s="22" t="s">
        <v>127</v>
      </c>
      <c r="B648" s="22" t="s">
        <v>131</v>
      </c>
      <c r="C648" s="55">
        <v>43652</v>
      </c>
      <c r="D648" s="30">
        <v>0</v>
      </c>
      <c r="E648" s="31">
        <v>0</v>
      </c>
      <c r="F648" s="30">
        <v>0</v>
      </c>
      <c r="G648" s="30">
        <v>0</v>
      </c>
      <c r="H648" s="30">
        <v>0</v>
      </c>
      <c r="I648" s="32">
        <v>0</v>
      </c>
      <c r="J648" s="30">
        <v>0</v>
      </c>
      <c r="K648" s="30">
        <v>0</v>
      </c>
    </row>
    <row r="649" spans="1:11" x14ac:dyDescent="0.3">
      <c r="A649" s="22" t="s">
        <v>127</v>
      </c>
      <c r="B649" s="22" t="s">
        <v>131</v>
      </c>
      <c r="C649" s="55">
        <v>43653</v>
      </c>
      <c r="D649" s="30">
        <v>0</v>
      </c>
      <c r="E649" s="31">
        <v>0</v>
      </c>
      <c r="F649" s="30">
        <v>0</v>
      </c>
      <c r="G649" s="30">
        <v>0</v>
      </c>
      <c r="H649" s="30">
        <v>0</v>
      </c>
      <c r="I649" s="32">
        <v>0</v>
      </c>
      <c r="J649" s="30">
        <v>0</v>
      </c>
      <c r="K649" s="30">
        <v>0</v>
      </c>
    </row>
    <row r="650" spans="1:11" x14ac:dyDescent="0.3">
      <c r="A650" s="22" t="s">
        <v>127</v>
      </c>
      <c r="B650" s="22" t="s">
        <v>131</v>
      </c>
      <c r="C650" s="55">
        <v>43654</v>
      </c>
      <c r="D650" s="30">
        <v>0</v>
      </c>
      <c r="E650" s="31">
        <v>0</v>
      </c>
      <c r="F650" s="30">
        <v>0</v>
      </c>
      <c r="G650" s="30">
        <v>0</v>
      </c>
      <c r="H650" s="30">
        <v>0</v>
      </c>
      <c r="I650" s="32">
        <v>0</v>
      </c>
      <c r="J650" s="30">
        <v>0</v>
      </c>
      <c r="K650" s="30">
        <v>0</v>
      </c>
    </row>
    <row r="651" spans="1:11" x14ac:dyDescent="0.3">
      <c r="A651" s="22" t="s">
        <v>127</v>
      </c>
      <c r="B651" s="22" t="s">
        <v>131</v>
      </c>
      <c r="C651" s="55">
        <v>43655</v>
      </c>
      <c r="D651" s="30">
        <v>0</v>
      </c>
      <c r="E651" s="31">
        <v>0</v>
      </c>
      <c r="F651" s="30">
        <v>0</v>
      </c>
      <c r="G651" s="30">
        <v>0</v>
      </c>
      <c r="H651" s="30">
        <v>0</v>
      </c>
      <c r="I651" s="32">
        <v>0</v>
      </c>
      <c r="J651" s="30">
        <v>0</v>
      </c>
      <c r="K651" s="30">
        <v>0</v>
      </c>
    </row>
    <row r="652" spans="1:11" x14ac:dyDescent="0.3">
      <c r="A652" s="22" t="s">
        <v>127</v>
      </c>
      <c r="B652" s="22" t="s">
        <v>131</v>
      </c>
      <c r="C652" s="55">
        <v>43656</v>
      </c>
      <c r="D652" s="30">
        <v>0</v>
      </c>
      <c r="E652" s="31">
        <v>0</v>
      </c>
      <c r="F652" s="30">
        <v>0</v>
      </c>
      <c r="G652" s="30">
        <v>0</v>
      </c>
      <c r="H652" s="30">
        <v>0</v>
      </c>
      <c r="I652" s="32">
        <v>0</v>
      </c>
      <c r="J652" s="30">
        <v>0</v>
      </c>
      <c r="K652" s="30">
        <v>0</v>
      </c>
    </row>
    <row r="653" spans="1:11" x14ac:dyDescent="0.3">
      <c r="A653" s="22" t="s">
        <v>127</v>
      </c>
      <c r="B653" s="22" t="s">
        <v>131</v>
      </c>
      <c r="C653" s="55">
        <v>43657</v>
      </c>
      <c r="D653" s="30">
        <v>0</v>
      </c>
      <c r="E653" s="31">
        <v>0</v>
      </c>
      <c r="F653" s="30">
        <v>0</v>
      </c>
      <c r="G653" s="30">
        <v>0</v>
      </c>
      <c r="H653" s="30">
        <v>0</v>
      </c>
      <c r="I653" s="32">
        <v>0</v>
      </c>
      <c r="J653" s="30">
        <v>0</v>
      </c>
      <c r="K653" s="30">
        <v>0</v>
      </c>
    </row>
    <row r="654" spans="1:11" x14ac:dyDescent="0.3">
      <c r="A654" s="22" t="s">
        <v>127</v>
      </c>
      <c r="B654" s="22" t="s">
        <v>131</v>
      </c>
      <c r="C654" s="55">
        <v>43658</v>
      </c>
      <c r="D654" s="30">
        <v>0</v>
      </c>
      <c r="E654" s="31">
        <v>0</v>
      </c>
      <c r="F654" s="30">
        <v>0</v>
      </c>
      <c r="G654" s="30">
        <v>0</v>
      </c>
      <c r="H654" s="30">
        <v>0</v>
      </c>
      <c r="I654" s="32">
        <v>0</v>
      </c>
      <c r="J654" s="30">
        <v>0</v>
      </c>
      <c r="K654" s="30">
        <v>0</v>
      </c>
    </row>
    <row r="655" spans="1:11" x14ac:dyDescent="0.3">
      <c r="A655" s="22" t="s">
        <v>127</v>
      </c>
      <c r="B655" s="22" t="s">
        <v>131</v>
      </c>
      <c r="C655" s="55">
        <v>43659</v>
      </c>
      <c r="D655" s="30">
        <v>0</v>
      </c>
      <c r="E655" s="31">
        <v>0</v>
      </c>
      <c r="F655" s="30">
        <v>0</v>
      </c>
      <c r="G655" s="30">
        <v>0</v>
      </c>
      <c r="H655" s="30">
        <v>0</v>
      </c>
      <c r="I655" s="32">
        <v>0</v>
      </c>
      <c r="J655" s="30">
        <v>0</v>
      </c>
      <c r="K655" s="30">
        <v>0</v>
      </c>
    </row>
    <row r="656" spans="1:11" x14ac:dyDescent="0.3">
      <c r="A656" s="22" t="s">
        <v>127</v>
      </c>
      <c r="B656" s="22" t="s">
        <v>131</v>
      </c>
      <c r="C656" s="55">
        <v>43660</v>
      </c>
      <c r="D656" s="30">
        <v>0</v>
      </c>
      <c r="E656" s="31">
        <v>0</v>
      </c>
      <c r="F656" s="30">
        <v>0</v>
      </c>
      <c r="G656" s="30">
        <v>0</v>
      </c>
      <c r="H656" s="30">
        <v>0</v>
      </c>
      <c r="I656" s="32">
        <v>0</v>
      </c>
      <c r="J656" s="30">
        <v>0</v>
      </c>
      <c r="K656" s="30">
        <v>0</v>
      </c>
    </row>
    <row r="657" spans="1:11" x14ac:dyDescent="0.3">
      <c r="A657" s="22" t="s">
        <v>127</v>
      </c>
      <c r="B657" s="22" t="s">
        <v>131</v>
      </c>
      <c r="C657" s="55">
        <v>43661</v>
      </c>
      <c r="D657" s="30">
        <v>0</v>
      </c>
      <c r="E657" s="31">
        <v>0</v>
      </c>
      <c r="F657" s="30">
        <v>0</v>
      </c>
      <c r="G657" s="30">
        <v>0</v>
      </c>
      <c r="H657" s="30">
        <v>0</v>
      </c>
      <c r="I657" s="32">
        <v>0</v>
      </c>
      <c r="J657" s="30">
        <v>0</v>
      </c>
      <c r="K657" s="30">
        <v>0</v>
      </c>
    </row>
    <row r="658" spans="1:11" x14ac:dyDescent="0.3">
      <c r="A658" s="22" t="s">
        <v>127</v>
      </c>
      <c r="B658" s="22" t="s">
        <v>131</v>
      </c>
      <c r="C658" s="55">
        <v>43662</v>
      </c>
      <c r="D658" s="30">
        <v>0</v>
      </c>
      <c r="E658" s="31">
        <v>0</v>
      </c>
      <c r="F658" s="30">
        <v>0</v>
      </c>
      <c r="G658" s="30">
        <v>0</v>
      </c>
      <c r="H658" s="30">
        <v>0</v>
      </c>
      <c r="I658" s="32">
        <v>0</v>
      </c>
      <c r="J658" s="30">
        <v>0</v>
      </c>
      <c r="K658" s="30">
        <v>0</v>
      </c>
    </row>
    <row r="659" spans="1:11" x14ac:dyDescent="0.3">
      <c r="A659" s="22" t="s">
        <v>127</v>
      </c>
      <c r="B659" s="22" t="s">
        <v>131</v>
      </c>
      <c r="C659" s="55">
        <v>43663</v>
      </c>
      <c r="D659" s="30">
        <v>0</v>
      </c>
      <c r="E659" s="31">
        <v>0</v>
      </c>
      <c r="F659" s="30">
        <v>0</v>
      </c>
      <c r="G659" s="30">
        <v>0</v>
      </c>
      <c r="H659" s="30">
        <v>0</v>
      </c>
      <c r="I659" s="32">
        <v>0</v>
      </c>
      <c r="J659" s="30">
        <v>0</v>
      </c>
      <c r="K659" s="30">
        <v>0</v>
      </c>
    </row>
    <row r="660" spans="1:11" x14ac:dyDescent="0.3">
      <c r="A660" s="22" t="s">
        <v>127</v>
      </c>
      <c r="B660" s="22" t="s">
        <v>131</v>
      </c>
      <c r="C660" s="55">
        <v>43664</v>
      </c>
      <c r="D660" s="30">
        <v>0</v>
      </c>
      <c r="E660" s="31">
        <v>0</v>
      </c>
      <c r="F660" s="30">
        <v>0</v>
      </c>
      <c r="G660" s="30">
        <v>0</v>
      </c>
      <c r="H660" s="30">
        <v>0</v>
      </c>
      <c r="I660" s="32">
        <v>0</v>
      </c>
      <c r="J660" s="30">
        <v>0</v>
      </c>
      <c r="K660" s="30">
        <v>0</v>
      </c>
    </row>
    <row r="661" spans="1:11" x14ac:dyDescent="0.3">
      <c r="A661" s="22" t="s">
        <v>127</v>
      </c>
      <c r="B661" s="22" t="s">
        <v>131</v>
      </c>
      <c r="C661" s="55">
        <v>43665</v>
      </c>
      <c r="D661" s="30">
        <v>0</v>
      </c>
      <c r="E661" s="31">
        <v>0</v>
      </c>
      <c r="F661" s="30">
        <v>0</v>
      </c>
      <c r="G661" s="30">
        <v>0</v>
      </c>
      <c r="H661" s="30">
        <v>0</v>
      </c>
      <c r="I661" s="32">
        <v>0</v>
      </c>
      <c r="J661" s="30">
        <v>0</v>
      </c>
      <c r="K661" s="30">
        <v>0</v>
      </c>
    </row>
    <row r="662" spans="1:11" x14ac:dyDescent="0.3">
      <c r="A662" s="22" t="s">
        <v>127</v>
      </c>
      <c r="B662" s="22" t="s">
        <v>131</v>
      </c>
      <c r="C662" s="55">
        <v>43666</v>
      </c>
      <c r="D662" s="30">
        <v>0</v>
      </c>
      <c r="E662" s="31">
        <v>0</v>
      </c>
      <c r="F662" s="30">
        <v>0</v>
      </c>
      <c r="G662" s="30">
        <v>0</v>
      </c>
      <c r="H662" s="30">
        <v>0</v>
      </c>
      <c r="I662" s="32">
        <v>0</v>
      </c>
      <c r="J662" s="30">
        <v>0</v>
      </c>
      <c r="K662" s="30">
        <v>0</v>
      </c>
    </row>
    <row r="663" spans="1:11" x14ac:dyDescent="0.3">
      <c r="A663" s="22" t="s">
        <v>127</v>
      </c>
      <c r="B663" s="22" t="s">
        <v>131</v>
      </c>
      <c r="C663" s="55">
        <v>43667</v>
      </c>
      <c r="D663" s="30">
        <v>0</v>
      </c>
      <c r="E663" s="31">
        <v>0</v>
      </c>
      <c r="F663" s="30">
        <v>0</v>
      </c>
      <c r="G663" s="30">
        <v>0</v>
      </c>
      <c r="H663" s="30">
        <v>0</v>
      </c>
      <c r="I663" s="32">
        <v>0</v>
      </c>
      <c r="J663" s="30">
        <v>0</v>
      </c>
      <c r="K663" s="30">
        <v>0</v>
      </c>
    </row>
    <row r="664" spans="1:11" x14ac:dyDescent="0.3">
      <c r="A664" s="22" t="s">
        <v>127</v>
      </c>
      <c r="B664" s="22" t="s">
        <v>131</v>
      </c>
      <c r="C664" s="55">
        <v>43668</v>
      </c>
      <c r="D664" s="30">
        <v>0</v>
      </c>
      <c r="E664" s="31">
        <v>0</v>
      </c>
      <c r="F664" s="30">
        <v>0</v>
      </c>
      <c r="G664" s="30">
        <v>0</v>
      </c>
      <c r="H664" s="30">
        <v>0</v>
      </c>
      <c r="I664" s="32">
        <v>0</v>
      </c>
      <c r="J664" s="30">
        <v>0</v>
      </c>
      <c r="K664" s="30">
        <v>0</v>
      </c>
    </row>
    <row r="665" spans="1:11" x14ac:dyDescent="0.3">
      <c r="A665" s="22" t="s">
        <v>127</v>
      </c>
      <c r="B665" s="22" t="s">
        <v>131</v>
      </c>
      <c r="C665" s="55">
        <v>43669</v>
      </c>
      <c r="D665" s="30">
        <v>0</v>
      </c>
      <c r="E665" s="31">
        <v>0</v>
      </c>
      <c r="F665" s="30">
        <v>0</v>
      </c>
      <c r="G665" s="30">
        <v>0</v>
      </c>
      <c r="H665" s="30">
        <v>0</v>
      </c>
      <c r="I665" s="32">
        <v>0</v>
      </c>
      <c r="J665" s="30">
        <v>0</v>
      </c>
      <c r="K665" s="30">
        <v>0</v>
      </c>
    </row>
    <row r="666" spans="1:11" x14ac:dyDescent="0.3">
      <c r="A666" s="22" t="s">
        <v>127</v>
      </c>
      <c r="B666" s="22" t="s">
        <v>131</v>
      </c>
      <c r="C666" s="55">
        <v>43670</v>
      </c>
      <c r="D666" s="30">
        <v>0</v>
      </c>
      <c r="E666" s="31">
        <v>0</v>
      </c>
      <c r="F666" s="30">
        <v>0</v>
      </c>
      <c r="G666" s="30">
        <v>0</v>
      </c>
      <c r="H666" s="30">
        <v>0</v>
      </c>
      <c r="I666" s="32">
        <v>0</v>
      </c>
      <c r="J666" s="30">
        <v>0</v>
      </c>
      <c r="K666" s="30">
        <v>0</v>
      </c>
    </row>
    <row r="667" spans="1:11" x14ac:dyDescent="0.3">
      <c r="A667" s="22" t="s">
        <v>127</v>
      </c>
      <c r="B667" s="22" t="s">
        <v>131</v>
      </c>
      <c r="C667" s="55">
        <v>43671</v>
      </c>
      <c r="D667" s="30">
        <v>0</v>
      </c>
      <c r="E667" s="31">
        <v>0</v>
      </c>
      <c r="F667" s="30">
        <v>0</v>
      </c>
      <c r="G667" s="30">
        <v>0</v>
      </c>
      <c r="H667" s="30">
        <v>0</v>
      </c>
      <c r="I667" s="32">
        <v>0</v>
      </c>
      <c r="J667" s="30">
        <v>0</v>
      </c>
      <c r="K667" s="30">
        <v>0</v>
      </c>
    </row>
    <row r="668" spans="1:11" x14ac:dyDescent="0.3">
      <c r="A668" s="22" t="s">
        <v>127</v>
      </c>
      <c r="B668" s="22" t="s">
        <v>131</v>
      </c>
      <c r="C668" s="55">
        <v>43672</v>
      </c>
      <c r="D668" s="30">
        <v>0</v>
      </c>
      <c r="E668" s="31">
        <v>0</v>
      </c>
      <c r="F668" s="30">
        <v>0</v>
      </c>
      <c r="G668" s="30">
        <v>0</v>
      </c>
      <c r="H668" s="30">
        <v>0</v>
      </c>
      <c r="I668" s="32">
        <v>0</v>
      </c>
      <c r="J668" s="30">
        <v>0</v>
      </c>
      <c r="K668" s="30">
        <v>0</v>
      </c>
    </row>
    <row r="669" spans="1:11" x14ac:dyDescent="0.3">
      <c r="A669" s="22" t="s">
        <v>127</v>
      </c>
      <c r="B669" s="22" t="s">
        <v>131</v>
      </c>
      <c r="C669" s="55">
        <v>43673</v>
      </c>
      <c r="D669" s="30">
        <v>0</v>
      </c>
      <c r="E669" s="31">
        <v>0</v>
      </c>
      <c r="F669" s="30">
        <v>0</v>
      </c>
      <c r="G669" s="30">
        <v>0</v>
      </c>
      <c r="H669" s="30">
        <v>0</v>
      </c>
      <c r="I669" s="32">
        <v>0</v>
      </c>
      <c r="J669" s="30">
        <v>0</v>
      </c>
      <c r="K669" s="30">
        <v>0</v>
      </c>
    </row>
    <row r="670" spans="1:11" x14ac:dyDescent="0.3">
      <c r="A670" s="22" t="s">
        <v>127</v>
      </c>
      <c r="B670" s="22" t="s">
        <v>131</v>
      </c>
      <c r="C670" s="55">
        <v>43674</v>
      </c>
      <c r="D670" s="30">
        <v>0</v>
      </c>
      <c r="E670" s="31">
        <v>0</v>
      </c>
      <c r="F670" s="30">
        <v>0</v>
      </c>
      <c r="G670" s="30">
        <v>0</v>
      </c>
      <c r="H670" s="30">
        <v>0</v>
      </c>
      <c r="I670" s="32">
        <v>0</v>
      </c>
      <c r="J670" s="30">
        <v>0</v>
      </c>
      <c r="K670" s="30">
        <v>0</v>
      </c>
    </row>
    <row r="671" spans="1:11" x14ac:dyDescent="0.3">
      <c r="A671" s="22" t="s">
        <v>127</v>
      </c>
      <c r="B671" s="22" t="s">
        <v>131</v>
      </c>
      <c r="C671" s="55">
        <v>43675</v>
      </c>
      <c r="D671" s="30">
        <v>0</v>
      </c>
      <c r="E671" s="31">
        <v>0</v>
      </c>
      <c r="F671" s="30">
        <v>0</v>
      </c>
      <c r="G671" s="30">
        <v>0</v>
      </c>
      <c r="H671" s="30">
        <v>0</v>
      </c>
      <c r="I671" s="32">
        <v>0</v>
      </c>
      <c r="J671" s="30">
        <v>0</v>
      </c>
      <c r="K671" s="30">
        <v>0</v>
      </c>
    </row>
    <row r="672" spans="1:11" x14ac:dyDescent="0.3">
      <c r="A672" s="22" t="s">
        <v>127</v>
      </c>
      <c r="B672" s="22" t="s">
        <v>131</v>
      </c>
      <c r="C672" s="55">
        <v>43676</v>
      </c>
      <c r="D672" s="30">
        <v>0</v>
      </c>
      <c r="E672" s="31">
        <v>0</v>
      </c>
      <c r="F672" s="30">
        <v>0</v>
      </c>
      <c r="G672" s="30">
        <v>0</v>
      </c>
      <c r="H672" s="30">
        <v>0</v>
      </c>
      <c r="I672" s="32">
        <v>0</v>
      </c>
      <c r="J672" s="30">
        <v>0</v>
      </c>
      <c r="K672" s="30">
        <v>0</v>
      </c>
    </row>
    <row r="673" spans="1:11" x14ac:dyDescent="0.3">
      <c r="A673" s="22" t="s">
        <v>127</v>
      </c>
      <c r="B673" s="22" t="s">
        <v>131</v>
      </c>
      <c r="C673" s="55">
        <v>43677</v>
      </c>
      <c r="D673" s="30">
        <v>0</v>
      </c>
      <c r="E673" s="31">
        <v>0</v>
      </c>
      <c r="F673" s="30">
        <v>0</v>
      </c>
      <c r="G673" s="30">
        <v>0</v>
      </c>
      <c r="H673" s="30">
        <v>0</v>
      </c>
      <c r="I673" s="32">
        <v>0</v>
      </c>
      <c r="J673" s="30">
        <v>0</v>
      </c>
      <c r="K673" s="30">
        <v>0</v>
      </c>
    </row>
    <row r="674" spans="1:11" x14ac:dyDescent="0.3">
      <c r="A674" s="36" t="s">
        <v>127</v>
      </c>
      <c r="B674" s="36" t="s">
        <v>131</v>
      </c>
      <c r="C674" s="59">
        <v>43678</v>
      </c>
      <c r="D674" s="37">
        <v>0</v>
      </c>
      <c r="E674" s="38">
        <v>0</v>
      </c>
      <c r="F674" s="37">
        <v>0</v>
      </c>
      <c r="G674" s="37">
        <v>0</v>
      </c>
      <c r="H674" s="37">
        <v>0</v>
      </c>
      <c r="I674" s="39">
        <v>0</v>
      </c>
      <c r="J674" s="37">
        <v>0</v>
      </c>
      <c r="K674" s="37">
        <v>0</v>
      </c>
    </row>
    <row r="675" spans="1:11" x14ac:dyDescent="0.3">
      <c r="A675" s="36" t="s">
        <v>127</v>
      </c>
      <c r="B675" s="36" t="s">
        <v>131</v>
      </c>
      <c r="C675" s="59">
        <v>43679</v>
      </c>
      <c r="D675" s="37">
        <v>0</v>
      </c>
      <c r="E675" s="38">
        <v>0</v>
      </c>
      <c r="F675" s="37">
        <v>0</v>
      </c>
      <c r="G675" s="37">
        <v>0</v>
      </c>
      <c r="H675" s="37">
        <v>0</v>
      </c>
      <c r="I675" s="39">
        <v>0</v>
      </c>
      <c r="J675" s="37">
        <v>0</v>
      </c>
      <c r="K675" s="37">
        <v>0</v>
      </c>
    </row>
    <row r="676" spans="1:11" x14ac:dyDescent="0.3">
      <c r="A676" s="36" t="s">
        <v>127</v>
      </c>
      <c r="B676" s="36" t="s">
        <v>131</v>
      </c>
      <c r="C676" s="59">
        <v>43680</v>
      </c>
      <c r="D676" s="37">
        <v>0</v>
      </c>
      <c r="E676" s="38">
        <v>0</v>
      </c>
      <c r="F676" s="37">
        <v>0</v>
      </c>
      <c r="G676" s="37">
        <v>0</v>
      </c>
      <c r="H676" s="37">
        <v>0</v>
      </c>
      <c r="I676" s="39">
        <v>0</v>
      </c>
      <c r="J676" s="37">
        <v>0</v>
      </c>
      <c r="K676" s="37">
        <v>0</v>
      </c>
    </row>
    <row r="677" spans="1:11" x14ac:dyDescent="0.3">
      <c r="A677" s="36" t="s">
        <v>127</v>
      </c>
      <c r="B677" s="36" t="s">
        <v>131</v>
      </c>
      <c r="C677" s="59">
        <v>43681</v>
      </c>
      <c r="D677" s="37">
        <v>0</v>
      </c>
      <c r="E677" s="38">
        <v>0</v>
      </c>
      <c r="F677" s="37">
        <v>0</v>
      </c>
      <c r="G677" s="37">
        <v>0</v>
      </c>
      <c r="H677" s="37">
        <v>0</v>
      </c>
      <c r="I677" s="39">
        <v>0</v>
      </c>
      <c r="J677" s="37">
        <v>0</v>
      </c>
      <c r="K677" s="37">
        <v>0</v>
      </c>
    </row>
    <row r="678" spans="1:11" x14ac:dyDescent="0.3">
      <c r="A678" s="36" t="s">
        <v>127</v>
      </c>
      <c r="B678" s="36" t="s">
        <v>131</v>
      </c>
      <c r="C678" s="59">
        <v>43682</v>
      </c>
      <c r="D678" s="37">
        <v>0</v>
      </c>
      <c r="E678" s="38">
        <v>0</v>
      </c>
      <c r="F678" s="37">
        <v>0</v>
      </c>
      <c r="G678" s="37">
        <v>0</v>
      </c>
      <c r="H678" s="37">
        <v>0</v>
      </c>
      <c r="I678" s="39">
        <v>0</v>
      </c>
      <c r="J678" s="37">
        <v>0</v>
      </c>
      <c r="K678" s="37">
        <v>0</v>
      </c>
    </row>
    <row r="679" spans="1:11" x14ac:dyDescent="0.3">
      <c r="A679" s="36" t="s">
        <v>127</v>
      </c>
      <c r="B679" s="36" t="s">
        <v>131</v>
      </c>
      <c r="C679" s="59">
        <v>43683</v>
      </c>
      <c r="D679" s="37">
        <v>0</v>
      </c>
      <c r="E679" s="38">
        <v>0</v>
      </c>
      <c r="F679" s="37">
        <v>0</v>
      </c>
      <c r="G679" s="37">
        <v>0</v>
      </c>
      <c r="H679" s="37">
        <v>0</v>
      </c>
      <c r="I679" s="39">
        <v>0</v>
      </c>
      <c r="J679" s="37">
        <v>0</v>
      </c>
      <c r="K679" s="37">
        <v>0</v>
      </c>
    </row>
    <row r="680" spans="1:11" x14ac:dyDescent="0.3">
      <c r="A680" s="36" t="s">
        <v>127</v>
      </c>
      <c r="B680" s="36" t="s">
        <v>131</v>
      </c>
      <c r="C680" s="59">
        <v>43684</v>
      </c>
      <c r="D680" s="37">
        <v>0</v>
      </c>
      <c r="E680" s="38">
        <v>0</v>
      </c>
      <c r="F680" s="37">
        <v>0</v>
      </c>
      <c r="G680" s="37">
        <v>0</v>
      </c>
      <c r="H680" s="37">
        <v>0</v>
      </c>
      <c r="I680" s="39">
        <v>0</v>
      </c>
      <c r="J680" s="37">
        <v>0</v>
      </c>
      <c r="K680" s="37">
        <v>0</v>
      </c>
    </row>
    <row r="681" spans="1:11" x14ac:dyDescent="0.3">
      <c r="A681" s="36" t="s">
        <v>127</v>
      </c>
      <c r="B681" s="36" t="s">
        <v>131</v>
      </c>
      <c r="C681" s="59">
        <v>43685</v>
      </c>
      <c r="D681" s="37">
        <v>0</v>
      </c>
      <c r="E681" s="38">
        <v>0</v>
      </c>
      <c r="F681" s="37">
        <v>0</v>
      </c>
      <c r="G681" s="37">
        <v>0</v>
      </c>
      <c r="H681" s="37">
        <v>0</v>
      </c>
      <c r="I681" s="39">
        <v>0</v>
      </c>
      <c r="J681" s="37">
        <v>0</v>
      </c>
      <c r="K681" s="37">
        <v>0</v>
      </c>
    </row>
    <row r="682" spans="1:11" x14ac:dyDescent="0.3">
      <c r="A682" s="36" t="s">
        <v>127</v>
      </c>
      <c r="B682" s="36" t="s">
        <v>131</v>
      </c>
      <c r="C682" s="59">
        <v>43686</v>
      </c>
      <c r="D682" s="37">
        <v>0</v>
      </c>
      <c r="E682" s="38">
        <v>0</v>
      </c>
      <c r="F682" s="37">
        <v>0</v>
      </c>
      <c r="G682" s="37">
        <v>0</v>
      </c>
      <c r="H682" s="37">
        <v>0</v>
      </c>
      <c r="I682" s="39">
        <v>0</v>
      </c>
      <c r="J682" s="37">
        <v>0</v>
      </c>
      <c r="K682" s="37">
        <v>0</v>
      </c>
    </row>
    <row r="683" spans="1:11" x14ac:dyDescent="0.3">
      <c r="A683" s="36" t="s">
        <v>127</v>
      </c>
      <c r="B683" s="36" t="s">
        <v>131</v>
      </c>
      <c r="C683" s="59">
        <v>43687</v>
      </c>
      <c r="D683" s="37">
        <v>0</v>
      </c>
      <c r="E683" s="38">
        <v>0</v>
      </c>
      <c r="F683" s="37">
        <v>0</v>
      </c>
      <c r="G683" s="37">
        <v>0</v>
      </c>
      <c r="H683" s="37">
        <v>0</v>
      </c>
      <c r="I683" s="39">
        <v>0</v>
      </c>
      <c r="J683" s="37">
        <v>0</v>
      </c>
      <c r="K683" s="37">
        <v>0</v>
      </c>
    </row>
    <row r="684" spans="1:11" x14ac:dyDescent="0.3">
      <c r="A684" s="36" t="s">
        <v>127</v>
      </c>
      <c r="B684" s="36" t="s">
        <v>131</v>
      </c>
      <c r="C684" s="59">
        <v>43688</v>
      </c>
      <c r="D684" s="37">
        <v>0</v>
      </c>
      <c r="E684" s="38">
        <v>0</v>
      </c>
      <c r="F684" s="37">
        <v>0</v>
      </c>
      <c r="G684" s="37">
        <v>0</v>
      </c>
      <c r="H684" s="37">
        <v>0</v>
      </c>
      <c r="I684" s="39">
        <v>0</v>
      </c>
      <c r="J684" s="37">
        <v>0</v>
      </c>
      <c r="K684" s="37">
        <v>0</v>
      </c>
    </row>
    <row r="685" spans="1:11" x14ac:dyDescent="0.3">
      <c r="A685" s="36" t="s">
        <v>127</v>
      </c>
      <c r="B685" s="36" t="s">
        <v>131</v>
      </c>
      <c r="C685" s="59">
        <v>43689</v>
      </c>
      <c r="D685" s="37">
        <v>0</v>
      </c>
      <c r="E685" s="38">
        <v>0</v>
      </c>
      <c r="F685" s="37">
        <v>0</v>
      </c>
      <c r="G685" s="37">
        <v>0</v>
      </c>
      <c r="H685" s="37">
        <v>0</v>
      </c>
      <c r="I685" s="39">
        <v>0</v>
      </c>
      <c r="J685" s="37">
        <v>0</v>
      </c>
      <c r="K685" s="37">
        <v>0</v>
      </c>
    </row>
    <row r="686" spans="1:11" x14ac:dyDescent="0.3">
      <c r="A686" s="36" t="s">
        <v>127</v>
      </c>
      <c r="B686" s="36" t="s">
        <v>131</v>
      </c>
      <c r="C686" s="59">
        <v>43690</v>
      </c>
      <c r="D686" s="37">
        <v>0</v>
      </c>
      <c r="E686" s="38">
        <v>0</v>
      </c>
      <c r="F686" s="37">
        <v>0</v>
      </c>
      <c r="G686" s="37">
        <v>0</v>
      </c>
      <c r="H686" s="37">
        <v>0</v>
      </c>
      <c r="I686" s="39">
        <v>0</v>
      </c>
      <c r="J686" s="37">
        <v>0</v>
      </c>
      <c r="K686" s="37">
        <v>0</v>
      </c>
    </row>
    <row r="687" spans="1:11" x14ac:dyDescent="0.3">
      <c r="A687" s="36" t="s">
        <v>127</v>
      </c>
      <c r="B687" s="36" t="s">
        <v>131</v>
      </c>
      <c r="C687" s="59">
        <v>43691</v>
      </c>
      <c r="D687" s="37">
        <v>0</v>
      </c>
      <c r="E687" s="38">
        <v>0</v>
      </c>
      <c r="F687" s="37">
        <v>0</v>
      </c>
      <c r="G687" s="37">
        <v>0</v>
      </c>
      <c r="H687" s="37">
        <v>0</v>
      </c>
      <c r="I687" s="39">
        <v>0</v>
      </c>
      <c r="J687" s="37">
        <v>0</v>
      </c>
      <c r="K687" s="37">
        <v>0</v>
      </c>
    </row>
    <row r="688" spans="1:11" x14ac:dyDescent="0.3">
      <c r="A688" s="36" t="s">
        <v>127</v>
      </c>
      <c r="B688" s="36" t="s">
        <v>131</v>
      </c>
      <c r="C688" s="59">
        <v>43692</v>
      </c>
      <c r="D688" s="37">
        <v>0</v>
      </c>
      <c r="E688" s="38">
        <v>0</v>
      </c>
      <c r="F688" s="37">
        <v>0</v>
      </c>
      <c r="G688" s="37">
        <v>0</v>
      </c>
      <c r="H688" s="37">
        <v>0</v>
      </c>
      <c r="I688" s="39">
        <v>0</v>
      </c>
      <c r="J688" s="37">
        <v>0</v>
      </c>
      <c r="K688" s="37">
        <v>0</v>
      </c>
    </row>
    <row r="689" spans="1:11" x14ac:dyDescent="0.3">
      <c r="A689" s="36" t="s">
        <v>127</v>
      </c>
      <c r="B689" s="36" t="s">
        <v>131</v>
      </c>
      <c r="C689" s="59">
        <v>43693</v>
      </c>
      <c r="D689" s="37">
        <v>0</v>
      </c>
      <c r="E689" s="38">
        <v>0</v>
      </c>
      <c r="F689" s="37">
        <v>0</v>
      </c>
      <c r="G689" s="37">
        <v>0</v>
      </c>
      <c r="H689" s="37">
        <v>0</v>
      </c>
      <c r="I689" s="39">
        <v>0</v>
      </c>
      <c r="J689" s="37">
        <v>0</v>
      </c>
      <c r="K689" s="37">
        <v>0</v>
      </c>
    </row>
    <row r="690" spans="1:11" x14ac:dyDescent="0.3">
      <c r="A690" s="36" t="s">
        <v>127</v>
      </c>
      <c r="B690" s="36" t="s">
        <v>131</v>
      </c>
      <c r="C690" s="59">
        <v>43694</v>
      </c>
      <c r="D690" s="37">
        <v>0</v>
      </c>
      <c r="E690" s="38">
        <v>0</v>
      </c>
      <c r="F690" s="37">
        <v>0</v>
      </c>
      <c r="G690" s="37">
        <v>0</v>
      </c>
      <c r="H690" s="37">
        <v>0</v>
      </c>
      <c r="I690" s="39">
        <v>0</v>
      </c>
      <c r="J690" s="37">
        <v>0</v>
      </c>
      <c r="K690" s="37">
        <v>0</v>
      </c>
    </row>
    <row r="691" spans="1:11" x14ac:dyDescent="0.3">
      <c r="A691" s="36" t="s">
        <v>127</v>
      </c>
      <c r="B691" s="36" t="s">
        <v>131</v>
      </c>
      <c r="C691" s="59">
        <v>43695</v>
      </c>
      <c r="D691" s="37">
        <v>0</v>
      </c>
      <c r="E691" s="38">
        <v>0</v>
      </c>
      <c r="F691" s="37">
        <v>0</v>
      </c>
      <c r="G691" s="37">
        <v>0</v>
      </c>
      <c r="H691" s="37">
        <v>0</v>
      </c>
      <c r="I691" s="39">
        <v>0</v>
      </c>
      <c r="J691" s="37">
        <v>0</v>
      </c>
      <c r="K691" s="37">
        <v>0</v>
      </c>
    </row>
    <row r="692" spans="1:11" x14ac:dyDescent="0.3">
      <c r="A692" s="36" t="s">
        <v>127</v>
      </c>
      <c r="B692" s="36" t="s">
        <v>131</v>
      </c>
      <c r="C692" s="59">
        <v>43696</v>
      </c>
      <c r="D692" s="37">
        <v>0</v>
      </c>
      <c r="E692" s="38">
        <v>0</v>
      </c>
      <c r="F692" s="37">
        <v>0</v>
      </c>
      <c r="G692" s="37">
        <v>0</v>
      </c>
      <c r="H692" s="37">
        <v>0</v>
      </c>
      <c r="I692" s="39">
        <v>0</v>
      </c>
      <c r="J692" s="37">
        <v>0</v>
      </c>
      <c r="K692" s="37">
        <v>0</v>
      </c>
    </row>
    <row r="693" spans="1:11" x14ac:dyDescent="0.3">
      <c r="A693" s="36" t="s">
        <v>127</v>
      </c>
      <c r="B693" s="36" t="s">
        <v>131</v>
      </c>
      <c r="C693" s="59">
        <v>43697</v>
      </c>
      <c r="D693" s="37">
        <v>0</v>
      </c>
      <c r="E693" s="38">
        <v>0</v>
      </c>
      <c r="F693" s="37">
        <v>0</v>
      </c>
      <c r="G693" s="37">
        <v>0</v>
      </c>
      <c r="H693" s="37">
        <v>0</v>
      </c>
      <c r="I693" s="39">
        <v>0</v>
      </c>
      <c r="J693" s="37">
        <v>0</v>
      </c>
      <c r="K693" s="37">
        <v>0</v>
      </c>
    </row>
    <row r="694" spans="1:11" x14ac:dyDescent="0.3">
      <c r="A694" s="36" t="s">
        <v>127</v>
      </c>
      <c r="B694" s="36" t="s">
        <v>131</v>
      </c>
      <c r="C694" s="59">
        <v>43698</v>
      </c>
      <c r="D694" s="37">
        <v>0</v>
      </c>
      <c r="E694" s="38">
        <v>0</v>
      </c>
      <c r="F694" s="37">
        <v>0</v>
      </c>
      <c r="G694" s="37">
        <v>0</v>
      </c>
      <c r="H694" s="37">
        <v>0</v>
      </c>
      <c r="I694" s="39">
        <v>0</v>
      </c>
      <c r="J694" s="37">
        <v>0</v>
      </c>
      <c r="K694" s="37">
        <v>0</v>
      </c>
    </row>
    <row r="695" spans="1:11" x14ac:dyDescent="0.3">
      <c r="A695" s="36" t="s">
        <v>127</v>
      </c>
      <c r="B695" s="36" t="s">
        <v>131</v>
      </c>
      <c r="C695" s="59">
        <v>43699</v>
      </c>
      <c r="D695" s="37">
        <v>0</v>
      </c>
      <c r="E695" s="38">
        <v>0</v>
      </c>
      <c r="F695" s="37">
        <v>0</v>
      </c>
      <c r="G695" s="37">
        <v>0</v>
      </c>
      <c r="H695" s="37">
        <v>0</v>
      </c>
      <c r="I695" s="39">
        <v>0</v>
      </c>
      <c r="J695" s="37">
        <v>0</v>
      </c>
      <c r="K695" s="37">
        <v>0</v>
      </c>
    </row>
    <row r="696" spans="1:11" x14ac:dyDescent="0.3">
      <c r="A696" s="36" t="s">
        <v>127</v>
      </c>
      <c r="B696" s="36" t="s">
        <v>131</v>
      </c>
      <c r="C696" s="59">
        <v>43700</v>
      </c>
      <c r="D696" s="37">
        <v>0</v>
      </c>
      <c r="E696" s="38">
        <v>0</v>
      </c>
      <c r="F696" s="37">
        <v>0</v>
      </c>
      <c r="G696" s="37">
        <v>0</v>
      </c>
      <c r="H696" s="37">
        <v>0</v>
      </c>
      <c r="I696" s="39">
        <v>0</v>
      </c>
      <c r="J696" s="37">
        <v>0</v>
      </c>
      <c r="K696" s="37">
        <v>0</v>
      </c>
    </row>
    <row r="697" spans="1:11" x14ac:dyDescent="0.3">
      <c r="A697" s="36" t="s">
        <v>127</v>
      </c>
      <c r="B697" s="36" t="s">
        <v>131</v>
      </c>
      <c r="C697" s="59">
        <v>43701</v>
      </c>
      <c r="D697" s="37">
        <v>0</v>
      </c>
      <c r="E697" s="38">
        <v>0</v>
      </c>
      <c r="F697" s="37">
        <v>0</v>
      </c>
      <c r="G697" s="37">
        <v>0</v>
      </c>
      <c r="H697" s="37">
        <v>0</v>
      </c>
      <c r="I697" s="39">
        <v>0</v>
      </c>
      <c r="J697" s="37">
        <v>0</v>
      </c>
      <c r="K697" s="37">
        <v>0</v>
      </c>
    </row>
    <row r="698" spans="1:11" x14ac:dyDescent="0.3">
      <c r="A698" s="36" t="s">
        <v>127</v>
      </c>
      <c r="B698" s="36" t="s">
        <v>131</v>
      </c>
      <c r="C698" s="59">
        <v>43702</v>
      </c>
      <c r="D698" s="37">
        <v>0</v>
      </c>
      <c r="E698" s="38">
        <v>0</v>
      </c>
      <c r="F698" s="37">
        <v>0</v>
      </c>
      <c r="G698" s="37">
        <v>0</v>
      </c>
      <c r="H698" s="37">
        <v>0</v>
      </c>
      <c r="I698" s="39">
        <v>0</v>
      </c>
      <c r="J698" s="37">
        <v>0</v>
      </c>
      <c r="K698" s="37">
        <v>0</v>
      </c>
    </row>
    <row r="699" spans="1:11" x14ac:dyDescent="0.3">
      <c r="A699" s="36" t="s">
        <v>127</v>
      </c>
      <c r="B699" s="36" t="s">
        <v>131</v>
      </c>
      <c r="C699" s="59">
        <v>43703</v>
      </c>
      <c r="D699" s="37">
        <v>0</v>
      </c>
      <c r="E699" s="38">
        <v>0</v>
      </c>
      <c r="F699" s="37">
        <v>0</v>
      </c>
      <c r="G699" s="37">
        <v>0</v>
      </c>
      <c r="H699" s="37">
        <v>0</v>
      </c>
      <c r="I699" s="39">
        <v>0</v>
      </c>
      <c r="J699" s="37">
        <v>0</v>
      </c>
      <c r="K699" s="37">
        <v>0</v>
      </c>
    </row>
    <row r="700" spans="1:11" x14ac:dyDescent="0.3">
      <c r="A700" s="36" t="s">
        <v>127</v>
      </c>
      <c r="B700" s="36" t="s">
        <v>131</v>
      </c>
      <c r="C700" s="59">
        <v>43704</v>
      </c>
      <c r="D700" s="37">
        <v>0</v>
      </c>
      <c r="E700" s="38">
        <v>0</v>
      </c>
      <c r="F700" s="37">
        <v>0</v>
      </c>
      <c r="G700" s="37">
        <v>0</v>
      </c>
      <c r="H700" s="37">
        <v>0</v>
      </c>
      <c r="I700" s="39">
        <v>0</v>
      </c>
      <c r="J700" s="37">
        <v>0</v>
      </c>
      <c r="K700" s="37">
        <v>0</v>
      </c>
    </row>
    <row r="701" spans="1:11" x14ac:dyDescent="0.3">
      <c r="A701" s="36" t="s">
        <v>127</v>
      </c>
      <c r="B701" s="36" t="s">
        <v>131</v>
      </c>
      <c r="C701" s="59">
        <v>43705</v>
      </c>
      <c r="D701" s="37">
        <v>0</v>
      </c>
      <c r="E701" s="38">
        <v>0</v>
      </c>
      <c r="F701" s="37">
        <v>0</v>
      </c>
      <c r="G701" s="37">
        <v>0</v>
      </c>
      <c r="H701" s="37">
        <v>0</v>
      </c>
      <c r="I701" s="39">
        <v>0</v>
      </c>
      <c r="J701" s="37">
        <v>0</v>
      </c>
      <c r="K701" s="37">
        <v>0</v>
      </c>
    </row>
    <row r="702" spans="1:11" x14ac:dyDescent="0.3">
      <c r="A702" s="36" t="s">
        <v>127</v>
      </c>
      <c r="B702" s="36" t="s">
        <v>131</v>
      </c>
      <c r="C702" s="59">
        <v>43706</v>
      </c>
      <c r="D702" s="37">
        <v>0</v>
      </c>
      <c r="E702" s="38">
        <v>0</v>
      </c>
      <c r="F702" s="37">
        <v>0</v>
      </c>
      <c r="G702" s="37">
        <v>0</v>
      </c>
      <c r="H702" s="37">
        <v>0</v>
      </c>
      <c r="I702" s="39">
        <v>0</v>
      </c>
      <c r="J702" s="37">
        <v>0</v>
      </c>
      <c r="K702" s="37">
        <v>0</v>
      </c>
    </row>
    <row r="703" spans="1:11" x14ac:dyDescent="0.3">
      <c r="A703" s="36" t="s">
        <v>127</v>
      </c>
      <c r="B703" s="36" t="s">
        <v>131</v>
      </c>
      <c r="C703" s="59">
        <v>43707</v>
      </c>
      <c r="D703" s="37">
        <v>0</v>
      </c>
      <c r="E703" s="38">
        <v>0</v>
      </c>
      <c r="F703" s="37">
        <v>0</v>
      </c>
      <c r="G703" s="37">
        <v>0</v>
      </c>
      <c r="H703" s="37">
        <v>0</v>
      </c>
      <c r="I703" s="39">
        <v>0</v>
      </c>
      <c r="J703" s="37">
        <v>0</v>
      </c>
      <c r="K703" s="37">
        <v>0</v>
      </c>
    </row>
    <row r="704" spans="1:11" x14ac:dyDescent="0.3">
      <c r="A704" s="36" t="s">
        <v>127</v>
      </c>
      <c r="B704" s="36" t="s">
        <v>131</v>
      </c>
      <c r="C704" s="59">
        <v>43708</v>
      </c>
      <c r="D704" s="37">
        <v>0</v>
      </c>
      <c r="E704" s="38">
        <v>0</v>
      </c>
      <c r="F704" s="37">
        <v>0</v>
      </c>
      <c r="G704" s="37">
        <v>0</v>
      </c>
      <c r="H704" s="37">
        <v>0</v>
      </c>
      <c r="I704" s="39">
        <v>0</v>
      </c>
      <c r="J704" s="37">
        <v>0</v>
      </c>
      <c r="K704" s="37">
        <v>0</v>
      </c>
    </row>
    <row r="705" spans="1:11" x14ac:dyDescent="0.3">
      <c r="A705" s="40" t="s">
        <v>127</v>
      </c>
      <c r="B705" s="40" t="s">
        <v>131</v>
      </c>
      <c r="C705" s="57">
        <v>43709</v>
      </c>
      <c r="D705" s="5">
        <v>0</v>
      </c>
      <c r="E705" s="41">
        <v>0</v>
      </c>
      <c r="F705" s="4">
        <v>0</v>
      </c>
      <c r="G705" s="5">
        <v>0</v>
      </c>
      <c r="H705" s="5">
        <v>0</v>
      </c>
      <c r="I705" s="42">
        <v>0</v>
      </c>
      <c r="J705" s="5">
        <v>0</v>
      </c>
      <c r="K705" s="5">
        <v>0</v>
      </c>
    </row>
    <row r="706" spans="1:11" x14ac:dyDescent="0.3">
      <c r="A706" s="40" t="s">
        <v>127</v>
      </c>
      <c r="B706" s="40" t="s">
        <v>131</v>
      </c>
      <c r="C706" s="57">
        <v>43710</v>
      </c>
      <c r="D706" s="5">
        <v>0</v>
      </c>
      <c r="E706" s="41">
        <v>0</v>
      </c>
      <c r="F706" s="5">
        <v>0</v>
      </c>
      <c r="G706" s="5">
        <v>0</v>
      </c>
      <c r="H706" s="5">
        <v>0</v>
      </c>
      <c r="I706" s="42">
        <v>0</v>
      </c>
      <c r="J706" s="5">
        <v>0</v>
      </c>
      <c r="K706" s="5">
        <v>0</v>
      </c>
    </row>
    <row r="707" spans="1:11" x14ac:dyDescent="0.3">
      <c r="A707" s="40" t="s">
        <v>127</v>
      </c>
      <c r="B707" s="40" t="s">
        <v>131</v>
      </c>
      <c r="C707" s="57">
        <v>43711</v>
      </c>
      <c r="D707" s="5">
        <v>0</v>
      </c>
      <c r="E707" s="41">
        <v>0</v>
      </c>
      <c r="F707" s="5">
        <v>0</v>
      </c>
      <c r="G707" s="5">
        <v>0</v>
      </c>
      <c r="H707" s="5">
        <v>0</v>
      </c>
      <c r="I707" s="42">
        <v>0</v>
      </c>
      <c r="J707" s="5">
        <v>0</v>
      </c>
      <c r="K707" s="5">
        <v>0</v>
      </c>
    </row>
    <row r="708" spans="1:11" x14ac:dyDescent="0.3">
      <c r="A708" s="40" t="s">
        <v>127</v>
      </c>
      <c r="B708" s="40" t="s">
        <v>131</v>
      </c>
      <c r="C708" s="57">
        <v>43712</v>
      </c>
      <c r="D708" s="5">
        <v>0</v>
      </c>
      <c r="E708" s="41">
        <v>0</v>
      </c>
      <c r="F708" s="5">
        <v>0</v>
      </c>
      <c r="G708" s="5">
        <v>0</v>
      </c>
      <c r="H708" s="5">
        <v>0</v>
      </c>
      <c r="I708" s="42">
        <v>0</v>
      </c>
      <c r="J708" s="5">
        <v>0</v>
      </c>
      <c r="K708" s="5">
        <v>0</v>
      </c>
    </row>
    <row r="709" spans="1:11" x14ac:dyDescent="0.3">
      <c r="A709" s="40" t="s">
        <v>127</v>
      </c>
      <c r="B709" s="40" t="s">
        <v>131</v>
      </c>
      <c r="C709" s="57">
        <v>43713</v>
      </c>
      <c r="D709" s="5">
        <v>0</v>
      </c>
      <c r="E709" s="41">
        <v>0</v>
      </c>
      <c r="F709" s="5">
        <v>0</v>
      </c>
      <c r="G709" s="5">
        <v>0</v>
      </c>
      <c r="H709" s="5">
        <v>0</v>
      </c>
      <c r="I709" s="42">
        <v>0</v>
      </c>
      <c r="J709" s="5">
        <v>0</v>
      </c>
      <c r="K709" s="5">
        <v>0</v>
      </c>
    </row>
    <row r="710" spans="1:11" x14ac:dyDescent="0.3">
      <c r="A710" s="40" t="s">
        <v>127</v>
      </c>
      <c r="B710" s="40" t="s">
        <v>131</v>
      </c>
      <c r="C710" s="57">
        <v>43714</v>
      </c>
      <c r="D710" s="5">
        <v>0</v>
      </c>
      <c r="E710" s="41">
        <v>0</v>
      </c>
      <c r="F710" s="5">
        <v>0</v>
      </c>
      <c r="G710" s="5">
        <v>0</v>
      </c>
      <c r="H710" s="5">
        <v>0</v>
      </c>
      <c r="I710" s="42">
        <v>0</v>
      </c>
      <c r="J710" s="5">
        <v>0</v>
      </c>
      <c r="K710" s="5">
        <v>0</v>
      </c>
    </row>
    <row r="711" spans="1:11" x14ac:dyDescent="0.3">
      <c r="A711" s="40" t="s">
        <v>127</v>
      </c>
      <c r="B711" s="40" t="s">
        <v>131</v>
      </c>
      <c r="C711" s="57">
        <v>43715</v>
      </c>
      <c r="D711" s="5">
        <v>0</v>
      </c>
      <c r="E711" s="41">
        <v>0</v>
      </c>
      <c r="F711" s="5">
        <v>0</v>
      </c>
      <c r="G711" s="5">
        <v>0</v>
      </c>
      <c r="H711" s="5">
        <v>0</v>
      </c>
      <c r="I711" s="42">
        <v>0</v>
      </c>
      <c r="J711" s="5">
        <v>0</v>
      </c>
      <c r="K711" s="5">
        <v>0</v>
      </c>
    </row>
    <row r="712" spans="1:11" x14ac:dyDescent="0.3">
      <c r="A712" s="40" t="s">
        <v>127</v>
      </c>
      <c r="B712" s="40" t="s">
        <v>131</v>
      </c>
      <c r="C712" s="57">
        <v>43716</v>
      </c>
      <c r="D712" s="5">
        <v>0</v>
      </c>
      <c r="E712" s="41">
        <v>0</v>
      </c>
      <c r="F712" s="5">
        <v>0</v>
      </c>
      <c r="G712" s="5">
        <v>0</v>
      </c>
      <c r="H712" s="5">
        <v>0</v>
      </c>
      <c r="I712" s="42">
        <v>0</v>
      </c>
      <c r="J712" s="5">
        <v>0</v>
      </c>
      <c r="K712" s="5">
        <v>0</v>
      </c>
    </row>
    <row r="713" spans="1:11" x14ac:dyDescent="0.3">
      <c r="A713" s="40" t="s">
        <v>127</v>
      </c>
      <c r="B713" s="40" t="s">
        <v>131</v>
      </c>
      <c r="C713" s="57">
        <v>43717</v>
      </c>
      <c r="D713" s="5">
        <v>0</v>
      </c>
      <c r="E713" s="41">
        <v>0</v>
      </c>
      <c r="F713" s="5">
        <v>0</v>
      </c>
      <c r="G713" s="5">
        <v>0</v>
      </c>
      <c r="H713" s="5">
        <v>0</v>
      </c>
      <c r="I713" s="42">
        <v>0</v>
      </c>
      <c r="J713" s="5">
        <v>0</v>
      </c>
      <c r="K713" s="5">
        <v>0</v>
      </c>
    </row>
    <row r="714" spans="1:11" x14ac:dyDescent="0.3">
      <c r="A714" s="40" t="s">
        <v>127</v>
      </c>
      <c r="B714" s="40" t="s">
        <v>131</v>
      </c>
      <c r="C714" s="57">
        <v>43718</v>
      </c>
      <c r="D714" s="5">
        <v>0</v>
      </c>
      <c r="E714" s="41">
        <v>0</v>
      </c>
      <c r="F714" s="5">
        <v>0</v>
      </c>
      <c r="G714" s="5">
        <v>0</v>
      </c>
      <c r="H714" s="5">
        <v>0</v>
      </c>
      <c r="I714" s="42">
        <v>0</v>
      </c>
      <c r="J714" s="5">
        <v>0</v>
      </c>
      <c r="K714" s="5">
        <v>0</v>
      </c>
    </row>
    <row r="715" spans="1:11" x14ac:dyDescent="0.3">
      <c r="A715" s="40" t="s">
        <v>127</v>
      </c>
      <c r="B715" s="40" t="s">
        <v>131</v>
      </c>
      <c r="C715" s="57">
        <v>43719</v>
      </c>
      <c r="D715" s="5">
        <v>0</v>
      </c>
      <c r="E715" s="41">
        <v>0</v>
      </c>
      <c r="F715" s="5">
        <v>0</v>
      </c>
      <c r="G715" s="5">
        <v>0</v>
      </c>
      <c r="H715" s="5">
        <v>0</v>
      </c>
      <c r="I715" s="42">
        <v>0</v>
      </c>
      <c r="J715" s="5">
        <v>0</v>
      </c>
      <c r="K715" s="5">
        <v>0</v>
      </c>
    </row>
    <row r="716" spans="1:11" x14ac:dyDescent="0.3">
      <c r="A716" s="40" t="s">
        <v>127</v>
      </c>
      <c r="B716" s="40" t="s">
        <v>131</v>
      </c>
      <c r="C716" s="57">
        <v>43720</v>
      </c>
      <c r="D716" s="5">
        <v>0</v>
      </c>
      <c r="E716" s="41">
        <v>0</v>
      </c>
      <c r="F716" s="5">
        <v>0</v>
      </c>
      <c r="G716" s="5">
        <v>0</v>
      </c>
      <c r="H716" s="5">
        <v>0</v>
      </c>
      <c r="I716" s="42">
        <v>0</v>
      </c>
      <c r="J716" s="5">
        <v>0</v>
      </c>
      <c r="K716" s="5">
        <v>0</v>
      </c>
    </row>
    <row r="717" spans="1:11" x14ac:dyDescent="0.3">
      <c r="A717" s="40" t="s">
        <v>127</v>
      </c>
      <c r="B717" s="40" t="s">
        <v>131</v>
      </c>
      <c r="C717" s="57">
        <v>43721</v>
      </c>
      <c r="D717" s="5">
        <v>0</v>
      </c>
      <c r="E717" s="41">
        <v>0</v>
      </c>
      <c r="F717" s="5">
        <v>0</v>
      </c>
      <c r="G717" s="5">
        <v>0</v>
      </c>
      <c r="H717" s="5">
        <v>0</v>
      </c>
      <c r="I717" s="42">
        <v>0</v>
      </c>
      <c r="J717" s="5">
        <v>0</v>
      </c>
      <c r="K717" s="5">
        <v>0</v>
      </c>
    </row>
    <row r="718" spans="1:11" x14ac:dyDescent="0.3">
      <c r="A718" s="40" t="s">
        <v>127</v>
      </c>
      <c r="B718" s="40" t="s">
        <v>131</v>
      </c>
      <c r="C718" s="57">
        <v>43722</v>
      </c>
      <c r="D718" s="5">
        <v>0</v>
      </c>
      <c r="E718" s="41">
        <v>0</v>
      </c>
      <c r="F718" s="5">
        <v>0</v>
      </c>
      <c r="G718" s="5">
        <v>0</v>
      </c>
      <c r="H718" s="5">
        <v>0</v>
      </c>
      <c r="I718" s="42">
        <v>0</v>
      </c>
      <c r="J718" s="5">
        <v>0</v>
      </c>
      <c r="K718" s="5">
        <v>0</v>
      </c>
    </row>
    <row r="719" spans="1:11" x14ac:dyDescent="0.3">
      <c r="A719" s="40" t="s">
        <v>127</v>
      </c>
      <c r="B719" s="40" t="s">
        <v>131</v>
      </c>
      <c r="C719" s="57">
        <v>43723</v>
      </c>
      <c r="D719" s="5">
        <v>0</v>
      </c>
      <c r="E719" s="41">
        <v>0</v>
      </c>
      <c r="F719" s="5">
        <v>0</v>
      </c>
      <c r="G719" s="5">
        <v>0</v>
      </c>
      <c r="H719" s="5">
        <v>0</v>
      </c>
      <c r="I719" s="42">
        <v>0</v>
      </c>
      <c r="J719" s="5">
        <v>0</v>
      </c>
      <c r="K719" s="5">
        <v>0</v>
      </c>
    </row>
    <row r="720" spans="1:11" x14ac:dyDescent="0.3">
      <c r="A720" s="40" t="s">
        <v>127</v>
      </c>
      <c r="B720" s="40" t="s">
        <v>131</v>
      </c>
      <c r="C720" s="57">
        <v>43724</v>
      </c>
      <c r="D720" s="5">
        <v>0</v>
      </c>
      <c r="E720" s="41">
        <v>0</v>
      </c>
      <c r="F720" s="5">
        <v>0</v>
      </c>
      <c r="G720" s="5">
        <v>0</v>
      </c>
      <c r="H720" s="5">
        <v>0</v>
      </c>
      <c r="I720" s="42">
        <v>0</v>
      </c>
      <c r="J720" s="5">
        <v>0</v>
      </c>
      <c r="K720" s="5">
        <v>0</v>
      </c>
    </row>
    <row r="721" spans="1:11" x14ac:dyDescent="0.3">
      <c r="A721" s="40" t="s">
        <v>127</v>
      </c>
      <c r="B721" s="40" t="s">
        <v>131</v>
      </c>
      <c r="C721" s="57">
        <v>43725</v>
      </c>
      <c r="D721" s="5">
        <v>0</v>
      </c>
      <c r="E721" s="41">
        <v>0</v>
      </c>
      <c r="F721" s="5">
        <v>0</v>
      </c>
      <c r="G721" s="5">
        <v>0</v>
      </c>
      <c r="H721" s="5">
        <v>0</v>
      </c>
      <c r="I721" s="42">
        <v>0</v>
      </c>
      <c r="J721" s="5">
        <v>0</v>
      </c>
      <c r="K721" s="5">
        <v>0</v>
      </c>
    </row>
    <row r="722" spans="1:11" x14ac:dyDescent="0.3">
      <c r="A722" s="40" t="s">
        <v>127</v>
      </c>
      <c r="B722" s="40" t="s">
        <v>131</v>
      </c>
      <c r="C722" s="57">
        <v>43726</v>
      </c>
      <c r="D722" s="5">
        <v>0</v>
      </c>
      <c r="E722" s="41">
        <v>0</v>
      </c>
      <c r="F722" s="5">
        <v>0</v>
      </c>
      <c r="G722" s="5">
        <v>0</v>
      </c>
      <c r="H722" s="5">
        <v>0</v>
      </c>
      <c r="I722" s="42">
        <v>0</v>
      </c>
      <c r="J722" s="5">
        <v>0</v>
      </c>
      <c r="K722" s="5">
        <v>0</v>
      </c>
    </row>
    <row r="723" spans="1:11" x14ac:dyDescent="0.3">
      <c r="A723" s="40" t="s">
        <v>127</v>
      </c>
      <c r="B723" s="40" t="s">
        <v>131</v>
      </c>
      <c r="C723" s="57">
        <v>43727</v>
      </c>
      <c r="D723" s="5">
        <v>0</v>
      </c>
      <c r="E723" s="41">
        <v>0</v>
      </c>
      <c r="F723" s="5">
        <v>0</v>
      </c>
      <c r="G723" s="5">
        <v>0</v>
      </c>
      <c r="H723" s="5">
        <v>0</v>
      </c>
      <c r="I723" s="42">
        <v>0</v>
      </c>
      <c r="J723" s="5">
        <v>0</v>
      </c>
      <c r="K723" s="5">
        <v>0</v>
      </c>
    </row>
    <row r="724" spans="1:11" x14ac:dyDescent="0.3">
      <c r="A724" s="40" t="s">
        <v>127</v>
      </c>
      <c r="B724" s="40" t="s">
        <v>131</v>
      </c>
      <c r="C724" s="57">
        <v>43728</v>
      </c>
      <c r="D724" s="5">
        <v>0</v>
      </c>
      <c r="E724" s="41">
        <v>0</v>
      </c>
      <c r="F724" s="5">
        <v>0</v>
      </c>
      <c r="G724" s="5">
        <v>0</v>
      </c>
      <c r="H724" s="5">
        <v>0</v>
      </c>
      <c r="I724" s="42">
        <v>0</v>
      </c>
      <c r="J724" s="5">
        <v>0</v>
      </c>
      <c r="K724" s="5">
        <v>0</v>
      </c>
    </row>
    <row r="725" spans="1:11" x14ac:dyDescent="0.3">
      <c r="A725" s="40" t="s">
        <v>127</v>
      </c>
      <c r="B725" s="40" t="s">
        <v>131</v>
      </c>
      <c r="C725" s="57">
        <v>43729</v>
      </c>
      <c r="D725" s="5">
        <v>0</v>
      </c>
      <c r="E725" s="41">
        <v>0</v>
      </c>
      <c r="F725" s="5">
        <v>0</v>
      </c>
      <c r="G725" s="5">
        <v>0</v>
      </c>
      <c r="H725" s="5">
        <v>0</v>
      </c>
      <c r="I725" s="42">
        <v>0</v>
      </c>
      <c r="J725" s="5">
        <v>0</v>
      </c>
      <c r="K725" s="5">
        <v>0</v>
      </c>
    </row>
    <row r="726" spans="1:11" x14ac:dyDescent="0.3">
      <c r="A726" s="40" t="s">
        <v>127</v>
      </c>
      <c r="B726" s="40" t="s">
        <v>131</v>
      </c>
      <c r="C726" s="57">
        <v>43730</v>
      </c>
      <c r="D726" s="5">
        <v>0</v>
      </c>
      <c r="E726" s="41">
        <v>0</v>
      </c>
      <c r="F726" s="5">
        <v>0</v>
      </c>
      <c r="G726" s="5">
        <v>0</v>
      </c>
      <c r="H726" s="5">
        <v>0</v>
      </c>
      <c r="I726" s="42">
        <v>0</v>
      </c>
      <c r="J726" s="5">
        <v>0</v>
      </c>
      <c r="K726" s="5">
        <v>0</v>
      </c>
    </row>
    <row r="727" spans="1:11" x14ac:dyDescent="0.3">
      <c r="A727" s="40" t="s">
        <v>127</v>
      </c>
      <c r="B727" s="40" t="s">
        <v>131</v>
      </c>
      <c r="C727" s="57">
        <v>43731</v>
      </c>
      <c r="D727" s="5">
        <v>0</v>
      </c>
      <c r="E727" s="41">
        <v>0</v>
      </c>
      <c r="F727" s="5">
        <v>0</v>
      </c>
      <c r="G727" s="5">
        <v>0</v>
      </c>
      <c r="H727" s="5">
        <v>0</v>
      </c>
      <c r="I727" s="42">
        <v>0</v>
      </c>
      <c r="J727" s="5">
        <v>0</v>
      </c>
      <c r="K727" s="5">
        <v>0</v>
      </c>
    </row>
    <row r="728" spans="1:11" x14ac:dyDescent="0.3">
      <c r="A728" s="40" t="s">
        <v>127</v>
      </c>
      <c r="B728" s="40" t="s">
        <v>131</v>
      </c>
      <c r="C728" s="57">
        <v>43732</v>
      </c>
      <c r="D728" s="5">
        <v>0</v>
      </c>
      <c r="E728" s="41">
        <v>0</v>
      </c>
      <c r="F728" s="5">
        <v>0</v>
      </c>
      <c r="G728" s="5">
        <v>0</v>
      </c>
      <c r="H728" s="5">
        <v>0</v>
      </c>
      <c r="I728" s="42">
        <v>0</v>
      </c>
      <c r="J728" s="5">
        <v>0</v>
      </c>
      <c r="K728" s="5">
        <v>0</v>
      </c>
    </row>
    <row r="729" spans="1:11" x14ac:dyDescent="0.3">
      <c r="A729" s="40" t="s">
        <v>127</v>
      </c>
      <c r="B729" s="40" t="s">
        <v>131</v>
      </c>
      <c r="C729" s="57">
        <v>43733</v>
      </c>
      <c r="D729" s="5">
        <v>0</v>
      </c>
      <c r="E729" s="41">
        <v>0</v>
      </c>
      <c r="F729" s="5">
        <v>0</v>
      </c>
      <c r="G729" s="5">
        <v>0</v>
      </c>
      <c r="H729" s="5">
        <v>0</v>
      </c>
      <c r="I729" s="42">
        <v>0</v>
      </c>
      <c r="J729" s="5">
        <v>0</v>
      </c>
      <c r="K729" s="5">
        <v>0</v>
      </c>
    </row>
    <row r="730" spans="1:11" x14ac:dyDescent="0.3">
      <c r="A730" s="40" t="s">
        <v>127</v>
      </c>
      <c r="B730" s="40" t="s">
        <v>131</v>
      </c>
      <c r="C730" s="57">
        <v>43734</v>
      </c>
      <c r="D730" s="5">
        <v>0</v>
      </c>
      <c r="E730" s="41">
        <v>0</v>
      </c>
      <c r="F730" s="5">
        <v>0</v>
      </c>
      <c r="G730" s="5">
        <v>0</v>
      </c>
      <c r="H730" s="5">
        <v>0</v>
      </c>
      <c r="I730" s="42">
        <v>0</v>
      </c>
      <c r="J730" s="5">
        <v>0</v>
      </c>
      <c r="K730" s="5">
        <v>0</v>
      </c>
    </row>
    <row r="731" spans="1:11" x14ac:dyDescent="0.3">
      <c r="A731" s="40" t="s">
        <v>127</v>
      </c>
      <c r="B731" s="40" t="s">
        <v>131</v>
      </c>
      <c r="C731" s="57">
        <v>43735</v>
      </c>
      <c r="D731" s="5">
        <v>0</v>
      </c>
      <c r="E731" s="41">
        <v>0</v>
      </c>
      <c r="F731" s="5">
        <v>0</v>
      </c>
      <c r="G731" s="5">
        <v>0</v>
      </c>
      <c r="H731" s="5">
        <v>0</v>
      </c>
      <c r="I731" s="42">
        <v>0</v>
      </c>
      <c r="J731" s="5">
        <v>0</v>
      </c>
      <c r="K731" s="5">
        <v>0</v>
      </c>
    </row>
    <row r="732" spans="1:11" x14ac:dyDescent="0.3">
      <c r="A732" s="40" t="s">
        <v>127</v>
      </c>
      <c r="B732" s="40" t="s">
        <v>131</v>
      </c>
      <c r="C732" s="57">
        <v>43736</v>
      </c>
      <c r="D732" s="5">
        <v>0</v>
      </c>
      <c r="E732" s="41">
        <v>0</v>
      </c>
      <c r="F732" s="5">
        <v>0</v>
      </c>
      <c r="G732" s="5">
        <v>0</v>
      </c>
      <c r="H732" s="5">
        <v>0</v>
      </c>
      <c r="I732" s="42">
        <v>0</v>
      </c>
      <c r="J732" s="5">
        <v>0</v>
      </c>
      <c r="K732" s="5">
        <v>0</v>
      </c>
    </row>
    <row r="733" spans="1:11" x14ac:dyDescent="0.3">
      <c r="A733" s="40" t="s">
        <v>127</v>
      </c>
      <c r="B733" s="40" t="s">
        <v>131</v>
      </c>
      <c r="C733" s="57">
        <v>43737</v>
      </c>
      <c r="D733" s="5">
        <v>0</v>
      </c>
      <c r="E733" s="41">
        <v>0</v>
      </c>
      <c r="F733" s="5">
        <v>0</v>
      </c>
      <c r="G733" s="5">
        <v>0</v>
      </c>
      <c r="H733" s="5">
        <v>0</v>
      </c>
      <c r="I733" s="42">
        <v>0</v>
      </c>
      <c r="J733" s="5">
        <v>0</v>
      </c>
      <c r="K733" s="5">
        <v>0</v>
      </c>
    </row>
    <row r="734" spans="1:11" x14ac:dyDescent="0.3">
      <c r="A734" s="40" t="s">
        <v>127</v>
      </c>
      <c r="B734" s="40" t="s">
        <v>131</v>
      </c>
      <c r="C734" s="57">
        <v>43738</v>
      </c>
      <c r="D734" s="5">
        <v>0</v>
      </c>
      <c r="E734" s="41">
        <v>0</v>
      </c>
      <c r="F734" s="5">
        <v>0</v>
      </c>
      <c r="G734" s="5">
        <v>0</v>
      </c>
      <c r="H734" s="5">
        <v>0</v>
      </c>
      <c r="I734" s="42">
        <v>0</v>
      </c>
      <c r="J734" s="5">
        <v>0</v>
      </c>
      <c r="K734" s="5">
        <v>0</v>
      </c>
    </row>
    <row r="735" spans="1:11" x14ac:dyDescent="0.3">
      <c r="A735" s="11" t="s">
        <v>127</v>
      </c>
      <c r="B735" s="11" t="s">
        <v>132</v>
      </c>
      <c r="C735" s="54">
        <v>43556</v>
      </c>
      <c r="D735" s="12">
        <v>0</v>
      </c>
      <c r="E735" s="13">
        <v>0</v>
      </c>
      <c r="F735" s="12">
        <v>0</v>
      </c>
      <c r="G735" s="14">
        <v>0</v>
      </c>
      <c r="H735" s="12">
        <v>0</v>
      </c>
      <c r="I735" s="15">
        <v>0</v>
      </c>
      <c r="J735" s="12">
        <v>0</v>
      </c>
      <c r="K735" s="14">
        <v>0</v>
      </c>
    </row>
    <row r="736" spans="1:11" x14ac:dyDescent="0.3">
      <c r="A736" s="11" t="s">
        <v>127</v>
      </c>
      <c r="B736" s="11" t="s">
        <v>132</v>
      </c>
      <c r="C736" s="54">
        <v>43557</v>
      </c>
      <c r="D736" s="12">
        <v>0</v>
      </c>
      <c r="E736" s="13">
        <v>0</v>
      </c>
      <c r="F736" s="12">
        <v>0</v>
      </c>
      <c r="G736" s="14">
        <v>0</v>
      </c>
      <c r="H736" s="12">
        <v>0</v>
      </c>
      <c r="I736" s="15">
        <v>0</v>
      </c>
      <c r="J736" s="12">
        <v>0</v>
      </c>
      <c r="K736" s="14">
        <v>0</v>
      </c>
    </row>
    <row r="737" spans="1:11" x14ac:dyDescent="0.3">
      <c r="A737" s="11" t="s">
        <v>127</v>
      </c>
      <c r="B737" s="11" t="s">
        <v>132</v>
      </c>
      <c r="C737" s="54">
        <v>43558</v>
      </c>
      <c r="D737" s="12">
        <v>0</v>
      </c>
      <c r="E737" s="13">
        <v>0</v>
      </c>
      <c r="F737" s="12">
        <v>0</v>
      </c>
      <c r="G737" s="14">
        <v>0</v>
      </c>
      <c r="H737" s="12">
        <v>0</v>
      </c>
      <c r="I737" s="15">
        <v>0</v>
      </c>
      <c r="J737" s="12">
        <v>0</v>
      </c>
      <c r="K737" s="14">
        <v>0</v>
      </c>
    </row>
    <row r="738" spans="1:11" x14ac:dyDescent="0.3">
      <c r="A738" s="11" t="s">
        <v>127</v>
      </c>
      <c r="B738" s="11" t="s">
        <v>132</v>
      </c>
      <c r="C738" s="54">
        <v>43559</v>
      </c>
      <c r="D738" s="12">
        <v>0</v>
      </c>
      <c r="E738" s="13">
        <v>0</v>
      </c>
      <c r="F738" s="12">
        <v>0</v>
      </c>
      <c r="G738" s="14">
        <v>0</v>
      </c>
      <c r="H738" s="12">
        <v>0</v>
      </c>
      <c r="I738" s="15">
        <v>0</v>
      </c>
      <c r="J738" s="12">
        <v>0</v>
      </c>
      <c r="K738" s="14">
        <v>0</v>
      </c>
    </row>
    <row r="739" spans="1:11" x14ac:dyDescent="0.3">
      <c r="A739" s="11" t="s">
        <v>127</v>
      </c>
      <c r="B739" s="11" t="s">
        <v>132</v>
      </c>
      <c r="C739" s="54">
        <v>43560</v>
      </c>
      <c r="D739" s="12">
        <v>0</v>
      </c>
      <c r="E739" s="13">
        <v>0</v>
      </c>
      <c r="F739" s="12">
        <v>0</v>
      </c>
      <c r="G739" s="14">
        <v>0</v>
      </c>
      <c r="H739" s="12">
        <v>0</v>
      </c>
      <c r="I739" s="15">
        <v>0</v>
      </c>
      <c r="J739" s="12">
        <v>0</v>
      </c>
      <c r="K739" s="14">
        <v>0</v>
      </c>
    </row>
    <row r="740" spans="1:11" x14ac:dyDescent="0.3">
      <c r="A740" s="11" t="s">
        <v>127</v>
      </c>
      <c r="B740" s="11" t="s">
        <v>132</v>
      </c>
      <c r="C740" s="54">
        <v>43561</v>
      </c>
      <c r="D740" s="12">
        <v>0</v>
      </c>
      <c r="E740" s="13">
        <v>0</v>
      </c>
      <c r="F740" s="12">
        <v>0</v>
      </c>
      <c r="G740" s="14">
        <v>0</v>
      </c>
      <c r="H740" s="12">
        <v>0</v>
      </c>
      <c r="I740" s="15">
        <v>0</v>
      </c>
      <c r="J740" s="12">
        <v>0</v>
      </c>
      <c r="K740" s="14">
        <v>0</v>
      </c>
    </row>
    <row r="741" spans="1:11" x14ac:dyDescent="0.3">
      <c r="A741" s="11" t="s">
        <v>127</v>
      </c>
      <c r="B741" s="11" t="s">
        <v>132</v>
      </c>
      <c r="C741" s="54">
        <v>43562</v>
      </c>
      <c r="D741" s="12">
        <v>0</v>
      </c>
      <c r="E741" s="13">
        <v>0</v>
      </c>
      <c r="F741" s="12">
        <v>0</v>
      </c>
      <c r="G741" s="14">
        <v>0</v>
      </c>
      <c r="H741" s="12">
        <v>0</v>
      </c>
      <c r="I741" s="15">
        <v>0</v>
      </c>
      <c r="J741" s="12">
        <v>0</v>
      </c>
      <c r="K741" s="14">
        <v>0</v>
      </c>
    </row>
    <row r="742" spans="1:11" x14ac:dyDescent="0.3">
      <c r="A742" s="11" t="s">
        <v>127</v>
      </c>
      <c r="B742" s="11" t="s">
        <v>132</v>
      </c>
      <c r="C742" s="54">
        <v>43563</v>
      </c>
      <c r="D742" s="12">
        <v>0</v>
      </c>
      <c r="E742" s="13">
        <v>0</v>
      </c>
      <c r="F742" s="12">
        <v>0</v>
      </c>
      <c r="G742" s="14">
        <v>0</v>
      </c>
      <c r="H742" s="12">
        <v>0</v>
      </c>
      <c r="I742" s="15">
        <v>0</v>
      </c>
      <c r="J742" s="12">
        <v>0</v>
      </c>
      <c r="K742" s="14">
        <v>0</v>
      </c>
    </row>
    <row r="743" spans="1:11" x14ac:dyDescent="0.3">
      <c r="A743" s="11" t="s">
        <v>127</v>
      </c>
      <c r="B743" s="11" t="s">
        <v>132</v>
      </c>
      <c r="C743" s="54">
        <v>43564</v>
      </c>
      <c r="D743" s="12">
        <v>0</v>
      </c>
      <c r="E743" s="13">
        <v>0</v>
      </c>
      <c r="F743" s="12">
        <v>0</v>
      </c>
      <c r="G743" s="14">
        <v>0</v>
      </c>
      <c r="H743" s="12">
        <v>0</v>
      </c>
      <c r="I743" s="15">
        <v>0</v>
      </c>
      <c r="J743" s="12">
        <v>0</v>
      </c>
      <c r="K743" s="14">
        <v>0</v>
      </c>
    </row>
    <row r="744" spans="1:11" x14ac:dyDescent="0.3">
      <c r="A744" s="11" t="s">
        <v>127</v>
      </c>
      <c r="B744" s="11" t="s">
        <v>132</v>
      </c>
      <c r="C744" s="54">
        <v>43565</v>
      </c>
      <c r="D744" s="12">
        <v>0</v>
      </c>
      <c r="E744" s="13">
        <v>0</v>
      </c>
      <c r="F744" s="12">
        <v>0</v>
      </c>
      <c r="G744" s="14">
        <v>0</v>
      </c>
      <c r="H744" s="12">
        <v>0</v>
      </c>
      <c r="I744" s="15">
        <v>0</v>
      </c>
      <c r="J744" s="12">
        <v>0</v>
      </c>
      <c r="K744" s="14">
        <v>0</v>
      </c>
    </row>
    <row r="745" spans="1:11" x14ac:dyDescent="0.3">
      <c r="A745" s="11" t="s">
        <v>127</v>
      </c>
      <c r="B745" s="11" t="s">
        <v>132</v>
      </c>
      <c r="C745" s="54">
        <v>43566</v>
      </c>
      <c r="D745" s="12">
        <v>0</v>
      </c>
      <c r="E745" s="13">
        <v>0</v>
      </c>
      <c r="F745" s="12">
        <v>0</v>
      </c>
      <c r="G745" s="14">
        <v>0</v>
      </c>
      <c r="H745" s="12">
        <v>0</v>
      </c>
      <c r="I745" s="15">
        <v>0</v>
      </c>
      <c r="J745" s="12">
        <v>0</v>
      </c>
      <c r="K745" s="14">
        <v>0</v>
      </c>
    </row>
    <row r="746" spans="1:11" x14ac:dyDescent="0.3">
      <c r="A746" s="11" t="s">
        <v>127</v>
      </c>
      <c r="B746" s="11" t="s">
        <v>132</v>
      </c>
      <c r="C746" s="54">
        <v>43567</v>
      </c>
      <c r="D746" s="12">
        <v>0</v>
      </c>
      <c r="E746" s="13">
        <v>0</v>
      </c>
      <c r="F746" s="12">
        <v>0</v>
      </c>
      <c r="G746" s="14">
        <v>0</v>
      </c>
      <c r="H746" s="12">
        <v>0</v>
      </c>
      <c r="I746" s="15">
        <v>0</v>
      </c>
      <c r="J746" s="12">
        <v>0</v>
      </c>
      <c r="K746" s="14">
        <v>0</v>
      </c>
    </row>
    <row r="747" spans="1:11" x14ac:dyDescent="0.3">
      <c r="A747" s="11" t="s">
        <v>127</v>
      </c>
      <c r="B747" s="11" t="s">
        <v>132</v>
      </c>
      <c r="C747" s="54">
        <v>43568</v>
      </c>
      <c r="D747" s="12">
        <v>0</v>
      </c>
      <c r="E747" s="13">
        <v>0</v>
      </c>
      <c r="F747" s="12">
        <v>0</v>
      </c>
      <c r="G747" s="14">
        <v>0</v>
      </c>
      <c r="H747" s="12">
        <v>0</v>
      </c>
      <c r="I747" s="15">
        <v>0</v>
      </c>
      <c r="J747" s="12">
        <v>0</v>
      </c>
      <c r="K747" s="14">
        <v>0</v>
      </c>
    </row>
    <row r="748" spans="1:11" x14ac:dyDescent="0.3">
      <c r="A748" s="11" t="s">
        <v>127</v>
      </c>
      <c r="B748" s="11" t="s">
        <v>132</v>
      </c>
      <c r="C748" s="54">
        <v>43569</v>
      </c>
      <c r="D748" s="12">
        <v>0</v>
      </c>
      <c r="E748" s="13">
        <v>0</v>
      </c>
      <c r="F748" s="12">
        <v>0</v>
      </c>
      <c r="G748" s="14">
        <v>0</v>
      </c>
      <c r="H748" s="12">
        <v>0</v>
      </c>
      <c r="I748" s="15">
        <v>0</v>
      </c>
      <c r="J748" s="12">
        <v>0</v>
      </c>
      <c r="K748" s="14">
        <v>0</v>
      </c>
    </row>
    <row r="749" spans="1:11" x14ac:dyDescent="0.3">
      <c r="A749" s="11" t="s">
        <v>127</v>
      </c>
      <c r="B749" s="11" t="s">
        <v>132</v>
      </c>
      <c r="C749" s="54">
        <v>43570</v>
      </c>
      <c r="D749" s="12">
        <v>0</v>
      </c>
      <c r="E749" s="13">
        <v>0</v>
      </c>
      <c r="F749" s="12">
        <v>0</v>
      </c>
      <c r="G749" s="14">
        <v>0</v>
      </c>
      <c r="H749" s="12">
        <v>0</v>
      </c>
      <c r="I749" s="15">
        <v>0</v>
      </c>
      <c r="J749" s="12">
        <v>0</v>
      </c>
      <c r="K749" s="14">
        <v>0</v>
      </c>
    </row>
    <row r="750" spans="1:11" x14ac:dyDescent="0.3">
      <c r="A750" s="11" t="s">
        <v>127</v>
      </c>
      <c r="B750" s="11" t="s">
        <v>132</v>
      </c>
      <c r="C750" s="54">
        <v>43571</v>
      </c>
      <c r="D750" s="12">
        <v>0</v>
      </c>
      <c r="E750" s="13">
        <v>0</v>
      </c>
      <c r="F750" s="12">
        <v>0</v>
      </c>
      <c r="G750" s="14">
        <v>0</v>
      </c>
      <c r="H750" s="12">
        <v>0</v>
      </c>
      <c r="I750" s="15">
        <v>0</v>
      </c>
      <c r="J750" s="12">
        <v>0</v>
      </c>
      <c r="K750" s="14">
        <v>0</v>
      </c>
    </row>
    <row r="751" spans="1:11" x14ac:dyDescent="0.3">
      <c r="A751" s="11" t="s">
        <v>127</v>
      </c>
      <c r="B751" s="11" t="s">
        <v>132</v>
      </c>
      <c r="C751" s="54">
        <v>43572</v>
      </c>
      <c r="D751" s="12">
        <v>0</v>
      </c>
      <c r="E751" s="13">
        <v>0</v>
      </c>
      <c r="F751" s="12">
        <v>0</v>
      </c>
      <c r="G751" s="14">
        <v>0</v>
      </c>
      <c r="H751" s="12">
        <v>0</v>
      </c>
      <c r="I751" s="15">
        <v>0</v>
      </c>
      <c r="J751" s="12">
        <v>0</v>
      </c>
      <c r="K751" s="14">
        <v>0</v>
      </c>
    </row>
    <row r="752" spans="1:11" x14ac:dyDescent="0.3">
      <c r="A752" s="11" t="s">
        <v>127</v>
      </c>
      <c r="B752" s="11" t="s">
        <v>132</v>
      </c>
      <c r="C752" s="54">
        <v>43573</v>
      </c>
      <c r="D752" s="12">
        <v>0</v>
      </c>
      <c r="E752" s="13">
        <v>0</v>
      </c>
      <c r="F752" s="12">
        <v>0</v>
      </c>
      <c r="G752" s="14">
        <v>0</v>
      </c>
      <c r="H752" s="12">
        <v>0</v>
      </c>
      <c r="I752" s="15">
        <v>0</v>
      </c>
      <c r="J752" s="12">
        <v>0</v>
      </c>
      <c r="K752" s="14">
        <v>0</v>
      </c>
    </row>
    <row r="753" spans="1:11" x14ac:dyDescent="0.3">
      <c r="A753" s="11" t="s">
        <v>127</v>
      </c>
      <c r="B753" s="11" t="s">
        <v>132</v>
      </c>
      <c r="C753" s="54">
        <v>43574</v>
      </c>
      <c r="D753" s="12">
        <v>0</v>
      </c>
      <c r="E753" s="13">
        <v>0</v>
      </c>
      <c r="F753" s="12">
        <v>0</v>
      </c>
      <c r="G753" s="14">
        <v>0</v>
      </c>
      <c r="H753" s="12">
        <v>0</v>
      </c>
      <c r="I753" s="15">
        <v>0</v>
      </c>
      <c r="J753" s="12">
        <v>0</v>
      </c>
      <c r="K753" s="14">
        <v>0</v>
      </c>
    </row>
    <row r="754" spans="1:11" x14ac:dyDescent="0.3">
      <c r="A754" s="11" t="s">
        <v>127</v>
      </c>
      <c r="B754" s="11" t="s">
        <v>132</v>
      </c>
      <c r="C754" s="54">
        <v>43575</v>
      </c>
      <c r="D754" s="12">
        <v>0</v>
      </c>
      <c r="E754" s="13">
        <v>0</v>
      </c>
      <c r="F754" s="12">
        <v>0</v>
      </c>
      <c r="G754" s="14">
        <v>0</v>
      </c>
      <c r="H754" s="12">
        <v>0</v>
      </c>
      <c r="I754" s="15">
        <v>0</v>
      </c>
      <c r="J754" s="12">
        <v>0</v>
      </c>
      <c r="K754" s="14">
        <v>0</v>
      </c>
    </row>
    <row r="755" spans="1:11" x14ac:dyDescent="0.3">
      <c r="A755" s="11" t="s">
        <v>127</v>
      </c>
      <c r="B755" s="11" t="s">
        <v>132</v>
      </c>
      <c r="C755" s="54">
        <v>43576</v>
      </c>
      <c r="D755" s="12">
        <v>0</v>
      </c>
      <c r="E755" s="13">
        <v>0</v>
      </c>
      <c r="F755" s="12">
        <v>0</v>
      </c>
      <c r="G755" s="14">
        <v>0</v>
      </c>
      <c r="H755" s="12">
        <v>0</v>
      </c>
      <c r="I755" s="15">
        <v>0</v>
      </c>
      <c r="J755" s="12">
        <v>0</v>
      </c>
      <c r="K755" s="14">
        <v>0</v>
      </c>
    </row>
    <row r="756" spans="1:11" x14ac:dyDescent="0.3">
      <c r="A756" s="11" t="s">
        <v>127</v>
      </c>
      <c r="B756" s="11" t="s">
        <v>132</v>
      </c>
      <c r="C756" s="54">
        <v>43577</v>
      </c>
      <c r="D756" s="12">
        <v>0</v>
      </c>
      <c r="E756" s="13">
        <v>0</v>
      </c>
      <c r="F756" s="12">
        <v>0</v>
      </c>
      <c r="G756" s="14">
        <v>0</v>
      </c>
      <c r="H756" s="12">
        <v>0</v>
      </c>
      <c r="I756" s="15">
        <v>0</v>
      </c>
      <c r="J756" s="12">
        <v>0</v>
      </c>
      <c r="K756" s="14">
        <v>0</v>
      </c>
    </row>
    <row r="757" spans="1:11" x14ac:dyDescent="0.3">
      <c r="A757" s="11" t="s">
        <v>127</v>
      </c>
      <c r="B757" s="11" t="s">
        <v>132</v>
      </c>
      <c r="C757" s="54">
        <v>43578</v>
      </c>
      <c r="D757" s="12">
        <v>0</v>
      </c>
      <c r="E757" s="13">
        <v>0</v>
      </c>
      <c r="F757" s="12">
        <v>0</v>
      </c>
      <c r="G757" s="14">
        <v>0</v>
      </c>
      <c r="H757" s="12">
        <v>0</v>
      </c>
      <c r="I757" s="15">
        <v>0</v>
      </c>
      <c r="J757" s="12">
        <v>0</v>
      </c>
      <c r="K757" s="14">
        <v>0</v>
      </c>
    </row>
    <row r="758" spans="1:11" x14ac:dyDescent="0.3">
      <c r="A758" s="11" t="s">
        <v>127</v>
      </c>
      <c r="B758" s="11" t="s">
        <v>132</v>
      </c>
      <c r="C758" s="54">
        <v>43579</v>
      </c>
      <c r="D758" s="12">
        <v>0</v>
      </c>
      <c r="E758" s="13">
        <v>0</v>
      </c>
      <c r="F758" s="12">
        <v>0</v>
      </c>
      <c r="G758" s="14">
        <v>0</v>
      </c>
      <c r="H758" s="12">
        <v>0</v>
      </c>
      <c r="I758" s="15">
        <v>0</v>
      </c>
      <c r="J758" s="12">
        <v>0</v>
      </c>
      <c r="K758" s="14">
        <v>0</v>
      </c>
    </row>
    <row r="759" spans="1:11" x14ac:dyDescent="0.3">
      <c r="A759" s="11" t="s">
        <v>127</v>
      </c>
      <c r="B759" s="11" t="s">
        <v>132</v>
      </c>
      <c r="C759" s="54">
        <v>43580</v>
      </c>
      <c r="D759" s="12">
        <v>0</v>
      </c>
      <c r="E759" s="13">
        <v>0</v>
      </c>
      <c r="F759" s="12">
        <v>0</v>
      </c>
      <c r="G759" s="14">
        <v>0</v>
      </c>
      <c r="H759" s="12">
        <v>0</v>
      </c>
      <c r="I759" s="15">
        <v>0</v>
      </c>
      <c r="J759" s="12">
        <v>0</v>
      </c>
      <c r="K759" s="14">
        <v>0</v>
      </c>
    </row>
    <row r="760" spans="1:11" x14ac:dyDescent="0.3">
      <c r="A760" s="11" t="s">
        <v>127</v>
      </c>
      <c r="B760" s="11" t="s">
        <v>132</v>
      </c>
      <c r="C760" s="54">
        <v>43581</v>
      </c>
      <c r="D760" s="12">
        <v>0</v>
      </c>
      <c r="E760" s="13">
        <v>0</v>
      </c>
      <c r="F760" s="12">
        <v>0</v>
      </c>
      <c r="G760" s="14">
        <v>0</v>
      </c>
      <c r="H760" s="12">
        <v>0</v>
      </c>
      <c r="I760" s="15">
        <v>0</v>
      </c>
      <c r="J760" s="12">
        <v>0</v>
      </c>
      <c r="K760" s="14">
        <v>0</v>
      </c>
    </row>
    <row r="761" spans="1:11" x14ac:dyDescent="0.3">
      <c r="A761" s="11" t="s">
        <v>127</v>
      </c>
      <c r="B761" s="11" t="s">
        <v>132</v>
      </c>
      <c r="C761" s="54">
        <v>43582</v>
      </c>
      <c r="D761" s="12">
        <v>0</v>
      </c>
      <c r="E761" s="13">
        <v>0</v>
      </c>
      <c r="F761" s="12">
        <v>0</v>
      </c>
      <c r="G761" s="14">
        <v>0</v>
      </c>
      <c r="H761" s="12">
        <v>0</v>
      </c>
      <c r="I761" s="15">
        <v>0</v>
      </c>
      <c r="J761" s="12">
        <v>0</v>
      </c>
      <c r="K761" s="14">
        <v>0</v>
      </c>
    </row>
    <row r="762" spans="1:11" x14ac:dyDescent="0.3">
      <c r="A762" s="11" t="s">
        <v>127</v>
      </c>
      <c r="B762" s="11" t="s">
        <v>132</v>
      </c>
      <c r="C762" s="54">
        <v>43583</v>
      </c>
      <c r="D762" s="12">
        <v>0</v>
      </c>
      <c r="E762" s="13">
        <v>0</v>
      </c>
      <c r="F762" s="12">
        <v>0</v>
      </c>
      <c r="G762" s="14">
        <v>0</v>
      </c>
      <c r="H762" s="12">
        <v>0</v>
      </c>
      <c r="I762" s="15">
        <v>0</v>
      </c>
      <c r="J762" s="12">
        <v>0</v>
      </c>
      <c r="K762" s="14">
        <v>0</v>
      </c>
    </row>
    <row r="763" spans="1:11" x14ac:dyDescent="0.3">
      <c r="A763" s="11" t="s">
        <v>127</v>
      </c>
      <c r="B763" s="11" t="s">
        <v>132</v>
      </c>
      <c r="C763" s="54">
        <v>43584</v>
      </c>
      <c r="D763" s="12">
        <v>0</v>
      </c>
      <c r="E763" s="13">
        <v>0</v>
      </c>
      <c r="F763" s="12">
        <v>0</v>
      </c>
      <c r="G763" s="14">
        <v>0</v>
      </c>
      <c r="H763" s="12">
        <v>0</v>
      </c>
      <c r="I763" s="15">
        <v>0</v>
      </c>
      <c r="J763" s="12">
        <v>0</v>
      </c>
      <c r="K763" s="14">
        <v>0</v>
      </c>
    </row>
    <row r="764" spans="1:11" x14ac:dyDescent="0.3">
      <c r="A764" s="11" t="s">
        <v>127</v>
      </c>
      <c r="B764" s="11" t="s">
        <v>132</v>
      </c>
      <c r="C764" s="54">
        <v>43585</v>
      </c>
      <c r="D764" s="12">
        <v>0</v>
      </c>
      <c r="E764" s="13">
        <v>0</v>
      </c>
      <c r="F764" s="12">
        <v>0</v>
      </c>
      <c r="G764" s="14">
        <v>0</v>
      </c>
      <c r="H764" s="12">
        <v>0</v>
      </c>
      <c r="I764" s="15">
        <v>0</v>
      </c>
      <c r="J764" s="12">
        <v>0</v>
      </c>
      <c r="K764" s="14">
        <v>0</v>
      </c>
    </row>
    <row r="765" spans="1:11" x14ac:dyDescent="0.3">
      <c r="A765" s="10" t="s">
        <v>127</v>
      </c>
      <c r="B765" s="11" t="s">
        <v>132</v>
      </c>
      <c r="C765" s="54">
        <v>43586</v>
      </c>
      <c r="D765" s="12">
        <v>0</v>
      </c>
      <c r="E765" s="13">
        <v>0</v>
      </c>
      <c r="F765" s="12">
        <v>0</v>
      </c>
      <c r="G765" s="14">
        <v>0</v>
      </c>
      <c r="H765" s="12">
        <v>0</v>
      </c>
      <c r="I765" s="15">
        <v>0</v>
      </c>
      <c r="J765" s="12">
        <v>0</v>
      </c>
      <c r="K765" s="14">
        <v>0</v>
      </c>
    </row>
    <row r="766" spans="1:11" x14ac:dyDescent="0.3">
      <c r="A766" s="10" t="s">
        <v>127</v>
      </c>
      <c r="B766" s="11" t="s">
        <v>132</v>
      </c>
      <c r="C766" s="54">
        <v>43587</v>
      </c>
      <c r="D766" s="12">
        <v>0</v>
      </c>
      <c r="E766" s="13">
        <v>0</v>
      </c>
      <c r="F766" s="12">
        <v>0</v>
      </c>
      <c r="G766" s="14">
        <v>0</v>
      </c>
      <c r="H766" s="12">
        <v>0</v>
      </c>
      <c r="I766" s="15">
        <v>0</v>
      </c>
      <c r="J766" s="12">
        <v>0</v>
      </c>
      <c r="K766" s="14">
        <v>0</v>
      </c>
    </row>
    <row r="767" spans="1:11" x14ac:dyDescent="0.3">
      <c r="A767" s="10" t="s">
        <v>127</v>
      </c>
      <c r="B767" s="11" t="s">
        <v>132</v>
      </c>
      <c r="C767" s="54">
        <v>43588</v>
      </c>
      <c r="D767" s="12">
        <v>0</v>
      </c>
      <c r="E767" s="13">
        <v>0</v>
      </c>
      <c r="F767" s="12">
        <v>0</v>
      </c>
      <c r="G767" s="14">
        <v>0</v>
      </c>
      <c r="H767" s="12">
        <v>0</v>
      </c>
      <c r="I767" s="15">
        <v>0</v>
      </c>
      <c r="J767" s="12">
        <v>0</v>
      </c>
      <c r="K767" s="14">
        <v>0</v>
      </c>
    </row>
    <row r="768" spans="1:11" x14ac:dyDescent="0.3">
      <c r="A768" s="10" t="s">
        <v>127</v>
      </c>
      <c r="B768" s="11" t="s">
        <v>132</v>
      </c>
      <c r="C768" s="54">
        <v>43589</v>
      </c>
      <c r="D768" s="12">
        <v>0</v>
      </c>
      <c r="E768" s="13">
        <v>0</v>
      </c>
      <c r="F768" s="12">
        <v>0</v>
      </c>
      <c r="G768" s="14">
        <v>0</v>
      </c>
      <c r="H768" s="12">
        <v>0</v>
      </c>
      <c r="I768" s="15">
        <v>0</v>
      </c>
      <c r="J768" s="12">
        <v>0</v>
      </c>
      <c r="K768" s="14">
        <v>0</v>
      </c>
    </row>
    <row r="769" spans="1:11" x14ac:dyDescent="0.3">
      <c r="A769" s="10" t="s">
        <v>127</v>
      </c>
      <c r="B769" s="11" t="s">
        <v>132</v>
      </c>
      <c r="C769" s="54">
        <v>43590</v>
      </c>
      <c r="D769" s="12">
        <v>0</v>
      </c>
      <c r="E769" s="13">
        <v>0</v>
      </c>
      <c r="F769" s="12">
        <v>0</v>
      </c>
      <c r="G769" s="14">
        <v>0</v>
      </c>
      <c r="H769" s="12">
        <v>0</v>
      </c>
      <c r="I769" s="15">
        <v>0</v>
      </c>
      <c r="J769" s="12">
        <v>0</v>
      </c>
      <c r="K769" s="14">
        <v>0</v>
      </c>
    </row>
    <row r="770" spans="1:11" x14ac:dyDescent="0.3">
      <c r="A770" s="10" t="s">
        <v>127</v>
      </c>
      <c r="B770" s="11" t="s">
        <v>132</v>
      </c>
      <c r="C770" s="54">
        <v>43591</v>
      </c>
      <c r="D770" s="12">
        <v>0</v>
      </c>
      <c r="E770" s="13">
        <v>0</v>
      </c>
      <c r="F770" s="12">
        <v>0</v>
      </c>
      <c r="G770" s="14">
        <v>0</v>
      </c>
      <c r="H770" s="12">
        <v>0</v>
      </c>
      <c r="I770" s="15">
        <v>0</v>
      </c>
      <c r="J770" s="12">
        <v>0</v>
      </c>
      <c r="K770" s="14">
        <v>0</v>
      </c>
    </row>
    <row r="771" spans="1:11" x14ac:dyDescent="0.3">
      <c r="A771" s="10" t="s">
        <v>127</v>
      </c>
      <c r="B771" s="11" t="s">
        <v>132</v>
      </c>
      <c r="C771" s="54">
        <v>43592</v>
      </c>
      <c r="D771" s="12">
        <v>0</v>
      </c>
      <c r="E771" s="13">
        <v>0</v>
      </c>
      <c r="F771" s="12">
        <v>0</v>
      </c>
      <c r="G771" s="14">
        <v>0</v>
      </c>
      <c r="H771" s="12">
        <v>0</v>
      </c>
      <c r="I771" s="15">
        <v>0</v>
      </c>
      <c r="J771" s="12">
        <v>0</v>
      </c>
      <c r="K771" s="14">
        <v>0</v>
      </c>
    </row>
    <row r="772" spans="1:11" x14ac:dyDescent="0.3">
      <c r="A772" s="10" t="s">
        <v>127</v>
      </c>
      <c r="B772" s="11" t="s">
        <v>132</v>
      </c>
      <c r="C772" s="54">
        <v>43593</v>
      </c>
      <c r="D772" s="12">
        <v>0</v>
      </c>
      <c r="E772" s="13">
        <v>0</v>
      </c>
      <c r="F772" s="12">
        <v>0</v>
      </c>
      <c r="G772" s="14">
        <v>0</v>
      </c>
      <c r="H772" s="12">
        <v>0</v>
      </c>
      <c r="I772" s="15">
        <v>0</v>
      </c>
      <c r="J772" s="12">
        <v>0</v>
      </c>
      <c r="K772" s="14">
        <v>0</v>
      </c>
    </row>
    <row r="773" spans="1:11" x14ac:dyDescent="0.3">
      <c r="A773" s="10" t="s">
        <v>127</v>
      </c>
      <c r="B773" s="11" t="s">
        <v>132</v>
      </c>
      <c r="C773" s="54">
        <v>43594</v>
      </c>
      <c r="D773" s="12">
        <v>0</v>
      </c>
      <c r="E773" s="13">
        <v>0</v>
      </c>
      <c r="F773" s="12">
        <v>0</v>
      </c>
      <c r="G773" s="14">
        <v>0</v>
      </c>
      <c r="H773" s="12">
        <v>0</v>
      </c>
      <c r="I773" s="15">
        <v>0</v>
      </c>
      <c r="J773" s="12">
        <v>0</v>
      </c>
      <c r="K773" s="14">
        <v>0</v>
      </c>
    </row>
    <row r="774" spans="1:11" x14ac:dyDescent="0.3">
      <c r="A774" s="10" t="s">
        <v>127</v>
      </c>
      <c r="B774" s="11" t="s">
        <v>132</v>
      </c>
      <c r="C774" s="54">
        <v>43595</v>
      </c>
      <c r="D774" s="12">
        <v>0</v>
      </c>
      <c r="E774" s="13">
        <v>0</v>
      </c>
      <c r="F774" s="12">
        <v>0</v>
      </c>
      <c r="G774" s="14">
        <v>0</v>
      </c>
      <c r="H774" s="12">
        <v>0</v>
      </c>
      <c r="I774" s="15">
        <v>0</v>
      </c>
      <c r="J774" s="12">
        <v>0</v>
      </c>
      <c r="K774" s="14">
        <v>0</v>
      </c>
    </row>
    <row r="775" spans="1:11" x14ac:dyDescent="0.3">
      <c r="A775" s="10" t="s">
        <v>127</v>
      </c>
      <c r="B775" s="11" t="s">
        <v>132</v>
      </c>
      <c r="C775" s="54">
        <v>43596</v>
      </c>
      <c r="D775" s="12">
        <v>0</v>
      </c>
      <c r="E775" s="13">
        <v>0</v>
      </c>
      <c r="F775" s="12">
        <v>0</v>
      </c>
      <c r="G775" s="14">
        <v>0</v>
      </c>
      <c r="H775" s="12">
        <v>0</v>
      </c>
      <c r="I775" s="15">
        <v>0</v>
      </c>
      <c r="J775" s="12">
        <v>0</v>
      </c>
      <c r="K775" s="14">
        <v>0</v>
      </c>
    </row>
    <row r="776" spans="1:11" x14ac:dyDescent="0.3">
      <c r="A776" s="10" t="s">
        <v>127</v>
      </c>
      <c r="B776" s="11" t="s">
        <v>132</v>
      </c>
      <c r="C776" s="54">
        <v>43597</v>
      </c>
      <c r="D776" s="12">
        <v>0</v>
      </c>
      <c r="E776" s="13">
        <v>0</v>
      </c>
      <c r="F776" s="12">
        <v>0</v>
      </c>
      <c r="G776" s="14">
        <v>0</v>
      </c>
      <c r="H776" s="12">
        <v>0</v>
      </c>
      <c r="I776" s="15">
        <v>0</v>
      </c>
      <c r="J776" s="12">
        <v>0</v>
      </c>
      <c r="K776" s="14">
        <v>0</v>
      </c>
    </row>
    <row r="777" spans="1:11" x14ac:dyDescent="0.3">
      <c r="A777" s="10" t="s">
        <v>127</v>
      </c>
      <c r="B777" s="11" t="s">
        <v>132</v>
      </c>
      <c r="C777" s="54">
        <v>43598</v>
      </c>
      <c r="D777" s="12">
        <v>0</v>
      </c>
      <c r="E777" s="13">
        <v>0</v>
      </c>
      <c r="F777" s="12">
        <v>0</v>
      </c>
      <c r="G777" s="14">
        <v>0</v>
      </c>
      <c r="H777" s="12">
        <v>0</v>
      </c>
      <c r="I777" s="15">
        <v>0</v>
      </c>
      <c r="J777" s="12">
        <v>0</v>
      </c>
      <c r="K777" s="14">
        <v>0</v>
      </c>
    </row>
    <row r="778" spans="1:11" x14ac:dyDescent="0.3">
      <c r="A778" s="10" t="s">
        <v>127</v>
      </c>
      <c r="B778" s="11" t="s">
        <v>132</v>
      </c>
      <c r="C778" s="54">
        <v>43599</v>
      </c>
      <c r="D778" s="12">
        <v>0</v>
      </c>
      <c r="E778" s="13">
        <v>0</v>
      </c>
      <c r="F778" s="12">
        <v>0</v>
      </c>
      <c r="G778" s="14">
        <v>0</v>
      </c>
      <c r="H778" s="12">
        <v>0</v>
      </c>
      <c r="I778" s="15">
        <v>0</v>
      </c>
      <c r="J778" s="12">
        <v>0</v>
      </c>
      <c r="K778" s="14">
        <v>0</v>
      </c>
    </row>
    <row r="779" spans="1:11" x14ac:dyDescent="0.3">
      <c r="A779" s="10" t="s">
        <v>127</v>
      </c>
      <c r="B779" s="11" t="s">
        <v>132</v>
      </c>
      <c r="C779" s="54">
        <v>43600</v>
      </c>
      <c r="D779" s="12">
        <v>0</v>
      </c>
      <c r="E779" s="13">
        <v>0</v>
      </c>
      <c r="F779" s="12">
        <v>0</v>
      </c>
      <c r="G779" s="14">
        <v>0</v>
      </c>
      <c r="H779" s="12">
        <v>0</v>
      </c>
      <c r="I779" s="15">
        <v>0</v>
      </c>
      <c r="J779" s="12">
        <v>0</v>
      </c>
      <c r="K779" s="14">
        <v>0</v>
      </c>
    </row>
    <row r="780" spans="1:11" x14ac:dyDescent="0.3">
      <c r="A780" s="10" t="s">
        <v>127</v>
      </c>
      <c r="B780" s="11" t="s">
        <v>132</v>
      </c>
      <c r="C780" s="54">
        <v>43601</v>
      </c>
      <c r="D780" s="12">
        <v>0</v>
      </c>
      <c r="E780" s="13">
        <v>0</v>
      </c>
      <c r="F780" s="12">
        <v>0</v>
      </c>
      <c r="G780" s="14">
        <v>0</v>
      </c>
      <c r="H780" s="12">
        <v>0</v>
      </c>
      <c r="I780" s="15">
        <v>0</v>
      </c>
      <c r="J780" s="12">
        <v>0</v>
      </c>
      <c r="K780" s="14">
        <v>0</v>
      </c>
    </row>
    <row r="781" spans="1:11" x14ac:dyDescent="0.3">
      <c r="A781" s="10" t="s">
        <v>127</v>
      </c>
      <c r="B781" s="11" t="s">
        <v>132</v>
      </c>
      <c r="C781" s="54">
        <v>43602</v>
      </c>
      <c r="D781" s="12">
        <v>0</v>
      </c>
      <c r="E781" s="13">
        <v>0</v>
      </c>
      <c r="F781" s="12">
        <v>0</v>
      </c>
      <c r="G781" s="14">
        <v>0</v>
      </c>
      <c r="H781" s="12">
        <v>0</v>
      </c>
      <c r="I781" s="15">
        <v>0</v>
      </c>
      <c r="J781" s="12">
        <v>0</v>
      </c>
      <c r="K781" s="14">
        <v>0</v>
      </c>
    </row>
    <row r="782" spans="1:11" x14ac:dyDescent="0.3">
      <c r="A782" s="10" t="s">
        <v>127</v>
      </c>
      <c r="B782" s="11" t="s">
        <v>132</v>
      </c>
      <c r="C782" s="54">
        <v>43603</v>
      </c>
      <c r="D782" s="12">
        <v>0</v>
      </c>
      <c r="E782" s="13">
        <v>0</v>
      </c>
      <c r="F782" s="12">
        <v>0</v>
      </c>
      <c r="G782" s="14">
        <v>0</v>
      </c>
      <c r="H782" s="12">
        <v>0</v>
      </c>
      <c r="I782" s="15">
        <v>0</v>
      </c>
      <c r="J782" s="12">
        <v>0</v>
      </c>
      <c r="K782" s="14">
        <v>0</v>
      </c>
    </row>
    <row r="783" spans="1:11" x14ac:dyDescent="0.3">
      <c r="A783" s="10" t="s">
        <v>127</v>
      </c>
      <c r="B783" s="11" t="s">
        <v>132</v>
      </c>
      <c r="C783" s="54">
        <v>43604</v>
      </c>
      <c r="D783" s="12">
        <v>0</v>
      </c>
      <c r="E783" s="13">
        <v>0</v>
      </c>
      <c r="F783" s="12">
        <v>0</v>
      </c>
      <c r="G783" s="14">
        <v>0</v>
      </c>
      <c r="H783" s="12">
        <v>0</v>
      </c>
      <c r="I783" s="15">
        <v>0</v>
      </c>
      <c r="J783" s="12">
        <v>0</v>
      </c>
      <c r="K783" s="14">
        <v>0</v>
      </c>
    </row>
    <row r="784" spans="1:11" x14ac:dyDescent="0.3">
      <c r="A784" s="10" t="s">
        <v>127</v>
      </c>
      <c r="B784" s="11" t="s">
        <v>132</v>
      </c>
      <c r="C784" s="54">
        <v>43605</v>
      </c>
      <c r="D784" s="12">
        <v>0</v>
      </c>
      <c r="E784" s="13">
        <v>0</v>
      </c>
      <c r="F784" s="12">
        <v>0</v>
      </c>
      <c r="G784" s="14">
        <v>0</v>
      </c>
      <c r="H784" s="12">
        <v>0</v>
      </c>
      <c r="I784" s="15">
        <v>0</v>
      </c>
      <c r="J784" s="12">
        <v>0</v>
      </c>
      <c r="K784" s="14">
        <v>0</v>
      </c>
    </row>
    <row r="785" spans="1:11" x14ac:dyDescent="0.3">
      <c r="A785" s="10" t="s">
        <v>127</v>
      </c>
      <c r="B785" s="11" t="s">
        <v>132</v>
      </c>
      <c r="C785" s="54">
        <v>43606</v>
      </c>
      <c r="D785" s="12">
        <v>0</v>
      </c>
      <c r="E785" s="13">
        <v>0</v>
      </c>
      <c r="F785" s="12">
        <v>0</v>
      </c>
      <c r="G785" s="14">
        <v>0</v>
      </c>
      <c r="H785" s="12">
        <v>0</v>
      </c>
      <c r="I785" s="15">
        <v>0</v>
      </c>
      <c r="J785" s="12">
        <v>0</v>
      </c>
      <c r="K785" s="14">
        <v>0</v>
      </c>
    </row>
    <row r="786" spans="1:11" x14ac:dyDescent="0.3">
      <c r="A786" s="10" t="s">
        <v>127</v>
      </c>
      <c r="B786" s="11" t="s">
        <v>132</v>
      </c>
      <c r="C786" s="54">
        <v>43607</v>
      </c>
      <c r="D786" s="12">
        <v>0</v>
      </c>
      <c r="E786" s="13">
        <v>0</v>
      </c>
      <c r="F786" s="12">
        <v>0</v>
      </c>
      <c r="G786" s="14">
        <v>0</v>
      </c>
      <c r="H786" s="12">
        <v>0</v>
      </c>
      <c r="I786" s="15">
        <v>0</v>
      </c>
      <c r="J786" s="12">
        <v>0</v>
      </c>
      <c r="K786" s="14">
        <v>0</v>
      </c>
    </row>
    <row r="787" spans="1:11" x14ac:dyDescent="0.3">
      <c r="A787" s="10" t="s">
        <v>127</v>
      </c>
      <c r="B787" s="11" t="s">
        <v>132</v>
      </c>
      <c r="C787" s="54">
        <v>43608</v>
      </c>
      <c r="D787" s="12">
        <v>0</v>
      </c>
      <c r="E787" s="13">
        <v>0</v>
      </c>
      <c r="F787" s="12">
        <v>0</v>
      </c>
      <c r="G787" s="14">
        <v>0</v>
      </c>
      <c r="H787" s="12">
        <v>0</v>
      </c>
      <c r="I787" s="15">
        <v>0</v>
      </c>
      <c r="J787" s="12">
        <v>0</v>
      </c>
      <c r="K787" s="14">
        <v>0</v>
      </c>
    </row>
    <row r="788" spans="1:11" x14ac:dyDescent="0.3">
      <c r="A788" s="10" t="s">
        <v>127</v>
      </c>
      <c r="B788" s="11" t="s">
        <v>132</v>
      </c>
      <c r="C788" s="54">
        <v>43609</v>
      </c>
      <c r="D788" s="12">
        <v>0</v>
      </c>
      <c r="E788" s="13">
        <v>0</v>
      </c>
      <c r="F788" s="12">
        <v>0</v>
      </c>
      <c r="G788" s="14">
        <v>0</v>
      </c>
      <c r="H788" s="12">
        <v>0</v>
      </c>
      <c r="I788" s="15">
        <v>0</v>
      </c>
      <c r="J788" s="12">
        <v>0</v>
      </c>
      <c r="K788" s="14">
        <v>0</v>
      </c>
    </row>
    <row r="789" spans="1:11" x14ac:dyDescent="0.3">
      <c r="A789" s="10" t="s">
        <v>127</v>
      </c>
      <c r="B789" s="11" t="s">
        <v>132</v>
      </c>
      <c r="C789" s="54">
        <v>43610</v>
      </c>
      <c r="D789" s="12">
        <v>0</v>
      </c>
      <c r="E789" s="13">
        <v>0</v>
      </c>
      <c r="F789" s="12">
        <v>0</v>
      </c>
      <c r="G789" s="14">
        <v>0</v>
      </c>
      <c r="H789" s="12">
        <v>0</v>
      </c>
      <c r="I789" s="15">
        <v>0</v>
      </c>
      <c r="J789" s="12">
        <v>0</v>
      </c>
      <c r="K789" s="14">
        <v>0</v>
      </c>
    </row>
    <row r="790" spans="1:11" x14ac:dyDescent="0.3">
      <c r="A790" s="10" t="s">
        <v>127</v>
      </c>
      <c r="B790" s="11" t="s">
        <v>132</v>
      </c>
      <c r="C790" s="54">
        <v>43611</v>
      </c>
      <c r="D790" s="12">
        <v>0</v>
      </c>
      <c r="E790" s="13">
        <v>0</v>
      </c>
      <c r="F790" s="12">
        <v>0</v>
      </c>
      <c r="G790" s="14">
        <v>0</v>
      </c>
      <c r="H790" s="12">
        <v>0</v>
      </c>
      <c r="I790" s="15">
        <v>0</v>
      </c>
      <c r="J790" s="12">
        <v>0</v>
      </c>
      <c r="K790" s="14">
        <v>0</v>
      </c>
    </row>
    <row r="791" spans="1:11" x14ac:dyDescent="0.3">
      <c r="A791" s="10" t="s">
        <v>127</v>
      </c>
      <c r="B791" s="11" t="s">
        <v>132</v>
      </c>
      <c r="C791" s="54">
        <v>43612</v>
      </c>
      <c r="D791" s="12">
        <v>0</v>
      </c>
      <c r="E791" s="13">
        <v>0</v>
      </c>
      <c r="F791" s="12">
        <v>0</v>
      </c>
      <c r="G791" s="14">
        <v>0</v>
      </c>
      <c r="H791" s="12">
        <v>0</v>
      </c>
      <c r="I791" s="15">
        <v>0</v>
      </c>
      <c r="J791" s="12">
        <v>0</v>
      </c>
      <c r="K791" s="14">
        <v>0</v>
      </c>
    </row>
    <row r="792" spans="1:11" x14ac:dyDescent="0.3">
      <c r="A792" s="10" t="s">
        <v>127</v>
      </c>
      <c r="B792" s="11" t="s">
        <v>132</v>
      </c>
      <c r="C792" s="54">
        <v>43613</v>
      </c>
      <c r="D792" s="12">
        <v>0</v>
      </c>
      <c r="E792" s="13">
        <v>0</v>
      </c>
      <c r="F792" s="12">
        <v>0</v>
      </c>
      <c r="G792" s="14">
        <v>0</v>
      </c>
      <c r="H792" s="12">
        <v>0</v>
      </c>
      <c r="I792" s="15">
        <v>0</v>
      </c>
      <c r="J792" s="12">
        <v>0</v>
      </c>
      <c r="K792" s="14">
        <v>0</v>
      </c>
    </row>
    <row r="793" spans="1:11" x14ac:dyDescent="0.3">
      <c r="A793" s="10" t="s">
        <v>127</v>
      </c>
      <c r="B793" s="11" t="s">
        <v>132</v>
      </c>
      <c r="C793" s="54">
        <v>43614</v>
      </c>
      <c r="D793" s="12">
        <v>0</v>
      </c>
      <c r="E793" s="13">
        <v>0</v>
      </c>
      <c r="F793" s="12">
        <v>0</v>
      </c>
      <c r="G793" s="14">
        <v>0</v>
      </c>
      <c r="H793" s="12">
        <v>0</v>
      </c>
      <c r="I793" s="15">
        <v>0</v>
      </c>
      <c r="J793" s="12">
        <v>0</v>
      </c>
      <c r="K793" s="14">
        <v>0</v>
      </c>
    </row>
    <row r="794" spans="1:11" x14ac:dyDescent="0.3">
      <c r="A794" s="10" t="s">
        <v>127</v>
      </c>
      <c r="B794" s="11" t="s">
        <v>132</v>
      </c>
      <c r="C794" s="54">
        <v>43615</v>
      </c>
      <c r="D794" s="12">
        <v>0</v>
      </c>
      <c r="E794" s="13">
        <v>0</v>
      </c>
      <c r="F794" s="12">
        <v>0</v>
      </c>
      <c r="G794" s="14">
        <v>0</v>
      </c>
      <c r="H794" s="12">
        <v>0</v>
      </c>
      <c r="I794" s="15">
        <v>0</v>
      </c>
      <c r="J794" s="12">
        <v>0</v>
      </c>
      <c r="K794" s="14">
        <v>0</v>
      </c>
    </row>
    <row r="795" spans="1:11" x14ac:dyDescent="0.3">
      <c r="A795" s="10" t="s">
        <v>127</v>
      </c>
      <c r="B795" s="11" t="s">
        <v>132</v>
      </c>
      <c r="C795" s="54">
        <v>43616</v>
      </c>
      <c r="D795" s="12">
        <v>0</v>
      </c>
      <c r="E795" s="13">
        <v>0</v>
      </c>
      <c r="F795" s="12">
        <v>0</v>
      </c>
      <c r="G795" s="14">
        <v>0</v>
      </c>
      <c r="H795" s="12">
        <v>0</v>
      </c>
      <c r="I795" s="15">
        <v>0</v>
      </c>
      <c r="J795" s="12">
        <v>0</v>
      </c>
      <c r="K795" s="14">
        <v>0</v>
      </c>
    </row>
    <row r="796" spans="1:11" x14ac:dyDescent="0.3">
      <c r="A796" s="22" t="s">
        <v>127</v>
      </c>
      <c r="B796" s="11" t="s">
        <v>132</v>
      </c>
      <c r="C796" s="56">
        <v>43617</v>
      </c>
      <c r="D796" s="23">
        <v>0</v>
      </c>
      <c r="E796" s="24">
        <v>0</v>
      </c>
      <c r="F796" s="23">
        <v>0</v>
      </c>
      <c r="G796" s="23">
        <v>0</v>
      </c>
      <c r="H796" s="23">
        <v>0</v>
      </c>
      <c r="I796" s="25">
        <v>0</v>
      </c>
      <c r="J796" s="23">
        <v>0</v>
      </c>
      <c r="K796" s="23">
        <v>0</v>
      </c>
    </row>
    <row r="797" spans="1:11" x14ac:dyDescent="0.3">
      <c r="A797" s="22" t="s">
        <v>127</v>
      </c>
      <c r="B797" s="11" t="s">
        <v>132</v>
      </c>
      <c r="C797" s="56">
        <v>43618</v>
      </c>
      <c r="D797" s="23">
        <v>0</v>
      </c>
      <c r="E797" s="24">
        <v>0</v>
      </c>
      <c r="F797" s="23">
        <v>0</v>
      </c>
      <c r="G797" s="23">
        <v>0</v>
      </c>
      <c r="H797" s="23">
        <v>0</v>
      </c>
      <c r="I797" s="25">
        <v>0</v>
      </c>
      <c r="J797" s="23">
        <v>0</v>
      </c>
      <c r="K797" s="23">
        <v>0</v>
      </c>
    </row>
    <row r="798" spans="1:11" x14ac:dyDescent="0.3">
      <c r="A798" s="22" t="s">
        <v>127</v>
      </c>
      <c r="B798" s="11" t="s">
        <v>132</v>
      </c>
      <c r="C798" s="56">
        <v>43619</v>
      </c>
      <c r="D798" s="23">
        <v>0</v>
      </c>
      <c r="E798" s="24">
        <v>0</v>
      </c>
      <c r="F798" s="23">
        <v>0</v>
      </c>
      <c r="G798" s="23">
        <v>0</v>
      </c>
      <c r="H798" s="23">
        <v>0</v>
      </c>
      <c r="I798" s="25">
        <v>0</v>
      </c>
      <c r="J798" s="23">
        <v>0</v>
      </c>
      <c r="K798" s="23">
        <v>0</v>
      </c>
    </row>
    <row r="799" spans="1:11" x14ac:dyDescent="0.3">
      <c r="A799" s="22" t="s">
        <v>127</v>
      </c>
      <c r="B799" s="11" t="s">
        <v>132</v>
      </c>
      <c r="C799" s="56">
        <v>43620</v>
      </c>
      <c r="D799" s="23">
        <v>0</v>
      </c>
      <c r="E799" s="24">
        <v>0</v>
      </c>
      <c r="F799" s="23">
        <v>0</v>
      </c>
      <c r="G799" s="23">
        <v>0</v>
      </c>
      <c r="H799" s="23">
        <v>0</v>
      </c>
      <c r="I799" s="25">
        <v>0</v>
      </c>
      <c r="J799" s="23">
        <v>0</v>
      </c>
      <c r="K799" s="23">
        <v>0</v>
      </c>
    </row>
    <row r="800" spans="1:11" x14ac:dyDescent="0.3">
      <c r="A800" s="22" t="s">
        <v>127</v>
      </c>
      <c r="B800" s="11" t="s">
        <v>132</v>
      </c>
      <c r="C800" s="56">
        <v>43621</v>
      </c>
      <c r="D800" s="23">
        <v>0</v>
      </c>
      <c r="E800" s="24">
        <v>0</v>
      </c>
      <c r="F800" s="23">
        <v>0</v>
      </c>
      <c r="G800" s="23">
        <v>0</v>
      </c>
      <c r="H800" s="23">
        <v>0</v>
      </c>
      <c r="I800" s="25">
        <v>0</v>
      </c>
      <c r="J800" s="23">
        <v>0</v>
      </c>
      <c r="K800" s="23">
        <v>0</v>
      </c>
    </row>
    <row r="801" spans="1:11" x14ac:dyDescent="0.3">
      <c r="A801" s="22" t="s">
        <v>127</v>
      </c>
      <c r="B801" s="11" t="s">
        <v>132</v>
      </c>
      <c r="C801" s="56">
        <v>43622</v>
      </c>
      <c r="D801" s="23">
        <v>0</v>
      </c>
      <c r="E801" s="24">
        <v>0</v>
      </c>
      <c r="F801" s="23">
        <v>0</v>
      </c>
      <c r="G801" s="23">
        <v>0</v>
      </c>
      <c r="H801" s="23">
        <v>0</v>
      </c>
      <c r="I801" s="25">
        <v>0</v>
      </c>
      <c r="J801" s="23">
        <v>0</v>
      </c>
      <c r="K801" s="23">
        <v>0</v>
      </c>
    </row>
    <row r="802" spans="1:11" x14ac:dyDescent="0.3">
      <c r="A802" s="22" t="s">
        <v>127</v>
      </c>
      <c r="B802" s="11" t="s">
        <v>132</v>
      </c>
      <c r="C802" s="56">
        <v>43623</v>
      </c>
      <c r="D802" s="23">
        <v>0</v>
      </c>
      <c r="E802" s="24">
        <v>0</v>
      </c>
      <c r="F802" s="23">
        <v>0</v>
      </c>
      <c r="G802" s="23">
        <v>0</v>
      </c>
      <c r="H802" s="23">
        <v>0</v>
      </c>
      <c r="I802" s="25">
        <v>0</v>
      </c>
      <c r="J802" s="23">
        <v>0</v>
      </c>
      <c r="K802" s="23">
        <v>0</v>
      </c>
    </row>
    <row r="803" spans="1:11" x14ac:dyDescent="0.3">
      <c r="A803" s="22" t="s">
        <v>127</v>
      </c>
      <c r="B803" s="11" t="s">
        <v>132</v>
      </c>
      <c r="C803" s="56">
        <v>43624</v>
      </c>
      <c r="D803" s="23">
        <v>0</v>
      </c>
      <c r="E803" s="24">
        <v>0</v>
      </c>
      <c r="F803" s="23">
        <v>0</v>
      </c>
      <c r="G803" s="23">
        <v>0</v>
      </c>
      <c r="H803" s="23">
        <v>0</v>
      </c>
      <c r="I803" s="25">
        <v>0</v>
      </c>
      <c r="J803" s="23">
        <v>0</v>
      </c>
      <c r="K803" s="23">
        <v>0</v>
      </c>
    </row>
    <row r="804" spans="1:11" x14ac:dyDescent="0.3">
      <c r="A804" s="22" t="s">
        <v>127</v>
      </c>
      <c r="B804" s="11" t="s">
        <v>132</v>
      </c>
      <c r="C804" s="56">
        <v>43625</v>
      </c>
      <c r="D804" s="23">
        <v>0</v>
      </c>
      <c r="E804" s="24">
        <v>0</v>
      </c>
      <c r="F804" s="23">
        <v>0</v>
      </c>
      <c r="G804" s="23">
        <v>0</v>
      </c>
      <c r="H804" s="23">
        <v>0</v>
      </c>
      <c r="I804" s="25">
        <v>0</v>
      </c>
      <c r="J804" s="23">
        <v>0</v>
      </c>
      <c r="K804" s="23">
        <v>0</v>
      </c>
    </row>
    <row r="805" spans="1:11" x14ac:dyDescent="0.3">
      <c r="A805" s="22" t="s">
        <v>127</v>
      </c>
      <c r="B805" s="11" t="s">
        <v>132</v>
      </c>
      <c r="C805" s="56">
        <v>43626</v>
      </c>
      <c r="D805" s="23">
        <v>0</v>
      </c>
      <c r="E805" s="24">
        <v>0</v>
      </c>
      <c r="F805" s="23">
        <v>0</v>
      </c>
      <c r="G805" s="23">
        <v>0</v>
      </c>
      <c r="H805" s="23">
        <v>0</v>
      </c>
      <c r="I805" s="25">
        <v>0</v>
      </c>
      <c r="J805" s="23">
        <v>0</v>
      </c>
      <c r="K805" s="23">
        <v>0</v>
      </c>
    </row>
    <row r="806" spans="1:11" x14ac:dyDescent="0.3">
      <c r="A806" s="22" t="s">
        <v>127</v>
      </c>
      <c r="B806" s="11" t="s">
        <v>132</v>
      </c>
      <c r="C806" s="56">
        <v>43627</v>
      </c>
      <c r="D806" s="23">
        <v>0</v>
      </c>
      <c r="E806" s="24">
        <v>0</v>
      </c>
      <c r="F806" s="23">
        <v>0</v>
      </c>
      <c r="G806" s="23">
        <v>0</v>
      </c>
      <c r="H806" s="23">
        <v>0</v>
      </c>
      <c r="I806" s="25">
        <v>0</v>
      </c>
      <c r="J806" s="23">
        <v>0</v>
      </c>
      <c r="K806" s="23">
        <v>0</v>
      </c>
    </row>
    <row r="807" spans="1:11" x14ac:dyDescent="0.3">
      <c r="A807" s="22" t="s">
        <v>127</v>
      </c>
      <c r="B807" s="11" t="s">
        <v>132</v>
      </c>
      <c r="C807" s="56">
        <v>43628</v>
      </c>
      <c r="D807" s="23">
        <v>0</v>
      </c>
      <c r="E807" s="24">
        <v>0</v>
      </c>
      <c r="F807" s="23">
        <v>0</v>
      </c>
      <c r="G807" s="23">
        <v>0</v>
      </c>
      <c r="H807" s="23">
        <v>0</v>
      </c>
      <c r="I807" s="25">
        <v>0</v>
      </c>
      <c r="J807" s="23">
        <v>0</v>
      </c>
      <c r="K807" s="23">
        <v>0</v>
      </c>
    </row>
    <row r="808" spans="1:11" x14ac:dyDescent="0.3">
      <c r="A808" s="22" t="s">
        <v>127</v>
      </c>
      <c r="B808" s="11" t="s">
        <v>132</v>
      </c>
      <c r="C808" s="56">
        <v>43629</v>
      </c>
      <c r="D808" s="23">
        <v>0</v>
      </c>
      <c r="E808" s="24">
        <v>0</v>
      </c>
      <c r="F808" s="23">
        <v>0</v>
      </c>
      <c r="G808" s="23">
        <v>0</v>
      </c>
      <c r="H808" s="23">
        <v>0</v>
      </c>
      <c r="I808" s="25">
        <v>0</v>
      </c>
      <c r="J808" s="23">
        <v>0</v>
      </c>
      <c r="K808" s="23">
        <v>0</v>
      </c>
    </row>
    <row r="809" spans="1:11" x14ac:dyDescent="0.3">
      <c r="A809" s="22" t="s">
        <v>127</v>
      </c>
      <c r="B809" s="11" t="s">
        <v>132</v>
      </c>
      <c r="C809" s="56">
        <v>43630</v>
      </c>
      <c r="D809" s="23">
        <v>0</v>
      </c>
      <c r="E809" s="24">
        <v>0</v>
      </c>
      <c r="F809" s="23">
        <v>0</v>
      </c>
      <c r="G809" s="23">
        <v>0</v>
      </c>
      <c r="H809" s="23">
        <v>0</v>
      </c>
      <c r="I809" s="25">
        <v>0</v>
      </c>
      <c r="J809" s="23">
        <v>0</v>
      </c>
      <c r="K809" s="23">
        <v>0</v>
      </c>
    </row>
    <row r="810" spans="1:11" x14ac:dyDescent="0.3">
      <c r="A810" s="22" t="s">
        <v>127</v>
      </c>
      <c r="B810" s="11" t="s">
        <v>132</v>
      </c>
      <c r="C810" s="56">
        <v>43631</v>
      </c>
      <c r="D810" s="23">
        <v>0</v>
      </c>
      <c r="E810" s="24">
        <v>0</v>
      </c>
      <c r="F810" s="23">
        <v>0</v>
      </c>
      <c r="G810" s="23">
        <v>0</v>
      </c>
      <c r="H810" s="23">
        <v>0</v>
      </c>
      <c r="I810" s="25">
        <v>0</v>
      </c>
      <c r="J810" s="23">
        <v>0</v>
      </c>
      <c r="K810" s="23">
        <v>0</v>
      </c>
    </row>
    <row r="811" spans="1:11" x14ac:dyDescent="0.3">
      <c r="A811" s="22" t="s">
        <v>127</v>
      </c>
      <c r="B811" s="11" t="s">
        <v>132</v>
      </c>
      <c r="C811" s="56">
        <v>43632</v>
      </c>
      <c r="D811" s="23">
        <v>0</v>
      </c>
      <c r="E811" s="24">
        <v>0</v>
      </c>
      <c r="F811" s="23">
        <v>0</v>
      </c>
      <c r="G811" s="23">
        <v>0</v>
      </c>
      <c r="H811" s="23">
        <v>0</v>
      </c>
      <c r="I811" s="25">
        <v>0</v>
      </c>
      <c r="J811" s="23">
        <v>0</v>
      </c>
      <c r="K811" s="23">
        <v>0</v>
      </c>
    </row>
    <row r="812" spans="1:11" x14ac:dyDescent="0.3">
      <c r="A812" s="22" t="s">
        <v>127</v>
      </c>
      <c r="B812" s="11" t="s">
        <v>132</v>
      </c>
      <c r="C812" s="56">
        <v>43633</v>
      </c>
      <c r="D812" s="23">
        <v>0</v>
      </c>
      <c r="E812" s="24">
        <v>0</v>
      </c>
      <c r="F812" s="23">
        <v>0</v>
      </c>
      <c r="G812" s="23">
        <v>0</v>
      </c>
      <c r="H812" s="23">
        <v>0</v>
      </c>
      <c r="I812" s="25">
        <v>0</v>
      </c>
      <c r="J812" s="23">
        <v>0</v>
      </c>
      <c r="K812" s="23">
        <v>0</v>
      </c>
    </row>
    <row r="813" spans="1:11" x14ac:dyDescent="0.3">
      <c r="A813" s="22" t="s">
        <v>127</v>
      </c>
      <c r="B813" s="11" t="s">
        <v>132</v>
      </c>
      <c r="C813" s="56">
        <v>43634</v>
      </c>
      <c r="D813" s="23">
        <v>0</v>
      </c>
      <c r="E813" s="24">
        <v>0</v>
      </c>
      <c r="F813" s="23">
        <v>0</v>
      </c>
      <c r="G813" s="23">
        <v>0</v>
      </c>
      <c r="H813" s="23">
        <v>0</v>
      </c>
      <c r="I813" s="25">
        <v>0</v>
      </c>
      <c r="J813" s="23">
        <v>0</v>
      </c>
      <c r="K813" s="23">
        <v>0</v>
      </c>
    </row>
    <row r="814" spans="1:11" x14ac:dyDescent="0.3">
      <c r="A814" s="22" t="s">
        <v>127</v>
      </c>
      <c r="B814" s="11" t="s">
        <v>132</v>
      </c>
      <c r="C814" s="56">
        <v>43635</v>
      </c>
      <c r="D814" s="23">
        <v>0</v>
      </c>
      <c r="E814" s="24">
        <v>0</v>
      </c>
      <c r="F814" s="23">
        <v>0</v>
      </c>
      <c r="G814" s="23">
        <v>0</v>
      </c>
      <c r="H814" s="23">
        <v>0</v>
      </c>
      <c r="I814" s="25">
        <v>0</v>
      </c>
      <c r="J814" s="23">
        <v>0</v>
      </c>
      <c r="K814" s="23">
        <v>0</v>
      </c>
    </row>
    <row r="815" spans="1:11" x14ac:dyDescent="0.3">
      <c r="A815" s="22" t="s">
        <v>127</v>
      </c>
      <c r="B815" s="11" t="s">
        <v>132</v>
      </c>
      <c r="C815" s="56">
        <v>43636</v>
      </c>
      <c r="D815" s="23">
        <v>0</v>
      </c>
      <c r="E815" s="24">
        <v>0</v>
      </c>
      <c r="F815" s="23">
        <v>0</v>
      </c>
      <c r="G815" s="23">
        <v>0</v>
      </c>
      <c r="H815" s="23">
        <v>0</v>
      </c>
      <c r="I815" s="25">
        <v>0</v>
      </c>
      <c r="J815" s="23">
        <v>0</v>
      </c>
      <c r="K815" s="23">
        <v>0</v>
      </c>
    </row>
    <row r="816" spans="1:11" x14ac:dyDescent="0.3">
      <c r="A816" s="22" t="s">
        <v>127</v>
      </c>
      <c r="B816" s="11" t="s">
        <v>132</v>
      </c>
      <c r="C816" s="56">
        <v>43637</v>
      </c>
      <c r="D816" s="23">
        <v>0</v>
      </c>
      <c r="E816" s="24">
        <v>0</v>
      </c>
      <c r="F816" s="23">
        <v>0</v>
      </c>
      <c r="G816" s="23">
        <v>0</v>
      </c>
      <c r="H816" s="23">
        <v>0</v>
      </c>
      <c r="I816" s="25">
        <v>0</v>
      </c>
      <c r="J816" s="23">
        <v>0</v>
      </c>
      <c r="K816" s="23">
        <v>0</v>
      </c>
    </row>
    <row r="817" spans="1:11" x14ac:dyDescent="0.3">
      <c r="A817" s="22" t="s">
        <v>127</v>
      </c>
      <c r="B817" s="11" t="s">
        <v>132</v>
      </c>
      <c r="C817" s="56">
        <v>43638</v>
      </c>
      <c r="D817" s="23">
        <v>0</v>
      </c>
      <c r="E817" s="24">
        <v>0</v>
      </c>
      <c r="F817" s="23">
        <v>0</v>
      </c>
      <c r="G817" s="23">
        <v>0</v>
      </c>
      <c r="H817" s="23">
        <v>0</v>
      </c>
      <c r="I817" s="25">
        <v>0</v>
      </c>
      <c r="J817" s="23">
        <v>0</v>
      </c>
      <c r="K817" s="23">
        <v>0</v>
      </c>
    </row>
    <row r="818" spans="1:11" x14ac:dyDescent="0.3">
      <c r="A818" s="22" t="s">
        <v>127</v>
      </c>
      <c r="B818" s="11" t="s">
        <v>132</v>
      </c>
      <c r="C818" s="56">
        <v>43639</v>
      </c>
      <c r="D818" s="23">
        <v>0</v>
      </c>
      <c r="E818" s="24">
        <v>0</v>
      </c>
      <c r="F818" s="23">
        <v>0</v>
      </c>
      <c r="G818" s="23">
        <v>0</v>
      </c>
      <c r="H818" s="23">
        <v>0</v>
      </c>
      <c r="I818" s="25">
        <v>0</v>
      </c>
      <c r="J818" s="23">
        <v>0</v>
      </c>
      <c r="K818" s="23">
        <v>0</v>
      </c>
    </row>
    <row r="819" spans="1:11" x14ac:dyDescent="0.3">
      <c r="A819" s="22" t="s">
        <v>127</v>
      </c>
      <c r="B819" s="11" t="s">
        <v>132</v>
      </c>
      <c r="C819" s="56">
        <v>43640</v>
      </c>
      <c r="D819" s="23">
        <v>0</v>
      </c>
      <c r="E819" s="24">
        <v>0</v>
      </c>
      <c r="F819" s="23">
        <v>0</v>
      </c>
      <c r="G819" s="23">
        <v>0</v>
      </c>
      <c r="H819" s="23">
        <v>0</v>
      </c>
      <c r="I819" s="25">
        <v>0</v>
      </c>
      <c r="J819" s="23">
        <v>0</v>
      </c>
      <c r="K819" s="23">
        <v>0</v>
      </c>
    </row>
    <row r="820" spans="1:11" x14ac:dyDescent="0.3">
      <c r="A820" s="22" t="s">
        <v>127</v>
      </c>
      <c r="B820" s="11" t="s">
        <v>132</v>
      </c>
      <c r="C820" s="56">
        <v>43641</v>
      </c>
      <c r="D820" s="23">
        <v>0</v>
      </c>
      <c r="E820" s="24">
        <v>0</v>
      </c>
      <c r="F820" s="23">
        <v>0</v>
      </c>
      <c r="G820" s="23">
        <v>0</v>
      </c>
      <c r="H820" s="23">
        <v>0</v>
      </c>
      <c r="I820" s="25">
        <v>0</v>
      </c>
      <c r="J820" s="23">
        <v>0</v>
      </c>
      <c r="K820" s="23">
        <v>0</v>
      </c>
    </row>
    <row r="821" spans="1:11" x14ac:dyDescent="0.3">
      <c r="A821" s="22" t="s">
        <v>127</v>
      </c>
      <c r="B821" s="11" t="s">
        <v>132</v>
      </c>
      <c r="C821" s="56">
        <v>43642</v>
      </c>
      <c r="D821" s="23">
        <v>0</v>
      </c>
      <c r="E821" s="24">
        <v>0</v>
      </c>
      <c r="F821" s="23">
        <v>0</v>
      </c>
      <c r="G821" s="23">
        <v>0</v>
      </c>
      <c r="H821" s="23">
        <v>0</v>
      </c>
      <c r="I821" s="25">
        <v>0</v>
      </c>
      <c r="J821" s="23">
        <v>0</v>
      </c>
      <c r="K821" s="23">
        <v>0</v>
      </c>
    </row>
    <row r="822" spans="1:11" x14ac:dyDescent="0.3">
      <c r="A822" s="22" t="s">
        <v>127</v>
      </c>
      <c r="B822" s="11" t="s">
        <v>132</v>
      </c>
      <c r="C822" s="56">
        <v>43643</v>
      </c>
      <c r="D822" s="23">
        <v>0</v>
      </c>
      <c r="E822" s="24">
        <v>0</v>
      </c>
      <c r="F822" s="23">
        <v>0</v>
      </c>
      <c r="G822" s="23">
        <v>0</v>
      </c>
      <c r="H822" s="23">
        <v>0</v>
      </c>
      <c r="I822" s="25">
        <v>0</v>
      </c>
      <c r="J822" s="23">
        <v>0</v>
      </c>
      <c r="K822" s="23">
        <v>0</v>
      </c>
    </row>
    <row r="823" spans="1:11" x14ac:dyDescent="0.3">
      <c r="A823" s="22" t="s">
        <v>127</v>
      </c>
      <c r="B823" s="11" t="s">
        <v>132</v>
      </c>
      <c r="C823" s="56">
        <v>43644</v>
      </c>
      <c r="D823" s="23">
        <v>0</v>
      </c>
      <c r="E823" s="24">
        <v>0</v>
      </c>
      <c r="F823" s="23">
        <v>0</v>
      </c>
      <c r="G823" s="23">
        <v>0</v>
      </c>
      <c r="H823" s="23">
        <v>0</v>
      </c>
      <c r="I823" s="25">
        <v>0</v>
      </c>
      <c r="J823" s="23">
        <v>0</v>
      </c>
      <c r="K823" s="23">
        <v>0</v>
      </c>
    </row>
    <row r="824" spans="1:11" x14ac:dyDescent="0.3">
      <c r="A824" s="22" t="s">
        <v>127</v>
      </c>
      <c r="B824" s="11" t="s">
        <v>132</v>
      </c>
      <c r="C824" s="56">
        <v>43645</v>
      </c>
      <c r="D824" s="23">
        <v>0</v>
      </c>
      <c r="E824" s="24">
        <v>0</v>
      </c>
      <c r="F824" s="23">
        <v>0</v>
      </c>
      <c r="G824" s="23">
        <v>0</v>
      </c>
      <c r="H824" s="23">
        <v>0</v>
      </c>
      <c r="I824" s="25">
        <v>0</v>
      </c>
      <c r="J824" s="23">
        <v>0</v>
      </c>
      <c r="K824" s="23">
        <v>0</v>
      </c>
    </row>
    <row r="825" spans="1:11" x14ac:dyDescent="0.3">
      <c r="A825" s="22" t="s">
        <v>127</v>
      </c>
      <c r="B825" s="11" t="s">
        <v>132</v>
      </c>
      <c r="C825" s="56">
        <v>43646</v>
      </c>
      <c r="D825" s="23">
        <v>0</v>
      </c>
      <c r="E825" s="24">
        <v>0</v>
      </c>
      <c r="F825" s="23">
        <v>0</v>
      </c>
      <c r="G825" s="23">
        <v>0</v>
      </c>
      <c r="H825" s="23">
        <v>0</v>
      </c>
      <c r="I825" s="25">
        <v>0</v>
      </c>
      <c r="J825" s="23">
        <v>0</v>
      </c>
      <c r="K825" s="23">
        <v>0</v>
      </c>
    </row>
    <row r="826" spans="1:11" x14ac:dyDescent="0.3">
      <c r="A826" s="22" t="s">
        <v>127</v>
      </c>
      <c r="B826" s="22" t="s">
        <v>132</v>
      </c>
      <c r="C826" s="55">
        <v>43647</v>
      </c>
      <c r="D826" s="30">
        <v>0</v>
      </c>
      <c r="E826" s="31">
        <v>0</v>
      </c>
      <c r="F826" s="30">
        <v>0</v>
      </c>
      <c r="G826" s="30">
        <v>0</v>
      </c>
      <c r="H826" s="30">
        <v>0</v>
      </c>
      <c r="I826" s="32">
        <v>0</v>
      </c>
      <c r="J826" s="30">
        <v>0</v>
      </c>
      <c r="K826" s="30">
        <v>0</v>
      </c>
    </row>
    <row r="827" spans="1:11" x14ac:dyDescent="0.3">
      <c r="A827" s="22" t="s">
        <v>127</v>
      </c>
      <c r="B827" s="22" t="s">
        <v>132</v>
      </c>
      <c r="C827" s="55">
        <v>43648</v>
      </c>
      <c r="D827" s="30">
        <v>0</v>
      </c>
      <c r="E827" s="31">
        <v>0</v>
      </c>
      <c r="F827" s="30">
        <v>0</v>
      </c>
      <c r="G827" s="30">
        <v>0</v>
      </c>
      <c r="H827" s="30">
        <v>0</v>
      </c>
      <c r="I827" s="32">
        <v>0</v>
      </c>
      <c r="J827" s="30">
        <v>0</v>
      </c>
      <c r="K827" s="30">
        <v>0</v>
      </c>
    </row>
    <row r="828" spans="1:11" x14ac:dyDescent="0.3">
      <c r="A828" s="22" t="s">
        <v>127</v>
      </c>
      <c r="B828" s="22" t="s">
        <v>132</v>
      </c>
      <c r="C828" s="55">
        <v>43649</v>
      </c>
      <c r="D828" s="30">
        <v>0</v>
      </c>
      <c r="E828" s="31">
        <v>0</v>
      </c>
      <c r="F828" s="30">
        <v>0</v>
      </c>
      <c r="G828" s="30">
        <v>0</v>
      </c>
      <c r="H828" s="30">
        <v>0</v>
      </c>
      <c r="I828" s="32">
        <v>0</v>
      </c>
      <c r="J828" s="30">
        <v>0</v>
      </c>
      <c r="K828" s="30">
        <v>0</v>
      </c>
    </row>
    <row r="829" spans="1:11" x14ac:dyDescent="0.3">
      <c r="A829" s="22" t="s">
        <v>127</v>
      </c>
      <c r="B829" s="22" t="s">
        <v>132</v>
      </c>
      <c r="C829" s="55">
        <v>43650</v>
      </c>
      <c r="D829" s="30">
        <v>0</v>
      </c>
      <c r="E829" s="31">
        <v>0</v>
      </c>
      <c r="F829" s="30">
        <v>0</v>
      </c>
      <c r="G829" s="30">
        <v>0</v>
      </c>
      <c r="H829" s="30">
        <v>0</v>
      </c>
      <c r="I829" s="32">
        <v>0</v>
      </c>
      <c r="J829" s="30">
        <v>0</v>
      </c>
      <c r="K829" s="30">
        <v>0</v>
      </c>
    </row>
    <row r="830" spans="1:11" x14ac:dyDescent="0.3">
      <c r="A830" s="22" t="s">
        <v>127</v>
      </c>
      <c r="B830" s="22" t="s">
        <v>132</v>
      </c>
      <c r="C830" s="55">
        <v>43651</v>
      </c>
      <c r="D830" s="30">
        <v>0</v>
      </c>
      <c r="E830" s="31">
        <v>0</v>
      </c>
      <c r="F830" s="30">
        <v>0</v>
      </c>
      <c r="G830" s="30">
        <v>0</v>
      </c>
      <c r="H830" s="30">
        <v>0</v>
      </c>
      <c r="I830" s="32">
        <v>0</v>
      </c>
      <c r="J830" s="30">
        <v>0</v>
      </c>
      <c r="K830" s="30">
        <v>0</v>
      </c>
    </row>
    <row r="831" spans="1:11" x14ac:dyDescent="0.3">
      <c r="A831" s="22" t="s">
        <v>127</v>
      </c>
      <c r="B831" s="22" t="s">
        <v>132</v>
      </c>
      <c r="C831" s="55">
        <v>43652</v>
      </c>
      <c r="D831" s="30">
        <v>0</v>
      </c>
      <c r="E831" s="31">
        <v>0</v>
      </c>
      <c r="F831" s="30">
        <v>0</v>
      </c>
      <c r="G831" s="30">
        <v>0</v>
      </c>
      <c r="H831" s="30">
        <v>0</v>
      </c>
      <c r="I831" s="32">
        <v>0</v>
      </c>
      <c r="J831" s="30">
        <v>0</v>
      </c>
      <c r="K831" s="30">
        <v>0</v>
      </c>
    </row>
    <row r="832" spans="1:11" x14ac:dyDescent="0.3">
      <c r="A832" s="22" t="s">
        <v>127</v>
      </c>
      <c r="B832" s="22" t="s">
        <v>132</v>
      </c>
      <c r="C832" s="55">
        <v>43653</v>
      </c>
      <c r="D832" s="30">
        <v>0</v>
      </c>
      <c r="E832" s="31">
        <v>0</v>
      </c>
      <c r="F832" s="30">
        <v>0</v>
      </c>
      <c r="G832" s="30">
        <v>0</v>
      </c>
      <c r="H832" s="30">
        <v>0</v>
      </c>
      <c r="I832" s="32">
        <v>0</v>
      </c>
      <c r="J832" s="30">
        <v>0</v>
      </c>
      <c r="K832" s="30">
        <v>0</v>
      </c>
    </row>
    <row r="833" spans="1:11" x14ac:dyDescent="0.3">
      <c r="A833" s="22" t="s">
        <v>127</v>
      </c>
      <c r="B833" s="22" t="s">
        <v>132</v>
      </c>
      <c r="C833" s="55">
        <v>43654</v>
      </c>
      <c r="D833" s="30">
        <v>0</v>
      </c>
      <c r="E833" s="31">
        <v>0</v>
      </c>
      <c r="F833" s="30">
        <v>0</v>
      </c>
      <c r="G833" s="30">
        <v>0</v>
      </c>
      <c r="H833" s="30">
        <v>0</v>
      </c>
      <c r="I833" s="32">
        <v>0</v>
      </c>
      <c r="J833" s="30">
        <v>0</v>
      </c>
      <c r="K833" s="30">
        <v>0</v>
      </c>
    </row>
    <row r="834" spans="1:11" x14ac:dyDescent="0.3">
      <c r="A834" s="22" t="s">
        <v>127</v>
      </c>
      <c r="B834" s="22" t="s">
        <v>132</v>
      </c>
      <c r="C834" s="55">
        <v>43655</v>
      </c>
      <c r="D834" s="30">
        <v>0</v>
      </c>
      <c r="E834" s="31">
        <v>0</v>
      </c>
      <c r="F834" s="30">
        <v>0</v>
      </c>
      <c r="G834" s="30">
        <v>0</v>
      </c>
      <c r="H834" s="30">
        <v>0</v>
      </c>
      <c r="I834" s="32">
        <v>0</v>
      </c>
      <c r="J834" s="30">
        <v>0</v>
      </c>
      <c r="K834" s="30">
        <v>0</v>
      </c>
    </row>
    <row r="835" spans="1:11" x14ac:dyDescent="0.3">
      <c r="A835" s="22" t="s">
        <v>127</v>
      </c>
      <c r="B835" s="22" t="s">
        <v>132</v>
      </c>
      <c r="C835" s="55">
        <v>43656</v>
      </c>
      <c r="D835" s="30">
        <v>0</v>
      </c>
      <c r="E835" s="31">
        <v>0</v>
      </c>
      <c r="F835" s="30">
        <v>0</v>
      </c>
      <c r="G835" s="30">
        <v>0</v>
      </c>
      <c r="H835" s="30">
        <v>0</v>
      </c>
      <c r="I835" s="32">
        <v>0</v>
      </c>
      <c r="J835" s="30">
        <v>0</v>
      </c>
      <c r="K835" s="30">
        <v>0</v>
      </c>
    </row>
    <row r="836" spans="1:11" x14ac:dyDescent="0.3">
      <c r="A836" s="22" t="s">
        <v>127</v>
      </c>
      <c r="B836" s="22" t="s">
        <v>132</v>
      </c>
      <c r="C836" s="55">
        <v>43657</v>
      </c>
      <c r="D836" s="30">
        <v>0</v>
      </c>
      <c r="E836" s="31">
        <v>0</v>
      </c>
      <c r="F836" s="30">
        <v>0</v>
      </c>
      <c r="G836" s="30">
        <v>0</v>
      </c>
      <c r="H836" s="30">
        <v>0</v>
      </c>
      <c r="I836" s="32">
        <v>0</v>
      </c>
      <c r="J836" s="30">
        <v>0</v>
      </c>
      <c r="K836" s="30">
        <v>0</v>
      </c>
    </row>
    <row r="837" spans="1:11" x14ac:dyDescent="0.3">
      <c r="A837" s="22" t="s">
        <v>127</v>
      </c>
      <c r="B837" s="22" t="s">
        <v>132</v>
      </c>
      <c r="C837" s="55">
        <v>43658</v>
      </c>
      <c r="D837" s="30">
        <v>0</v>
      </c>
      <c r="E837" s="31">
        <v>0</v>
      </c>
      <c r="F837" s="30">
        <v>0</v>
      </c>
      <c r="G837" s="30">
        <v>0</v>
      </c>
      <c r="H837" s="30">
        <v>0</v>
      </c>
      <c r="I837" s="32">
        <v>0</v>
      </c>
      <c r="J837" s="30">
        <v>0</v>
      </c>
      <c r="K837" s="30">
        <v>0</v>
      </c>
    </row>
    <row r="838" spans="1:11" x14ac:dyDescent="0.3">
      <c r="A838" s="22" t="s">
        <v>127</v>
      </c>
      <c r="B838" s="22" t="s">
        <v>132</v>
      </c>
      <c r="C838" s="55">
        <v>43659</v>
      </c>
      <c r="D838" s="30">
        <v>0</v>
      </c>
      <c r="E838" s="31">
        <v>0</v>
      </c>
      <c r="F838" s="30">
        <v>0</v>
      </c>
      <c r="G838" s="30">
        <v>0</v>
      </c>
      <c r="H838" s="30">
        <v>0</v>
      </c>
      <c r="I838" s="32">
        <v>0</v>
      </c>
      <c r="J838" s="30">
        <v>0</v>
      </c>
      <c r="K838" s="30">
        <v>0</v>
      </c>
    </row>
    <row r="839" spans="1:11" x14ac:dyDescent="0.3">
      <c r="A839" s="22" t="s">
        <v>127</v>
      </c>
      <c r="B839" s="22" t="s">
        <v>132</v>
      </c>
      <c r="C839" s="55">
        <v>43660</v>
      </c>
      <c r="D839" s="30">
        <v>0</v>
      </c>
      <c r="E839" s="31">
        <v>0</v>
      </c>
      <c r="F839" s="30">
        <v>0</v>
      </c>
      <c r="G839" s="30">
        <v>0</v>
      </c>
      <c r="H839" s="30">
        <v>0</v>
      </c>
      <c r="I839" s="32">
        <v>0</v>
      </c>
      <c r="J839" s="30">
        <v>0</v>
      </c>
      <c r="K839" s="30">
        <v>0</v>
      </c>
    </row>
    <row r="840" spans="1:11" x14ac:dyDescent="0.3">
      <c r="A840" s="22" t="s">
        <v>127</v>
      </c>
      <c r="B840" s="22" t="s">
        <v>132</v>
      </c>
      <c r="C840" s="55">
        <v>43661</v>
      </c>
      <c r="D840" s="30">
        <v>0</v>
      </c>
      <c r="E840" s="31">
        <v>0</v>
      </c>
      <c r="F840" s="30">
        <v>0</v>
      </c>
      <c r="G840" s="30">
        <v>0</v>
      </c>
      <c r="H840" s="30">
        <v>0</v>
      </c>
      <c r="I840" s="32">
        <v>0</v>
      </c>
      <c r="J840" s="30">
        <v>0</v>
      </c>
      <c r="K840" s="30">
        <v>0</v>
      </c>
    </row>
    <row r="841" spans="1:11" x14ac:dyDescent="0.3">
      <c r="A841" s="22" t="s">
        <v>127</v>
      </c>
      <c r="B841" s="22" t="s">
        <v>132</v>
      </c>
      <c r="C841" s="55">
        <v>43662</v>
      </c>
      <c r="D841" s="30">
        <v>0</v>
      </c>
      <c r="E841" s="31">
        <v>0</v>
      </c>
      <c r="F841" s="30">
        <v>0</v>
      </c>
      <c r="G841" s="30">
        <v>0</v>
      </c>
      <c r="H841" s="30">
        <v>0</v>
      </c>
      <c r="I841" s="32">
        <v>0</v>
      </c>
      <c r="J841" s="30">
        <v>0</v>
      </c>
      <c r="K841" s="30">
        <v>0</v>
      </c>
    </row>
    <row r="842" spans="1:11" x14ac:dyDescent="0.3">
      <c r="A842" s="22" t="s">
        <v>127</v>
      </c>
      <c r="B842" s="22" t="s">
        <v>132</v>
      </c>
      <c r="C842" s="55">
        <v>43663</v>
      </c>
      <c r="D842" s="30">
        <v>0</v>
      </c>
      <c r="E842" s="31">
        <v>0</v>
      </c>
      <c r="F842" s="30">
        <v>0</v>
      </c>
      <c r="G842" s="30">
        <v>0</v>
      </c>
      <c r="H842" s="30">
        <v>0</v>
      </c>
      <c r="I842" s="32">
        <v>0</v>
      </c>
      <c r="J842" s="30">
        <v>0</v>
      </c>
      <c r="K842" s="30">
        <v>0</v>
      </c>
    </row>
    <row r="843" spans="1:11" x14ac:dyDescent="0.3">
      <c r="A843" s="22" t="s">
        <v>127</v>
      </c>
      <c r="B843" s="22" t="s">
        <v>132</v>
      </c>
      <c r="C843" s="55">
        <v>43664</v>
      </c>
      <c r="D843" s="30">
        <v>0</v>
      </c>
      <c r="E843" s="31">
        <v>0</v>
      </c>
      <c r="F843" s="30">
        <v>0</v>
      </c>
      <c r="G843" s="30">
        <v>0</v>
      </c>
      <c r="H843" s="30">
        <v>0</v>
      </c>
      <c r="I843" s="32">
        <v>0</v>
      </c>
      <c r="J843" s="30">
        <v>0</v>
      </c>
      <c r="K843" s="30">
        <v>0</v>
      </c>
    </row>
    <row r="844" spans="1:11" x14ac:dyDescent="0.3">
      <c r="A844" s="22" t="s">
        <v>127</v>
      </c>
      <c r="B844" s="22" t="s">
        <v>132</v>
      </c>
      <c r="C844" s="55">
        <v>43665</v>
      </c>
      <c r="D844" s="30">
        <v>0</v>
      </c>
      <c r="E844" s="31">
        <v>0</v>
      </c>
      <c r="F844" s="30">
        <v>0</v>
      </c>
      <c r="G844" s="30">
        <v>0</v>
      </c>
      <c r="H844" s="30">
        <v>0</v>
      </c>
      <c r="I844" s="32">
        <v>0</v>
      </c>
      <c r="J844" s="30">
        <v>0</v>
      </c>
      <c r="K844" s="30">
        <v>0</v>
      </c>
    </row>
    <row r="845" spans="1:11" x14ac:dyDescent="0.3">
      <c r="A845" s="22" t="s">
        <v>127</v>
      </c>
      <c r="B845" s="22" t="s">
        <v>132</v>
      </c>
      <c r="C845" s="55">
        <v>43666</v>
      </c>
      <c r="D845" s="30">
        <v>0</v>
      </c>
      <c r="E845" s="31">
        <v>0</v>
      </c>
      <c r="F845" s="30">
        <v>0</v>
      </c>
      <c r="G845" s="30">
        <v>0</v>
      </c>
      <c r="H845" s="30">
        <v>0</v>
      </c>
      <c r="I845" s="32">
        <v>0</v>
      </c>
      <c r="J845" s="30">
        <v>0</v>
      </c>
      <c r="K845" s="30">
        <v>0</v>
      </c>
    </row>
    <row r="846" spans="1:11" x14ac:dyDescent="0.3">
      <c r="A846" s="22" t="s">
        <v>127</v>
      </c>
      <c r="B846" s="22" t="s">
        <v>132</v>
      </c>
      <c r="C846" s="55">
        <v>43667</v>
      </c>
      <c r="D846" s="30">
        <v>0</v>
      </c>
      <c r="E846" s="31">
        <v>0</v>
      </c>
      <c r="F846" s="30">
        <v>0</v>
      </c>
      <c r="G846" s="30">
        <v>0</v>
      </c>
      <c r="H846" s="30">
        <v>0</v>
      </c>
      <c r="I846" s="32">
        <v>0</v>
      </c>
      <c r="J846" s="30">
        <v>0</v>
      </c>
      <c r="K846" s="30">
        <v>0</v>
      </c>
    </row>
    <row r="847" spans="1:11" x14ac:dyDescent="0.3">
      <c r="A847" s="22" t="s">
        <v>127</v>
      </c>
      <c r="B847" s="22" t="s">
        <v>132</v>
      </c>
      <c r="C847" s="55">
        <v>43668</v>
      </c>
      <c r="D847" s="30">
        <v>0</v>
      </c>
      <c r="E847" s="31">
        <v>0</v>
      </c>
      <c r="F847" s="30">
        <v>0</v>
      </c>
      <c r="G847" s="30">
        <v>0</v>
      </c>
      <c r="H847" s="30">
        <v>0</v>
      </c>
      <c r="I847" s="32">
        <v>0</v>
      </c>
      <c r="J847" s="30">
        <v>0</v>
      </c>
      <c r="K847" s="30">
        <v>0</v>
      </c>
    </row>
    <row r="848" spans="1:11" x14ac:dyDescent="0.3">
      <c r="A848" s="22" t="s">
        <v>127</v>
      </c>
      <c r="B848" s="22" t="s">
        <v>132</v>
      </c>
      <c r="C848" s="55">
        <v>43669</v>
      </c>
      <c r="D848" s="30">
        <v>0</v>
      </c>
      <c r="E848" s="31">
        <v>0</v>
      </c>
      <c r="F848" s="30">
        <v>0</v>
      </c>
      <c r="G848" s="30">
        <v>0</v>
      </c>
      <c r="H848" s="30">
        <v>0</v>
      </c>
      <c r="I848" s="32">
        <v>0</v>
      </c>
      <c r="J848" s="30">
        <v>0</v>
      </c>
      <c r="K848" s="30">
        <v>0</v>
      </c>
    </row>
    <row r="849" spans="1:11" x14ac:dyDescent="0.3">
      <c r="A849" s="22" t="s">
        <v>127</v>
      </c>
      <c r="B849" s="22" t="s">
        <v>132</v>
      </c>
      <c r="C849" s="55">
        <v>43670</v>
      </c>
      <c r="D849" s="30">
        <v>0</v>
      </c>
      <c r="E849" s="31">
        <v>0</v>
      </c>
      <c r="F849" s="30">
        <v>0</v>
      </c>
      <c r="G849" s="30">
        <v>0</v>
      </c>
      <c r="H849" s="30">
        <v>0</v>
      </c>
      <c r="I849" s="32">
        <v>0</v>
      </c>
      <c r="J849" s="30">
        <v>0</v>
      </c>
      <c r="K849" s="30">
        <v>0</v>
      </c>
    </row>
    <row r="850" spans="1:11" x14ac:dyDescent="0.3">
      <c r="A850" s="22" t="s">
        <v>127</v>
      </c>
      <c r="B850" s="22" t="s">
        <v>132</v>
      </c>
      <c r="C850" s="55">
        <v>43671</v>
      </c>
      <c r="D850" s="30">
        <v>0</v>
      </c>
      <c r="E850" s="31">
        <v>0</v>
      </c>
      <c r="F850" s="30">
        <v>0</v>
      </c>
      <c r="G850" s="30">
        <v>0</v>
      </c>
      <c r="H850" s="30">
        <v>0</v>
      </c>
      <c r="I850" s="32">
        <v>0</v>
      </c>
      <c r="J850" s="30">
        <v>0</v>
      </c>
      <c r="K850" s="30">
        <v>0</v>
      </c>
    </row>
    <row r="851" spans="1:11" x14ac:dyDescent="0.3">
      <c r="A851" s="22" t="s">
        <v>127</v>
      </c>
      <c r="B851" s="22" t="s">
        <v>132</v>
      </c>
      <c r="C851" s="55">
        <v>43672</v>
      </c>
      <c r="D851" s="30">
        <v>0</v>
      </c>
      <c r="E851" s="31">
        <v>0</v>
      </c>
      <c r="F851" s="30">
        <v>0</v>
      </c>
      <c r="G851" s="30">
        <v>0</v>
      </c>
      <c r="H851" s="30">
        <v>0</v>
      </c>
      <c r="I851" s="32">
        <v>0</v>
      </c>
      <c r="J851" s="30">
        <v>0</v>
      </c>
      <c r="K851" s="30">
        <v>0</v>
      </c>
    </row>
    <row r="852" spans="1:11" x14ac:dyDescent="0.3">
      <c r="A852" s="22" t="s">
        <v>127</v>
      </c>
      <c r="B852" s="22" t="s">
        <v>132</v>
      </c>
      <c r="C852" s="55">
        <v>43673</v>
      </c>
      <c r="D852" s="30">
        <v>0</v>
      </c>
      <c r="E852" s="31">
        <v>0</v>
      </c>
      <c r="F852" s="30">
        <v>0</v>
      </c>
      <c r="G852" s="30">
        <v>0</v>
      </c>
      <c r="H852" s="30">
        <v>0</v>
      </c>
      <c r="I852" s="32">
        <v>0</v>
      </c>
      <c r="J852" s="30">
        <v>0</v>
      </c>
      <c r="K852" s="30">
        <v>0</v>
      </c>
    </row>
    <row r="853" spans="1:11" x14ac:dyDescent="0.3">
      <c r="A853" s="22" t="s">
        <v>127</v>
      </c>
      <c r="B853" s="22" t="s">
        <v>132</v>
      </c>
      <c r="C853" s="55">
        <v>43674</v>
      </c>
      <c r="D853" s="30">
        <v>0</v>
      </c>
      <c r="E853" s="31">
        <v>0</v>
      </c>
      <c r="F853" s="30">
        <v>0</v>
      </c>
      <c r="G853" s="30">
        <v>0</v>
      </c>
      <c r="H853" s="30">
        <v>0</v>
      </c>
      <c r="I853" s="32">
        <v>0</v>
      </c>
      <c r="J853" s="30">
        <v>0</v>
      </c>
      <c r="K853" s="30">
        <v>0</v>
      </c>
    </row>
    <row r="854" spans="1:11" x14ac:dyDescent="0.3">
      <c r="A854" s="22" t="s">
        <v>127</v>
      </c>
      <c r="B854" s="22" t="s">
        <v>132</v>
      </c>
      <c r="C854" s="55">
        <v>43675</v>
      </c>
      <c r="D854" s="30">
        <v>0</v>
      </c>
      <c r="E854" s="31">
        <v>0</v>
      </c>
      <c r="F854" s="30">
        <v>0</v>
      </c>
      <c r="G854" s="30">
        <v>0</v>
      </c>
      <c r="H854" s="30">
        <v>0</v>
      </c>
      <c r="I854" s="32">
        <v>0</v>
      </c>
      <c r="J854" s="30">
        <v>0</v>
      </c>
      <c r="K854" s="30">
        <v>0</v>
      </c>
    </row>
    <row r="855" spans="1:11" x14ac:dyDescent="0.3">
      <c r="A855" s="22" t="s">
        <v>127</v>
      </c>
      <c r="B855" s="22" t="s">
        <v>132</v>
      </c>
      <c r="C855" s="55">
        <v>43676</v>
      </c>
      <c r="D855" s="30">
        <v>0</v>
      </c>
      <c r="E855" s="31">
        <v>0</v>
      </c>
      <c r="F855" s="30">
        <v>0</v>
      </c>
      <c r="G855" s="30">
        <v>0</v>
      </c>
      <c r="H855" s="30">
        <v>0</v>
      </c>
      <c r="I855" s="32">
        <v>0</v>
      </c>
      <c r="J855" s="30">
        <v>0</v>
      </c>
      <c r="K855" s="30">
        <v>0</v>
      </c>
    </row>
    <row r="856" spans="1:11" x14ac:dyDescent="0.3">
      <c r="A856" s="22" t="s">
        <v>127</v>
      </c>
      <c r="B856" s="22" t="s">
        <v>132</v>
      </c>
      <c r="C856" s="55">
        <v>43677</v>
      </c>
      <c r="D856" s="30">
        <v>0</v>
      </c>
      <c r="E856" s="31">
        <v>0</v>
      </c>
      <c r="F856" s="30">
        <v>0</v>
      </c>
      <c r="G856" s="30">
        <v>0</v>
      </c>
      <c r="H856" s="30">
        <v>0</v>
      </c>
      <c r="I856" s="32">
        <v>0</v>
      </c>
      <c r="J856" s="30">
        <v>0</v>
      </c>
      <c r="K856" s="30">
        <v>0</v>
      </c>
    </row>
    <row r="857" spans="1:11" x14ac:dyDescent="0.3">
      <c r="A857" s="36" t="s">
        <v>127</v>
      </c>
      <c r="B857" s="11" t="s">
        <v>132</v>
      </c>
      <c r="C857" s="59">
        <v>43678</v>
      </c>
      <c r="D857" s="37">
        <v>0</v>
      </c>
      <c r="E857" s="38">
        <v>0</v>
      </c>
      <c r="F857" s="37">
        <v>0</v>
      </c>
      <c r="G857" s="37">
        <v>0</v>
      </c>
      <c r="H857" s="37">
        <v>0</v>
      </c>
      <c r="I857" s="39">
        <v>0</v>
      </c>
      <c r="J857" s="37">
        <v>0</v>
      </c>
      <c r="K857" s="37">
        <v>0</v>
      </c>
    </row>
    <row r="858" spans="1:11" x14ac:dyDescent="0.3">
      <c r="A858" s="36" t="s">
        <v>127</v>
      </c>
      <c r="B858" s="11" t="s">
        <v>132</v>
      </c>
      <c r="C858" s="59">
        <v>43679</v>
      </c>
      <c r="D858" s="37">
        <v>0</v>
      </c>
      <c r="E858" s="38">
        <v>0</v>
      </c>
      <c r="F858" s="37">
        <v>0</v>
      </c>
      <c r="G858" s="37">
        <v>0</v>
      </c>
      <c r="H858" s="37">
        <v>0</v>
      </c>
      <c r="I858" s="39">
        <v>0</v>
      </c>
      <c r="J858" s="37">
        <v>0</v>
      </c>
      <c r="K858" s="37">
        <v>0</v>
      </c>
    </row>
    <row r="859" spans="1:11" x14ac:dyDescent="0.3">
      <c r="A859" s="36" t="s">
        <v>127</v>
      </c>
      <c r="B859" s="11" t="s">
        <v>132</v>
      </c>
      <c r="C859" s="59">
        <v>43680</v>
      </c>
      <c r="D859" s="37">
        <v>0</v>
      </c>
      <c r="E859" s="38">
        <v>0</v>
      </c>
      <c r="F859" s="37">
        <v>0</v>
      </c>
      <c r="G859" s="37">
        <v>0</v>
      </c>
      <c r="H859" s="37">
        <v>0</v>
      </c>
      <c r="I859" s="39">
        <v>0</v>
      </c>
      <c r="J859" s="37">
        <v>0</v>
      </c>
      <c r="K859" s="37">
        <v>0</v>
      </c>
    </row>
    <row r="860" spans="1:11" x14ac:dyDescent="0.3">
      <c r="A860" s="36" t="s">
        <v>127</v>
      </c>
      <c r="B860" s="11" t="s">
        <v>132</v>
      </c>
      <c r="C860" s="59">
        <v>43681</v>
      </c>
      <c r="D860" s="37">
        <v>0</v>
      </c>
      <c r="E860" s="38">
        <v>0</v>
      </c>
      <c r="F860" s="37">
        <v>0</v>
      </c>
      <c r="G860" s="37">
        <v>0</v>
      </c>
      <c r="H860" s="37">
        <v>0</v>
      </c>
      <c r="I860" s="39">
        <v>0</v>
      </c>
      <c r="J860" s="37">
        <v>0</v>
      </c>
      <c r="K860" s="37">
        <v>0</v>
      </c>
    </row>
    <row r="861" spans="1:11" x14ac:dyDescent="0.3">
      <c r="A861" s="36" t="s">
        <v>127</v>
      </c>
      <c r="B861" s="11" t="s">
        <v>132</v>
      </c>
      <c r="C861" s="59">
        <v>43682</v>
      </c>
      <c r="D861" s="37">
        <v>0</v>
      </c>
      <c r="E861" s="38">
        <v>0</v>
      </c>
      <c r="F861" s="37">
        <v>0</v>
      </c>
      <c r="G861" s="37">
        <v>0</v>
      </c>
      <c r="H861" s="37">
        <v>0</v>
      </c>
      <c r="I861" s="39">
        <v>0</v>
      </c>
      <c r="J861" s="37">
        <v>0</v>
      </c>
      <c r="K861" s="37">
        <v>0</v>
      </c>
    </row>
    <row r="862" spans="1:11" x14ac:dyDescent="0.3">
      <c r="A862" s="36" t="s">
        <v>127</v>
      </c>
      <c r="B862" s="11" t="s">
        <v>132</v>
      </c>
      <c r="C862" s="59">
        <v>43683</v>
      </c>
      <c r="D862" s="37">
        <v>0</v>
      </c>
      <c r="E862" s="38">
        <v>0</v>
      </c>
      <c r="F862" s="37">
        <v>0</v>
      </c>
      <c r="G862" s="37">
        <v>0</v>
      </c>
      <c r="H862" s="37">
        <v>0</v>
      </c>
      <c r="I862" s="39">
        <v>0</v>
      </c>
      <c r="J862" s="37">
        <v>0</v>
      </c>
      <c r="K862" s="37">
        <v>0</v>
      </c>
    </row>
    <row r="863" spans="1:11" x14ac:dyDescent="0.3">
      <c r="A863" s="36" t="s">
        <v>127</v>
      </c>
      <c r="B863" s="11" t="s">
        <v>132</v>
      </c>
      <c r="C863" s="59">
        <v>43684</v>
      </c>
      <c r="D863" s="37">
        <v>0</v>
      </c>
      <c r="E863" s="38">
        <v>0</v>
      </c>
      <c r="F863" s="37">
        <v>0</v>
      </c>
      <c r="G863" s="37">
        <v>0</v>
      </c>
      <c r="H863" s="37">
        <v>0</v>
      </c>
      <c r="I863" s="39">
        <v>0</v>
      </c>
      <c r="J863" s="37">
        <v>0</v>
      </c>
      <c r="K863" s="37">
        <v>0</v>
      </c>
    </row>
    <row r="864" spans="1:11" x14ac:dyDescent="0.3">
      <c r="A864" s="36" t="s">
        <v>127</v>
      </c>
      <c r="B864" s="11" t="s">
        <v>132</v>
      </c>
      <c r="C864" s="59">
        <v>43685</v>
      </c>
      <c r="D864" s="37">
        <v>0</v>
      </c>
      <c r="E864" s="38">
        <v>0</v>
      </c>
      <c r="F864" s="37">
        <v>0</v>
      </c>
      <c r="G864" s="37">
        <v>0</v>
      </c>
      <c r="H864" s="37">
        <v>0</v>
      </c>
      <c r="I864" s="39">
        <v>0</v>
      </c>
      <c r="J864" s="37">
        <v>0</v>
      </c>
      <c r="K864" s="37">
        <v>0</v>
      </c>
    </row>
    <row r="865" spans="1:11" x14ac:dyDescent="0.3">
      <c r="A865" s="36" t="s">
        <v>127</v>
      </c>
      <c r="B865" s="11" t="s">
        <v>132</v>
      </c>
      <c r="C865" s="59">
        <v>43686</v>
      </c>
      <c r="D865" s="37">
        <v>0</v>
      </c>
      <c r="E865" s="38">
        <v>0</v>
      </c>
      <c r="F865" s="37">
        <v>0</v>
      </c>
      <c r="G865" s="37">
        <v>0</v>
      </c>
      <c r="H865" s="37">
        <v>0</v>
      </c>
      <c r="I865" s="39">
        <v>0</v>
      </c>
      <c r="J865" s="37">
        <v>0</v>
      </c>
      <c r="K865" s="37">
        <v>0</v>
      </c>
    </row>
    <row r="866" spans="1:11" x14ac:dyDescent="0.3">
      <c r="A866" s="36" t="s">
        <v>127</v>
      </c>
      <c r="B866" s="11" t="s">
        <v>132</v>
      </c>
      <c r="C866" s="59">
        <v>43687</v>
      </c>
      <c r="D866" s="37">
        <v>0</v>
      </c>
      <c r="E866" s="38">
        <v>0</v>
      </c>
      <c r="F866" s="37">
        <v>0</v>
      </c>
      <c r="G866" s="37">
        <v>0</v>
      </c>
      <c r="H866" s="37">
        <v>0</v>
      </c>
      <c r="I866" s="39">
        <v>0</v>
      </c>
      <c r="J866" s="37">
        <v>0</v>
      </c>
      <c r="K866" s="37">
        <v>0</v>
      </c>
    </row>
    <row r="867" spans="1:11" x14ac:dyDescent="0.3">
      <c r="A867" s="36" t="s">
        <v>127</v>
      </c>
      <c r="B867" s="11" t="s">
        <v>132</v>
      </c>
      <c r="C867" s="59">
        <v>43688</v>
      </c>
      <c r="D867" s="37">
        <v>0</v>
      </c>
      <c r="E867" s="38">
        <v>0</v>
      </c>
      <c r="F867" s="37">
        <v>0</v>
      </c>
      <c r="G867" s="37">
        <v>0</v>
      </c>
      <c r="H867" s="37">
        <v>0</v>
      </c>
      <c r="I867" s="39">
        <v>0</v>
      </c>
      <c r="J867" s="37">
        <v>0</v>
      </c>
      <c r="K867" s="37">
        <v>0</v>
      </c>
    </row>
    <row r="868" spans="1:11" x14ac:dyDescent="0.3">
      <c r="A868" s="36" t="s">
        <v>127</v>
      </c>
      <c r="B868" s="11" t="s">
        <v>132</v>
      </c>
      <c r="C868" s="59">
        <v>43689</v>
      </c>
      <c r="D868" s="37">
        <v>0</v>
      </c>
      <c r="E868" s="38">
        <v>0</v>
      </c>
      <c r="F868" s="37">
        <v>0</v>
      </c>
      <c r="G868" s="37">
        <v>0</v>
      </c>
      <c r="H868" s="37">
        <v>0</v>
      </c>
      <c r="I868" s="39">
        <v>0</v>
      </c>
      <c r="J868" s="37">
        <v>0</v>
      </c>
      <c r="K868" s="37">
        <v>0</v>
      </c>
    </row>
    <row r="869" spans="1:11" x14ac:dyDescent="0.3">
      <c r="A869" s="36" t="s">
        <v>127</v>
      </c>
      <c r="B869" s="11" t="s">
        <v>132</v>
      </c>
      <c r="C869" s="59">
        <v>43690</v>
      </c>
      <c r="D869" s="37">
        <v>0</v>
      </c>
      <c r="E869" s="38">
        <v>0</v>
      </c>
      <c r="F869" s="37">
        <v>0</v>
      </c>
      <c r="G869" s="37">
        <v>0</v>
      </c>
      <c r="H869" s="37">
        <v>0</v>
      </c>
      <c r="I869" s="39">
        <v>0</v>
      </c>
      <c r="J869" s="37">
        <v>0</v>
      </c>
      <c r="K869" s="37">
        <v>0</v>
      </c>
    </row>
    <row r="870" spans="1:11" x14ac:dyDescent="0.3">
      <c r="A870" s="36" t="s">
        <v>127</v>
      </c>
      <c r="B870" s="11" t="s">
        <v>132</v>
      </c>
      <c r="C870" s="59">
        <v>43691</v>
      </c>
      <c r="D870" s="37">
        <v>0</v>
      </c>
      <c r="E870" s="38">
        <v>0</v>
      </c>
      <c r="F870" s="37">
        <v>0</v>
      </c>
      <c r="G870" s="37">
        <v>0</v>
      </c>
      <c r="H870" s="37">
        <v>0</v>
      </c>
      <c r="I870" s="39">
        <v>0</v>
      </c>
      <c r="J870" s="37">
        <v>0</v>
      </c>
      <c r="K870" s="37">
        <v>0</v>
      </c>
    </row>
    <row r="871" spans="1:11" x14ac:dyDescent="0.3">
      <c r="A871" s="36" t="s">
        <v>127</v>
      </c>
      <c r="B871" s="11" t="s">
        <v>132</v>
      </c>
      <c r="C871" s="59">
        <v>43692</v>
      </c>
      <c r="D871" s="37">
        <v>0</v>
      </c>
      <c r="E871" s="38">
        <v>0</v>
      </c>
      <c r="F871" s="37">
        <v>0</v>
      </c>
      <c r="G871" s="37">
        <v>0</v>
      </c>
      <c r="H871" s="37">
        <v>0</v>
      </c>
      <c r="I871" s="39">
        <v>0</v>
      </c>
      <c r="J871" s="37">
        <v>0</v>
      </c>
      <c r="K871" s="37">
        <v>0</v>
      </c>
    </row>
    <row r="872" spans="1:11" x14ac:dyDescent="0.3">
      <c r="A872" s="36" t="s">
        <v>127</v>
      </c>
      <c r="B872" s="11" t="s">
        <v>132</v>
      </c>
      <c r="C872" s="59">
        <v>43693</v>
      </c>
      <c r="D872" s="37">
        <v>0</v>
      </c>
      <c r="E872" s="38">
        <v>0</v>
      </c>
      <c r="F872" s="37">
        <v>0</v>
      </c>
      <c r="G872" s="37">
        <v>0</v>
      </c>
      <c r="H872" s="37">
        <v>0</v>
      </c>
      <c r="I872" s="39">
        <v>0</v>
      </c>
      <c r="J872" s="37">
        <v>0</v>
      </c>
      <c r="K872" s="37">
        <v>0</v>
      </c>
    </row>
    <row r="873" spans="1:11" x14ac:dyDescent="0.3">
      <c r="A873" s="36" t="s">
        <v>127</v>
      </c>
      <c r="B873" s="11" t="s">
        <v>132</v>
      </c>
      <c r="C873" s="59">
        <v>43694</v>
      </c>
      <c r="D873" s="37">
        <v>0</v>
      </c>
      <c r="E873" s="38">
        <v>0</v>
      </c>
      <c r="F873" s="37">
        <v>0</v>
      </c>
      <c r="G873" s="37">
        <v>0</v>
      </c>
      <c r="H873" s="37">
        <v>0</v>
      </c>
      <c r="I873" s="39">
        <v>0</v>
      </c>
      <c r="J873" s="37">
        <v>0</v>
      </c>
      <c r="K873" s="37">
        <v>0</v>
      </c>
    </row>
    <row r="874" spans="1:11" x14ac:dyDescent="0.3">
      <c r="A874" s="36" t="s">
        <v>127</v>
      </c>
      <c r="B874" s="11" t="s">
        <v>132</v>
      </c>
      <c r="C874" s="59">
        <v>43695</v>
      </c>
      <c r="D874" s="37">
        <v>0</v>
      </c>
      <c r="E874" s="38">
        <v>0</v>
      </c>
      <c r="F874" s="37">
        <v>0</v>
      </c>
      <c r="G874" s="37">
        <v>0</v>
      </c>
      <c r="H874" s="37">
        <v>0</v>
      </c>
      <c r="I874" s="39">
        <v>0</v>
      </c>
      <c r="J874" s="37">
        <v>0</v>
      </c>
      <c r="K874" s="37">
        <v>0</v>
      </c>
    </row>
    <row r="875" spans="1:11" x14ac:dyDescent="0.3">
      <c r="A875" s="36" t="s">
        <v>127</v>
      </c>
      <c r="B875" s="11" t="s">
        <v>132</v>
      </c>
      <c r="C875" s="59">
        <v>43696</v>
      </c>
      <c r="D875" s="37">
        <v>0</v>
      </c>
      <c r="E875" s="38">
        <v>0</v>
      </c>
      <c r="F875" s="37">
        <v>0</v>
      </c>
      <c r="G875" s="37">
        <v>0</v>
      </c>
      <c r="H875" s="37">
        <v>0</v>
      </c>
      <c r="I875" s="39">
        <v>0</v>
      </c>
      <c r="J875" s="37">
        <v>0</v>
      </c>
      <c r="K875" s="37">
        <v>0</v>
      </c>
    </row>
    <row r="876" spans="1:11" x14ac:dyDescent="0.3">
      <c r="A876" s="36" t="s">
        <v>127</v>
      </c>
      <c r="B876" s="11" t="s">
        <v>132</v>
      </c>
      <c r="C876" s="59">
        <v>43697</v>
      </c>
      <c r="D876" s="37">
        <v>0</v>
      </c>
      <c r="E876" s="38">
        <v>0</v>
      </c>
      <c r="F876" s="37">
        <v>0</v>
      </c>
      <c r="G876" s="37">
        <v>0</v>
      </c>
      <c r="H876" s="37">
        <v>0</v>
      </c>
      <c r="I876" s="39">
        <v>0</v>
      </c>
      <c r="J876" s="37">
        <v>0</v>
      </c>
      <c r="K876" s="37">
        <v>0</v>
      </c>
    </row>
    <row r="877" spans="1:11" x14ac:dyDescent="0.3">
      <c r="A877" s="36" t="s">
        <v>127</v>
      </c>
      <c r="B877" s="11" t="s">
        <v>132</v>
      </c>
      <c r="C877" s="59">
        <v>43698</v>
      </c>
      <c r="D877" s="37">
        <v>0</v>
      </c>
      <c r="E877" s="38">
        <v>0</v>
      </c>
      <c r="F877" s="37">
        <v>0</v>
      </c>
      <c r="G877" s="37">
        <v>0</v>
      </c>
      <c r="H877" s="37">
        <v>0</v>
      </c>
      <c r="I877" s="39">
        <v>0</v>
      </c>
      <c r="J877" s="37">
        <v>0</v>
      </c>
      <c r="K877" s="37">
        <v>0</v>
      </c>
    </row>
    <row r="878" spans="1:11" x14ac:dyDescent="0.3">
      <c r="A878" s="36" t="s">
        <v>127</v>
      </c>
      <c r="B878" s="11" t="s">
        <v>132</v>
      </c>
      <c r="C878" s="59">
        <v>43699</v>
      </c>
      <c r="D878" s="37">
        <v>0</v>
      </c>
      <c r="E878" s="38">
        <v>0</v>
      </c>
      <c r="F878" s="37">
        <v>0</v>
      </c>
      <c r="G878" s="37">
        <v>0</v>
      </c>
      <c r="H878" s="37">
        <v>0</v>
      </c>
      <c r="I878" s="39">
        <v>0</v>
      </c>
      <c r="J878" s="37">
        <v>0</v>
      </c>
      <c r="K878" s="37">
        <v>0</v>
      </c>
    </row>
    <row r="879" spans="1:11" x14ac:dyDescent="0.3">
      <c r="A879" s="36" t="s">
        <v>127</v>
      </c>
      <c r="B879" s="11" t="s">
        <v>132</v>
      </c>
      <c r="C879" s="59">
        <v>43700</v>
      </c>
      <c r="D879" s="37">
        <v>0</v>
      </c>
      <c r="E879" s="38">
        <v>0</v>
      </c>
      <c r="F879" s="37">
        <v>0</v>
      </c>
      <c r="G879" s="37">
        <v>0</v>
      </c>
      <c r="H879" s="37">
        <v>0</v>
      </c>
      <c r="I879" s="39">
        <v>0</v>
      </c>
      <c r="J879" s="37">
        <v>0</v>
      </c>
      <c r="K879" s="37">
        <v>0</v>
      </c>
    </row>
    <row r="880" spans="1:11" x14ac:dyDescent="0.3">
      <c r="A880" s="36" t="s">
        <v>127</v>
      </c>
      <c r="B880" s="11" t="s">
        <v>132</v>
      </c>
      <c r="C880" s="59">
        <v>43701</v>
      </c>
      <c r="D880" s="37">
        <v>0</v>
      </c>
      <c r="E880" s="38">
        <v>0</v>
      </c>
      <c r="F880" s="37">
        <v>0</v>
      </c>
      <c r="G880" s="37">
        <v>0</v>
      </c>
      <c r="H880" s="37">
        <v>0</v>
      </c>
      <c r="I880" s="39">
        <v>0</v>
      </c>
      <c r="J880" s="37">
        <v>0</v>
      </c>
      <c r="K880" s="37">
        <v>0</v>
      </c>
    </row>
    <row r="881" spans="1:11" x14ac:dyDescent="0.3">
      <c r="A881" s="36" t="s">
        <v>127</v>
      </c>
      <c r="B881" s="11" t="s">
        <v>132</v>
      </c>
      <c r="C881" s="59">
        <v>43702</v>
      </c>
      <c r="D881" s="37">
        <v>0</v>
      </c>
      <c r="E881" s="38">
        <v>0</v>
      </c>
      <c r="F881" s="37">
        <v>0</v>
      </c>
      <c r="G881" s="37">
        <v>0</v>
      </c>
      <c r="H881" s="37">
        <v>0</v>
      </c>
      <c r="I881" s="39">
        <v>0</v>
      </c>
      <c r="J881" s="37">
        <v>0</v>
      </c>
      <c r="K881" s="37">
        <v>0</v>
      </c>
    </row>
    <row r="882" spans="1:11" x14ac:dyDescent="0.3">
      <c r="A882" s="36" t="s">
        <v>127</v>
      </c>
      <c r="B882" s="11" t="s">
        <v>132</v>
      </c>
      <c r="C882" s="59">
        <v>43703</v>
      </c>
      <c r="D882" s="37">
        <v>0</v>
      </c>
      <c r="E882" s="38">
        <v>0</v>
      </c>
      <c r="F882" s="37">
        <v>0</v>
      </c>
      <c r="G882" s="37">
        <v>0</v>
      </c>
      <c r="H882" s="37">
        <v>0</v>
      </c>
      <c r="I882" s="39">
        <v>0</v>
      </c>
      <c r="J882" s="37">
        <v>0</v>
      </c>
      <c r="K882" s="37">
        <v>0</v>
      </c>
    </row>
    <row r="883" spans="1:11" x14ac:dyDescent="0.3">
      <c r="A883" s="36" t="s">
        <v>127</v>
      </c>
      <c r="B883" s="11" t="s">
        <v>132</v>
      </c>
      <c r="C883" s="59">
        <v>43704</v>
      </c>
      <c r="D883" s="37">
        <v>0</v>
      </c>
      <c r="E883" s="38">
        <v>0</v>
      </c>
      <c r="F883" s="37">
        <v>0</v>
      </c>
      <c r="G883" s="37">
        <v>0</v>
      </c>
      <c r="H883" s="37">
        <v>0</v>
      </c>
      <c r="I883" s="39">
        <v>0</v>
      </c>
      <c r="J883" s="37">
        <v>0</v>
      </c>
      <c r="K883" s="37">
        <v>0</v>
      </c>
    </row>
    <row r="884" spans="1:11" x14ac:dyDescent="0.3">
      <c r="A884" s="36" t="s">
        <v>127</v>
      </c>
      <c r="B884" s="11" t="s">
        <v>132</v>
      </c>
      <c r="C884" s="59">
        <v>43705</v>
      </c>
      <c r="D884" s="37">
        <v>0</v>
      </c>
      <c r="E884" s="38">
        <v>0</v>
      </c>
      <c r="F884" s="37">
        <v>0</v>
      </c>
      <c r="G884" s="37">
        <v>0</v>
      </c>
      <c r="H884" s="37">
        <v>0</v>
      </c>
      <c r="I884" s="39">
        <v>0</v>
      </c>
      <c r="J884" s="37">
        <v>0</v>
      </c>
      <c r="K884" s="37">
        <v>0</v>
      </c>
    </row>
    <row r="885" spans="1:11" x14ac:dyDescent="0.3">
      <c r="A885" s="36" t="s">
        <v>127</v>
      </c>
      <c r="B885" s="11" t="s">
        <v>132</v>
      </c>
      <c r="C885" s="59">
        <v>43706</v>
      </c>
      <c r="D885" s="37">
        <v>0</v>
      </c>
      <c r="E885" s="38">
        <v>0</v>
      </c>
      <c r="F885" s="37">
        <v>0</v>
      </c>
      <c r="G885" s="37">
        <v>0</v>
      </c>
      <c r="H885" s="37">
        <v>0</v>
      </c>
      <c r="I885" s="39">
        <v>0</v>
      </c>
      <c r="J885" s="37">
        <v>0</v>
      </c>
      <c r="K885" s="37">
        <v>0</v>
      </c>
    </row>
    <row r="886" spans="1:11" x14ac:dyDescent="0.3">
      <c r="A886" s="36" t="s">
        <v>127</v>
      </c>
      <c r="B886" s="11" t="s">
        <v>132</v>
      </c>
      <c r="C886" s="59">
        <v>43707</v>
      </c>
      <c r="D886" s="37">
        <v>0</v>
      </c>
      <c r="E886" s="38">
        <v>0</v>
      </c>
      <c r="F886" s="37">
        <v>0</v>
      </c>
      <c r="G886" s="37">
        <v>0</v>
      </c>
      <c r="H886" s="37">
        <v>0</v>
      </c>
      <c r="I886" s="39">
        <v>0</v>
      </c>
      <c r="J886" s="37">
        <v>0</v>
      </c>
      <c r="K886" s="37">
        <v>0</v>
      </c>
    </row>
    <row r="887" spans="1:11" x14ac:dyDescent="0.3">
      <c r="A887" s="36" t="s">
        <v>127</v>
      </c>
      <c r="B887" s="11" t="s">
        <v>132</v>
      </c>
      <c r="C887" s="59">
        <v>43708</v>
      </c>
      <c r="D887" s="37">
        <v>0</v>
      </c>
      <c r="E887" s="38">
        <v>0</v>
      </c>
      <c r="F887" s="37">
        <v>0</v>
      </c>
      <c r="G887" s="37">
        <v>0</v>
      </c>
      <c r="H887" s="37">
        <v>0</v>
      </c>
      <c r="I887" s="39">
        <v>0</v>
      </c>
      <c r="J887" s="37">
        <v>0</v>
      </c>
      <c r="K887" s="37">
        <v>0</v>
      </c>
    </row>
    <row r="888" spans="1:11" x14ac:dyDescent="0.3">
      <c r="A888" s="40" t="s">
        <v>127</v>
      </c>
      <c r="B888" s="11" t="s">
        <v>132</v>
      </c>
      <c r="C888" s="57">
        <v>43709</v>
      </c>
      <c r="D888" s="5">
        <v>0</v>
      </c>
      <c r="E888" s="41">
        <v>0</v>
      </c>
      <c r="F888" s="4">
        <v>0</v>
      </c>
      <c r="G888" s="5">
        <v>0</v>
      </c>
      <c r="H888" s="5">
        <v>0</v>
      </c>
      <c r="I888" s="42">
        <v>0</v>
      </c>
      <c r="J888" s="5">
        <v>0</v>
      </c>
      <c r="K888" s="5">
        <v>0</v>
      </c>
    </row>
    <row r="889" spans="1:11" x14ac:dyDescent="0.3">
      <c r="A889" s="40" t="s">
        <v>127</v>
      </c>
      <c r="B889" s="11" t="s">
        <v>132</v>
      </c>
      <c r="C889" s="57">
        <v>43710</v>
      </c>
      <c r="D889" s="5">
        <v>0</v>
      </c>
      <c r="E889" s="41">
        <v>0</v>
      </c>
      <c r="F889" s="5">
        <v>0</v>
      </c>
      <c r="G889" s="5">
        <v>0</v>
      </c>
      <c r="H889" s="5">
        <v>0</v>
      </c>
      <c r="I889" s="42">
        <v>0</v>
      </c>
      <c r="J889" s="5">
        <v>0</v>
      </c>
      <c r="K889" s="5">
        <v>0</v>
      </c>
    </row>
    <row r="890" spans="1:11" x14ac:dyDescent="0.3">
      <c r="A890" s="40" t="s">
        <v>127</v>
      </c>
      <c r="B890" s="11" t="s">
        <v>132</v>
      </c>
      <c r="C890" s="57">
        <v>43711</v>
      </c>
      <c r="D890" s="5">
        <v>0</v>
      </c>
      <c r="E890" s="41">
        <v>0</v>
      </c>
      <c r="F890" s="5">
        <v>0</v>
      </c>
      <c r="G890" s="5">
        <v>0</v>
      </c>
      <c r="H890" s="5">
        <v>0</v>
      </c>
      <c r="I890" s="42">
        <v>0</v>
      </c>
      <c r="J890" s="5">
        <v>0</v>
      </c>
      <c r="K890" s="5">
        <v>0</v>
      </c>
    </row>
    <row r="891" spans="1:11" x14ac:dyDescent="0.3">
      <c r="A891" s="40" t="s">
        <v>127</v>
      </c>
      <c r="B891" s="11" t="s">
        <v>132</v>
      </c>
      <c r="C891" s="57">
        <v>43712</v>
      </c>
      <c r="D891" s="5">
        <v>0</v>
      </c>
      <c r="E891" s="41">
        <v>0</v>
      </c>
      <c r="F891" s="5">
        <v>0</v>
      </c>
      <c r="G891" s="5">
        <v>0</v>
      </c>
      <c r="H891" s="5">
        <v>0</v>
      </c>
      <c r="I891" s="42">
        <v>0</v>
      </c>
      <c r="J891" s="5">
        <v>0</v>
      </c>
      <c r="K891" s="5">
        <v>0</v>
      </c>
    </row>
    <row r="892" spans="1:11" x14ac:dyDescent="0.3">
      <c r="A892" s="40" t="s">
        <v>127</v>
      </c>
      <c r="B892" s="11" t="s">
        <v>132</v>
      </c>
      <c r="C892" s="57">
        <v>43713</v>
      </c>
      <c r="D892" s="5">
        <v>0</v>
      </c>
      <c r="E892" s="41">
        <v>0</v>
      </c>
      <c r="F892" s="5">
        <v>0</v>
      </c>
      <c r="G892" s="5">
        <v>0</v>
      </c>
      <c r="H892" s="5">
        <v>0</v>
      </c>
      <c r="I892" s="42">
        <v>0</v>
      </c>
      <c r="J892" s="5">
        <v>0</v>
      </c>
      <c r="K892" s="5">
        <v>0</v>
      </c>
    </row>
    <row r="893" spans="1:11" x14ac:dyDescent="0.3">
      <c r="A893" s="40" t="s">
        <v>127</v>
      </c>
      <c r="B893" s="11" t="s">
        <v>132</v>
      </c>
      <c r="C893" s="57">
        <v>43714</v>
      </c>
      <c r="D893" s="5">
        <v>0</v>
      </c>
      <c r="E893" s="41">
        <v>0</v>
      </c>
      <c r="F893" s="5">
        <v>0</v>
      </c>
      <c r="G893" s="5">
        <v>0</v>
      </c>
      <c r="H893" s="5">
        <v>0</v>
      </c>
      <c r="I893" s="42">
        <v>0</v>
      </c>
      <c r="J893" s="5">
        <v>0</v>
      </c>
      <c r="K893" s="5">
        <v>0</v>
      </c>
    </row>
    <row r="894" spans="1:11" x14ac:dyDescent="0.3">
      <c r="A894" s="40" t="s">
        <v>127</v>
      </c>
      <c r="B894" s="11" t="s">
        <v>132</v>
      </c>
      <c r="C894" s="57">
        <v>43715</v>
      </c>
      <c r="D894" s="5">
        <v>0</v>
      </c>
      <c r="E894" s="41">
        <v>0</v>
      </c>
      <c r="F894" s="5">
        <v>0</v>
      </c>
      <c r="G894" s="5">
        <v>0</v>
      </c>
      <c r="H894" s="5">
        <v>0</v>
      </c>
      <c r="I894" s="42">
        <v>0</v>
      </c>
      <c r="J894" s="5">
        <v>0</v>
      </c>
      <c r="K894" s="5">
        <v>0</v>
      </c>
    </row>
    <row r="895" spans="1:11" x14ac:dyDescent="0.3">
      <c r="A895" s="40" t="s">
        <v>127</v>
      </c>
      <c r="B895" s="11" t="s">
        <v>132</v>
      </c>
      <c r="C895" s="57">
        <v>43716</v>
      </c>
      <c r="D895" s="5">
        <v>0</v>
      </c>
      <c r="E895" s="41">
        <v>0</v>
      </c>
      <c r="F895" s="5">
        <v>0</v>
      </c>
      <c r="G895" s="5">
        <v>0</v>
      </c>
      <c r="H895" s="5">
        <v>0</v>
      </c>
      <c r="I895" s="42">
        <v>0</v>
      </c>
      <c r="J895" s="5">
        <v>0</v>
      </c>
      <c r="K895" s="5">
        <v>0</v>
      </c>
    </row>
    <row r="896" spans="1:11" x14ac:dyDescent="0.3">
      <c r="A896" s="40" t="s">
        <v>127</v>
      </c>
      <c r="B896" s="11" t="s">
        <v>132</v>
      </c>
      <c r="C896" s="57">
        <v>43717</v>
      </c>
      <c r="D896" s="5">
        <v>0</v>
      </c>
      <c r="E896" s="41">
        <v>0</v>
      </c>
      <c r="F896" s="5">
        <v>0</v>
      </c>
      <c r="G896" s="5">
        <v>0</v>
      </c>
      <c r="H896" s="5">
        <v>0</v>
      </c>
      <c r="I896" s="42">
        <v>0</v>
      </c>
      <c r="J896" s="5">
        <v>0</v>
      </c>
      <c r="K896" s="5">
        <v>0</v>
      </c>
    </row>
    <row r="897" spans="1:11" x14ac:dyDescent="0.3">
      <c r="A897" s="40" t="s">
        <v>127</v>
      </c>
      <c r="B897" s="11" t="s">
        <v>132</v>
      </c>
      <c r="C897" s="57">
        <v>43718</v>
      </c>
      <c r="D897" s="5">
        <v>0</v>
      </c>
      <c r="E897" s="41">
        <v>0</v>
      </c>
      <c r="F897" s="5">
        <v>0</v>
      </c>
      <c r="G897" s="5">
        <v>0</v>
      </c>
      <c r="H897" s="5">
        <v>0</v>
      </c>
      <c r="I897" s="42">
        <v>0</v>
      </c>
      <c r="J897" s="5">
        <v>0</v>
      </c>
      <c r="K897" s="5">
        <v>0</v>
      </c>
    </row>
    <row r="898" spans="1:11" x14ac:dyDescent="0.3">
      <c r="A898" s="40" t="s">
        <v>127</v>
      </c>
      <c r="B898" s="11" t="s">
        <v>132</v>
      </c>
      <c r="C898" s="57">
        <v>43719</v>
      </c>
      <c r="D898" s="5">
        <v>0</v>
      </c>
      <c r="E898" s="41">
        <v>0</v>
      </c>
      <c r="F898" s="5">
        <v>0</v>
      </c>
      <c r="G898" s="5">
        <v>0</v>
      </c>
      <c r="H898" s="5">
        <v>0</v>
      </c>
      <c r="I898" s="42">
        <v>0</v>
      </c>
      <c r="J898" s="5">
        <v>0</v>
      </c>
      <c r="K898" s="5">
        <v>0</v>
      </c>
    </row>
    <row r="899" spans="1:11" x14ac:dyDescent="0.3">
      <c r="A899" s="40" t="s">
        <v>127</v>
      </c>
      <c r="B899" s="11" t="s">
        <v>132</v>
      </c>
      <c r="C899" s="57">
        <v>43720</v>
      </c>
      <c r="D899" s="5">
        <v>0</v>
      </c>
      <c r="E899" s="41">
        <v>0</v>
      </c>
      <c r="F899" s="5">
        <v>0</v>
      </c>
      <c r="G899" s="5">
        <v>0</v>
      </c>
      <c r="H899" s="5">
        <v>0</v>
      </c>
      <c r="I899" s="42">
        <v>0</v>
      </c>
      <c r="J899" s="5">
        <v>0</v>
      </c>
      <c r="K899" s="5">
        <v>0</v>
      </c>
    </row>
    <row r="900" spans="1:11" x14ac:dyDescent="0.3">
      <c r="A900" s="40" t="s">
        <v>127</v>
      </c>
      <c r="B900" s="11" t="s">
        <v>132</v>
      </c>
      <c r="C900" s="57">
        <v>43721</v>
      </c>
      <c r="D900" s="5">
        <v>0</v>
      </c>
      <c r="E900" s="41">
        <v>0</v>
      </c>
      <c r="F900" s="5">
        <v>0</v>
      </c>
      <c r="G900" s="5">
        <v>0</v>
      </c>
      <c r="H900" s="5">
        <v>0</v>
      </c>
      <c r="I900" s="42">
        <v>0</v>
      </c>
      <c r="J900" s="5">
        <v>0</v>
      </c>
      <c r="K900" s="5">
        <v>0</v>
      </c>
    </row>
    <row r="901" spans="1:11" x14ac:dyDescent="0.3">
      <c r="A901" s="40" t="s">
        <v>127</v>
      </c>
      <c r="B901" s="11" t="s">
        <v>132</v>
      </c>
      <c r="C901" s="57">
        <v>43722</v>
      </c>
      <c r="D901" s="5">
        <v>0</v>
      </c>
      <c r="E901" s="41">
        <v>0</v>
      </c>
      <c r="F901" s="5">
        <v>0</v>
      </c>
      <c r="G901" s="5">
        <v>0</v>
      </c>
      <c r="H901" s="5">
        <v>0</v>
      </c>
      <c r="I901" s="42">
        <v>0</v>
      </c>
      <c r="J901" s="5">
        <v>0</v>
      </c>
      <c r="K901" s="5">
        <v>0</v>
      </c>
    </row>
    <row r="902" spans="1:11" x14ac:dyDescent="0.3">
      <c r="A902" s="40" t="s">
        <v>127</v>
      </c>
      <c r="B902" s="11" t="s">
        <v>132</v>
      </c>
      <c r="C902" s="57">
        <v>43723</v>
      </c>
      <c r="D902" s="5">
        <v>0</v>
      </c>
      <c r="E902" s="41">
        <v>0</v>
      </c>
      <c r="F902" s="5">
        <v>0</v>
      </c>
      <c r="G902" s="5">
        <v>0</v>
      </c>
      <c r="H902" s="5">
        <v>0</v>
      </c>
      <c r="I902" s="42">
        <v>0</v>
      </c>
      <c r="J902" s="5">
        <v>0</v>
      </c>
      <c r="K902" s="5">
        <v>0</v>
      </c>
    </row>
    <row r="903" spans="1:11" x14ac:dyDescent="0.3">
      <c r="A903" s="40" t="s">
        <v>127</v>
      </c>
      <c r="B903" s="11" t="s">
        <v>132</v>
      </c>
      <c r="C903" s="57">
        <v>43724</v>
      </c>
      <c r="D903" s="5">
        <v>0</v>
      </c>
      <c r="E903" s="41">
        <v>0</v>
      </c>
      <c r="F903" s="5">
        <v>0</v>
      </c>
      <c r="G903" s="5">
        <v>0</v>
      </c>
      <c r="H903" s="5">
        <v>0</v>
      </c>
      <c r="I903" s="42">
        <v>0</v>
      </c>
      <c r="J903" s="5">
        <v>0</v>
      </c>
      <c r="K903" s="5">
        <v>0</v>
      </c>
    </row>
    <row r="904" spans="1:11" x14ac:dyDescent="0.3">
      <c r="A904" s="40" t="s">
        <v>127</v>
      </c>
      <c r="B904" s="11" t="s">
        <v>132</v>
      </c>
      <c r="C904" s="57">
        <v>43725</v>
      </c>
      <c r="D904" s="5">
        <v>0</v>
      </c>
      <c r="E904" s="41">
        <v>0</v>
      </c>
      <c r="F904" s="5">
        <v>0</v>
      </c>
      <c r="G904" s="5">
        <v>0</v>
      </c>
      <c r="H904" s="5">
        <v>0</v>
      </c>
      <c r="I904" s="42">
        <v>0</v>
      </c>
      <c r="J904" s="5">
        <v>0</v>
      </c>
      <c r="K904" s="5">
        <v>0</v>
      </c>
    </row>
    <row r="905" spans="1:11" x14ac:dyDescent="0.3">
      <c r="A905" s="40" t="s">
        <v>127</v>
      </c>
      <c r="B905" s="11" t="s">
        <v>132</v>
      </c>
      <c r="C905" s="57">
        <v>43726</v>
      </c>
      <c r="D905" s="5">
        <v>0</v>
      </c>
      <c r="E905" s="41">
        <v>0</v>
      </c>
      <c r="F905" s="5">
        <v>0</v>
      </c>
      <c r="G905" s="5">
        <v>0</v>
      </c>
      <c r="H905" s="5">
        <v>0</v>
      </c>
      <c r="I905" s="42">
        <v>0</v>
      </c>
      <c r="J905" s="5">
        <v>0</v>
      </c>
      <c r="K905" s="5">
        <v>0</v>
      </c>
    </row>
    <row r="906" spans="1:11" x14ac:dyDescent="0.3">
      <c r="A906" s="40" t="s">
        <v>127</v>
      </c>
      <c r="B906" s="11" t="s">
        <v>132</v>
      </c>
      <c r="C906" s="57">
        <v>43727</v>
      </c>
      <c r="D906" s="5">
        <v>0</v>
      </c>
      <c r="E906" s="41">
        <v>0</v>
      </c>
      <c r="F906" s="5">
        <v>0</v>
      </c>
      <c r="G906" s="5">
        <v>0</v>
      </c>
      <c r="H906" s="5">
        <v>0</v>
      </c>
      <c r="I906" s="42">
        <v>0</v>
      </c>
      <c r="J906" s="5">
        <v>0</v>
      </c>
      <c r="K906" s="5">
        <v>0</v>
      </c>
    </row>
    <row r="907" spans="1:11" x14ac:dyDescent="0.3">
      <c r="A907" s="40" t="s">
        <v>127</v>
      </c>
      <c r="B907" s="11" t="s">
        <v>132</v>
      </c>
      <c r="C907" s="57">
        <v>43728</v>
      </c>
      <c r="D907" s="5">
        <v>0</v>
      </c>
      <c r="E907" s="41">
        <v>0</v>
      </c>
      <c r="F907" s="5">
        <v>0</v>
      </c>
      <c r="G907" s="5">
        <v>0</v>
      </c>
      <c r="H907" s="5">
        <v>0</v>
      </c>
      <c r="I907" s="42">
        <v>0</v>
      </c>
      <c r="J907" s="5">
        <v>0</v>
      </c>
      <c r="K907" s="5">
        <v>0</v>
      </c>
    </row>
    <row r="908" spans="1:11" x14ac:dyDescent="0.3">
      <c r="A908" s="40" t="s">
        <v>127</v>
      </c>
      <c r="B908" s="11" t="s">
        <v>132</v>
      </c>
      <c r="C908" s="57">
        <v>43729</v>
      </c>
      <c r="D908" s="5">
        <v>0</v>
      </c>
      <c r="E908" s="41">
        <v>0</v>
      </c>
      <c r="F908" s="5">
        <v>0</v>
      </c>
      <c r="G908" s="5">
        <v>0</v>
      </c>
      <c r="H908" s="5">
        <v>0</v>
      </c>
      <c r="I908" s="42">
        <v>0</v>
      </c>
      <c r="J908" s="5">
        <v>0</v>
      </c>
      <c r="K908" s="5">
        <v>0</v>
      </c>
    </row>
    <row r="909" spans="1:11" x14ac:dyDescent="0.3">
      <c r="A909" s="40" t="s">
        <v>127</v>
      </c>
      <c r="B909" s="11" t="s">
        <v>132</v>
      </c>
      <c r="C909" s="57">
        <v>43730</v>
      </c>
      <c r="D909" s="5">
        <v>0</v>
      </c>
      <c r="E909" s="41">
        <v>0</v>
      </c>
      <c r="F909" s="5">
        <v>0</v>
      </c>
      <c r="G909" s="5">
        <v>0</v>
      </c>
      <c r="H909" s="5">
        <v>0</v>
      </c>
      <c r="I909" s="42">
        <v>0</v>
      </c>
      <c r="J909" s="5">
        <v>0</v>
      </c>
      <c r="K909" s="5">
        <v>0</v>
      </c>
    </row>
    <row r="910" spans="1:11" x14ac:dyDescent="0.3">
      <c r="A910" s="40" t="s">
        <v>127</v>
      </c>
      <c r="B910" s="11" t="s">
        <v>132</v>
      </c>
      <c r="C910" s="57">
        <v>43731</v>
      </c>
      <c r="D910" s="5">
        <v>0</v>
      </c>
      <c r="E910" s="41">
        <v>0</v>
      </c>
      <c r="F910" s="5">
        <v>0</v>
      </c>
      <c r="G910" s="5">
        <v>0</v>
      </c>
      <c r="H910" s="5">
        <v>0</v>
      </c>
      <c r="I910" s="42">
        <v>0</v>
      </c>
      <c r="J910" s="5">
        <v>0</v>
      </c>
      <c r="K910" s="5">
        <v>0</v>
      </c>
    </row>
    <row r="911" spans="1:11" x14ac:dyDescent="0.3">
      <c r="A911" s="40" t="s">
        <v>127</v>
      </c>
      <c r="B911" s="11" t="s">
        <v>132</v>
      </c>
      <c r="C911" s="57">
        <v>43732</v>
      </c>
      <c r="D911" s="5">
        <v>0</v>
      </c>
      <c r="E911" s="41">
        <v>0</v>
      </c>
      <c r="F911" s="5">
        <v>0</v>
      </c>
      <c r="G911" s="5">
        <v>0</v>
      </c>
      <c r="H911" s="5">
        <v>0</v>
      </c>
      <c r="I911" s="42">
        <v>0</v>
      </c>
      <c r="J911" s="5">
        <v>0</v>
      </c>
      <c r="K911" s="5">
        <v>0</v>
      </c>
    </row>
    <row r="912" spans="1:11" x14ac:dyDescent="0.3">
      <c r="A912" s="40" t="s">
        <v>127</v>
      </c>
      <c r="B912" s="11" t="s">
        <v>132</v>
      </c>
      <c r="C912" s="57">
        <v>43733</v>
      </c>
      <c r="D912" s="5">
        <v>0</v>
      </c>
      <c r="E912" s="41">
        <v>0</v>
      </c>
      <c r="F912" s="5">
        <v>0</v>
      </c>
      <c r="G912" s="5">
        <v>0</v>
      </c>
      <c r="H912" s="5">
        <v>0</v>
      </c>
      <c r="I912" s="42">
        <v>0</v>
      </c>
      <c r="J912" s="5">
        <v>0</v>
      </c>
      <c r="K912" s="5">
        <v>0</v>
      </c>
    </row>
    <row r="913" spans="1:11" x14ac:dyDescent="0.3">
      <c r="A913" s="40" t="s">
        <v>127</v>
      </c>
      <c r="B913" s="11" t="s">
        <v>132</v>
      </c>
      <c r="C913" s="57">
        <v>43734</v>
      </c>
      <c r="D913" s="5">
        <v>0</v>
      </c>
      <c r="E913" s="41">
        <v>0</v>
      </c>
      <c r="F913" s="5">
        <v>0</v>
      </c>
      <c r="G913" s="5">
        <v>0</v>
      </c>
      <c r="H913" s="5">
        <v>0</v>
      </c>
      <c r="I913" s="42">
        <v>0</v>
      </c>
      <c r="J913" s="5">
        <v>0</v>
      </c>
      <c r="K913" s="5">
        <v>0</v>
      </c>
    </row>
    <row r="914" spans="1:11" x14ac:dyDescent="0.3">
      <c r="A914" s="40" t="s">
        <v>127</v>
      </c>
      <c r="B914" s="11" t="s">
        <v>132</v>
      </c>
      <c r="C914" s="57">
        <v>43735</v>
      </c>
      <c r="D914" s="5">
        <v>0</v>
      </c>
      <c r="E914" s="41">
        <v>0</v>
      </c>
      <c r="F914" s="5">
        <v>0</v>
      </c>
      <c r="G914" s="5">
        <v>0</v>
      </c>
      <c r="H914" s="5">
        <v>0</v>
      </c>
      <c r="I914" s="42">
        <v>0</v>
      </c>
      <c r="J914" s="5">
        <v>0</v>
      </c>
      <c r="K914" s="5">
        <v>0</v>
      </c>
    </row>
    <row r="915" spans="1:11" x14ac:dyDescent="0.3">
      <c r="A915" s="40" t="s">
        <v>127</v>
      </c>
      <c r="B915" s="11" t="s">
        <v>132</v>
      </c>
      <c r="C915" s="57">
        <v>43736</v>
      </c>
      <c r="D915" s="5">
        <v>0</v>
      </c>
      <c r="E915" s="41">
        <v>0</v>
      </c>
      <c r="F915" s="5">
        <v>0</v>
      </c>
      <c r="G915" s="5">
        <v>0</v>
      </c>
      <c r="H915" s="5">
        <v>0</v>
      </c>
      <c r="I915" s="42">
        <v>0</v>
      </c>
      <c r="J915" s="5">
        <v>0</v>
      </c>
      <c r="K915" s="5">
        <v>0</v>
      </c>
    </row>
    <row r="916" spans="1:11" x14ac:dyDescent="0.3">
      <c r="A916" s="40" t="s">
        <v>127</v>
      </c>
      <c r="B916" s="11" t="s">
        <v>132</v>
      </c>
      <c r="C916" s="57">
        <v>43737</v>
      </c>
      <c r="D916" s="5">
        <v>0</v>
      </c>
      <c r="E916" s="41">
        <v>0</v>
      </c>
      <c r="F916" s="5">
        <v>0</v>
      </c>
      <c r="G916" s="5">
        <v>0</v>
      </c>
      <c r="H916" s="5">
        <v>0</v>
      </c>
      <c r="I916" s="42">
        <v>0</v>
      </c>
      <c r="J916" s="5">
        <v>0</v>
      </c>
      <c r="K916" s="5">
        <v>0</v>
      </c>
    </row>
    <row r="917" spans="1:11" x14ac:dyDescent="0.3">
      <c r="A917" s="40" t="s">
        <v>127</v>
      </c>
      <c r="B917" s="11" t="s">
        <v>132</v>
      </c>
      <c r="C917" s="57">
        <v>43738</v>
      </c>
      <c r="D917" s="5">
        <v>0</v>
      </c>
      <c r="E917" s="41">
        <v>0</v>
      </c>
      <c r="F917" s="5">
        <v>0</v>
      </c>
      <c r="G917" s="5">
        <v>0</v>
      </c>
      <c r="H917" s="5">
        <v>0</v>
      </c>
      <c r="I917" s="42">
        <v>0</v>
      </c>
      <c r="J917" s="5">
        <v>0</v>
      </c>
      <c r="K917" s="5">
        <v>0</v>
      </c>
    </row>
    <row r="918" spans="1:11" x14ac:dyDescent="0.3">
      <c r="A918" s="11" t="s">
        <v>127</v>
      </c>
      <c r="B918" s="11" t="s">
        <v>133</v>
      </c>
      <c r="C918" s="54">
        <v>43556</v>
      </c>
      <c r="D918" s="12">
        <v>48.824242424242584</v>
      </c>
      <c r="E918" s="13">
        <v>0.73684210526315785</v>
      </c>
      <c r="F918" s="12">
        <v>35.975757575757598</v>
      </c>
      <c r="G918" s="14">
        <v>53</v>
      </c>
      <c r="H918" s="12">
        <v>435.03773584905662</v>
      </c>
      <c r="I918" s="15">
        <v>1.4732142857142849</v>
      </c>
      <c r="J918" s="12">
        <v>640.90380727762761</v>
      </c>
      <c r="K918" s="14">
        <v>23057</v>
      </c>
    </row>
    <row r="919" spans="1:11" x14ac:dyDescent="0.3">
      <c r="A919" s="11" t="s">
        <v>127</v>
      </c>
      <c r="B919" s="11" t="s">
        <v>133</v>
      </c>
      <c r="C919" s="54">
        <v>43557</v>
      </c>
      <c r="D919" s="12">
        <v>71.854545454545459</v>
      </c>
      <c r="E919" s="13">
        <v>0.73684210526315785</v>
      </c>
      <c r="F919" s="12">
        <v>52.945454545454545</v>
      </c>
      <c r="G919" s="14">
        <v>78</v>
      </c>
      <c r="H919" s="12">
        <v>359.15384615384613</v>
      </c>
      <c r="I919" s="15">
        <v>1.4732142857142858</v>
      </c>
      <c r="J919" s="12">
        <v>529.11057692307691</v>
      </c>
      <c r="K919" s="14">
        <v>28014</v>
      </c>
    </row>
    <row r="920" spans="1:11" x14ac:dyDescent="0.3">
      <c r="A920" s="11" t="s">
        <v>127</v>
      </c>
      <c r="B920" s="11" t="s">
        <v>133</v>
      </c>
      <c r="C920" s="54">
        <v>43558</v>
      </c>
      <c r="D920" s="12">
        <v>134.4969696969697</v>
      </c>
      <c r="E920" s="13">
        <v>0.73684210526315785</v>
      </c>
      <c r="F920" s="12">
        <v>99.103030303030309</v>
      </c>
      <c r="G920" s="14">
        <v>146</v>
      </c>
      <c r="H920" s="12">
        <v>381.47260273972603</v>
      </c>
      <c r="I920" s="15">
        <v>1.4732142857142856</v>
      </c>
      <c r="J920" s="12">
        <v>561.99088796477497</v>
      </c>
      <c r="K920" s="14">
        <v>55695</v>
      </c>
    </row>
    <row r="921" spans="1:11" x14ac:dyDescent="0.3">
      <c r="A921" s="11" t="s">
        <v>127</v>
      </c>
      <c r="B921" s="11" t="s">
        <v>133</v>
      </c>
      <c r="C921" s="54">
        <v>43559</v>
      </c>
      <c r="D921" s="12">
        <v>50.666666666666671</v>
      </c>
      <c r="E921" s="13">
        <v>0.73684210526315785</v>
      </c>
      <c r="F921" s="12">
        <v>37.333333333333336</v>
      </c>
      <c r="G921" s="14">
        <v>55</v>
      </c>
      <c r="H921" s="12">
        <v>368.10909090909092</v>
      </c>
      <c r="I921" s="15">
        <v>1.4732142857142856</v>
      </c>
      <c r="J921" s="12">
        <v>542.30357142857144</v>
      </c>
      <c r="K921" s="14">
        <v>20246</v>
      </c>
    </row>
    <row r="922" spans="1:11" x14ac:dyDescent="0.3">
      <c r="A922" s="11" t="s">
        <v>127</v>
      </c>
      <c r="B922" s="11" t="s">
        <v>133</v>
      </c>
      <c r="C922" s="54">
        <v>43560</v>
      </c>
      <c r="D922" s="12">
        <v>44.218181818181819</v>
      </c>
      <c r="E922" s="13">
        <v>0.73684210526315785</v>
      </c>
      <c r="F922" s="12">
        <v>32.581818181818178</v>
      </c>
      <c r="G922" s="14">
        <v>48</v>
      </c>
      <c r="H922" s="12">
        <v>455.70833333333331</v>
      </c>
      <c r="I922" s="15">
        <v>1.4732142857142858</v>
      </c>
      <c r="J922" s="12">
        <v>671.35602678571433</v>
      </c>
      <c r="K922" s="14">
        <v>21874</v>
      </c>
    </row>
    <row r="923" spans="1:11" x14ac:dyDescent="0.3">
      <c r="A923" s="11" t="s">
        <v>127</v>
      </c>
      <c r="B923" s="11" t="s">
        <v>133</v>
      </c>
      <c r="C923" s="54">
        <v>43561</v>
      </c>
      <c r="D923" s="12">
        <v>52.509090909090908</v>
      </c>
      <c r="E923" s="13">
        <v>0.73684210526315785</v>
      </c>
      <c r="F923" s="12">
        <v>38.690909090909088</v>
      </c>
      <c r="G923" s="14">
        <v>57</v>
      </c>
      <c r="H923" s="12">
        <v>369.84210526315792</v>
      </c>
      <c r="I923" s="15">
        <v>1.4732142857142858</v>
      </c>
      <c r="J923" s="12">
        <v>544.85667293233087</v>
      </c>
      <c r="K923" s="14">
        <v>21081</v>
      </c>
    </row>
    <row r="924" spans="1:11" x14ac:dyDescent="0.3">
      <c r="A924" s="11" t="s">
        <v>127</v>
      </c>
      <c r="B924" s="11" t="s">
        <v>133</v>
      </c>
      <c r="C924" s="54">
        <v>43562</v>
      </c>
      <c r="D924" s="12">
        <v>48.824242424242428</v>
      </c>
      <c r="E924" s="13">
        <v>0.73684210526315785</v>
      </c>
      <c r="F924" s="12">
        <v>35.975757575757576</v>
      </c>
      <c r="G924" s="14">
        <v>53</v>
      </c>
      <c r="H924" s="12">
        <v>434.52830188679246</v>
      </c>
      <c r="I924" s="15">
        <v>1.4732142857142856</v>
      </c>
      <c r="J924" s="12">
        <v>640.15330188679241</v>
      </c>
      <c r="K924" s="14">
        <v>23030</v>
      </c>
    </row>
    <row r="925" spans="1:11" x14ac:dyDescent="0.3">
      <c r="A925" s="11" t="s">
        <v>127</v>
      </c>
      <c r="B925" s="11" t="s">
        <v>133</v>
      </c>
      <c r="C925" s="54">
        <v>43563</v>
      </c>
      <c r="D925" s="12">
        <v>61.721212121212119</v>
      </c>
      <c r="E925" s="13">
        <v>0.73684210526315785</v>
      </c>
      <c r="F925" s="12">
        <v>45.478787878787877</v>
      </c>
      <c r="G925" s="14">
        <v>67</v>
      </c>
      <c r="H925" s="12">
        <v>441.86567164179104</v>
      </c>
      <c r="I925" s="15">
        <v>1.4732142857142858</v>
      </c>
      <c r="J925" s="12">
        <v>650.96281982942435</v>
      </c>
      <c r="K925" s="14">
        <v>29605</v>
      </c>
    </row>
    <row r="926" spans="1:11" x14ac:dyDescent="0.3">
      <c r="A926" s="11" t="s">
        <v>127</v>
      </c>
      <c r="B926" s="11" t="s">
        <v>133</v>
      </c>
      <c r="C926" s="54">
        <v>43564</v>
      </c>
      <c r="D926" s="12">
        <v>44.218181818181819</v>
      </c>
      <c r="E926" s="13">
        <v>0.73684210526315785</v>
      </c>
      <c r="F926" s="12">
        <v>32.581818181818178</v>
      </c>
      <c r="G926" s="14">
        <v>48</v>
      </c>
      <c r="H926" s="12">
        <v>530.35416666666663</v>
      </c>
      <c r="I926" s="15">
        <v>1.4732142857142858</v>
      </c>
      <c r="J926" s="12">
        <v>781.32533482142867</v>
      </c>
      <c r="K926" s="14">
        <v>25457</v>
      </c>
    </row>
    <row r="927" spans="1:11" x14ac:dyDescent="0.3">
      <c r="A927" s="11" t="s">
        <v>127</v>
      </c>
      <c r="B927" s="11" t="s">
        <v>133</v>
      </c>
      <c r="C927" s="54">
        <v>43565</v>
      </c>
      <c r="D927" s="12">
        <v>115.15151515151516</v>
      </c>
      <c r="E927" s="13">
        <v>0.73684210526315785</v>
      </c>
      <c r="F927" s="12">
        <v>84.848484848484844</v>
      </c>
      <c r="G927" s="14">
        <v>125</v>
      </c>
      <c r="H927" s="12">
        <v>413.464</v>
      </c>
      <c r="I927" s="15">
        <v>1.4732142857142858</v>
      </c>
      <c r="J927" s="12">
        <v>609.12107142857144</v>
      </c>
      <c r="K927" s="14">
        <v>51683</v>
      </c>
    </row>
    <row r="928" spans="1:11" x14ac:dyDescent="0.3">
      <c r="A928" s="11" t="s">
        <v>127</v>
      </c>
      <c r="B928" s="11" t="s">
        <v>133</v>
      </c>
      <c r="C928" s="54">
        <v>43566</v>
      </c>
      <c r="D928" s="12">
        <v>49.74545454545455</v>
      </c>
      <c r="E928" s="13">
        <v>0.73684210526315785</v>
      </c>
      <c r="F928" s="12">
        <v>36.654545454545456</v>
      </c>
      <c r="G928" s="14">
        <v>54</v>
      </c>
      <c r="H928" s="12">
        <v>531.96296296296293</v>
      </c>
      <c r="I928" s="15">
        <v>1.4732142857142856</v>
      </c>
      <c r="J928" s="12">
        <v>783.69543650793651</v>
      </c>
      <c r="K928" s="14">
        <v>28726</v>
      </c>
    </row>
    <row r="929" spans="1:11" x14ac:dyDescent="0.3">
      <c r="A929" s="11" t="s">
        <v>127</v>
      </c>
      <c r="B929" s="11" t="s">
        <v>133</v>
      </c>
      <c r="C929" s="54">
        <v>43567</v>
      </c>
      <c r="D929" s="12">
        <v>41.454545454545453</v>
      </c>
      <c r="E929" s="13">
        <v>0.73684210526315785</v>
      </c>
      <c r="F929" s="12">
        <v>30.545454545454543</v>
      </c>
      <c r="G929" s="14">
        <v>45</v>
      </c>
      <c r="H929" s="12">
        <v>599.64444444444439</v>
      </c>
      <c r="I929" s="15">
        <v>1.4732142857142858</v>
      </c>
      <c r="J929" s="12">
        <v>883.40476190476193</v>
      </c>
      <c r="K929" s="14">
        <v>26984</v>
      </c>
    </row>
    <row r="930" spans="1:11" x14ac:dyDescent="0.3">
      <c r="A930" s="11" t="s">
        <v>127</v>
      </c>
      <c r="B930" s="11" t="s">
        <v>133</v>
      </c>
      <c r="C930" s="54">
        <v>43568</v>
      </c>
      <c r="D930" s="12">
        <v>72.775757575757581</v>
      </c>
      <c r="E930" s="13">
        <v>0.73684210526315785</v>
      </c>
      <c r="F930" s="12">
        <v>53.624242424242425</v>
      </c>
      <c r="G930" s="14">
        <v>79</v>
      </c>
      <c r="H930" s="12">
        <v>544.83544303797464</v>
      </c>
      <c r="I930" s="15">
        <v>1.4732142857142856</v>
      </c>
      <c r="J930" s="12">
        <v>802.65935804701621</v>
      </c>
      <c r="K930" s="14">
        <v>43042</v>
      </c>
    </row>
    <row r="931" spans="1:11" x14ac:dyDescent="0.3">
      <c r="A931" s="11" t="s">
        <v>127</v>
      </c>
      <c r="B931" s="11" t="s">
        <v>133</v>
      </c>
      <c r="C931" s="54">
        <v>43569</v>
      </c>
      <c r="D931" s="12">
        <v>46.060606060606062</v>
      </c>
      <c r="E931" s="13">
        <v>0.73684210526315785</v>
      </c>
      <c r="F931" s="12">
        <v>33.939393939393938</v>
      </c>
      <c r="G931" s="14">
        <v>50</v>
      </c>
      <c r="H931" s="12">
        <v>561.98</v>
      </c>
      <c r="I931" s="15">
        <v>1.4732142857142858</v>
      </c>
      <c r="J931" s="12">
        <v>827.91696428571436</v>
      </c>
      <c r="K931" s="14">
        <v>28099</v>
      </c>
    </row>
    <row r="932" spans="1:11" x14ac:dyDescent="0.3">
      <c r="A932" s="11" t="s">
        <v>127</v>
      </c>
      <c r="B932" s="11" t="s">
        <v>133</v>
      </c>
      <c r="C932" s="54">
        <v>43570</v>
      </c>
      <c r="D932" s="12">
        <v>57.115151515151517</v>
      </c>
      <c r="E932" s="13">
        <v>0.73684210526315785</v>
      </c>
      <c r="F932" s="12">
        <v>42.084848484848486</v>
      </c>
      <c r="G932" s="14">
        <v>62</v>
      </c>
      <c r="H932" s="12">
        <v>535.66129032258061</v>
      </c>
      <c r="I932" s="15">
        <v>1.4732142857142856</v>
      </c>
      <c r="J932" s="12">
        <v>789.14386520737321</v>
      </c>
      <c r="K932" s="14">
        <v>33211</v>
      </c>
    </row>
    <row r="933" spans="1:11" x14ac:dyDescent="0.3">
      <c r="A933" s="11" t="s">
        <v>127</v>
      </c>
      <c r="B933" s="11" t="s">
        <v>133</v>
      </c>
      <c r="C933" s="54">
        <v>43571</v>
      </c>
      <c r="D933" s="12">
        <v>37.769696969696973</v>
      </c>
      <c r="E933" s="13">
        <v>0.73684210526315785</v>
      </c>
      <c r="F933" s="12">
        <v>27.830303030303032</v>
      </c>
      <c r="G933" s="14">
        <v>41</v>
      </c>
      <c r="H933" s="12">
        <v>565.90243902439022</v>
      </c>
      <c r="I933" s="15">
        <v>1.4732142857142856</v>
      </c>
      <c r="J933" s="12">
        <v>833.69555749128915</v>
      </c>
      <c r="K933" s="14">
        <v>23202</v>
      </c>
    </row>
    <row r="934" spans="1:11" x14ac:dyDescent="0.3">
      <c r="A934" s="11" t="s">
        <v>127</v>
      </c>
      <c r="B934" s="11" t="s">
        <v>133</v>
      </c>
      <c r="C934" s="54">
        <v>43572</v>
      </c>
      <c r="D934" s="12">
        <v>59.878787878787875</v>
      </c>
      <c r="E934" s="13">
        <v>0.73684210526315785</v>
      </c>
      <c r="F934" s="12">
        <v>44.121212121212118</v>
      </c>
      <c r="G934" s="14">
        <v>65</v>
      </c>
      <c r="H934" s="12">
        <v>540.6615384615385</v>
      </c>
      <c r="I934" s="15">
        <v>1.4732142857142858</v>
      </c>
      <c r="J934" s="12">
        <v>796.51030219780228</v>
      </c>
      <c r="K934" s="14">
        <v>35143</v>
      </c>
    </row>
    <row r="935" spans="1:11" x14ac:dyDescent="0.3">
      <c r="A935" s="11" t="s">
        <v>127</v>
      </c>
      <c r="B935" s="11" t="s">
        <v>133</v>
      </c>
      <c r="C935" s="54">
        <v>43573</v>
      </c>
      <c r="D935" s="12">
        <v>30.400000000000006</v>
      </c>
      <c r="E935" s="13">
        <v>0.73684210526315785</v>
      </c>
      <c r="F935" s="12">
        <v>22.400000000000002</v>
      </c>
      <c r="G935" s="14">
        <v>33</v>
      </c>
      <c r="H935" s="12">
        <v>508.27272727272725</v>
      </c>
      <c r="I935" s="15">
        <v>1.4732142857142856</v>
      </c>
      <c r="J935" s="12">
        <v>748.79464285714278</v>
      </c>
      <c r="K935" s="14">
        <v>16773</v>
      </c>
    </row>
    <row r="936" spans="1:11" x14ac:dyDescent="0.3">
      <c r="A936" s="11" t="s">
        <v>127</v>
      </c>
      <c r="B936" s="11" t="s">
        <v>133</v>
      </c>
      <c r="C936" s="54">
        <v>43574</v>
      </c>
      <c r="D936" s="12">
        <v>36.848484848484851</v>
      </c>
      <c r="E936" s="13">
        <v>0.73684210526315785</v>
      </c>
      <c r="F936" s="12">
        <v>27.151515151515152</v>
      </c>
      <c r="G936" s="14">
        <v>40</v>
      </c>
      <c r="H936" s="12">
        <v>401.05</v>
      </c>
      <c r="I936" s="15">
        <v>1.4732142857142856</v>
      </c>
      <c r="J936" s="12">
        <v>590.83258928571422</v>
      </c>
      <c r="K936" s="14">
        <v>16042</v>
      </c>
    </row>
    <row r="937" spans="1:11" x14ac:dyDescent="0.3">
      <c r="A937" s="11" t="s">
        <v>127</v>
      </c>
      <c r="B937" s="11" t="s">
        <v>133</v>
      </c>
      <c r="C937" s="54">
        <v>43575</v>
      </c>
      <c r="D937" s="12">
        <v>22.109090909090909</v>
      </c>
      <c r="E937" s="13">
        <v>0.73684210526315785</v>
      </c>
      <c r="F937" s="12">
        <v>16.290909090909089</v>
      </c>
      <c r="G937" s="14">
        <v>24</v>
      </c>
      <c r="H937" s="12">
        <v>393.29166666666669</v>
      </c>
      <c r="I937" s="15">
        <v>1.4732142857142858</v>
      </c>
      <c r="J937" s="12">
        <v>579.40290178571433</v>
      </c>
      <c r="K937" s="14">
        <v>9439</v>
      </c>
    </row>
    <row r="938" spans="1:11" x14ac:dyDescent="0.3">
      <c r="A938" s="11" t="s">
        <v>127</v>
      </c>
      <c r="B938" s="11" t="s">
        <v>133</v>
      </c>
      <c r="C938" s="54">
        <v>43576</v>
      </c>
      <c r="D938" s="12">
        <v>26.715151515151515</v>
      </c>
      <c r="E938" s="13">
        <v>0.73684210526315785</v>
      </c>
      <c r="F938" s="12">
        <v>19.684848484848484</v>
      </c>
      <c r="G938" s="14">
        <v>29</v>
      </c>
      <c r="H938" s="12">
        <v>489.24137931034483</v>
      </c>
      <c r="I938" s="15">
        <v>1.4732142857142858</v>
      </c>
      <c r="J938" s="12">
        <v>720.75738916256159</v>
      </c>
      <c r="K938" s="14">
        <v>14188</v>
      </c>
    </row>
    <row r="939" spans="1:11" x14ac:dyDescent="0.3">
      <c r="A939" s="11" t="s">
        <v>127</v>
      </c>
      <c r="B939" s="11" t="s">
        <v>133</v>
      </c>
      <c r="C939" s="54">
        <v>43577</v>
      </c>
      <c r="D939" s="12">
        <v>36.848484848484851</v>
      </c>
      <c r="E939" s="13">
        <v>0.73684210526315785</v>
      </c>
      <c r="F939" s="12">
        <v>27.151515151515152</v>
      </c>
      <c r="G939" s="14">
        <v>40</v>
      </c>
      <c r="H939" s="12">
        <v>451.77499999999998</v>
      </c>
      <c r="I939" s="15">
        <v>1.4732142857142856</v>
      </c>
      <c r="J939" s="12">
        <v>665.56138392857144</v>
      </c>
      <c r="K939" s="14">
        <v>18071</v>
      </c>
    </row>
    <row r="940" spans="1:11" x14ac:dyDescent="0.3">
      <c r="A940" s="11" t="s">
        <v>127</v>
      </c>
      <c r="B940" s="11" t="s">
        <v>133</v>
      </c>
      <c r="C940" s="54">
        <v>43578</v>
      </c>
      <c r="D940" s="12">
        <v>31.32121212121212</v>
      </c>
      <c r="E940" s="13">
        <v>0.73684210526315785</v>
      </c>
      <c r="F940" s="12">
        <v>23.078787878787878</v>
      </c>
      <c r="G940" s="14">
        <v>34</v>
      </c>
      <c r="H940" s="12">
        <v>454</v>
      </c>
      <c r="I940" s="15">
        <v>1.4732142857142858</v>
      </c>
      <c r="J940" s="12">
        <v>668.83928571428578</v>
      </c>
      <c r="K940" s="14">
        <v>15436</v>
      </c>
    </row>
    <row r="941" spans="1:11" x14ac:dyDescent="0.3">
      <c r="A941" s="11" t="s">
        <v>127</v>
      </c>
      <c r="B941" s="11" t="s">
        <v>133</v>
      </c>
      <c r="C941" s="54">
        <v>43579</v>
      </c>
      <c r="D941" s="12">
        <v>68.169696969696972</v>
      </c>
      <c r="E941" s="13">
        <v>0.73684210526315785</v>
      </c>
      <c r="F941" s="12">
        <v>50.230303030303027</v>
      </c>
      <c r="G941" s="14">
        <v>74</v>
      </c>
      <c r="H941" s="12">
        <v>435.89189189189187</v>
      </c>
      <c r="I941" s="15">
        <v>1.4732142857142858</v>
      </c>
      <c r="J941" s="12">
        <v>642.16216216216219</v>
      </c>
      <c r="K941" s="14">
        <v>32256</v>
      </c>
    </row>
    <row r="942" spans="1:11" x14ac:dyDescent="0.3">
      <c r="A942" s="11" t="s">
        <v>127</v>
      </c>
      <c r="B942" s="11" t="s">
        <v>133</v>
      </c>
      <c r="C942" s="54">
        <v>43580</v>
      </c>
      <c r="D942" s="12">
        <v>31.32121212121212</v>
      </c>
      <c r="E942" s="13">
        <v>0.73684210526315785</v>
      </c>
      <c r="F942" s="12">
        <v>23.078787878787878</v>
      </c>
      <c r="G942" s="14">
        <v>34</v>
      </c>
      <c r="H942" s="12">
        <v>506.76470588235293</v>
      </c>
      <c r="I942" s="15">
        <v>1.4732142857142858</v>
      </c>
      <c r="J942" s="12">
        <v>746.57300420168065</v>
      </c>
      <c r="K942" s="14">
        <v>17230</v>
      </c>
    </row>
    <row r="943" spans="1:11" x14ac:dyDescent="0.3">
      <c r="A943" s="11" t="s">
        <v>127</v>
      </c>
      <c r="B943" s="11" t="s">
        <v>133</v>
      </c>
      <c r="C943" s="54">
        <v>43581</v>
      </c>
      <c r="D943" s="12">
        <v>23.030303030303031</v>
      </c>
      <c r="E943" s="13">
        <v>0.73684210526315785</v>
      </c>
      <c r="F943" s="12">
        <v>16.969696969696969</v>
      </c>
      <c r="G943" s="14">
        <v>25</v>
      </c>
      <c r="H943" s="12">
        <v>562.20000000000005</v>
      </c>
      <c r="I943" s="15">
        <v>1.4732142857142858</v>
      </c>
      <c r="J943" s="12">
        <v>828.24107142857144</v>
      </c>
      <c r="K943" s="14">
        <v>14055</v>
      </c>
    </row>
    <row r="944" spans="1:11" x14ac:dyDescent="0.3">
      <c r="A944" s="11" t="s">
        <v>127</v>
      </c>
      <c r="B944" s="11" t="s">
        <v>133</v>
      </c>
      <c r="C944" s="54">
        <v>43582</v>
      </c>
      <c r="D944" s="12">
        <v>33.163636363636364</v>
      </c>
      <c r="E944" s="13">
        <v>0.73684210526315785</v>
      </c>
      <c r="F944" s="12">
        <v>24.436363636363637</v>
      </c>
      <c r="G944" s="14">
        <v>36</v>
      </c>
      <c r="H944" s="12">
        <v>599.11111111111109</v>
      </c>
      <c r="I944" s="15">
        <v>1.4732142857142856</v>
      </c>
      <c r="J944" s="12">
        <v>882.61904761904759</v>
      </c>
      <c r="K944" s="14">
        <v>21568</v>
      </c>
    </row>
    <row r="945" spans="1:11" x14ac:dyDescent="0.3">
      <c r="A945" s="11" t="s">
        <v>127</v>
      </c>
      <c r="B945" s="11" t="s">
        <v>133</v>
      </c>
      <c r="C945" s="54">
        <v>43583</v>
      </c>
      <c r="D945" s="12">
        <v>43.296969696969697</v>
      </c>
      <c r="E945" s="13">
        <v>0.73684210526315785</v>
      </c>
      <c r="F945" s="12">
        <v>31.903030303030302</v>
      </c>
      <c r="G945" s="14">
        <v>47</v>
      </c>
      <c r="H945" s="12">
        <v>536.12765957446811</v>
      </c>
      <c r="I945" s="15">
        <v>1.4732142857142858</v>
      </c>
      <c r="J945" s="12">
        <v>789.83092705167178</v>
      </c>
      <c r="K945" s="14">
        <v>25198</v>
      </c>
    </row>
    <row r="946" spans="1:11" x14ac:dyDescent="0.3">
      <c r="A946" s="11" t="s">
        <v>127</v>
      </c>
      <c r="B946" s="11" t="s">
        <v>133</v>
      </c>
      <c r="C946" s="54">
        <v>43584</v>
      </c>
      <c r="D946" s="12">
        <v>40.533333333333339</v>
      </c>
      <c r="E946" s="13">
        <v>0.73684210526315785</v>
      </c>
      <c r="F946" s="12">
        <v>29.866666666666667</v>
      </c>
      <c r="G946" s="14">
        <v>44</v>
      </c>
      <c r="H946" s="12">
        <v>601.40909090909088</v>
      </c>
      <c r="I946" s="15">
        <v>1.4732142857142856</v>
      </c>
      <c r="J946" s="12">
        <v>886.00446428571422</v>
      </c>
      <c r="K946" s="14">
        <v>26462</v>
      </c>
    </row>
    <row r="947" spans="1:11" x14ac:dyDescent="0.3">
      <c r="A947" s="11" t="s">
        <v>127</v>
      </c>
      <c r="B947" s="11" t="s">
        <v>133</v>
      </c>
      <c r="C947" s="54">
        <v>43585</v>
      </c>
      <c r="D947" s="12">
        <v>58.957575757575768</v>
      </c>
      <c r="E947" s="13">
        <v>0.73684210526315785</v>
      </c>
      <c r="F947" s="12">
        <v>43.442424242424245</v>
      </c>
      <c r="G947" s="14">
        <v>64</v>
      </c>
      <c r="H947" s="12">
        <v>542.484375</v>
      </c>
      <c r="I947" s="15">
        <v>1.4732142857142856</v>
      </c>
      <c r="J947" s="12">
        <v>799.19573102678567</v>
      </c>
      <c r="K947" s="14">
        <v>34719</v>
      </c>
    </row>
    <row r="948" spans="1:11" x14ac:dyDescent="0.3">
      <c r="A948" s="10" t="s">
        <v>127</v>
      </c>
      <c r="B948" s="10" t="s">
        <v>133</v>
      </c>
      <c r="C948" s="54">
        <v>43586</v>
      </c>
      <c r="D948" s="12">
        <v>80.442922374429543</v>
      </c>
      <c r="E948" s="13">
        <v>0.72944693572496266</v>
      </c>
      <c r="F948" s="12">
        <v>58.678843226788672</v>
      </c>
      <c r="G948" s="14">
        <v>79</v>
      </c>
      <c r="H948" s="12">
        <v>508.1012658227848</v>
      </c>
      <c r="I948" s="15">
        <v>1.3463114754098306</v>
      </c>
      <c r="J948" s="12">
        <v>684.06256484747598</v>
      </c>
      <c r="K948" s="14">
        <v>40140</v>
      </c>
    </row>
    <row r="949" spans="1:11" x14ac:dyDescent="0.3">
      <c r="A949" s="10" t="s">
        <v>127</v>
      </c>
      <c r="B949" s="10" t="s">
        <v>133</v>
      </c>
      <c r="C949" s="54">
        <v>43587</v>
      </c>
      <c r="D949" s="12">
        <v>44.803652968036523</v>
      </c>
      <c r="E949" s="13">
        <v>0.72944693572496266</v>
      </c>
      <c r="F949" s="12">
        <v>32.68188736681887</v>
      </c>
      <c r="G949" s="14">
        <v>44</v>
      </c>
      <c r="H949" s="12">
        <v>456.59090909090907</v>
      </c>
      <c r="I949" s="15">
        <v>1.3463114754098362</v>
      </c>
      <c r="J949" s="12">
        <v>614.71358047690023</v>
      </c>
      <c r="K949" s="14">
        <v>20090</v>
      </c>
    </row>
    <row r="950" spans="1:11" x14ac:dyDescent="0.3">
      <c r="A950" s="10" t="s">
        <v>127</v>
      </c>
      <c r="B950" s="10" t="s">
        <v>133</v>
      </c>
      <c r="C950" s="54">
        <v>43588</v>
      </c>
      <c r="D950" s="12">
        <v>26.474885844748858</v>
      </c>
      <c r="E950" s="13">
        <v>0.72944693572496266</v>
      </c>
      <c r="F950" s="12">
        <v>19.312024353120243</v>
      </c>
      <c r="G950" s="14">
        <v>26</v>
      </c>
      <c r="H950" s="12">
        <v>419.34615384615387</v>
      </c>
      <c r="I950" s="15">
        <v>1.346311475409836</v>
      </c>
      <c r="J950" s="12">
        <v>564.57053909205547</v>
      </c>
      <c r="K950" s="14">
        <v>10903</v>
      </c>
    </row>
    <row r="951" spans="1:11" x14ac:dyDescent="0.3">
      <c r="A951" s="10" t="s">
        <v>127</v>
      </c>
      <c r="B951" s="10" t="s">
        <v>133</v>
      </c>
      <c r="C951" s="54">
        <v>43589</v>
      </c>
      <c r="D951" s="12">
        <v>43.785388127853878</v>
      </c>
      <c r="E951" s="13">
        <v>0.72944693572496266</v>
      </c>
      <c r="F951" s="12">
        <v>31.93911719939117</v>
      </c>
      <c r="G951" s="14">
        <v>43</v>
      </c>
      <c r="H951" s="12">
        <v>427.46511627906978</v>
      </c>
      <c r="I951" s="15">
        <v>1.3463114754098362</v>
      </c>
      <c r="J951" s="12">
        <v>575.50119138391165</v>
      </c>
      <c r="K951" s="14">
        <v>18381</v>
      </c>
    </row>
    <row r="952" spans="1:11" x14ac:dyDescent="0.3">
      <c r="A952" s="10" t="s">
        <v>127</v>
      </c>
      <c r="B952" s="10" t="s">
        <v>133</v>
      </c>
      <c r="C952" s="54">
        <v>43590</v>
      </c>
      <c r="D952" s="12">
        <v>27.493150684931503</v>
      </c>
      <c r="E952" s="13">
        <v>0.72944693572496266</v>
      </c>
      <c r="F952" s="12">
        <v>20.054794520547944</v>
      </c>
      <c r="G952" s="14">
        <v>27</v>
      </c>
      <c r="H952" s="12">
        <v>512.37037037037032</v>
      </c>
      <c r="I952" s="15">
        <v>1.3463114754098362</v>
      </c>
      <c r="J952" s="12">
        <v>689.81010928961757</v>
      </c>
      <c r="K952" s="14">
        <v>13834</v>
      </c>
    </row>
    <row r="953" spans="1:11" x14ac:dyDescent="0.3">
      <c r="A953" s="10" t="s">
        <v>127</v>
      </c>
      <c r="B953" s="10" t="s">
        <v>133</v>
      </c>
      <c r="C953" s="54">
        <v>43591</v>
      </c>
      <c r="D953" s="12">
        <v>41.74885844748858</v>
      </c>
      <c r="E953" s="13">
        <v>0.72944693572496266</v>
      </c>
      <c r="F953" s="12">
        <v>30.453576864535766</v>
      </c>
      <c r="G953" s="14">
        <v>41</v>
      </c>
      <c r="H953" s="12">
        <v>503.2439024390244</v>
      </c>
      <c r="I953" s="15">
        <v>1.3463114754098362</v>
      </c>
      <c r="J953" s="12">
        <v>677.52304078368661</v>
      </c>
      <c r="K953" s="14">
        <v>20633</v>
      </c>
    </row>
    <row r="954" spans="1:11" x14ac:dyDescent="0.3">
      <c r="A954" s="10" t="s">
        <v>127</v>
      </c>
      <c r="B954" s="10" t="s">
        <v>133</v>
      </c>
      <c r="C954" s="54">
        <v>43592</v>
      </c>
      <c r="D954" s="12">
        <v>39.712328767123289</v>
      </c>
      <c r="E954" s="13">
        <v>0.72944693572496266</v>
      </c>
      <c r="F954" s="12">
        <v>28.968036529680365</v>
      </c>
      <c r="G954" s="14">
        <v>39</v>
      </c>
      <c r="H954" s="12">
        <v>534.20512820512818</v>
      </c>
      <c r="I954" s="15">
        <v>1.346311475409836</v>
      </c>
      <c r="J954" s="12">
        <v>719.20649432534674</v>
      </c>
      <c r="K954" s="14">
        <v>20834</v>
      </c>
    </row>
    <row r="955" spans="1:11" x14ac:dyDescent="0.3">
      <c r="A955" s="10" t="s">
        <v>127</v>
      </c>
      <c r="B955" s="10" t="s">
        <v>133</v>
      </c>
      <c r="C955" s="54">
        <v>43593</v>
      </c>
      <c r="D955" s="12">
        <v>93.680365296803657</v>
      </c>
      <c r="E955" s="13">
        <v>0.72944693572496266</v>
      </c>
      <c r="F955" s="12">
        <v>68.334855403348556</v>
      </c>
      <c r="G955" s="14">
        <v>92</v>
      </c>
      <c r="H955" s="12">
        <v>522.48913043478262</v>
      </c>
      <c r="I955" s="15">
        <v>1.346311475409836</v>
      </c>
      <c r="J955" s="12">
        <v>703.43311208125442</v>
      </c>
      <c r="K955" s="14">
        <v>48069</v>
      </c>
    </row>
    <row r="956" spans="1:11" x14ac:dyDescent="0.3">
      <c r="A956" s="10" t="s">
        <v>127</v>
      </c>
      <c r="B956" s="10" t="s">
        <v>133</v>
      </c>
      <c r="C956" s="54">
        <v>43594</v>
      </c>
      <c r="D956" s="12">
        <v>53.968036529680361</v>
      </c>
      <c r="E956" s="13">
        <v>0.72944693572496266</v>
      </c>
      <c r="F956" s="12">
        <v>39.366818873668187</v>
      </c>
      <c r="G956" s="14">
        <v>53</v>
      </c>
      <c r="H956" s="12">
        <v>494.71698113207549</v>
      </c>
      <c r="I956" s="15">
        <v>1.3463114754098362</v>
      </c>
      <c r="J956" s="12">
        <v>666.04314877822458</v>
      </c>
      <c r="K956" s="14">
        <v>26220</v>
      </c>
    </row>
    <row r="957" spans="1:11" x14ac:dyDescent="0.3">
      <c r="A957" s="10" t="s">
        <v>127</v>
      </c>
      <c r="B957" s="10" t="s">
        <v>133</v>
      </c>
      <c r="C957" s="54">
        <v>43595</v>
      </c>
      <c r="D957" s="12">
        <v>34.62100456621004</v>
      </c>
      <c r="E957" s="13">
        <v>0.72944693572496266</v>
      </c>
      <c r="F957" s="12">
        <v>25.254185692541856</v>
      </c>
      <c r="G957" s="14">
        <v>34</v>
      </c>
      <c r="H957" s="12">
        <v>398.29411764705884</v>
      </c>
      <c r="I957" s="15">
        <v>1.3463114754098362</v>
      </c>
      <c r="J957" s="12">
        <v>536.22794117647061</v>
      </c>
      <c r="K957" s="14">
        <v>13542</v>
      </c>
    </row>
    <row r="958" spans="1:11" x14ac:dyDescent="0.3">
      <c r="A958" s="10" t="s">
        <v>127</v>
      </c>
      <c r="B958" s="10" t="s">
        <v>133</v>
      </c>
      <c r="C958" s="54">
        <v>43596</v>
      </c>
      <c r="D958" s="12">
        <v>36.657534246575338</v>
      </c>
      <c r="E958" s="13">
        <v>0.72944693572496266</v>
      </c>
      <c r="F958" s="12">
        <v>26.739726027397261</v>
      </c>
      <c r="G958" s="14">
        <v>36</v>
      </c>
      <c r="H958" s="12">
        <v>478.52777777777777</v>
      </c>
      <c r="I958" s="15">
        <v>1.346311475409836</v>
      </c>
      <c r="J958" s="12">
        <v>644.24743852459017</v>
      </c>
      <c r="K958" s="14">
        <v>17227</v>
      </c>
    </row>
    <row r="959" spans="1:11" x14ac:dyDescent="0.3">
      <c r="A959" s="10" t="s">
        <v>127</v>
      </c>
      <c r="B959" s="10" t="s">
        <v>133</v>
      </c>
      <c r="C959" s="54">
        <v>43597</v>
      </c>
      <c r="D959" s="12">
        <v>57.022831050228298</v>
      </c>
      <c r="E959" s="13">
        <v>0.72944693572496266</v>
      </c>
      <c r="F959" s="12">
        <v>41.595129375951288</v>
      </c>
      <c r="G959" s="14">
        <v>56</v>
      </c>
      <c r="H959" s="12">
        <v>562.78571428571433</v>
      </c>
      <c r="I959" s="15">
        <v>1.3463114754098362</v>
      </c>
      <c r="J959" s="12">
        <v>757.68486533957855</v>
      </c>
      <c r="K959" s="14">
        <v>31516</v>
      </c>
    </row>
    <row r="960" spans="1:11" x14ac:dyDescent="0.3">
      <c r="A960" s="10" t="s">
        <v>127</v>
      </c>
      <c r="B960" s="10" t="s">
        <v>133</v>
      </c>
      <c r="C960" s="54">
        <v>43598</v>
      </c>
      <c r="D960" s="12">
        <v>43.785388127853878</v>
      </c>
      <c r="E960" s="13">
        <v>0.72944693572496266</v>
      </c>
      <c r="F960" s="12">
        <v>31.93911719939117</v>
      </c>
      <c r="G960" s="14">
        <v>43</v>
      </c>
      <c r="H960" s="12">
        <v>433.39534883720933</v>
      </c>
      <c r="I960" s="15">
        <v>1.3463114754098362</v>
      </c>
      <c r="J960" s="12">
        <v>583.48513152878388</v>
      </c>
      <c r="K960" s="14">
        <v>18636</v>
      </c>
    </row>
    <row r="961" spans="1:11" x14ac:dyDescent="0.3">
      <c r="A961" s="10" t="s">
        <v>127</v>
      </c>
      <c r="B961" s="10" t="s">
        <v>133</v>
      </c>
      <c r="C961" s="54">
        <v>43599</v>
      </c>
      <c r="D961" s="12">
        <v>46.840182648401829</v>
      </c>
      <c r="E961" s="13">
        <v>0.72944693572496266</v>
      </c>
      <c r="F961" s="12">
        <v>34.167427701674278</v>
      </c>
      <c r="G961" s="14">
        <v>46</v>
      </c>
      <c r="H961" s="12">
        <v>463.63043478260869</v>
      </c>
      <c r="I961" s="15">
        <v>1.346311475409836</v>
      </c>
      <c r="J961" s="12">
        <v>624.19097469707765</v>
      </c>
      <c r="K961" s="14">
        <v>21327</v>
      </c>
    </row>
    <row r="962" spans="1:11" x14ac:dyDescent="0.3">
      <c r="A962" s="10" t="s">
        <v>127</v>
      </c>
      <c r="B962" s="10" t="s">
        <v>133</v>
      </c>
      <c r="C962" s="54">
        <v>43600</v>
      </c>
      <c r="D962" s="12">
        <v>59.059360730593603</v>
      </c>
      <c r="E962" s="13">
        <v>0.72944693572496266</v>
      </c>
      <c r="F962" s="12">
        <v>43.080669710806696</v>
      </c>
      <c r="G962" s="14">
        <v>58</v>
      </c>
      <c r="H962" s="12">
        <v>465.48275862068965</v>
      </c>
      <c r="I962" s="15">
        <v>1.3463114754098362</v>
      </c>
      <c r="J962" s="12">
        <v>626.68477953646129</v>
      </c>
      <c r="K962" s="14">
        <v>26998</v>
      </c>
    </row>
    <row r="963" spans="1:11" x14ac:dyDescent="0.3">
      <c r="A963" s="10" t="s">
        <v>127</v>
      </c>
      <c r="B963" s="10" t="s">
        <v>133</v>
      </c>
      <c r="C963" s="54">
        <v>43601</v>
      </c>
      <c r="D963" s="12">
        <v>56.004566210045652</v>
      </c>
      <c r="E963" s="13">
        <v>0.72944693572496266</v>
      </c>
      <c r="F963" s="12">
        <v>40.852359208523588</v>
      </c>
      <c r="G963" s="14">
        <v>55</v>
      </c>
      <c r="H963" s="12">
        <v>454.2</v>
      </c>
      <c r="I963" s="15">
        <v>1.3463114754098362</v>
      </c>
      <c r="J963" s="12">
        <v>611.49467213114758</v>
      </c>
      <c r="K963" s="14">
        <v>24981</v>
      </c>
    </row>
    <row r="964" spans="1:11" x14ac:dyDescent="0.3">
      <c r="A964" s="10" t="s">
        <v>127</v>
      </c>
      <c r="B964" s="10" t="s">
        <v>133</v>
      </c>
      <c r="C964" s="54">
        <v>43602</v>
      </c>
      <c r="D964" s="12">
        <v>20.365296803652967</v>
      </c>
      <c r="E964" s="13">
        <v>0.72944693572496266</v>
      </c>
      <c r="F964" s="12">
        <v>14.855403348554033</v>
      </c>
      <c r="G964" s="14">
        <v>20</v>
      </c>
      <c r="H964" s="12">
        <v>500.3</v>
      </c>
      <c r="I964" s="15">
        <v>1.3463114754098362</v>
      </c>
      <c r="J964" s="12">
        <v>673.55963114754104</v>
      </c>
      <c r="K964" s="14">
        <v>10006</v>
      </c>
    </row>
    <row r="965" spans="1:11" x14ac:dyDescent="0.3">
      <c r="A965" s="10" t="s">
        <v>127</v>
      </c>
      <c r="B965" s="10" t="s">
        <v>133</v>
      </c>
      <c r="C965" s="54">
        <v>43603</v>
      </c>
      <c r="D965" s="12">
        <v>39.712328767123289</v>
      </c>
      <c r="E965" s="13">
        <v>0.72944693572496266</v>
      </c>
      <c r="F965" s="12">
        <v>28.968036529680365</v>
      </c>
      <c r="G965" s="14">
        <v>39</v>
      </c>
      <c r="H965" s="12">
        <v>481.53846153846155</v>
      </c>
      <c r="I965" s="15">
        <v>1.346311475409836</v>
      </c>
      <c r="J965" s="12">
        <v>648.30075662042873</v>
      </c>
      <c r="K965" s="14">
        <v>18780</v>
      </c>
    </row>
    <row r="966" spans="1:11" x14ac:dyDescent="0.3">
      <c r="A966" s="10" t="s">
        <v>127</v>
      </c>
      <c r="B966" s="10" t="s">
        <v>133</v>
      </c>
      <c r="C966" s="54">
        <v>43604</v>
      </c>
      <c r="D966" s="12">
        <v>26.474885844748858</v>
      </c>
      <c r="E966" s="13">
        <v>0.72944693572496266</v>
      </c>
      <c r="F966" s="12">
        <v>19.312024353120243</v>
      </c>
      <c r="G966" s="14">
        <v>26</v>
      </c>
      <c r="H966" s="12">
        <v>451.61538461538464</v>
      </c>
      <c r="I966" s="15">
        <v>1.346311475409836</v>
      </c>
      <c r="J966" s="12">
        <v>608.014974779319</v>
      </c>
      <c r="K966" s="14">
        <v>11742</v>
      </c>
    </row>
    <row r="967" spans="1:11" x14ac:dyDescent="0.3">
      <c r="A967" s="10" t="s">
        <v>127</v>
      </c>
      <c r="B967" s="10" t="s">
        <v>133</v>
      </c>
      <c r="C967" s="54">
        <v>43605</v>
      </c>
      <c r="D967" s="12">
        <v>29.529680365296802</v>
      </c>
      <c r="E967" s="13">
        <v>0.72944693572496266</v>
      </c>
      <c r="F967" s="12">
        <v>21.540334855403348</v>
      </c>
      <c r="G967" s="14">
        <v>29</v>
      </c>
      <c r="H967" s="12">
        <v>448.82758620689657</v>
      </c>
      <c r="I967" s="15">
        <v>1.3463114754098362</v>
      </c>
      <c r="J967" s="12">
        <v>604.26172979084231</v>
      </c>
      <c r="K967" s="14">
        <v>13016</v>
      </c>
    </row>
    <row r="968" spans="1:11" x14ac:dyDescent="0.3">
      <c r="A968" s="10" t="s">
        <v>127</v>
      </c>
      <c r="B968" s="10" t="s">
        <v>133</v>
      </c>
      <c r="C968" s="54">
        <v>43606</v>
      </c>
      <c r="D968" s="12">
        <v>18.328767123287669</v>
      </c>
      <c r="E968" s="13">
        <v>0.72944693572496266</v>
      </c>
      <c r="F968" s="12">
        <v>13.36986301369863</v>
      </c>
      <c r="G968" s="14">
        <v>18</v>
      </c>
      <c r="H968" s="12">
        <v>391.88888888888891</v>
      </c>
      <c r="I968" s="15">
        <v>1.346311475409836</v>
      </c>
      <c r="J968" s="12">
        <v>527.60450819672133</v>
      </c>
      <c r="K968" s="14">
        <v>7054</v>
      </c>
    </row>
    <row r="969" spans="1:11" x14ac:dyDescent="0.3">
      <c r="A969" s="10" t="s">
        <v>127</v>
      </c>
      <c r="B969" s="10" t="s">
        <v>133</v>
      </c>
      <c r="C969" s="54">
        <v>43607</v>
      </c>
      <c r="D969" s="12">
        <v>48.87671232876712</v>
      </c>
      <c r="E969" s="13">
        <v>0.72944693572496266</v>
      </c>
      <c r="F969" s="12">
        <v>35.652968036529678</v>
      </c>
      <c r="G969" s="14">
        <v>48</v>
      </c>
      <c r="H969" s="12">
        <v>511.39583333333331</v>
      </c>
      <c r="I969" s="15">
        <v>1.3463114754098362</v>
      </c>
      <c r="J969" s="12">
        <v>688.49807889344265</v>
      </c>
      <c r="K969" s="14">
        <v>24547</v>
      </c>
    </row>
    <row r="970" spans="1:11" x14ac:dyDescent="0.3">
      <c r="A970" s="10" t="s">
        <v>127</v>
      </c>
      <c r="B970" s="10" t="s">
        <v>133</v>
      </c>
      <c r="C970" s="54">
        <v>43608</v>
      </c>
      <c r="D970" s="12">
        <v>42.767123287671232</v>
      </c>
      <c r="E970" s="13">
        <v>0.72944693572496266</v>
      </c>
      <c r="F970" s="12">
        <v>31.196347031963469</v>
      </c>
      <c r="G970" s="14">
        <v>42</v>
      </c>
      <c r="H970" s="12">
        <v>525.16666666666663</v>
      </c>
      <c r="I970" s="15">
        <v>1.3463114754098362</v>
      </c>
      <c r="J970" s="12">
        <v>707.03790983606564</v>
      </c>
      <c r="K970" s="14">
        <v>22057</v>
      </c>
    </row>
    <row r="971" spans="1:11" x14ac:dyDescent="0.3">
      <c r="A971" s="10" t="s">
        <v>127</v>
      </c>
      <c r="B971" s="10" t="s">
        <v>133</v>
      </c>
      <c r="C971" s="54">
        <v>43609</v>
      </c>
      <c r="D971" s="12">
        <v>31.5662100456621</v>
      </c>
      <c r="E971" s="13">
        <v>0.72944693572496266</v>
      </c>
      <c r="F971" s="12">
        <v>23.025875190258752</v>
      </c>
      <c r="G971" s="14">
        <v>31</v>
      </c>
      <c r="H971" s="12">
        <v>536.54838709677415</v>
      </c>
      <c r="I971" s="15">
        <v>1.346311475409836</v>
      </c>
      <c r="J971" s="12">
        <v>722.36125066102591</v>
      </c>
      <c r="K971" s="14">
        <v>16633</v>
      </c>
    </row>
    <row r="972" spans="1:11" x14ac:dyDescent="0.3">
      <c r="A972" s="10" t="s">
        <v>127</v>
      </c>
      <c r="B972" s="10" t="s">
        <v>133</v>
      </c>
      <c r="C972" s="54">
        <v>43610</v>
      </c>
      <c r="D972" s="12">
        <v>45.821917808219169</v>
      </c>
      <c r="E972" s="13">
        <v>0.72944693572496266</v>
      </c>
      <c r="F972" s="12">
        <v>33.42465753424657</v>
      </c>
      <c r="G972" s="14">
        <v>45</v>
      </c>
      <c r="H972" s="12">
        <v>487.35555555555555</v>
      </c>
      <c r="I972" s="15">
        <v>1.3463114754098362</v>
      </c>
      <c r="J972" s="12">
        <v>656.13237704918038</v>
      </c>
      <c r="K972" s="14">
        <v>21931</v>
      </c>
    </row>
    <row r="973" spans="1:11" x14ac:dyDescent="0.3">
      <c r="A973" s="10" t="s">
        <v>127</v>
      </c>
      <c r="B973" s="10" t="s">
        <v>133</v>
      </c>
      <c r="C973" s="54">
        <v>43611</v>
      </c>
      <c r="D973" s="12">
        <v>34.62100456621004</v>
      </c>
      <c r="E973" s="13">
        <v>0.72944693572496266</v>
      </c>
      <c r="F973" s="12">
        <v>25.254185692541856</v>
      </c>
      <c r="G973" s="14">
        <v>34</v>
      </c>
      <c r="H973" s="12">
        <v>485.6764705882353</v>
      </c>
      <c r="I973" s="15">
        <v>1.3463114754098362</v>
      </c>
      <c r="J973" s="12">
        <v>653.87180568948895</v>
      </c>
      <c r="K973" s="14">
        <v>16513</v>
      </c>
    </row>
    <row r="974" spans="1:11" x14ac:dyDescent="0.3">
      <c r="A974" s="10" t="s">
        <v>127</v>
      </c>
      <c r="B974" s="10" t="s">
        <v>133</v>
      </c>
      <c r="C974" s="54">
        <v>43612</v>
      </c>
      <c r="D974" s="12">
        <v>41.74885844748858</v>
      </c>
      <c r="E974" s="13">
        <v>0.72944693572496266</v>
      </c>
      <c r="F974" s="12">
        <v>30.453576864535766</v>
      </c>
      <c r="G974" s="14">
        <v>41</v>
      </c>
      <c r="H974" s="12">
        <v>619.78048780487802</v>
      </c>
      <c r="I974" s="15">
        <v>1.3463114754098362</v>
      </c>
      <c r="J974" s="12">
        <v>834.41758296681337</v>
      </c>
      <c r="K974" s="14">
        <v>25411</v>
      </c>
    </row>
    <row r="975" spans="1:11" x14ac:dyDescent="0.3">
      <c r="A975" s="10" t="s">
        <v>127</v>
      </c>
      <c r="B975" s="10" t="s">
        <v>133</v>
      </c>
      <c r="C975" s="54">
        <v>43613</v>
      </c>
      <c r="D975" s="12">
        <v>19.347031963470318</v>
      </c>
      <c r="E975" s="13">
        <v>0.72944693572496266</v>
      </c>
      <c r="F975" s="12">
        <v>14.112633181126331</v>
      </c>
      <c r="G975" s="14">
        <v>19</v>
      </c>
      <c r="H975" s="12">
        <v>462.4736842105263</v>
      </c>
      <c r="I975" s="15">
        <v>1.3463114754098362</v>
      </c>
      <c r="J975" s="12">
        <v>622.6336281276964</v>
      </c>
      <c r="K975" s="14">
        <v>8787</v>
      </c>
    </row>
    <row r="976" spans="1:11" x14ac:dyDescent="0.3">
      <c r="A976" s="10" t="s">
        <v>127</v>
      </c>
      <c r="B976" s="10" t="s">
        <v>133</v>
      </c>
      <c r="C976" s="54">
        <v>43614</v>
      </c>
      <c r="D976" s="12">
        <v>61.095890410958894</v>
      </c>
      <c r="E976" s="13">
        <v>0.72944693572496266</v>
      </c>
      <c r="F976" s="12">
        <v>44.566210045662096</v>
      </c>
      <c r="G976" s="14">
        <v>60</v>
      </c>
      <c r="H976" s="12">
        <v>449.8</v>
      </c>
      <c r="I976" s="15">
        <v>1.3463114754098362</v>
      </c>
      <c r="J976" s="12">
        <v>605.57090163934436</v>
      </c>
      <c r="K976" s="14">
        <v>26988</v>
      </c>
    </row>
    <row r="977" spans="1:11" x14ac:dyDescent="0.3">
      <c r="A977" s="10" t="s">
        <v>127</v>
      </c>
      <c r="B977" s="10" t="s">
        <v>133</v>
      </c>
      <c r="C977" s="54">
        <v>43615</v>
      </c>
      <c r="D977" s="12">
        <v>62.11415525114154</v>
      </c>
      <c r="E977" s="13">
        <v>0.72944693572496266</v>
      </c>
      <c r="F977" s="12">
        <v>45.308980213089797</v>
      </c>
      <c r="G977" s="14">
        <v>61</v>
      </c>
      <c r="H977" s="12">
        <v>489.44262295081967</v>
      </c>
      <c r="I977" s="15">
        <v>1.3463114754098362</v>
      </c>
      <c r="J977" s="12">
        <v>658.9422198333782</v>
      </c>
      <c r="K977" s="14">
        <v>29856</v>
      </c>
    </row>
    <row r="978" spans="1:11" x14ac:dyDescent="0.3">
      <c r="A978" s="10" t="s">
        <v>127</v>
      </c>
      <c r="B978" s="10" t="s">
        <v>133</v>
      </c>
      <c r="C978" s="54">
        <v>43616</v>
      </c>
      <c r="D978" s="12">
        <v>29.529680365296802</v>
      </c>
      <c r="E978" s="13">
        <v>0.72944693572496266</v>
      </c>
      <c r="F978" s="12">
        <v>21.540334855403348</v>
      </c>
      <c r="G978" s="14">
        <v>29</v>
      </c>
      <c r="H978" s="12">
        <v>470.82758620689657</v>
      </c>
      <c r="I978" s="15">
        <v>1.3463114754098362</v>
      </c>
      <c r="J978" s="12">
        <v>633.88058224985866</v>
      </c>
      <c r="K978" s="14">
        <v>13654</v>
      </c>
    </row>
    <row r="979" spans="1:11" x14ac:dyDescent="0.3">
      <c r="A979" s="22" t="s">
        <v>127</v>
      </c>
      <c r="B979" s="22" t="s">
        <v>133</v>
      </c>
      <c r="C979" s="56">
        <v>43617</v>
      </c>
      <c r="D979" s="23">
        <v>43</v>
      </c>
      <c r="E979" s="24">
        <v>0.71618451915559034</v>
      </c>
      <c r="F979" s="23">
        <v>31</v>
      </c>
      <c r="G979" s="23">
        <v>43</v>
      </c>
      <c r="H979" s="23">
        <v>462.76735316552248</v>
      </c>
      <c r="I979" s="25">
        <v>1.4091981789463903</v>
      </c>
      <c r="J979" s="23">
        <v>662.32314410480353</v>
      </c>
      <c r="K979" s="23">
        <v>20210</v>
      </c>
    </row>
    <row r="980" spans="1:11" x14ac:dyDescent="0.3">
      <c r="A980" s="22" t="s">
        <v>127</v>
      </c>
      <c r="B980" s="22" t="s">
        <v>133</v>
      </c>
      <c r="C980" s="56">
        <v>43618</v>
      </c>
      <c r="D980" s="23">
        <v>26</v>
      </c>
      <c r="E980" s="24">
        <v>0.71618451915559034</v>
      </c>
      <c r="F980" s="23">
        <v>19</v>
      </c>
      <c r="G980" s="23">
        <v>28</v>
      </c>
      <c r="H980" s="23">
        <v>462.76735316552248</v>
      </c>
      <c r="I980" s="25">
        <v>1.5019881780946382</v>
      </c>
      <c r="J980" s="23">
        <v>662.32314410480353</v>
      </c>
      <c r="K980" s="23">
        <v>12347</v>
      </c>
    </row>
    <row r="981" spans="1:11" x14ac:dyDescent="0.3">
      <c r="A981" s="22" t="s">
        <v>127</v>
      </c>
      <c r="B981" s="22" t="s">
        <v>133</v>
      </c>
      <c r="C981" s="56">
        <v>43619</v>
      </c>
      <c r="D981" s="23">
        <v>62</v>
      </c>
      <c r="E981" s="24">
        <v>0.71618451915559034</v>
      </c>
      <c r="F981" s="23">
        <v>44</v>
      </c>
      <c r="G981" s="23">
        <v>52</v>
      </c>
      <c r="H981" s="23">
        <v>462.76735316552248</v>
      </c>
      <c r="I981" s="25">
        <v>1.1716950225709255</v>
      </c>
      <c r="J981" s="23">
        <v>662.32314410480353</v>
      </c>
      <c r="K981" s="23">
        <v>29394</v>
      </c>
    </row>
    <row r="982" spans="1:11" x14ac:dyDescent="0.3">
      <c r="A982" s="22" t="s">
        <v>127</v>
      </c>
      <c r="B982" s="22" t="s">
        <v>133</v>
      </c>
      <c r="C982" s="56">
        <v>43620</v>
      </c>
      <c r="D982" s="23">
        <v>34</v>
      </c>
      <c r="E982" s="24">
        <v>0.71618451915559034</v>
      </c>
      <c r="F982" s="23">
        <v>24</v>
      </c>
      <c r="G982" s="23">
        <v>38</v>
      </c>
      <c r="H982" s="23">
        <v>462.76735316552248</v>
      </c>
      <c r="I982" s="25">
        <v>1.5724278068213502</v>
      </c>
      <c r="J982" s="23">
        <v>662.32314410480353</v>
      </c>
      <c r="K982" s="23">
        <v>16006</v>
      </c>
    </row>
    <row r="983" spans="1:11" x14ac:dyDescent="0.3">
      <c r="A983" s="22" t="s">
        <v>127</v>
      </c>
      <c r="B983" s="22" t="s">
        <v>133</v>
      </c>
      <c r="C983" s="56">
        <v>43621</v>
      </c>
      <c r="D983" s="23">
        <v>61</v>
      </c>
      <c r="E983" s="24">
        <v>0.71618451915559034</v>
      </c>
      <c r="F983" s="23">
        <v>44</v>
      </c>
      <c r="G983" s="23">
        <v>55</v>
      </c>
      <c r="H983" s="23">
        <v>462.76735316552248</v>
      </c>
      <c r="I983" s="25">
        <v>1.2602149355069603</v>
      </c>
      <c r="J983" s="23">
        <v>662.32314410480353</v>
      </c>
      <c r="K983" s="23">
        <v>28906</v>
      </c>
    </row>
    <row r="984" spans="1:11" x14ac:dyDescent="0.3">
      <c r="A984" s="22" t="s">
        <v>127</v>
      </c>
      <c r="B984" s="22" t="s">
        <v>133</v>
      </c>
      <c r="C984" s="56">
        <v>43622</v>
      </c>
      <c r="D984" s="23">
        <v>30</v>
      </c>
      <c r="E984" s="24">
        <v>0.71618451915559034</v>
      </c>
      <c r="F984" s="23">
        <v>21</v>
      </c>
      <c r="G984" s="23">
        <v>29</v>
      </c>
      <c r="H984" s="23">
        <v>462.76735316552248</v>
      </c>
      <c r="I984" s="25">
        <v>1.3606808712836005</v>
      </c>
      <c r="J984" s="23">
        <v>662.32314410480353</v>
      </c>
      <c r="K984" s="23">
        <v>14116</v>
      </c>
    </row>
    <row r="985" spans="1:11" x14ac:dyDescent="0.3">
      <c r="A985" s="22" t="s">
        <v>127</v>
      </c>
      <c r="B985" s="22" t="s">
        <v>133</v>
      </c>
      <c r="C985" s="56">
        <v>43623</v>
      </c>
      <c r="D985" s="23">
        <v>32</v>
      </c>
      <c r="E985" s="24">
        <v>0.71618451915559034</v>
      </c>
      <c r="F985" s="23">
        <v>23</v>
      </c>
      <c r="G985" s="23">
        <v>23</v>
      </c>
      <c r="H985" s="23">
        <v>462.76735316552248</v>
      </c>
      <c r="I985" s="25">
        <v>1.0121209430875344</v>
      </c>
      <c r="J985" s="23">
        <v>662.32314410480353</v>
      </c>
      <c r="K985" s="23">
        <v>15051</v>
      </c>
    </row>
    <row r="986" spans="1:11" x14ac:dyDescent="0.3">
      <c r="A986" s="22" t="s">
        <v>127</v>
      </c>
      <c r="B986" s="22" t="s">
        <v>133</v>
      </c>
      <c r="C986" s="56">
        <v>43624</v>
      </c>
      <c r="D986" s="23">
        <v>33</v>
      </c>
      <c r="E986" s="24">
        <v>0.71618451915559034</v>
      </c>
      <c r="F986" s="23">
        <v>24</v>
      </c>
      <c r="G986" s="23">
        <v>38</v>
      </c>
      <c r="H986" s="23">
        <v>462.76735316552248</v>
      </c>
      <c r="I986" s="25">
        <v>1.5925259096420232</v>
      </c>
      <c r="J986" s="23">
        <v>662.32314410480353</v>
      </c>
      <c r="K986" s="23">
        <v>15804</v>
      </c>
    </row>
    <row r="987" spans="1:11" x14ac:dyDescent="0.3">
      <c r="A987" s="22" t="s">
        <v>127</v>
      </c>
      <c r="B987" s="22" t="s">
        <v>133</v>
      </c>
      <c r="C987" s="56">
        <v>43625</v>
      </c>
      <c r="D987" s="23">
        <v>33</v>
      </c>
      <c r="E987" s="24">
        <v>0.71618451915559034</v>
      </c>
      <c r="F987" s="23">
        <v>24</v>
      </c>
      <c r="G987" s="23">
        <v>31</v>
      </c>
      <c r="H987" s="23">
        <v>462.76735316552248</v>
      </c>
      <c r="I987" s="25">
        <v>1.314890647918598</v>
      </c>
      <c r="J987" s="23">
        <v>662.32314410480353</v>
      </c>
      <c r="K987" s="23">
        <v>15615</v>
      </c>
    </row>
    <row r="988" spans="1:11" x14ac:dyDescent="0.3">
      <c r="A988" s="22" t="s">
        <v>127</v>
      </c>
      <c r="B988" s="22" t="s">
        <v>133</v>
      </c>
      <c r="C988" s="56">
        <v>43626</v>
      </c>
      <c r="D988" s="23">
        <v>32</v>
      </c>
      <c r="E988" s="24">
        <v>0.71618451915559034</v>
      </c>
      <c r="F988" s="23">
        <v>23</v>
      </c>
      <c r="G988" s="23">
        <v>30</v>
      </c>
      <c r="H988" s="23">
        <v>462.76735316552248</v>
      </c>
      <c r="I988" s="25">
        <v>1.3169203554575892</v>
      </c>
      <c r="J988" s="23">
        <v>662.32314410480353</v>
      </c>
      <c r="K988" s="23">
        <v>15088</v>
      </c>
    </row>
    <row r="989" spans="1:11" x14ac:dyDescent="0.3">
      <c r="A989" s="22" t="s">
        <v>127</v>
      </c>
      <c r="B989" s="22" t="s">
        <v>133</v>
      </c>
      <c r="C989" s="56">
        <v>43627</v>
      </c>
      <c r="D989" s="23">
        <v>33</v>
      </c>
      <c r="E989" s="24">
        <v>0.71618451915559034</v>
      </c>
      <c r="F989" s="23">
        <v>24</v>
      </c>
      <c r="G989" s="23">
        <v>36</v>
      </c>
      <c r="H989" s="23">
        <v>462.76735316552248</v>
      </c>
      <c r="I989" s="25">
        <v>1.5203489885718886</v>
      </c>
      <c r="J989" s="23">
        <v>662.32314410480353</v>
      </c>
      <c r="K989" s="23">
        <v>15683</v>
      </c>
    </row>
    <row r="990" spans="1:11" x14ac:dyDescent="0.3">
      <c r="A990" s="22" t="s">
        <v>127</v>
      </c>
      <c r="B990" s="22" t="s">
        <v>133</v>
      </c>
      <c r="C990" s="56">
        <v>43628</v>
      </c>
      <c r="D990" s="23">
        <v>68</v>
      </c>
      <c r="E990" s="24">
        <v>0.71618451915559034</v>
      </c>
      <c r="F990" s="23">
        <v>49</v>
      </c>
      <c r="G990" s="23">
        <v>61</v>
      </c>
      <c r="H990" s="23">
        <v>462.76735316552248</v>
      </c>
      <c r="I990" s="25">
        <v>1.2487393147800276</v>
      </c>
      <c r="J990" s="23">
        <v>662.32314410480353</v>
      </c>
      <c r="K990" s="23">
        <v>32354</v>
      </c>
    </row>
    <row r="991" spans="1:11" x14ac:dyDescent="0.3">
      <c r="A991" s="22" t="s">
        <v>127</v>
      </c>
      <c r="B991" s="22" t="s">
        <v>133</v>
      </c>
      <c r="C991" s="56">
        <v>43629</v>
      </c>
      <c r="D991" s="23">
        <v>51</v>
      </c>
      <c r="E991" s="24">
        <v>0.71618451915559034</v>
      </c>
      <c r="F991" s="23">
        <v>36</v>
      </c>
      <c r="G991" s="23">
        <v>61</v>
      </c>
      <c r="H991" s="23">
        <v>462.76735316552248</v>
      </c>
      <c r="I991" s="25">
        <v>1.6722562827149425</v>
      </c>
      <c r="J991" s="23">
        <v>662.32314410480353</v>
      </c>
      <c r="K991" s="23">
        <v>24160</v>
      </c>
    </row>
    <row r="992" spans="1:11" x14ac:dyDescent="0.3">
      <c r="A992" s="22" t="s">
        <v>127</v>
      </c>
      <c r="B992" s="22" t="s">
        <v>133</v>
      </c>
      <c r="C992" s="56">
        <v>43630</v>
      </c>
      <c r="D992" s="23">
        <v>42</v>
      </c>
      <c r="E992" s="24">
        <v>0.71618451915559034</v>
      </c>
      <c r="F992" s="23">
        <v>30</v>
      </c>
      <c r="G992" s="23">
        <v>44</v>
      </c>
      <c r="H992" s="23">
        <v>462.76735316552248</v>
      </c>
      <c r="I992" s="25">
        <v>1.4536947344047166</v>
      </c>
      <c r="J992" s="23">
        <v>662.32314410480353</v>
      </c>
      <c r="K992" s="23">
        <v>20047</v>
      </c>
    </row>
    <row r="993" spans="1:11" x14ac:dyDescent="0.3">
      <c r="A993" s="22" t="s">
        <v>127</v>
      </c>
      <c r="B993" s="22" t="s">
        <v>133</v>
      </c>
      <c r="C993" s="56">
        <v>43631</v>
      </c>
      <c r="D993" s="23">
        <v>35</v>
      </c>
      <c r="E993" s="24">
        <v>0.71618451915559034</v>
      </c>
      <c r="F993" s="23">
        <v>25</v>
      </c>
      <c r="G993" s="23">
        <v>39</v>
      </c>
      <c r="H993" s="23">
        <v>462.76735316552248</v>
      </c>
      <c r="I993" s="25">
        <v>1.5538139208425974</v>
      </c>
      <c r="J993" s="23">
        <v>662.32314410480353</v>
      </c>
      <c r="K993" s="23">
        <v>16624</v>
      </c>
    </row>
    <row r="994" spans="1:11" x14ac:dyDescent="0.3">
      <c r="A994" s="22" t="s">
        <v>127</v>
      </c>
      <c r="B994" s="22" t="s">
        <v>133</v>
      </c>
      <c r="C994" s="56">
        <v>43632</v>
      </c>
      <c r="D994" s="23">
        <v>53</v>
      </c>
      <c r="E994" s="24">
        <v>0.71618451915559034</v>
      </c>
      <c r="F994" s="23">
        <v>38</v>
      </c>
      <c r="G994" s="23">
        <v>47</v>
      </c>
      <c r="H994" s="23">
        <v>462.76735316552248</v>
      </c>
      <c r="I994" s="25">
        <v>1.2298679535745631</v>
      </c>
      <c r="J994" s="23">
        <v>662.32314410480353</v>
      </c>
      <c r="K994" s="23">
        <v>25311</v>
      </c>
    </row>
    <row r="995" spans="1:11" x14ac:dyDescent="0.3">
      <c r="A995" s="22" t="s">
        <v>127</v>
      </c>
      <c r="B995" s="22" t="s">
        <v>133</v>
      </c>
      <c r="C995" s="56">
        <v>43633</v>
      </c>
      <c r="D995" s="23">
        <v>31</v>
      </c>
      <c r="E995" s="24">
        <v>0.71618451915559034</v>
      </c>
      <c r="F995" s="23">
        <v>22</v>
      </c>
      <c r="G995" s="23">
        <v>33</v>
      </c>
      <c r="H995" s="23">
        <v>462.76735316552248</v>
      </c>
      <c r="I995" s="25">
        <v>1.4756051684754601</v>
      </c>
      <c r="J995" s="23">
        <v>662.32314410480353</v>
      </c>
      <c r="K995" s="23">
        <v>14812</v>
      </c>
    </row>
    <row r="996" spans="1:11" x14ac:dyDescent="0.3">
      <c r="A996" s="22" t="s">
        <v>127</v>
      </c>
      <c r="B996" s="22" t="s">
        <v>133</v>
      </c>
      <c r="C996" s="56">
        <v>43634</v>
      </c>
      <c r="D996" s="23">
        <v>48</v>
      </c>
      <c r="E996" s="24">
        <v>0.71618451915559034</v>
      </c>
      <c r="F996" s="23">
        <v>35</v>
      </c>
      <c r="G996" s="23">
        <v>45</v>
      </c>
      <c r="H996" s="23">
        <v>462.76735316552248</v>
      </c>
      <c r="I996" s="25">
        <v>1.2996921980078562</v>
      </c>
      <c r="J996" s="23">
        <v>662.32314410480353</v>
      </c>
      <c r="K996" s="23">
        <v>22932</v>
      </c>
    </row>
    <row r="997" spans="1:11" x14ac:dyDescent="0.3">
      <c r="A997" s="22" t="s">
        <v>127</v>
      </c>
      <c r="B997" s="22" t="s">
        <v>133</v>
      </c>
      <c r="C997" s="56">
        <v>43635</v>
      </c>
      <c r="D997" s="23">
        <v>76</v>
      </c>
      <c r="E997" s="24">
        <v>0.71618451915559034</v>
      </c>
      <c r="F997" s="23">
        <v>54</v>
      </c>
      <c r="G997" s="23">
        <v>88</v>
      </c>
      <c r="H997" s="23">
        <v>462.76735316552248</v>
      </c>
      <c r="I997" s="25">
        <v>1.6209031837483372</v>
      </c>
      <c r="J997" s="23">
        <v>662.32314410480353</v>
      </c>
      <c r="K997" s="23">
        <v>35958</v>
      </c>
    </row>
    <row r="998" spans="1:11" x14ac:dyDescent="0.3">
      <c r="A998" s="22" t="s">
        <v>127</v>
      </c>
      <c r="B998" s="22" t="s">
        <v>133</v>
      </c>
      <c r="C998" s="56">
        <v>43636</v>
      </c>
      <c r="D998" s="23">
        <v>55</v>
      </c>
      <c r="E998" s="24">
        <v>0.71618451915559034</v>
      </c>
      <c r="F998" s="23">
        <v>39</v>
      </c>
      <c r="G998" s="23">
        <v>53</v>
      </c>
      <c r="H998" s="23">
        <v>462.76735316552248</v>
      </c>
      <c r="I998" s="25">
        <v>1.3442778170855356</v>
      </c>
      <c r="J998" s="23">
        <v>662.32314410480353</v>
      </c>
      <c r="K998" s="23">
        <v>26113</v>
      </c>
    </row>
    <row r="999" spans="1:11" x14ac:dyDescent="0.3">
      <c r="A999" s="22" t="s">
        <v>127</v>
      </c>
      <c r="B999" s="22" t="s">
        <v>133</v>
      </c>
      <c r="C999" s="56">
        <v>43637</v>
      </c>
      <c r="D999" s="23">
        <v>38</v>
      </c>
      <c r="E999" s="24">
        <v>0.71618451915559034</v>
      </c>
      <c r="F999" s="23">
        <v>27</v>
      </c>
      <c r="G999" s="23">
        <v>35</v>
      </c>
      <c r="H999" s="23">
        <v>462.76735316552248</v>
      </c>
      <c r="I999" s="25">
        <v>1.2910782536156016</v>
      </c>
      <c r="J999" s="23">
        <v>662.32314410480353</v>
      </c>
      <c r="K999" s="23">
        <v>17955</v>
      </c>
    </row>
    <row r="1000" spans="1:11" x14ac:dyDescent="0.3">
      <c r="A1000" s="22" t="s">
        <v>127</v>
      </c>
      <c r="B1000" s="22" t="s">
        <v>133</v>
      </c>
      <c r="C1000" s="56">
        <v>43638</v>
      </c>
      <c r="D1000" s="23">
        <v>15</v>
      </c>
      <c r="E1000" s="24">
        <v>0.71618451915559034</v>
      </c>
      <c r="F1000" s="23">
        <v>11</v>
      </c>
      <c r="G1000" s="23">
        <v>19</v>
      </c>
      <c r="H1000" s="23">
        <v>462.76735316552248</v>
      </c>
      <c r="I1000" s="25">
        <v>1.7946576922406257</v>
      </c>
      <c r="J1000" s="23">
        <v>662.32314410480353</v>
      </c>
      <c r="K1000" s="23">
        <v>7012</v>
      </c>
    </row>
    <row r="1001" spans="1:11" x14ac:dyDescent="0.3">
      <c r="A1001" s="22" t="s">
        <v>127</v>
      </c>
      <c r="B1001" s="22" t="s">
        <v>133</v>
      </c>
      <c r="C1001" s="56">
        <v>43639</v>
      </c>
      <c r="D1001" s="23">
        <v>39</v>
      </c>
      <c r="E1001" s="24">
        <v>0.71618451915559034</v>
      </c>
      <c r="F1001" s="23">
        <v>28</v>
      </c>
      <c r="G1001" s="23">
        <v>31</v>
      </c>
      <c r="H1001" s="23">
        <v>462.76735316552248</v>
      </c>
      <c r="I1001" s="25">
        <v>1.0973820132148</v>
      </c>
      <c r="J1001" s="23">
        <v>662.32314410480353</v>
      </c>
      <c r="K1001" s="23">
        <v>18710</v>
      </c>
    </row>
    <row r="1002" spans="1:11" x14ac:dyDescent="0.3">
      <c r="A1002" s="22" t="s">
        <v>127</v>
      </c>
      <c r="B1002" s="22" t="s">
        <v>133</v>
      </c>
      <c r="C1002" s="56">
        <v>43640</v>
      </c>
      <c r="D1002" s="23">
        <v>48</v>
      </c>
      <c r="E1002" s="24">
        <v>0.71618451915559034</v>
      </c>
      <c r="F1002" s="23">
        <v>34</v>
      </c>
      <c r="G1002" s="23">
        <v>55</v>
      </c>
      <c r="H1002" s="23">
        <v>462.76735316552248</v>
      </c>
      <c r="I1002" s="25">
        <v>1.5995333681287518</v>
      </c>
      <c r="J1002" s="23">
        <v>662.32314410480353</v>
      </c>
      <c r="K1002" s="23">
        <v>22774</v>
      </c>
    </row>
    <row r="1003" spans="1:11" x14ac:dyDescent="0.3">
      <c r="A1003" s="22" t="s">
        <v>127</v>
      </c>
      <c r="B1003" s="22" t="s">
        <v>133</v>
      </c>
      <c r="C1003" s="56">
        <v>43641</v>
      </c>
      <c r="D1003" s="23">
        <v>32</v>
      </c>
      <c r="E1003" s="24">
        <v>0.71618451915559034</v>
      </c>
      <c r="F1003" s="23">
        <v>23</v>
      </c>
      <c r="G1003" s="23">
        <v>38</v>
      </c>
      <c r="H1003" s="23">
        <v>462.76735316552248</v>
      </c>
      <c r="I1003" s="25">
        <v>1.6577710101424405</v>
      </c>
      <c r="J1003" s="23">
        <v>662.32314410480353</v>
      </c>
      <c r="K1003" s="23">
        <v>15182</v>
      </c>
    </row>
    <row r="1004" spans="1:11" x14ac:dyDescent="0.3">
      <c r="A1004" s="22" t="s">
        <v>127</v>
      </c>
      <c r="B1004" s="22" t="s">
        <v>133</v>
      </c>
      <c r="C1004" s="56">
        <v>43642</v>
      </c>
      <c r="D1004" s="23">
        <v>79</v>
      </c>
      <c r="E1004" s="24">
        <v>0.71618451915559034</v>
      </c>
      <c r="F1004" s="23">
        <v>56</v>
      </c>
      <c r="G1004" s="23">
        <v>101</v>
      </c>
      <c r="H1004" s="23">
        <v>462.76735316552248</v>
      </c>
      <c r="I1004" s="25">
        <v>1.7919326445738168</v>
      </c>
      <c r="J1004" s="23">
        <v>662.32314410480353</v>
      </c>
      <c r="K1004" s="23">
        <v>37331</v>
      </c>
    </row>
    <row r="1005" spans="1:11" x14ac:dyDescent="0.3">
      <c r="A1005" s="22" t="s">
        <v>127</v>
      </c>
      <c r="B1005" s="22" t="s">
        <v>133</v>
      </c>
      <c r="C1005" s="56">
        <v>43643</v>
      </c>
      <c r="D1005" s="23">
        <v>35</v>
      </c>
      <c r="E1005" s="24">
        <v>0.71618451915559034</v>
      </c>
      <c r="F1005" s="23">
        <v>25</v>
      </c>
      <c r="G1005" s="23">
        <v>30</v>
      </c>
      <c r="H1005" s="23">
        <v>462.76735316552248</v>
      </c>
      <c r="I1005" s="25">
        <v>1.2009485840522276</v>
      </c>
      <c r="J1005" s="23">
        <v>662.32314410480353</v>
      </c>
      <c r="K1005" s="23">
        <v>16545</v>
      </c>
    </row>
    <row r="1006" spans="1:11" x14ac:dyDescent="0.3">
      <c r="A1006" s="22" t="s">
        <v>127</v>
      </c>
      <c r="B1006" s="22" t="s">
        <v>133</v>
      </c>
      <c r="C1006" s="56">
        <v>43644</v>
      </c>
      <c r="D1006" s="23">
        <v>17</v>
      </c>
      <c r="E1006" s="24">
        <v>0.71618451915559034</v>
      </c>
      <c r="F1006" s="23">
        <v>12</v>
      </c>
      <c r="G1006" s="23">
        <v>20</v>
      </c>
      <c r="H1006" s="23">
        <v>462.76735316552248</v>
      </c>
      <c r="I1006" s="25">
        <v>1.6459322666620366</v>
      </c>
      <c r="J1006" s="23">
        <v>662.32314410480353</v>
      </c>
      <c r="K1006" s="23">
        <v>8048</v>
      </c>
    </row>
    <row r="1007" spans="1:11" x14ac:dyDescent="0.3">
      <c r="A1007" s="22" t="s">
        <v>127</v>
      </c>
      <c r="B1007" s="22" t="s">
        <v>133</v>
      </c>
      <c r="C1007" s="56">
        <v>43645</v>
      </c>
      <c r="D1007" s="23">
        <v>54</v>
      </c>
      <c r="E1007" s="24">
        <v>0.71618451915559034</v>
      </c>
      <c r="F1007" s="23">
        <v>38</v>
      </c>
      <c r="G1007" s="23">
        <v>58</v>
      </c>
      <c r="H1007" s="23">
        <v>462.76735316552248</v>
      </c>
      <c r="I1007" s="25">
        <v>1.5065786476617227</v>
      </c>
      <c r="J1007" s="23">
        <v>662.32314410480353</v>
      </c>
      <c r="K1007" s="23">
        <v>25498</v>
      </c>
    </row>
    <row r="1008" spans="1:11" x14ac:dyDescent="0.3">
      <c r="A1008" s="22" t="s">
        <v>127</v>
      </c>
      <c r="B1008" s="22" t="s">
        <v>133</v>
      </c>
      <c r="C1008" s="56">
        <v>43646</v>
      </c>
      <c r="D1008" s="23">
        <v>44</v>
      </c>
      <c r="E1008" s="24">
        <v>0.71618451915559034</v>
      </c>
      <c r="F1008" s="23">
        <v>32</v>
      </c>
      <c r="G1008" s="23">
        <v>50</v>
      </c>
      <c r="H1008" s="23">
        <v>462.76735316552248</v>
      </c>
      <c r="I1008" s="25">
        <v>1.5693373711136469</v>
      </c>
      <c r="J1008" s="23">
        <v>662.32314410480353</v>
      </c>
      <c r="K1008" s="23">
        <v>21102</v>
      </c>
    </row>
    <row r="1009" spans="1:11" x14ac:dyDescent="0.3">
      <c r="A1009" s="22" t="s">
        <v>127</v>
      </c>
      <c r="B1009" s="22" t="s">
        <v>133</v>
      </c>
      <c r="C1009" s="55">
        <v>43647</v>
      </c>
      <c r="D1009" s="30">
        <v>51</v>
      </c>
      <c r="E1009" s="31">
        <v>0.7</v>
      </c>
      <c r="F1009" s="30">
        <v>35</v>
      </c>
      <c r="G1009" s="30">
        <v>43</v>
      </c>
      <c r="H1009" s="30">
        <v>583</v>
      </c>
      <c r="I1009" s="32">
        <v>1.23</v>
      </c>
      <c r="J1009" s="30">
        <v>707</v>
      </c>
      <c r="K1009" s="30">
        <v>25055</v>
      </c>
    </row>
    <row r="1010" spans="1:11" x14ac:dyDescent="0.3">
      <c r="A1010" s="22" t="s">
        <v>127</v>
      </c>
      <c r="B1010" s="22" t="s">
        <v>133</v>
      </c>
      <c r="C1010" s="55">
        <v>43648</v>
      </c>
      <c r="D1010" s="30">
        <v>36</v>
      </c>
      <c r="E1010" s="31">
        <v>0.7</v>
      </c>
      <c r="F1010" s="30">
        <v>25</v>
      </c>
      <c r="G1010" s="30">
        <v>42</v>
      </c>
      <c r="H1010" s="30">
        <v>427</v>
      </c>
      <c r="I1010" s="32">
        <v>1.68</v>
      </c>
      <c r="J1010" s="30">
        <v>707</v>
      </c>
      <c r="K1010" s="30">
        <v>17928</v>
      </c>
    </row>
    <row r="1011" spans="1:11" x14ac:dyDescent="0.3">
      <c r="A1011" s="22" t="s">
        <v>127</v>
      </c>
      <c r="B1011" s="22" t="s">
        <v>133</v>
      </c>
      <c r="C1011" s="55">
        <v>43649</v>
      </c>
      <c r="D1011" s="30">
        <v>83</v>
      </c>
      <c r="E1011" s="31">
        <v>0.7</v>
      </c>
      <c r="F1011" s="30">
        <v>58</v>
      </c>
      <c r="G1011" s="30">
        <v>87</v>
      </c>
      <c r="H1011" s="30">
        <v>475</v>
      </c>
      <c r="I1011" s="32">
        <v>1.5</v>
      </c>
      <c r="J1011" s="30">
        <v>707</v>
      </c>
      <c r="K1011" s="30">
        <v>41284</v>
      </c>
    </row>
    <row r="1012" spans="1:11" x14ac:dyDescent="0.3">
      <c r="A1012" s="22" t="s">
        <v>127</v>
      </c>
      <c r="B1012" s="22" t="s">
        <v>133</v>
      </c>
      <c r="C1012" s="55">
        <v>43650</v>
      </c>
      <c r="D1012" s="30">
        <v>44</v>
      </c>
      <c r="E1012" s="31">
        <v>0.7</v>
      </c>
      <c r="F1012" s="30">
        <v>31</v>
      </c>
      <c r="G1012" s="30">
        <v>47</v>
      </c>
      <c r="H1012" s="30">
        <v>473</v>
      </c>
      <c r="I1012" s="32">
        <v>1.52</v>
      </c>
      <c r="J1012" s="30">
        <v>707</v>
      </c>
      <c r="K1012" s="30">
        <v>22229</v>
      </c>
    </row>
    <row r="1013" spans="1:11" x14ac:dyDescent="0.3">
      <c r="A1013" s="22" t="s">
        <v>127</v>
      </c>
      <c r="B1013" s="22" t="s">
        <v>133</v>
      </c>
      <c r="C1013" s="55">
        <v>43651</v>
      </c>
      <c r="D1013" s="30">
        <v>17</v>
      </c>
      <c r="E1013" s="31">
        <v>0.7</v>
      </c>
      <c r="F1013" s="30">
        <v>12</v>
      </c>
      <c r="G1013" s="30">
        <v>15</v>
      </c>
      <c r="H1013" s="30">
        <v>580</v>
      </c>
      <c r="I1013" s="32">
        <v>1.25</v>
      </c>
      <c r="J1013" s="30">
        <v>707</v>
      </c>
      <c r="K1013" s="30">
        <v>8705</v>
      </c>
    </row>
    <row r="1014" spans="1:11" x14ac:dyDescent="0.3">
      <c r="A1014" s="22" t="s">
        <v>127</v>
      </c>
      <c r="B1014" s="22" t="s">
        <v>133</v>
      </c>
      <c r="C1014" s="55">
        <v>43652</v>
      </c>
      <c r="D1014" s="30">
        <v>30</v>
      </c>
      <c r="E1014" s="31">
        <v>0.7</v>
      </c>
      <c r="F1014" s="30">
        <v>21</v>
      </c>
      <c r="G1014" s="30">
        <v>36</v>
      </c>
      <c r="H1014" s="30">
        <v>413</v>
      </c>
      <c r="I1014" s="32">
        <v>1.71</v>
      </c>
      <c r="J1014" s="30">
        <v>707</v>
      </c>
      <c r="K1014" s="30">
        <v>14863</v>
      </c>
    </row>
    <row r="1015" spans="1:11" x14ac:dyDescent="0.3">
      <c r="A1015" s="22" t="s">
        <v>127</v>
      </c>
      <c r="B1015" s="22" t="s">
        <v>133</v>
      </c>
      <c r="C1015" s="55">
        <v>43653</v>
      </c>
      <c r="D1015" s="30">
        <v>26</v>
      </c>
      <c r="E1015" s="31">
        <v>0.7</v>
      </c>
      <c r="F1015" s="30">
        <v>18</v>
      </c>
      <c r="G1015" s="30">
        <v>27</v>
      </c>
      <c r="H1015" s="30">
        <v>483</v>
      </c>
      <c r="I1015" s="32">
        <v>1.5</v>
      </c>
      <c r="J1015" s="30">
        <v>707</v>
      </c>
      <c r="K1015" s="30">
        <v>13048</v>
      </c>
    </row>
    <row r="1016" spans="1:11" x14ac:dyDescent="0.3">
      <c r="A1016" s="22" t="s">
        <v>127</v>
      </c>
      <c r="B1016" s="22" t="s">
        <v>133</v>
      </c>
      <c r="C1016" s="55">
        <v>43654</v>
      </c>
      <c r="D1016" s="30">
        <v>66</v>
      </c>
      <c r="E1016" s="31">
        <v>0.7</v>
      </c>
      <c r="F1016" s="30">
        <v>46</v>
      </c>
      <c r="G1016" s="30">
        <v>89</v>
      </c>
      <c r="H1016" s="30">
        <v>368</v>
      </c>
      <c r="I1016" s="32">
        <v>1.93</v>
      </c>
      <c r="J1016" s="30">
        <v>707</v>
      </c>
      <c r="K1016" s="30">
        <v>32764</v>
      </c>
    </row>
    <row r="1017" spans="1:11" x14ac:dyDescent="0.3">
      <c r="A1017" s="22" t="s">
        <v>127</v>
      </c>
      <c r="B1017" s="22" t="s">
        <v>133</v>
      </c>
      <c r="C1017" s="55">
        <v>43655</v>
      </c>
      <c r="D1017" s="30">
        <v>97</v>
      </c>
      <c r="E1017" s="31">
        <v>0.7</v>
      </c>
      <c r="F1017" s="30">
        <v>68</v>
      </c>
      <c r="G1017" s="30">
        <v>133</v>
      </c>
      <c r="H1017" s="30">
        <v>362</v>
      </c>
      <c r="I1017" s="32">
        <v>1.96</v>
      </c>
      <c r="J1017" s="30">
        <v>707</v>
      </c>
      <c r="K1017" s="30">
        <v>48209</v>
      </c>
    </row>
    <row r="1018" spans="1:11" x14ac:dyDescent="0.3">
      <c r="A1018" s="22" t="s">
        <v>127</v>
      </c>
      <c r="B1018" s="22" t="s">
        <v>133</v>
      </c>
      <c r="C1018" s="55">
        <v>43656</v>
      </c>
      <c r="D1018" s="30">
        <v>132</v>
      </c>
      <c r="E1018" s="31">
        <v>0.7</v>
      </c>
      <c r="F1018" s="30">
        <v>92</v>
      </c>
      <c r="G1018" s="30">
        <v>177</v>
      </c>
      <c r="H1018" s="30">
        <v>367</v>
      </c>
      <c r="I1018" s="32">
        <v>1.92</v>
      </c>
      <c r="J1018" s="30">
        <v>707</v>
      </c>
      <c r="K1018" s="30">
        <v>65046</v>
      </c>
    </row>
    <row r="1019" spans="1:11" x14ac:dyDescent="0.3">
      <c r="A1019" s="22" t="s">
        <v>127</v>
      </c>
      <c r="B1019" s="22" t="s">
        <v>133</v>
      </c>
      <c r="C1019" s="55">
        <v>43657</v>
      </c>
      <c r="D1019" s="30">
        <v>60</v>
      </c>
      <c r="E1019" s="31">
        <v>0.7</v>
      </c>
      <c r="F1019" s="30">
        <v>42</v>
      </c>
      <c r="G1019" s="30">
        <v>78</v>
      </c>
      <c r="H1019" s="30">
        <v>379</v>
      </c>
      <c r="I1019" s="32">
        <v>1.86</v>
      </c>
      <c r="J1019" s="30">
        <v>707</v>
      </c>
      <c r="K1019" s="30">
        <v>29580</v>
      </c>
    </row>
    <row r="1020" spans="1:11" x14ac:dyDescent="0.3">
      <c r="A1020" s="22" t="s">
        <v>127</v>
      </c>
      <c r="B1020" s="22" t="s">
        <v>133</v>
      </c>
      <c r="C1020" s="55">
        <v>43658</v>
      </c>
      <c r="D1020" s="30">
        <v>53</v>
      </c>
      <c r="E1020" s="31">
        <v>0.7</v>
      </c>
      <c r="F1020" s="30">
        <v>37</v>
      </c>
      <c r="G1020" s="30">
        <v>65</v>
      </c>
      <c r="H1020" s="30">
        <v>405</v>
      </c>
      <c r="I1020" s="32">
        <v>1.76</v>
      </c>
      <c r="J1020" s="30">
        <v>707</v>
      </c>
      <c r="K1020" s="30">
        <v>26334</v>
      </c>
    </row>
    <row r="1021" spans="1:11" x14ac:dyDescent="0.3">
      <c r="A1021" s="22" t="s">
        <v>127</v>
      </c>
      <c r="B1021" s="22" t="s">
        <v>133</v>
      </c>
      <c r="C1021" s="55">
        <v>43659</v>
      </c>
      <c r="D1021" s="30">
        <v>53</v>
      </c>
      <c r="E1021" s="31">
        <v>0.7</v>
      </c>
      <c r="F1021" s="30">
        <v>37</v>
      </c>
      <c r="G1021" s="30">
        <v>63</v>
      </c>
      <c r="H1021" s="30">
        <v>412</v>
      </c>
      <c r="I1021" s="32">
        <v>1.7</v>
      </c>
      <c r="J1021" s="30">
        <v>707</v>
      </c>
      <c r="K1021" s="30">
        <v>25958</v>
      </c>
    </row>
    <row r="1022" spans="1:11" x14ac:dyDescent="0.3">
      <c r="A1022" s="22" t="s">
        <v>127</v>
      </c>
      <c r="B1022" s="22" t="s">
        <v>133</v>
      </c>
      <c r="C1022" s="55">
        <v>43660</v>
      </c>
      <c r="D1022" s="30">
        <v>59</v>
      </c>
      <c r="E1022" s="31">
        <v>0.7</v>
      </c>
      <c r="F1022" s="30">
        <v>41</v>
      </c>
      <c r="G1022" s="30">
        <v>66</v>
      </c>
      <c r="H1022" s="30">
        <v>435</v>
      </c>
      <c r="I1022" s="32">
        <v>1.61</v>
      </c>
      <c r="J1022" s="30">
        <v>707</v>
      </c>
      <c r="K1022" s="30">
        <v>28741</v>
      </c>
    </row>
    <row r="1023" spans="1:11" x14ac:dyDescent="0.3">
      <c r="A1023" s="22" t="s">
        <v>127</v>
      </c>
      <c r="B1023" s="22" t="s">
        <v>133</v>
      </c>
      <c r="C1023" s="55">
        <v>43661</v>
      </c>
      <c r="D1023" s="30">
        <v>39</v>
      </c>
      <c r="E1023" s="31">
        <v>0.7</v>
      </c>
      <c r="F1023" s="30">
        <v>27</v>
      </c>
      <c r="G1023" s="30">
        <v>52</v>
      </c>
      <c r="H1023" s="30">
        <v>365</v>
      </c>
      <c r="I1023" s="32">
        <v>1.93</v>
      </c>
      <c r="J1023" s="30">
        <v>707</v>
      </c>
      <c r="K1023" s="30">
        <v>18976</v>
      </c>
    </row>
    <row r="1024" spans="1:11" x14ac:dyDescent="0.3">
      <c r="A1024" s="22" t="s">
        <v>127</v>
      </c>
      <c r="B1024" s="22" t="s">
        <v>133</v>
      </c>
      <c r="C1024" s="55">
        <v>43662</v>
      </c>
      <c r="D1024" s="30">
        <v>43</v>
      </c>
      <c r="E1024" s="31">
        <v>0.7</v>
      </c>
      <c r="F1024" s="30">
        <v>30</v>
      </c>
      <c r="G1024" s="30">
        <v>50</v>
      </c>
      <c r="H1024" s="30">
        <v>418</v>
      </c>
      <c r="I1024" s="32">
        <v>1.67</v>
      </c>
      <c r="J1024" s="30">
        <v>707</v>
      </c>
      <c r="K1024" s="30">
        <v>20884</v>
      </c>
    </row>
    <row r="1025" spans="1:11" x14ac:dyDescent="0.3">
      <c r="A1025" s="22" t="s">
        <v>127</v>
      </c>
      <c r="B1025" s="22" t="s">
        <v>133</v>
      </c>
      <c r="C1025" s="55">
        <v>43663</v>
      </c>
      <c r="D1025" s="30">
        <v>139</v>
      </c>
      <c r="E1025" s="31">
        <v>0.7</v>
      </c>
      <c r="F1025" s="30">
        <v>97</v>
      </c>
      <c r="G1025" s="30">
        <v>158</v>
      </c>
      <c r="H1025" s="30">
        <v>432</v>
      </c>
      <c r="I1025" s="32">
        <v>1.63</v>
      </c>
      <c r="J1025" s="30">
        <v>707</v>
      </c>
      <c r="K1025" s="30">
        <v>68285</v>
      </c>
    </row>
    <row r="1026" spans="1:11" x14ac:dyDescent="0.3">
      <c r="A1026" s="22" t="s">
        <v>127</v>
      </c>
      <c r="B1026" s="22" t="s">
        <v>133</v>
      </c>
      <c r="C1026" s="55">
        <v>43664</v>
      </c>
      <c r="D1026" s="30">
        <v>62</v>
      </c>
      <c r="E1026" s="31">
        <v>0.7</v>
      </c>
      <c r="F1026" s="30">
        <v>43</v>
      </c>
      <c r="G1026" s="30">
        <v>59</v>
      </c>
      <c r="H1026" s="30">
        <v>512</v>
      </c>
      <c r="I1026" s="32">
        <v>1.37</v>
      </c>
      <c r="J1026" s="30">
        <v>707</v>
      </c>
      <c r="K1026" s="30">
        <v>30228</v>
      </c>
    </row>
    <row r="1027" spans="1:11" x14ac:dyDescent="0.3">
      <c r="A1027" s="22" t="s">
        <v>127</v>
      </c>
      <c r="B1027" s="22" t="s">
        <v>133</v>
      </c>
      <c r="C1027" s="55">
        <v>43665</v>
      </c>
      <c r="D1027" s="30">
        <v>44</v>
      </c>
      <c r="E1027" s="31">
        <v>0.7</v>
      </c>
      <c r="F1027" s="30">
        <v>31</v>
      </c>
      <c r="G1027" s="30">
        <v>50</v>
      </c>
      <c r="H1027" s="30">
        <v>441</v>
      </c>
      <c r="I1027" s="32">
        <v>1.61</v>
      </c>
      <c r="J1027" s="30">
        <v>707</v>
      </c>
      <c r="K1027" s="30">
        <v>22030</v>
      </c>
    </row>
    <row r="1028" spans="1:11" x14ac:dyDescent="0.3">
      <c r="A1028" s="22" t="s">
        <v>127</v>
      </c>
      <c r="B1028" s="22" t="s">
        <v>133</v>
      </c>
      <c r="C1028" s="55">
        <v>43666</v>
      </c>
      <c r="D1028" s="30">
        <v>40</v>
      </c>
      <c r="E1028" s="31">
        <v>0.7</v>
      </c>
      <c r="F1028" s="30">
        <v>28</v>
      </c>
      <c r="G1028" s="30">
        <v>51</v>
      </c>
      <c r="H1028" s="30">
        <v>393</v>
      </c>
      <c r="I1028" s="32">
        <v>1.82</v>
      </c>
      <c r="J1028" s="30">
        <v>707</v>
      </c>
      <c r="K1028" s="30">
        <v>20057</v>
      </c>
    </row>
    <row r="1029" spans="1:11" x14ac:dyDescent="0.3">
      <c r="A1029" s="22" t="s">
        <v>127</v>
      </c>
      <c r="B1029" s="22" t="s">
        <v>133</v>
      </c>
      <c r="C1029" s="55">
        <v>43667</v>
      </c>
      <c r="D1029" s="30">
        <v>39</v>
      </c>
      <c r="E1029" s="31">
        <v>0.7</v>
      </c>
      <c r="F1029" s="30">
        <v>27</v>
      </c>
      <c r="G1029" s="30">
        <v>50</v>
      </c>
      <c r="H1029" s="30">
        <v>379</v>
      </c>
      <c r="I1029" s="32">
        <v>1.85</v>
      </c>
      <c r="J1029" s="30">
        <v>707</v>
      </c>
      <c r="K1029" s="30">
        <v>18928</v>
      </c>
    </row>
    <row r="1030" spans="1:11" x14ac:dyDescent="0.3">
      <c r="A1030" s="22" t="s">
        <v>127</v>
      </c>
      <c r="B1030" s="22" t="s">
        <v>133</v>
      </c>
      <c r="C1030" s="55">
        <v>43668</v>
      </c>
      <c r="D1030" s="30">
        <v>57</v>
      </c>
      <c r="E1030" s="31">
        <v>0.7</v>
      </c>
      <c r="F1030" s="30">
        <v>40</v>
      </c>
      <c r="G1030" s="30">
        <v>69</v>
      </c>
      <c r="H1030" s="30">
        <v>406</v>
      </c>
      <c r="I1030" s="32">
        <v>1.73</v>
      </c>
      <c r="J1030" s="30">
        <v>707</v>
      </c>
      <c r="K1030" s="30">
        <v>28014</v>
      </c>
    </row>
    <row r="1031" spans="1:11" x14ac:dyDescent="0.3">
      <c r="A1031" s="22" t="s">
        <v>127</v>
      </c>
      <c r="B1031" s="22" t="s">
        <v>133</v>
      </c>
      <c r="C1031" s="55">
        <v>43669</v>
      </c>
      <c r="D1031" s="30">
        <v>40</v>
      </c>
      <c r="E1031" s="31">
        <v>0.7</v>
      </c>
      <c r="F1031" s="30">
        <v>28</v>
      </c>
      <c r="G1031" s="30">
        <v>56</v>
      </c>
      <c r="H1031" s="30">
        <v>349</v>
      </c>
      <c r="I1031" s="32">
        <v>2</v>
      </c>
      <c r="J1031" s="30">
        <v>707</v>
      </c>
      <c r="K1031" s="30">
        <v>19553</v>
      </c>
    </row>
    <row r="1032" spans="1:11" x14ac:dyDescent="0.3">
      <c r="A1032" s="22" t="s">
        <v>127</v>
      </c>
      <c r="B1032" s="22" t="s">
        <v>133</v>
      </c>
      <c r="C1032" s="55">
        <v>43670</v>
      </c>
      <c r="D1032" s="30">
        <v>119</v>
      </c>
      <c r="E1032" s="31">
        <v>0.7</v>
      </c>
      <c r="F1032" s="30">
        <v>83</v>
      </c>
      <c r="G1032" s="30">
        <v>143</v>
      </c>
      <c r="H1032" s="30">
        <v>412</v>
      </c>
      <c r="I1032" s="32">
        <v>1.72</v>
      </c>
      <c r="J1032" s="30">
        <v>707</v>
      </c>
      <c r="K1032" s="30">
        <v>58985</v>
      </c>
    </row>
    <row r="1033" spans="1:11" x14ac:dyDescent="0.3">
      <c r="A1033" s="22" t="s">
        <v>127</v>
      </c>
      <c r="B1033" s="22" t="s">
        <v>133</v>
      </c>
      <c r="C1033" s="55">
        <v>43671</v>
      </c>
      <c r="D1033" s="30">
        <v>44</v>
      </c>
      <c r="E1033" s="31">
        <v>0.7</v>
      </c>
      <c r="F1033" s="30">
        <v>31</v>
      </c>
      <c r="G1033" s="30">
        <v>60</v>
      </c>
      <c r="H1033" s="30">
        <v>369</v>
      </c>
      <c r="I1033" s="32">
        <v>1.94</v>
      </c>
      <c r="J1033" s="30">
        <v>707</v>
      </c>
      <c r="K1033" s="30">
        <v>22165</v>
      </c>
    </row>
    <row r="1034" spans="1:11" x14ac:dyDescent="0.3">
      <c r="A1034" s="22" t="s">
        <v>127</v>
      </c>
      <c r="B1034" s="22" t="s">
        <v>133</v>
      </c>
      <c r="C1034" s="55">
        <v>43672</v>
      </c>
      <c r="D1034" s="30">
        <v>14</v>
      </c>
      <c r="E1034" s="31">
        <v>0.7</v>
      </c>
      <c r="F1034" s="30">
        <v>10</v>
      </c>
      <c r="G1034" s="30">
        <v>19</v>
      </c>
      <c r="H1034" s="30">
        <v>372</v>
      </c>
      <c r="I1034" s="32">
        <v>1.9</v>
      </c>
      <c r="J1034" s="30">
        <v>707</v>
      </c>
      <c r="K1034" s="30">
        <v>7077</v>
      </c>
    </row>
    <row r="1035" spans="1:11" x14ac:dyDescent="0.3">
      <c r="A1035" s="22" t="s">
        <v>127</v>
      </c>
      <c r="B1035" s="22" t="s">
        <v>133</v>
      </c>
      <c r="C1035" s="55">
        <v>43673</v>
      </c>
      <c r="D1035" s="30">
        <v>52</v>
      </c>
      <c r="E1035" s="31">
        <v>0.7</v>
      </c>
      <c r="F1035" s="30">
        <v>36</v>
      </c>
      <c r="G1035" s="30">
        <v>63</v>
      </c>
      <c r="H1035" s="30">
        <v>400</v>
      </c>
      <c r="I1035" s="32">
        <v>1.75</v>
      </c>
      <c r="J1035" s="30">
        <v>707</v>
      </c>
      <c r="K1035" s="30">
        <v>25186</v>
      </c>
    </row>
    <row r="1036" spans="1:11" x14ac:dyDescent="0.3">
      <c r="A1036" s="22" t="s">
        <v>127</v>
      </c>
      <c r="B1036" s="22" t="s">
        <v>133</v>
      </c>
      <c r="C1036" s="55">
        <v>43674</v>
      </c>
      <c r="D1036" s="30">
        <v>50</v>
      </c>
      <c r="E1036" s="31">
        <v>0.7</v>
      </c>
      <c r="F1036" s="30">
        <v>35</v>
      </c>
      <c r="G1036" s="30">
        <v>61</v>
      </c>
      <c r="H1036" s="30">
        <v>405</v>
      </c>
      <c r="I1036" s="32">
        <v>1.74</v>
      </c>
      <c r="J1036" s="30">
        <v>707</v>
      </c>
      <c r="K1036" s="30">
        <v>24700</v>
      </c>
    </row>
    <row r="1037" spans="1:11" x14ac:dyDescent="0.3">
      <c r="A1037" s="22" t="s">
        <v>127</v>
      </c>
      <c r="B1037" s="22" t="s">
        <v>133</v>
      </c>
      <c r="C1037" s="55">
        <v>43675</v>
      </c>
      <c r="D1037" s="30">
        <v>77</v>
      </c>
      <c r="E1037" s="31">
        <v>0.7</v>
      </c>
      <c r="F1037" s="30">
        <v>54</v>
      </c>
      <c r="G1037" s="30">
        <v>96</v>
      </c>
      <c r="H1037" s="30">
        <v>397</v>
      </c>
      <c r="I1037" s="32">
        <v>1.78</v>
      </c>
      <c r="J1037" s="30">
        <v>707</v>
      </c>
      <c r="K1037" s="30">
        <v>38068</v>
      </c>
    </row>
    <row r="1038" spans="1:11" x14ac:dyDescent="0.3">
      <c r="A1038" s="22" t="s">
        <v>127</v>
      </c>
      <c r="B1038" s="22" t="s">
        <v>133</v>
      </c>
      <c r="C1038" s="55">
        <v>43676</v>
      </c>
      <c r="D1038" s="30">
        <v>39</v>
      </c>
      <c r="E1038" s="31">
        <v>0.7</v>
      </c>
      <c r="F1038" s="30">
        <v>27</v>
      </c>
      <c r="G1038" s="30">
        <v>49</v>
      </c>
      <c r="H1038" s="30">
        <v>384</v>
      </c>
      <c r="I1038" s="32">
        <v>1.81</v>
      </c>
      <c r="J1038" s="30">
        <v>707</v>
      </c>
      <c r="K1038" s="30">
        <v>18807</v>
      </c>
    </row>
    <row r="1039" spans="1:11" x14ac:dyDescent="0.3">
      <c r="A1039" s="22" t="s">
        <v>127</v>
      </c>
      <c r="B1039" s="22" t="s">
        <v>133</v>
      </c>
      <c r="C1039" s="55">
        <v>43677</v>
      </c>
      <c r="D1039" s="30">
        <v>106</v>
      </c>
      <c r="E1039" s="31">
        <v>0.7</v>
      </c>
      <c r="F1039" s="30">
        <v>74</v>
      </c>
      <c r="G1039" s="30">
        <v>129</v>
      </c>
      <c r="H1039" s="30">
        <v>406</v>
      </c>
      <c r="I1039" s="32">
        <v>1.74</v>
      </c>
      <c r="J1039" s="30">
        <v>707</v>
      </c>
      <c r="K1039" s="30">
        <v>52328</v>
      </c>
    </row>
    <row r="1040" spans="1:11" x14ac:dyDescent="0.3">
      <c r="A1040" s="36" t="s">
        <v>127</v>
      </c>
      <c r="B1040" s="36" t="s">
        <v>133</v>
      </c>
      <c r="C1040" s="59">
        <v>43678</v>
      </c>
      <c r="D1040" s="37">
        <v>56</v>
      </c>
      <c r="E1040" s="38">
        <v>0.71</v>
      </c>
      <c r="F1040" s="37">
        <v>40</v>
      </c>
      <c r="G1040" s="37">
        <v>64</v>
      </c>
      <c r="H1040" s="37">
        <v>391</v>
      </c>
      <c r="I1040" s="39">
        <v>1.6</v>
      </c>
      <c r="J1040" s="37">
        <v>639</v>
      </c>
      <c r="K1040" s="37">
        <v>25010</v>
      </c>
    </row>
    <row r="1041" spans="1:11" x14ac:dyDescent="0.3">
      <c r="A1041" s="36" t="s">
        <v>127</v>
      </c>
      <c r="B1041" s="36" t="s">
        <v>133</v>
      </c>
      <c r="C1041" s="59">
        <v>43679</v>
      </c>
      <c r="D1041" s="37">
        <v>24</v>
      </c>
      <c r="E1041" s="38">
        <v>0.71</v>
      </c>
      <c r="F1041" s="37">
        <v>17</v>
      </c>
      <c r="G1041" s="37">
        <v>27</v>
      </c>
      <c r="H1041" s="37">
        <v>409</v>
      </c>
      <c r="I1041" s="39">
        <v>1.59</v>
      </c>
      <c r="J1041" s="37">
        <v>639</v>
      </c>
      <c r="K1041" s="37">
        <v>11037</v>
      </c>
    </row>
    <row r="1042" spans="1:11" x14ac:dyDescent="0.3">
      <c r="A1042" s="36" t="s">
        <v>127</v>
      </c>
      <c r="B1042" s="36" t="s">
        <v>133</v>
      </c>
      <c r="C1042" s="59">
        <v>43680</v>
      </c>
      <c r="D1042" s="37">
        <v>21</v>
      </c>
      <c r="E1042" s="38">
        <v>0.71</v>
      </c>
      <c r="F1042" s="37">
        <v>15</v>
      </c>
      <c r="G1042" s="37">
        <v>24</v>
      </c>
      <c r="H1042" s="37">
        <v>397</v>
      </c>
      <c r="I1042" s="39">
        <v>1.6</v>
      </c>
      <c r="J1042" s="37">
        <v>639</v>
      </c>
      <c r="K1042" s="37">
        <v>9534</v>
      </c>
    </row>
    <row r="1043" spans="1:11" x14ac:dyDescent="0.3">
      <c r="A1043" s="36" t="s">
        <v>127</v>
      </c>
      <c r="B1043" s="36" t="s">
        <v>133</v>
      </c>
      <c r="C1043" s="59">
        <v>43681</v>
      </c>
      <c r="D1043" s="37">
        <v>39</v>
      </c>
      <c r="E1043" s="38">
        <v>0.71</v>
      </c>
      <c r="F1043" s="37">
        <v>28</v>
      </c>
      <c r="G1043" s="37">
        <v>45</v>
      </c>
      <c r="H1043" s="37">
        <v>401</v>
      </c>
      <c r="I1043" s="39">
        <v>1.61</v>
      </c>
      <c r="J1043" s="37">
        <v>639</v>
      </c>
      <c r="K1043" s="37">
        <v>18033</v>
      </c>
    </row>
    <row r="1044" spans="1:11" x14ac:dyDescent="0.3">
      <c r="A1044" s="36" t="s">
        <v>127</v>
      </c>
      <c r="B1044" s="36" t="s">
        <v>133</v>
      </c>
      <c r="C1044" s="59">
        <v>43682</v>
      </c>
      <c r="D1044" s="37">
        <v>60</v>
      </c>
      <c r="E1044" s="38">
        <v>0.71</v>
      </c>
      <c r="F1044" s="37">
        <v>43</v>
      </c>
      <c r="G1044" s="37">
        <v>83</v>
      </c>
      <c r="H1044" s="37">
        <v>335</v>
      </c>
      <c r="I1044" s="39">
        <v>1.93</v>
      </c>
      <c r="J1044" s="37">
        <v>639</v>
      </c>
      <c r="K1044" s="37">
        <v>27783</v>
      </c>
    </row>
    <row r="1045" spans="1:11" x14ac:dyDescent="0.3">
      <c r="A1045" s="36" t="s">
        <v>127</v>
      </c>
      <c r="B1045" s="36" t="s">
        <v>133</v>
      </c>
      <c r="C1045" s="59">
        <v>43683</v>
      </c>
      <c r="D1045" s="37">
        <v>105</v>
      </c>
      <c r="E1045" s="38">
        <v>0.71</v>
      </c>
      <c r="F1045" s="37">
        <v>75</v>
      </c>
      <c r="G1045" s="37">
        <v>117</v>
      </c>
      <c r="H1045" s="37">
        <v>408</v>
      </c>
      <c r="I1045" s="39">
        <v>1.56</v>
      </c>
      <c r="J1045" s="37">
        <v>639</v>
      </c>
      <c r="K1045" s="37">
        <v>47694</v>
      </c>
    </row>
    <row r="1046" spans="1:11" x14ac:dyDescent="0.3">
      <c r="A1046" s="36" t="s">
        <v>127</v>
      </c>
      <c r="B1046" s="36" t="s">
        <v>133</v>
      </c>
      <c r="C1046" s="59">
        <v>43684</v>
      </c>
      <c r="D1046" s="37">
        <v>158</v>
      </c>
      <c r="E1046" s="38">
        <v>0.71</v>
      </c>
      <c r="F1046" s="37">
        <v>113</v>
      </c>
      <c r="G1046" s="37">
        <v>186</v>
      </c>
      <c r="H1046" s="37">
        <v>387</v>
      </c>
      <c r="I1046" s="39">
        <v>1.65</v>
      </c>
      <c r="J1046" s="37">
        <v>639</v>
      </c>
      <c r="K1046" s="37">
        <v>72029</v>
      </c>
    </row>
    <row r="1047" spans="1:11" x14ac:dyDescent="0.3">
      <c r="A1047" s="36" t="s">
        <v>127</v>
      </c>
      <c r="B1047" s="36" t="s">
        <v>133</v>
      </c>
      <c r="C1047" s="59">
        <v>43685</v>
      </c>
      <c r="D1047" s="37">
        <v>85</v>
      </c>
      <c r="E1047" s="38">
        <v>0.71</v>
      </c>
      <c r="F1047" s="37">
        <v>61</v>
      </c>
      <c r="G1047" s="37">
        <v>95</v>
      </c>
      <c r="H1047" s="37">
        <v>408</v>
      </c>
      <c r="I1047" s="39">
        <v>1.56</v>
      </c>
      <c r="J1047" s="37">
        <v>639</v>
      </c>
      <c r="K1047" s="37">
        <v>38793</v>
      </c>
    </row>
    <row r="1048" spans="1:11" x14ac:dyDescent="0.3">
      <c r="A1048" s="36" t="s">
        <v>127</v>
      </c>
      <c r="B1048" s="36" t="s">
        <v>133</v>
      </c>
      <c r="C1048" s="59">
        <v>43686</v>
      </c>
      <c r="D1048" s="37">
        <v>48</v>
      </c>
      <c r="E1048" s="38">
        <v>0.71</v>
      </c>
      <c r="F1048" s="37">
        <v>34</v>
      </c>
      <c r="G1048" s="37">
        <v>48</v>
      </c>
      <c r="H1048" s="37">
        <v>446</v>
      </c>
      <c r="I1048" s="39">
        <v>1.41</v>
      </c>
      <c r="J1048" s="37">
        <v>639</v>
      </c>
      <c r="K1048" s="37">
        <v>21425</v>
      </c>
    </row>
    <row r="1049" spans="1:11" x14ac:dyDescent="0.3">
      <c r="A1049" s="36" t="s">
        <v>127</v>
      </c>
      <c r="B1049" s="36" t="s">
        <v>133</v>
      </c>
      <c r="C1049" s="59">
        <v>43687</v>
      </c>
      <c r="D1049" s="37">
        <v>83</v>
      </c>
      <c r="E1049" s="38">
        <v>0.71</v>
      </c>
      <c r="F1049" s="37">
        <v>59</v>
      </c>
      <c r="G1049" s="37">
        <v>99</v>
      </c>
      <c r="H1049" s="37">
        <v>383</v>
      </c>
      <c r="I1049" s="39">
        <v>1.68</v>
      </c>
      <c r="J1049" s="37">
        <v>639</v>
      </c>
      <c r="K1049" s="37">
        <v>37870</v>
      </c>
    </row>
    <row r="1050" spans="1:11" x14ac:dyDescent="0.3">
      <c r="A1050" s="36" t="s">
        <v>127</v>
      </c>
      <c r="B1050" s="36" t="s">
        <v>133</v>
      </c>
      <c r="C1050" s="59">
        <v>43688</v>
      </c>
      <c r="D1050" s="37">
        <v>69</v>
      </c>
      <c r="E1050" s="38">
        <v>0.71</v>
      </c>
      <c r="F1050" s="37">
        <v>49</v>
      </c>
      <c r="G1050" s="37">
        <v>72</v>
      </c>
      <c r="H1050" s="37">
        <v>437</v>
      </c>
      <c r="I1050" s="39">
        <v>1.47</v>
      </c>
      <c r="J1050" s="37">
        <v>639</v>
      </c>
      <c r="K1050" s="37">
        <v>31434</v>
      </c>
    </row>
    <row r="1051" spans="1:11" x14ac:dyDescent="0.3">
      <c r="A1051" s="36" t="s">
        <v>127</v>
      </c>
      <c r="B1051" s="36" t="s">
        <v>133</v>
      </c>
      <c r="C1051" s="59">
        <v>43689</v>
      </c>
      <c r="D1051" s="37">
        <v>83</v>
      </c>
      <c r="E1051" s="38">
        <v>0.71</v>
      </c>
      <c r="F1051" s="37">
        <v>59</v>
      </c>
      <c r="G1051" s="37">
        <v>88</v>
      </c>
      <c r="H1051" s="37">
        <v>427</v>
      </c>
      <c r="I1051" s="39">
        <v>1.49</v>
      </c>
      <c r="J1051" s="37">
        <v>639</v>
      </c>
      <c r="K1051" s="37">
        <v>37547</v>
      </c>
    </row>
    <row r="1052" spans="1:11" x14ac:dyDescent="0.3">
      <c r="A1052" s="36" t="s">
        <v>127</v>
      </c>
      <c r="B1052" s="36" t="s">
        <v>133</v>
      </c>
      <c r="C1052" s="59">
        <v>43690</v>
      </c>
      <c r="D1052" s="37">
        <v>85</v>
      </c>
      <c r="E1052" s="38">
        <v>0.71</v>
      </c>
      <c r="F1052" s="37">
        <v>61</v>
      </c>
      <c r="G1052" s="37">
        <v>92</v>
      </c>
      <c r="H1052" s="37">
        <v>426</v>
      </c>
      <c r="I1052" s="39">
        <v>1.51</v>
      </c>
      <c r="J1052" s="37">
        <v>639</v>
      </c>
      <c r="K1052" s="37">
        <v>39207</v>
      </c>
    </row>
    <row r="1053" spans="1:11" x14ac:dyDescent="0.3">
      <c r="A1053" s="36" t="s">
        <v>127</v>
      </c>
      <c r="B1053" s="36" t="s">
        <v>133</v>
      </c>
      <c r="C1053" s="59">
        <v>43691</v>
      </c>
      <c r="D1053" s="37">
        <v>106</v>
      </c>
      <c r="E1053" s="38">
        <v>0.71</v>
      </c>
      <c r="F1053" s="37">
        <v>76</v>
      </c>
      <c r="G1053" s="37">
        <v>113</v>
      </c>
      <c r="H1053" s="37">
        <v>429</v>
      </c>
      <c r="I1053" s="39">
        <v>1.49</v>
      </c>
      <c r="J1053" s="37">
        <v>639</v>
      </c>
      <c r="K1053" s="37">
        <v>48525</v>
      </c>
    </row>
    <row r="1054" spans="1:11" x14ac:dyDescent="0.3">
      <c r="A1054" s="36" t="s">
        <v>127</v>
      </c>
      <c r="B1054" s="36" t="s">
        <v>133</v>
      </c>
      <c r="C1054" s="59">
        <v>43692</v>
      </c>
      <c r="D1054" s="37">
        <v>27</v>
      </c>
      <c r="E1054" s="38">
        <v>0.71</v>
      </c>
      <c r="F1054" s="37">
        <v>19</v>
      </c>
      <c r="G1054" s="37">
        <v>27</v>
      </c>
      <c r="H1054" s="37">
        <v>448</v>
      </c>
      <c r="I1054" s="39">
        <v>1.42</v>
      </c>
      <c r="J1054" s="37">
        <v>639</v>
      </c>
      <c r="K1054" s="37">
        <v>12097</v>
      </c>
    </row>
    <row r="1055" spans="1:11" x14ac:dyDescent="0.3">
      <c r="A1055" s="36" t="s">
        <v>127</v>
      </c>
      <c r="B1055" s="36" t="s">
        <v>133</v>
      </c>
      <c r="C1055" s="59">
        <v>43693</v>
      </c>
      <c r="D1055" s="37">
        <v>41</v>
      </c>
      <c r="E1055" s="38">
        <v>0.71</v>
      </c>
      <c r="F1055" s="37">
        <v>29</v>
      </c>
      <c r="G1055" s="37">
        <v>39</v>
      </c>
      <c r="H1055" s="37">
        <v>481</v>
      </c>
      <c r="I1055" s="39">
        <v>1.34</v>
      </c>
      <c r="J1055" s="37">
        <v>639</v>
      </c>
      <c r="K1055" s="37">
        <v>18751</v>
      </c>
    </row>
    <row r="1056" spans="1:11" x14ac:dyDescent="0.3">
      <c r="A1056" s="36" t="s">
        <v>127</v>
      </c>
      <c r="B1056" s="36" t="s">
        <v>133</v>
      </c>
      <c r="C1056" s="59">
        <v>43694</v>
      </c>
      <c r="D1056" s="37">
        <v>39</v>
      </c>
      <c r="E1056" s="38">
        <v>0.71</v>
      </c>
      <c r="F1056" s="37">
        <v>28</v>
      </c>
      <c r="G1056" s="37">
        <v>32</v>
      </c>
      <c r="H1056" s="37">
        <v>553</v>
      </c>
      <c r="I1056" s="39">
        <v>1.1399999999999999</v>
      </c>
      <c r="J1056" s="37">
        <v>639</v>
      </c>
      <c r="K1056" s="37">
        <v>17686</v>
      </c>
    </row>
    <row r="1057" spans="1:11" x14ac:dyDescent="0.3">
      <c r="A1057" s="36" t="s">
        <v>127</v>
      </c>
      <c r="B1057" s="36" t="s">
        <v>133</v>
      </c>
      <c r="C1057" s="59">
        <v>43695</v>
      </c>
      <c r="D1057" s="37">
        <v>28</v>
      </c>
      <c r="E1057" s="38">
        <v>0.71</v>
      </c>
      <c r="F1057" s="37">
        <v>20</v>
      </c>
      <c r="G1057" s="37">
        <v>26</v>
      </c>
      <c r="H1057" s="37">
        <v>492</v>
      </c>
      <c r="I1057" s="39">
        <v>1.3</v>
      </c>
      <c r="J1057" s="37">
        <v>639</v>
      </c>
      <c r="K1057" s="37">
        <v>12790</v>
      </c>
    </row>
    <row r="1058" spans="1:11" x14ac:dyDescent="0.3">
      <c r="A1058" s="36" t="s">
        <v>127</v>
      </c>
      <c r="B1058" s="36" t="s">
        <v>133</v>
      </c>
      <c r="C1058" s="59">
        <v>43696</v>
      </c>
      <c r="D1058" s="37">
        <v>27</v>
      </c>
      <c r="E1058" s="38">
        <v>0.71</v>
      </c>
      <c r="F1058" s="37">
        <v>19</v>
      </c>
      <c r="G1058" s="37">
        <v>28</v>
      </c>
      <c r="H1058" s="37">
        <v>432</v>
      </c>
      <c r="I1058" s="39">
        <v>1.47</v>
      </c>
      <c r="J1058" s="37">
        <v>639</v>
      </c>
      <c r="K1058" s="37">
        <v>12084</v>
      </c>
    </row>
    <row r="1059" spans="1:11" x14ac:dyDescent="0.3">
      <c r="A1059" s="36" t="s">
        <v>127</v>
      </c>
      <c r="B1059" s="36" t="s">
        <v>133</v>
      </c>
      <c r="C1059" s="59">
        <v>43697</v>
      </c>
      <c r="D1059" s="37">
        <v>34</v>
      </c>
      <c r="E1059" s="38">
        <v>0.71</v>
      </c>
      <c r="F1059" s="37">
        <v>24</v>
      </c>
      <c r="G1059" s="37">
        <v>36</v>
      </c>
      <c r="H1059" s="37">
        <v>431</v>
      </c>
      <c r="I1059" s="39">
        <v>1.5</v>
      </c>
      <c r="J1059" s="37">
        <v>639</v>
      </c>
      <c r="K1059" s="37">
        <v>15530</v>
      </c>
    </row>
    <row r="1060" spans="1:11" x14ac:dyDescent="0.3">
      <c r="A1060" s="36" t="s">
        <v>127</v>
      </c>
      <c r="B1060" s="36" t="s">
        <v>133</v>
      </c>
      <c r="C1060" s="59">
        <v>43698</v>
      </c>
      <c r="D1060" s="37">
        <v>59</v>
      </c>
      <c r="E1060" s="38">
        <v>0.71</v>
      </c>
      <c r="F1060" s="37">
        <v>42</v>
      </c>
      <c r="G1060" s="37">
        <v>66</v>
      </c>
      <c r="H1060" s="37">
        <v>410</v>
      </c>
      <c r="I1060" s="39">
        <v>1.57</v>
      </c>
      <c r="J1060" s="37">
        <v>639</v>
      </c>
      <c r="K1060" s="37">
        <v>27083</v>
      </c>
    </row>
    <row r="1061" spans="1:11" x14ac:dyDescent="0.3">
      <c r="A1061" s="36" t="s">
        <v>127</v>
      </c>
      <c r="B1061" s="36" t="s">
        <v>133</v>
      </c>
      <c r="C1061" s="59">
        <v>43699</v>
      </c>
      <c r="D1061" s="37">
        <v>39</v>
      </c>
      <c r="E1061" s="38">
        <v>0.71</v>
      </c>
      <c r="F1061" s="37">
        <v>28</v>
      </c>
      <c r="G1061" s="37">
        <v>35</v>
      </c>
      <c r="H1061" s="37">
        <v>513</v>
      </c>
      <c r="I1061" s="39">
        <v>1.25</v>
      </c>
      <c r="J1061" s="37">
        <v>639</v>
      </c>
      <c r="K1061" s="37">
        <v>17952</v>
      </c>
    </row>
    <row r="1062" spans="1:11" x14ac:dyDescent="0.3">
      <c r="A1062" s="36" t="s">
        <v>127</v>
      </c>
      <c r="B1062" s="36" t="s">
        <v>133</v>
      </c>
      <c r="C1062" s="59">
        <v>43700</v>
      </c>
      <c r="D1062" s="37">
        <v>41</v>
      </c>
      <c r="E1062" s="38">
        <v>0.71</v>
      </c>
      <c r="F1062" s="37">
        <v>29</v>
      </c>
      <c r="G1062" s="37">
        <v>35</v>
      </c>
      <c r="H1062" s="37">
        <v>535</v>
      </c>
      <c r="I1062" s="39">
        <v>1.21</v>
      </c>
      <c r="J1062" s="37">
        <v>639</v>
      </c>
      <c r="K1062" s="37">
        <v>18741</v>
      </c>
    </row>
    <row r="1063" spans="1:11" x14ac:dyDescent="0.3">
      <c r="A1063" s="36" t="s">
        <v>127</v>
      </c>
      <c r="B1063" s="36" t="s">
        <v>133</v>
      </c>
      <c r="C1063" s="59">
        <v>43701</v>
      </c>
      <c r="D1063" s="37">
        <v>64</v>
      </c>
      <c r="E1063" s="38">
        <v>0.71</v>
      </c>
      <c r="F1063" s="37">
        <v>46</v>
      </c>
      <c r="G1063" s="37">
        <v>65</v>
      </c>
      <c r="H1063" s="37">
        <v>450</v>
      </c>
      <c r="I1063" s="39">
        <v>1.41</v>
      </c>
      <c r="J1063" s="37">
        <v>639</v>
      </c>
      <c r="K1063" s="37">
        <v>29248</v>
      </c>
    </row>
    <row r="1064" spans="1:11" x14ac:dyDescent="0.3">
      <c r="A1064" s="36" t="s">
        <v>127</v>
      </c>
      <c r="B1064" s="36" t="s">
        <v>133</v>
      </c>
      <c r="C1064" s="59">
        <v>43702</v>
      </c>
      <c r="D1064" s="37">
        <v>36</v>
      </c>
      <c r="E1064" s="38">
        <v>0.71</v>
      </c>
      <c r="F1064" s="37">
        <v>26</v>
      </c>
      <c r="G1064" s="37">
        <v>37</v>
      </c>
      <c r="H1064" s="37">
        <v>454</v>
      </c>
      <c r="I1064" s="39">
        <v>1.42</v>
      </c>
      <c r="J1064" s="37">
        <v>639</v>
      </c>
      <c r="K1064" s="37">
        <v>16784</v>
      </c>
    </row>
    <row r="1065" spans="1:11" x14ac:dyDescent="0.3">
      <c r="A1065" s="36" t="s">
        <v>127</v>
      </c>
      <c r="B1065" s="36" t="s">
        <v>133</v>
      </c>
      <c r="C1065" s="59">
        <v>43703</v>
      </c>
      <c r="D1065" s="37">
        <v>55</v>
      </c>
      <c r="E1065" s="38">
        <v>0.71</v>
      </c>
      <c r="F1065" s="37">
        <v>39</v>
      </c>
      <c r="G1065" s="37">
        <v>59</v>
      </c>
      <c r="H1065" s="37">
        <v>424</v>
      </c>
      <c r="I1065" s="39">
        <v>1.51</v>
      </c>
      <c r="J1065" s="37">
        <v>639</v>
      </c>
      <c r="K1065" s="37">
        <v>24995</v>
      </c>
    </row>
    <row r="1066" spans="1:11" x14ac:dyDescent="0.3">
      <c r="A1066" s="36" t="s">
        <v>127</v>
      </c>
      <c r="B1066" s="36" t="s">
        <v>133</v>
      </c>
      <c r="C1066" s="59">
        <v>43704</v>
      </c>
      <c r="D1066" s="37">
        <v>42</v>
      </c>
      <c r="E1066" s="38">
        <v>0.71</v>
      </c>
      <c r="F1066" s="37">
        <v>30</v>
      </c>
      <c r="G1066" s="37">
        <v>46</v>
      </c>
      <c r="H1066" s="37">
        <v>413</v>
      </c>
      <c r="I1066" s="39">
        <v>1.53</v>
      </c>
      <c r="J1066" s="37">
        <v>639</v>
      </c>
      <c r="K1066" s="37">
        <v>19002</v>
      </c>
    </row>
    <row r="1067" spans="1:11" x14ac:dyDescent="0.3">
      <c r="A1067" s="36" t="s">
        <v>127</v>
      </c>
      <c r="B1067" s="36" t="s">
        <v>133</v>
      </c>
      <c r="C1067" s="59">
        <v>43705</v>
      </c>
      <c r="D1067" s="37">
        <v>85</v>
      </c>
      <c r="E1067" s="38">
        <v>0.71</v>
      </c>
      <c r="F1067" s="37">
        <v>61</v>
      </c>
      <c r="G1067" s="37">
        <v>89</v>
      </c>
      <c r="H1067" s="37">
        <v>435</v>
      </c>
      <c r="I1067" s="39">
        <v>1.46</v>
      </c>
      <c r="J1067" s="37">
        <v>639</v>
      </c>
      <c r="K1067" s="37">
        <v>38713</v>
      </c>
    </row>
    <row r="1068" spans="1:11" x14ac:dyDescent="0.3">
      <c r="A1068" s="36" t="s">
        <v>127</v>
      </c>
      <c r="B1068" s="36" t="s">
        <v>133</v>
      </c>
      <c r="C1068" s="59">
        <v>43706</v>
      </c>
      <c r="D1068" s="37">
        <v>60</v>
      </c>
      <c r="E1068" s="38">
        <v>0.71</v>
      </c>
      <c r="F1068" s="37">
        <v>43</v>
      </c>
      <c r="G1068" s="37">
        <v>60</v>
      </c>
      <c r="H1068" s="37">
        <v>461</v>
      </c>
      <c r="I1068" s="39">
        <v>1.4</v>
      </c>
      <c r="J1068" s="37">
        <v>639</v>
      </c>
      <c r="K1068" s="37">
        <v>27653</v>
      </c>
    </row>
    <row r="1069" spans="1:11" x14ac:dyDescent="0.3">
      <c r="A1069" s="36" t="s">
        <v>127</v>
      </c>
      <c r="B1069" s="36" t="s">
        <v>133</v>
      </c>
      <c r="C1069" s="59">
        <v>43707</v>
      </c>
      <c r="D1069" s="37">
        <v>50</v>
      </c>
      <c r="E1069" s="38">
        <v>0.71</v>
      </c>
      <c r="F1069" s="37">
        <v>36</v>
      </c>
      <c r="G1069" s="37">
        <v>45</v>
      </c>
      <c r="H1069" s="37">
        <v>504</v>
      </c>
      <c r="I1069" s="39">
        <v>1.25</v>
      </c>
      <c r="J1069" s="37">
        <v>639</v>
      </c>
      <c r="K1069" s="37">
        <v>22702</v>
      </c>
    </row>
    <row r="1070" spans="1:11" x14ac:dyDescent="0.3">
      <c r="A1070" s="36" t="s">
        <v>127</v>
      </c>
      <c r="B1070" s="36" t="s">
        <v>133</v>
      </c>
      <c r="C1070" s="59">
        <v>43708</v>
      </c>
      <c r="D1070" s="37">
        <v>25</v>
      </c>
      <c r="E1070" s="38">
        <v>0.71</v>
      </c>
      <c r="F1070" s="37">
        <v>18</v>
      </c>
      <c r="G1070" s="37">
        <v>23</v>
      </c>
      <c r="H1070" s="37">
        <v>496</v>
      </c>
      <c r="I1070" s="39">
        <v>1.28</v>
      </c>
      <c r="J1070" s="37">
        <v>639</v>
      </c>
      <c r="K1070" s="37">
        <v>11399</v>
      </c>
    </row>
    <row r="1071" spans="1:11" x14ac:dyDescent="0.3">
      <c r="A1071" s="40" t="s">
        <v>127</v>
      </c>
      <c r="B1071" s="40" t="s">
        <v>133</v>
      </c>
      <c r="C1071" s="57">
        <v>43709</v>
      </c>
      <c r="D1071" s="5">
        <v>59</v>
      </c>
      <c r="E1071" s="41">
        <v>0.69608540925266904</v>
      </c>
      <c r="F1071" s="4">
        <v>41</v>
      </c>
      <c r="G1071" s="5">
        <v>59</v>
      </c>
      <c r="H1071" s="5">
        <v>488</v>
      </c>
      <c r="I1071" s="42">
        <v>1.4390243902439024</v>
      </c>
      <c r="J1071" s="5">
        <v>723</v>
      </c>
      <c r="K1071" s="5">
        <v>28813</v>
      </c>
    </row>
    <row r="1072" spans="1:11" x14ac:dyDescent="0.3">
      <c r="A1072" s="40" t="s">
        <v>127</v>
      </c>
      <c r="B1072" s="40" t="s">
        <v>133</v>
      </c>
      <c r="C1072" s="57">
        <v>43710</v>
      </c>
      <c r="D1072" s="5">
        <v>39</v>
      </c>
      <c r="E1072" s="41">
        <v>0.69608540925266904</v>
      </c>
      <c r="F1072" s="5">
        <v>27</v>
      </c>
      <c r="G1072" s="5">
        <v>42</v>
      </c>
      <c r="H1072" s="5">
        <v>458</v>
      </c>
      <c r="I1072" s="42">
        <v>1.5555555555555556</v>
      </c>
      <c r="J1072" s="5">
        <v>723</v>
      </c>
      <c r="K1072" s="5">
        <v>19250</v>
      </c>
    </row>
    <row r="1073" spans="1:11" x14ac:dyDescent="0.3">
      <c r="A1073" s="40" t="s">
        <v>127</v>
      </c>
      <c r="B1073" s="40" t="s">
        <v>133</v>
      </c>
      <c r="C1073" s="57">
        <v>43711</v>
      </c>
      <c r="D1073" s="5">
        <v>56</v>
      </c>
      <c r="E1073" s="41">
        <v>0.69608540925266904</v>
      </c>
      <c r="F1073" s="5">
        <v>39</v>
      </c>
      <c r="G1073" s="5">
        <v>71</v>
      </c>
      <c r="H1073" s="5">
        <v>398</v>
      </c>
      <c r="I1073" s="42">
        <v>1.8205128205128205</v>
      </c>
      <c r="J1073" s="5">
        <v>723</v>
      </c>
      <c r="K1073" s="5">
        <v>28236</v>
      </c>
    </row>
    <row r="1074" spans="1:11" x14ac:dyDescent="0.3">
      <c r="A1074" s="40" t="s">
        <v>127</v>
      </c>
      <c r="B1074" s="40" t="s">
        <v>133</v>
      </c>
      <c r="C1074" s="57">
        <v>43712</v>
      </c>
      <c r="D1074" s="5">
        <v>75</v>
      </c>
      <c r="E1074" s="41">
        <v>0.69608540925266904</v>
      </c>
      <c r="F1074" s="5">
        <v>52</v>
      </c>
      <c r="G1074" s="5">
        <v>87</v>
      </c>
      <c r="H1074" s="5">
        <v>431</v>
      </c>
      <c r="I1074" s="42">
        <v>1.6730769230769231</v>
      </c>
      <c r="J1074" s="5">
        <v>723</v>
      </c>
      <c r="K1074" s="5">
        <v>37479</v>
      </c>
    </row>
    <row r="1075" spans="1:11" x14ac:dyDescent="0.3">
      <c r="A1075" s="40" t="s">
        <v>127</v>
      </c>
      <c r="B1075" s="40" t="s">
        <v>133</v>
      </c>
      <c r="C1075" s="57">
        <v>43713</v>
      </c>
      <c r="D1075" s="5">
        <v>50</v>
      </c>
      <c r="E1075" s="41">
        <v>0.69608540925266904</v>
      </c>
      <c r="F1075" s="5">
        <v>35</v>
      </c>
      <c r="G1075" s="5">
        <v>54</v>
      </c>
      <c r="H1075" s="5">
        <v>469</v>
      </c>
      <c r="I1075" s="42">
        <v>1.5428571428571429</v>
      </c>
      <c r="J1075" s="5">
        <v>723</v>
      </c>
      <c r="K1075" s="5">
        <v>25318</v>
      </c>
    </row>
    <row r="1076" spans="1:11" x14ac:dyDescent="0.3">
      <c r="A1076" s="40" t="s">
        <v>127</v>
      </c>
      <c r="B1076" s="40" t="s">
        <v>133</v>
      </c>
      <c r="C1076" s="57">
        <v>43714</v>
      </c>
      <c r="D1076" s="5">
        <v>20</v>
      </c>
      <c r="E1076" s="41">
        <v>0.69608540925266904</v>
      </c>
      <c r="F1076" s="5">
        <v>14</v>
      </c>
      <c r="G1076" s="5">
        <v>28</v>
      </c>
      <c r="H1076" s="5">
        <v>373</v>
      </c>
      <c r="I1076" s="42">
        <v>2</v>
      </c>
      <c r="J1076" s="5">
        <v>723</v>
      </c>
      <c r="K1076" s="5">
        <v>10456</v>
      </c>
    </row>
    <row r="1077" spans="1:11" x14ac:dyDescent="0.3">
      <c r="A1077" s="40" t="s">
        <v>127</v>
      </c>
      <c r="B1077" s="40" t="s">
        <v>133</v>
      </c>
      <c r="C1077" s="57">
        <v>43715</v>
      </c>
      <c r="D1077" s="5">
        <v>42</v>
      </c>
      <c r="E1077" s="41">
        <v>0.69608540925266904</v>
      </c>
      <c r="F1077" s="5">
        <v>29</v>
      </c>
      <c r="G1077" s="5">
        <v>51</v>
      </c>
      <c r="H1077" s="5">
        <v>417</v>
      </c>
      <c r="I1077" s="42">
        <v>1.7586206896551724</v>
      </c>
      <c r="J1077" s="5">
        <v>723</v>
      </c>
      <c r="K1077" s="5">
        <v>21277</v>
      </c>
    </row>
    <row r="1078" spans="1:11" x14ac:dyDescent="0.3">
      <c r="A1078" s="40" t="s">
        <v>127</v>
      </c>
      <c r="B1078" s="40" t="s">
        <v>133</v>
      </c>
      <c r="C1078" s="57">
        <v>43716</v>
      </c>
      <c r="D1078" s="5">
        <v>40</v>
      </c>
      <c r="E1078" s="41">
        <v>0.69608540925266904</v>
      </c>
      <c r="F1078" s="5">
        <v>28</v>
      </c>
      <c r="G1078" s="5">
        <v>42</v>
      </c>
      <c r="H1078" s="5">
        <v>484</v>
      </c>
      <c r="I1078" s="42">
        <v>1.5</v>
      </c>
      <c r="J1078" s="5">
        <v>723</v>
      </c>
      <c r="K1078" s="5">
        <v>20321</v>
      </c>
    </row>
    <row r="1079" spans="1:11" x14ac:dyDescent="0.3">
      <c r="A1079" s="40" t="s">
        <v>127</v>
      </c>
      <c r="B1079" s="40" t="s">
        <v>133</v>
      </c>
      <c r="C1079" s="57">
        <v>43717</v>
      </c>
      <c r="D1079" s="5">
        <v>34</v>
      </c>
      <c r="E1079" s="41">
        <v>0.69608540925266904</v>
      </c>
      <c r="F1079" s="5">
        <v>24</v>
      </c>
      <c r="G1079" s="5">
        <v>44</v>
      </c>
      <c r="H1079" s="5">
        <v>397</v>
      </c>
      <c r="I1079" s="42">
        <v>1.8333333333333333</v>
      </c>
      <c r="J1079" s="5">
        <v>723</v>
      </c>
      <c r="K1079" s="5">
        <v>17484</v>
      </c>
    </row>
    <row r="1080" spans="1:11" x14ac:dyDescent="0.3">
      <c r="A1080" s="40" t="s">
        <v>127</v>
      </c>
      <c r="B1080" s="40" t="s">
        <v>133</v>
      </c>
      <c r="C1080" s="57">
        <v>43718</v>
      </c>
      <c r="D1080" s="5">
        <v>43</v>
      </c>
      <c r="E1080" s="41">
        <v>0.69608540925266904</v>
      </c>
      <c r="F1080" s="5">
        <v>30</v>
      </c>
      <c r="G1080" s="5">
        <v>60</v>
      </c>
      <c r="H1080" s="5">
        <v>358</v>
      </c>
      <c r="I1080" s="42">
        <v>2</v>
      </c>
      <c r="J1080" s="5">
        <v>723</v>
      </c>
      <c r="K1080" s="5">
        <v>21478</v>
      </c>
    </row>
    <row r="1081" spans="1:11" x14ac:dyDescent="0.3">
      <c r="A1081" s="40" t="s">
        <v>127</v>
      </c>
      <c r="B1081" s="40" t="s">
        <v>133</v>
      </c>
      <c r="C1081" s="57">
        <v>43719</v>
      </c>
      <c r="D1081" s="5">
        <v>89</v>
      </c>
      <c r="E1081" s="41">
        <v>0.69608540925266904</v>
      </c>
      <c r="F1081" s="5">
        <v>62</v>
      </c>
      <c r="G1081" s="5">
        <v>99</v>
      </c>
      <c r="H1081" s="5">
        <v>455</v>
      </c>
      <c r="I1081" s="42">
        <v>1.596774193548387</v>
      </c>
      <c r="J1081" s="5">
        <v>723</v>
      </c>
      <c r="K1081" s="5">
        <v>45028</v>
      </c>
    </row>
    <row r="1082" spans="1:11" x14ac:dyDescent="0.3">
      <c r="A1082" s="40" t="s">
        <v>127</v>
      </c>
      <c r="B1082" s="40" t="s">
        <v>133</v>
      </c>
      <c r="C1082" s="57">
        <v>43720</v>
      </c>
      <c r="D1082" s="5">
        <v>17</v>
      </c>
      <c r="E1082" s="41">
        <v>0.69608540925266904</v>
      </c>
      <c r="F1082" s="5">
        <v>12</v>
      </c>
      <c r="G1082" s="5">
        <v>29</v>
      </c>
      <c r="H1082" s="5">
        <v>311</v>
      </c>
      <c r="I1082" s="42">
        <v>2.4166666666666665</v>
      </c>
      <c r="J1082" s="5">
        <v>723</v>
      </c>
      <c r="K1082" s="5">
        <v>9019</v>
      </c>
    </row>
    <row r="1083" spans="1:11" x14ac:dyDescent="0.3">
      <c r="A1083" s="40" t="s">
        <v>127</v>
      </c>
      <c r="B1083" s="40" t="s">
        <v>133</v>
      </c>
      <c r="C1083" s="57">
        <v>43721</v>
      </c>
      <c r="D1083" s="5">
        <v>34</v>
      </c>
      <c r="E1083" s="41">
        <v>0.69608540925266904</v>
      </c>
      <c r="F1083" s="5">
        <v>24</v>
      </c>
      <c r="G1083" s="5">
        <v>43</v>
      </c>
      <c r="H1083" s="5">
        <v>406</v>
      </c>
      <c r="I1083" s="42">
        <v>1.7916666666666667</v>
      </c>
      <c r="J1083" s="5">
        <v>723</v>
      </c>
      <c r="K1083" s="5">
        <v>17446</v>
      </c>
    </row>
    <row r="1084" spans="1:11" x14ac:dyDescent="0.3">
      <c r="A1084" s="40" t="s">
        <v>127</v>
      </c>
      <c r="B1084" s="40" t="s">
        <v>133</v>
      </c>
      <c r="C1084" s="57">
        <v>43722</v>
      </c>
      <c r="D1084" s="5">
        <v>43</v>
      </c>
      <c r="E1084" s="41">
        <v>0.69608540925266904</v>
      </c>
      <c r="F1084" s="5">
        <v>30</v>
      </c>
      <c r="G1084" s="5">
        <v>47</v>
      </c>
      <c r="H1084" s="5">
        <v>468</v>
      </c>
      <c r="I1084" s="42">
        <v>1.5666666666666667</v>
      </c>
      <c r="J1084" s="5">
        <v>723</v>
      </c>
      <c r="K1084" s="5">
        <v>22014</v>
      </c>
    </row>
    <row r="1085" spans="1:11" x14ac:dyDescent="0.3">
      <c r="A1085" s="40" t="s">
        <v>127</v>
      </c>
      <c r="B1085" s="40" t="s">
        <v>133</v>
      </c>
      <c r="C1085" s="57">
        <v>43723</v>
      </c>
      <c r="D1085" s="5">
        <v>47</v>
      </c>
      <c r="E1085" s="41">
        <v>0.69608540925266904</v>
      </c>
      <c r="F1085" s="5">
        <v>33</v>
      </c>
      <c r="G1085" s="5">
        <v>47</v>
      </c>
      <c r="H1085" s="5">
        <v>501</v>
      </c>
      <c r="I1085" s="42">
        <v>1.4242424242424243</v>
      </c>
      <c r="J1085" s="5">
        <v>723</v>
      </c>
      <c r="K1085" s="5">
        <v>23543</v>
      </c>
    </row>
    <row r="1086" spans="1:11" x14ac:dyDescent="0.3">
      <c r="A1086" s="40" t="s">
        <v>127</v>
      </c>
      <c r="B1086" s="40" t="s">
        <v>133</v>
      </c>
      <c r="C1086" s="57">
        <v>43724</v>
      </c>
      <c r="D1086" s="5">
        <v>50</v>
      </c>
      <c r="E1086" s="41">
        <v>0.69608540925266904</v>
      </c>
      <c r="F1086" s="5">
        <v>35</v>
      </c>
      <c r="G1086" s="5">
        <v>57</v>
      </c>
      <c r="H1086" s="5">
        <v>446</v>
      </c>
      <c r="I1086" s="42">
        <v>1.6285714285714286</v>
      </c>
      <c r="J1086" s="5">
        <v>723</v>
      </c>
      <c r="K1086" s="5">
        <v>25424</v>
      </c>
    </row>
    <row r="1087" spans="1:11" x14ac:dyDescent="0.3">
      <c r="A1087" s="40" t="s">
        <v>127</v>
      </c>
      <c r="B1087" s="40" t="s">
        <v>133</v>
      </c>
      <c r="C1087" s="57">
        <v>43725</v>
      </c>
      <c r="D1087" s="5">
        <v>59</v>
      </c>
      <c r="E1087" s="41">
        <v>0.69608540925266904</v>
      </c>
      <c r="F1087" s="5">
        <v>41</v>
      </c>
      <c r="G1087" s="5">
        <v>53</v>
      </c>
      <c r="H1087" s="5">
        <v>554</v>
      </c>
      <c r="I1087" s="42">
        <v>1.2926829268292683</v>
      </c>
      <c r="J1087" s="5">
        <v>723</v>
      </c>
      <c r="K1087" s="5">
        <v>29352</v>
      </c>
    </row>
    <row r="1088" spans="1:11" x14ac:dyDescent="0.3">
      <c r="A1088" s="40" t="s">
        <v>127</v>
      </c>
      <c r="B1088" s="40" t="s">
        <v>133</v>
      </c>
      <c r="C1088" s="57">
        <v>43726</v>
      </c>
      <c r="D1088" s="5">
        <v>92</v>
      </c>
      <c r="E1088" s="41">
        <v>0.69608540925266904</v>
      </c>
      <c r="F1088" s="5">
        <v>64</v>
      </c>
      <c r="G1088" s="5">
        <v>101</v>
      </c>
      <c r="H1088" s="5">
        <v>461</v>
      </c>
      <c r="I1088" s="42">
        <v>1.578125</v>
      </c>
      <c r="J1088" s="5">
        <v>723</v>
      </c>
      <c r="K1088" s="5">
        <v>46550</v>
      </c>
    </row>
    <row r="1089" spans="1:11" x14ac:dyDescent="0.3">
      <c r="A1089" s="40" t="s">
        <v>127</v>
      </c>
      <c r="B1089" s="40" t="s">
        <v>133</v>
      </c>
      <c r="C1089" s="57">
        <v>43727</v>
      </c>
      <c r="D1089" s="5">
        <v>37</v>
      </c>
      <c r="E1089" s="41">
        <v>0.69608540925266904</v>
      </c>
      <c r="F1089" s="5">
        <v>26</v>
      </c>
      <c r="G1089" s="5">
        <v>38</v>
      </c>
      <c r="H1089" s="5">
        <v>490</v>
      </c>
      <c r="I1089" s="42">
        <v>1.4615384615384615</v>
      </c>
      <c r="J1089" s="5">
        <v>723</v>
      </c>
      <c r="K1089" s="5">
        <v>18603</v>
      </c>
    </row>
    <row r="1090" spans="1:11" x14ac:dyDescent="0.3">
      <c r="A1090" s="40" t="s">
        <v>127</v>
      </c>
      <c r="B1090" s="40" t="s">
        <v>133</v>
      </c>
      <c r="C1090" s="57">
        <v>43728</v>
      </c>
      <c r="D1090" s="5">
        <v>46</v>
      </c>
      <c r="E1090" s="41">
        <v>0.69608540925266904</v>
      </c>
      <c r="F1090" s="5">
        <v>32</v>
      </c>
      <c r="G1090" s="5">
        <v>45</v>
      </c>
      <c r="H1090" s="5">
        <v>513</v>
      </c>
      <c r="I1090" s="42">
        <v>1.40625</v>
      </c>
      <c r="J1090" s="5">
        <v>723</v>
      </c>
      <c r="K1090" s="5">
        <v>23067</v>
      </c>
    </row>
    <row r="1091" spans="1:11" x14ac:dyDescent="0.3">
      <c r="A1091" s="40" t="s">
        <v>127</v>
      </c>
      <c r="B1091" s="40" t="s">
        <v>133</v>
      </c>
      <c r="C1091" s="57">
        <v>43729</v>
      </c>
      <c r="D1091" s="5">
        <v>27</v>
      </c>
      <c r="E1091" s="41">
        <v>0.69608540925266904</v>
      </c>
      <c r="F1091" s="5">
        <v>19</v>
      </c>
      <c r="G1091" s="5">
        <v>29</v>
      </c>
      <c r="H1091" s="5">
        <v>468</v>
      </c>
      <c r="I1091" s="42">
        <v>1.5263157894736843</v>
      </c>
      <c r="J1091" s="5">
        <v>723</v>
      </c>
      <c r="K1091" s="5">
        <v>13577</v>
      </c>
    </row>
    <row r="1092" spans="1:11" x14ac:dyDescent="0.3">
      <c r="A1092" s="40" t="s">
        <v>127</v>
      </c>
      <c r="B1092" s="40" t="s">
        <v>133</v>
      </c>
      <c r="C1092" s="57">
        <v>43730</v>
      </c>
      <c r="D1092" s="5">
        <v>33</v>
      </c>
      <c r="E1092" s="41">
        <v>0.69608540925266904</v>
      </c>
      <c r="F1092" s="5">
        <v>23</v>
      </c>
      <c r="G1092" s="5">
        <v>30</v>
      </c>
      <c r="H1092" s="5">
        <v>558</v>
      </c>
      <c r="I1092" s="42">
        <v>1.3043478260869565</v>
      </c>
      <c r="J1092" s="5">
        <v>723</v>
      </c>
      <c r="K1092" s="5">
        <v>16736</v>
      </c>
    </row>
    <row r="1093" spans="1:11" x14ac:dyDescent="0.3">
      <c r="A1093" s="40" t="s">
        <v>127</v>
      </c>
      <c r="B1093" s="40" t="s">
        <v>133</v>
      </c>
      <c r="C1093" s="57">
        <v>43731</v>
      </c>
      <c r="D1093" s="5">
        <v>24</v>
      </c>
      <c r="E1093" s="41">
        <v>0.69608540925266904</v>
      </c>
      <c r="F1093" s="5">
        <v>17</v>
      </c>
      <c r="G1093" s="5">
        <v>30</v>
      </c>
      <c r="H1093" s="5">
        <v>401</v>
      </c>
      <c r="I1093" s="42">
        <v>1.7647058823529411</v>
      </c>
      <c r="J1093" s="5">
        <v>723</v>
      </c>
      <c r="K1093" s="5">
        <v>12018</v>
      </c>
    </row>
    <row r="1094" spans="1:11" x14ac:dyDescent="0.3">
      <c r="A1094" s="40" t="s">
        <v>127</v>
      </c>
      <c r="B1094" s="40" t="s">
        <v>133</v>
      </c>
      <c r="C1094" s="57">
        <v>43732</v>
      </c>
      <c r="D1094" s="5">
        <v>33</v>
      </c>
      <c r="E1094" s="41">
        <v>0.69608540925266904</v>
      </c>
      <c r="F1094" s="5">
        <v>23</v>
      </c>
      <c r="G1094" s="5">
        <v>36</v>
      </c>
      <c r="H1094" s="5">
        <v>459</v>
      </c>
      <c r="I1094" s="42">
        <v>1.5652173913043479</v>
      </c>
      <c r="J1094" s="5">
        <v>723</v>
      </c>
      <c r="K1094" s="5">
        <v>16526</v>
      </c>
    </row>
    <row r="1095" spans="1:11" x14ac:dyDescent="0.3">
      <c r="A1095" s="40" t="s">
        <v>127</v>
      </c>
      <c r="B1095" s="40" t="s">
        <v>133</v>
      </c>
      <c r="C1095" s="57">
        <v>43733</v>
      </c>
      <c r="D1095" s="5">
        <v>76</v>
      </c>
      <c r="E1095" s="41">
        <v>0.69608540925266904</v>
      </c>
      <c r="F1095" s="5">
        <v>53</v>
      </c>
      <c r="G1095" s="5">
        <v>65</v>
      </c>
      <c r="H1095" s="5">
        <v>594</v>
      </c>
      <c r="I1095" s="42">
        <v>1.2264150943396226</v>
      </c>
      <c r="J1095" s="5">
        <v>723</v>
      </c>
      <c r="K1095" s="5">
        <v>38625</v>
      </c>
    </row>
    <row r="1096" spans="1:11" x14ac:dyDescent="0.3">
      <c r="A1096" s="40" t="s">
        <v>127</v>
      </c>
      <c r="B1096" s="40" t="s">
        <v>133</v>
      </c>
      <c r="C1096" s="57">
        <v>43734</v>
      </c>
      <c r="D1096" s="5">
        <v>42</v>
      </c>
      <c r="E1096" s="41">
        <v>0.69608540925266904</v>
      </c>
      <c r="F1096" s="5">
        <v>29</v>
      </c>
      <c r="G1096" s="5">
        <v>41</v>
      </c>
      <c r="H1096" s="5">
        <v>513</v>
      </c>
      <c r="I1096" s="42">
        <v>1.4137931034482758</v>
      </c>
      <c r="J1096" s="5">
        <v>723</v>
      </c>
      <c r="K1096" s="5">
        <v>21041</v>
      </c>
    </row>
    <row r="1097" spans="1:11" x14ac:dyDescent="0.3">
      <c r="A1097" s="40" t="s">
        <v>127</v>
      </c>
      <c r="B1097" s="40" t="s">
        <v>133</v>
      </c>
      <c r="C1097" s="57">
        <v>43735</v>
      </c>
      <c r="D1097" s="5">
        <v>29</v>
      </c>
      <c r="E1097" s="41">
        <v>0.69608540925266904</v>
      </c>
      <c r="F1097" s="5">
        <v>20</v>
      </c>
      <c r="G1097" s="5">
        <v>29</v>
      </c>
      <c r="H1097" s="5">
        <v>489</v>
      </c>
      <c r="I1097" s="42">
        <v>1.45</v>
      </c>
      <c r="J1097" s="5">
        <v>723</v>
      </c>
      <c r="K1097" s="5">
        <v>14180</v>
      </c>
    </row>
    <row r="1098" spans="1:11" x14ac:dyDescent="0.3">
      <c r="A1098" s="40" t="s">
        <v>127</v>
      </c>
      <c r="B1098" s="40" t="s">
        <v>133</v>
      </c>
      <c r="C1098" s="57">
        <v>43736</v>
      </c>
      <c r="D1098" s="5">
        <v>75</v>
      </c>
      <c r="E1098" s="41">
        <v>0.69608540925266904</v>
      </c>
      <c r="F1098" s="5">
        <v>52</v>
      </c>
      <c r="G1098" s="5">
        <v>83</v>
      </c>
      <c r="H1098" s="5">
        <v>454</v>
      </c>
      <c r="I1098" s="42">
        <v>1.5961538461538463</v>
      </c>
      <c r="J1098" s="5">
        <v>723</v>
      </c>
      <c r="K1098" s="5">
        <v>37712</v>
      </c>
    </row>
    <row r="1099" spans="1:11" x14ac:dyDescent="0.3">
      <c r="A1099" s="40" t="s">
        <v>127</v>
      </c>
      <c r="B1099" s="40" t="s">
        <v>133</v>
      </c>
      <c r="C1099" s="57">
        <v>43737</v>
      </c>
      <c r="D1099" s="5">
        <v>34</v>
      </c>
      <c r="E1099" s="41">
        <v>0.69608540925266904</v>
      </c>
      <c r="F1099" s="5">
        <v>24</v>
      </c>
      <c r="G1099" s="5">
        <v>37</v>
      </c>
      <c r="H1099" s="5">
        <v>470</v>
      </c>
      <c r="I1099" s="42">
        <v>1.5416666666666667</v>
      </c>
      <c r="J1099" s="5">
        <v>723</v>
      </c>
      <c r="K1099" s="5">
        <v>17397</v>
      </c>
    </row>
    <row r="1100" spans="1:11" x14ac:dyDescent="0.3">
      <c r="A1100" s="40" t="s">
        <v>127</v>
      </c>
      <c r="B1100" s="40" t="s">
        <v>133</v>
      </c>
      <c r="C1100" s="57">
        <v>43738</v>
      </c>
      <c r="D1100" s="5">
        <v>57</v>
      </c>
      <c r="E1100" s="41">
        <v>0.69608540925266904</v>
      </c>
      <c r="F1100" s="5">
        <v>40</v>
      </c>
      <c r="G1100" s="5">
        <v>48</v>
      </c>
      <c r="H1100" s="5">
        <v>598</v>
      </c>
      <c r="I1100" s="42">
        <v>1.2</v>
      </c>
      <c r="J1100" s="5">
        <v>723</v>
      </c>
      <c r="K1100" s="5">
        <v>28719</v>
      </c>
    </row>
    <row r="1101" spans="1:11" x14ac:dyDescent="0.3">
      <c r="A1101" s="11" t="s">
        <v>127</v>
      </c>
      <c r="B1101" s="11" t="s">
        <v>134</v>
      </c>
      <c r="C1101" s="54">
        <v>43556</v>
      </c>
      <c r="D1101" s="12">
        <v>56.85328185328126</v>
      </c>
      <c r="E1101" s="13">
        <v>0.67719298245614035</v>
      </c>
      <c r="F1101" s="12">
        <v>38.500643500643264</v>
      </c>
      <c r="G1101" s="14">
        <v>62</v>
      </c>
      <c r="H1101" s="12">
        <v>460.5</v>
      </c>
      <c r="I1101" s="15">
        <v>1.610362694300528</v>
      </c>
      <c r="J1101" s="12">
        <v>741.57202072539314</v>
      </c>
      <c r="K1101" s="14">
        <v>28551</v>
      </c>
    </row>
    <row r="1102" spans="1:11" x14ac:dyDescent="0.3">
      <c r="A1102" s="11" t="s">
        <v>127</v>
      </c>
      <c r="B1102" s="11" t="s">
        <v>134</v>
      </c>
      <c r="C1102" s="54">
        <v>43557</v>
      </c>
      <c r="D1102" s="12">
        <v>60.521235521235518</v>
      </c>
      <c r="E1102" s="13">
        <v>0.67719298245614035</v>
      </c>
      <c r="F1102" s="12">
        <v>40.984555984555982</v>
      </c>
      <c r="G1102" s="14">
        <v>66</v>
      </c>
      <c r="H1102" s="12">
        <v>607.9848484848485</v>
      </c>
      <c r="I1102" s="15">
        <v>1.6103626943005183</v>
      </c>
      <c r="J1102" s="12">
        <v>979.07611869995299</v>
      </c>
      <c r="K1102" s="14">
        <v>40127</v>
      </c>
    </row>
    <row r="1103" spans="1:11" x14ac:dyDescent="0.3">
      <c r="A1103" s="11" t="s">
        <v>127</v>
      </c>
      <c r="B1103" s="11" t="s">
        <v>134</v>
      </c>
      <c r="C1103" s="54">
        <v>43558</v>
      </c>
      <c r="D1103" s="12">
        <v>141.21621621621622</v>
      </c>
      <c r="E1103" s="13">
        <v>0.67719298245614035</v>
      </c>
      <c r="F1103" s="12">
        <v>95.630630630630634</v>
      </c>
      <c r="G1103" s="14">
        <v>154</v>
      </c>
      <c r="H1103" s="12">
        <v>495.53896103896102</v>
      </c>
      <c r="I1103" s="15">
        <v>1.610362694300518</v>
      </c>
      <c r="J1103" s="12">
        <v>797.99745642958078</v>
      </c>
      <c r="K1103" s="14">
        <v>76313</v>
      </c>
    </row>
    <row r="1104" spans="1:11" x14ac:dyDescent="0.3">
      <c r="A1104" s="11" t="s">
        <v>127</v>
      </c>
      <c r="B1104" s="11" t="s">
        <v>134</v>
      </c>
      <c r="C1104" s="54">
        <v>43559</v>
      </c>
      <c r="D1104" s="12">
        <v>46.766409266409262</v>
      </c>
      <c r="E1104" s="13">
        <v>0.67719298245614035</v>
      </c>
      <c r="F1104" s="12">
        <v>31.669884169884167</v>
      </c>
      <c r="G1104" s="14">
        <v>51</v>
      </c>
      <c r="H1104" s="12">
        <v>434.05882352941177</v>
      </c>
      <c r="I1104" s="15">
        <v>1.6103626943005183</v>
      </c>
      <c r="J1104" s="12">
        <v>698.99213654373671</v>
      </c>
      <c r="K1104" s="14">
        <v>22137</v>
      </c>
    </row>
    <row r="1105" spans="1:11" x14ac:dyDescent="0.3">
      <c r="A1105" s="11" t="s">
        <v>127</v>
      </c>
      <c r="B1105" s="11" t="s">
        <v>134</v>
      </c>
      <c r="C1105" s="54">
        <v>43560</v>
      </c>
      <c r="D1105" s="12">
        <v>52.268339768339771</v>
      </c>
      <c r="E1105" s="13">
        <v>0.67719298245614035</v>
      </c>
      <c r="F1105" s="12">
        <v>35.395752895752899</v>
      </c>
      <c r="G1105" s="14">
        <v>57</v>
      </c>
      <c r="H1105" s="12">
        <v>473.31578947368422</v>
      </c>
      <c r="I1105" s="15">
        <v>1.610362694300518</v>
      </c>
      <c r="J1105" s="12">
        <v>762.2100899918189</v>
      </c>
      <c r="K1105" s="14">
        <v>26979</v>
      </c>
    </row>
    <row r="1106" spans="1:11" x14ac:dyDescent="0.3">
      <c r="A1106" s="11" t="s">
        <v>127</v>
      </c>
      <c r="B1106" s="11" t="s">
        <v>134</v>
      </c>
      <c r="C1106" s="54">
        <v>43561</v>
      </c>
      <c r="D1106" s="12">
        <v>40.34749034749035</v>
      </c>
      <c r="E1106" s="13">
        <v>0.67719298245614035</v>
      </c>
      <c r="F1106" s="12">
        <v>27.323037323037322</v>
      </c>
      <c r="G1106" s="14">
        <v>44</v>
      </c>
      <c r="H1106" s="12">
        <v>418.18181818181819</v>
      </c>
      <c r="I1106" s="15">
        <v>1.6103626943005183</v>
      </c>
      <c r="J1106" s="12">
        <v>673.42439943476211</v>
      </c>
      <c r="K1106" s="14">
        <v>18400</v>
      </c>
    </row>
    <row r="1107" spans="1:11" x14ac:dyDescent="0.3">
      <c r="A1107" s="11" t="s">
        <v>127</v>
      </c>
      <c r="B1107" s="11" t="s">
        <v>134</v>
      </c>
      <c r="C1107" s="54">
        <v>43562</v>
      </c>
      <c r="D1107" s="12">
        <v>41.264478764478767</v>
      </c>
      <c r="E1107" s="13">
        <v>0.67719298245614035</v>
      </c>
      <c r="F1107" s="12">
        <v>27.944015444015445</v>
      </c>
      <c r="G1107" s="14">
        <v>45</v>
      </c>
      <c r="H1107" s="12">
        <v>419.51111111111112</v>
      </c>
      <c r="I1107" s="15">
        <v>1.610362694300518</v>
      </c>
      <c r="J1107" s="12">
        <v>675.5650431778929</v>
      </c>
      <c r="K1107" s="14">
        <v>18878</v>
      </c>
    </row>
    <row r="1108" spans="1:11" x14ac:dyDescent="0.3">
      <c r="A1108" s="11" t="s">
        <v>127</v>
      </c>
      <c r="B1108" s="11" t="s">
        <v>134</v>
      </c>
      <c r="C1108" s="54">
        <v>43563</v>
      </c>
      <c r="D1108" s="12">
        <v>66.023166023166027</v>
      </c>
      <c r="E1108" s="13">
        <v>0.67719298245614035</v>
      </c>
      <c r="F1108" s="12">
        <v>44.710424710424711</v>
      </c>
      <c r="G1108" s="14">
        <v>72</v>
      </c>
      <c r="H1108" s="12">
        <v>500.43055555555554</v>
      </c>
      <c r="I1108" s="15">
        <v>1.610362694300518</v>
      </c>
      <c r="J1108" s="12">
        <v>805.8746977547496</v>
      </c>
      <c r="K1108" s="14">
        <v>36031</v>
      </c>
    </row>
    <row r="1109" spans="1:11" x14ac:dyDescent="0.3">
      <c r="A1109" s="11" t="s">
        <v>127</v>
      </c>
      <c r="B1109" s="11" t="s">
        <v>134</v>
      </c>
      <c r="C1109" s="54">
        <v>43564</v>
      </c>
      <c r="D1109" s="12">
        <v>100.86872586872587</v>
      </c>
      <c r="E1109" s="13">
        <v>0.67719298245614035</v>
      </c>
      <c r="F1109" s="12">
        <v>68.307593307593308</v>
      </c>
      <c r="G1109" s="14">
        <v>110</v>
      </c>
      <c r="H1109" s="12">
        <v>464.0272727272727</v>
      </c>
      <c r="I1109" s="15">
        <v>1.610362694300518</v>
      </c>
      <c r="J1109" s="12">
        <v>747.25220913801229</v>
      </c>
      <c r="K1109" s="14">
        <v>51043</v>
      </c>
    </row>
    <row r="1110" spans="1:11" x14ac:dyDescent="0.3">
      <c r="A1110" s="11" t="s">
        <v>127</v>
      </c>
      <c r="B1110" s="11" t="s">
        <v>134</v>
      </c>
      <c r="C1110" s="54">
        <v>43565</v>
      </c>
      <c r="D1110" s="12">
        <v>151.3030888030888</v>
      </c>
      <c r="E1110" s="13">
        <v>0.67719298245614035</v>
      </c>
      <c r="F1110" s="12">
        <v>102.46138996138995</v>
      </c>
      <c r="G1110" s="14">
        <v>165</v>
      </c>
      <c r="H1110" s="12">
        <v>461.04242424242426</v>
      </c>
      <c r="I1110" s="15">
        <v>1.6103626943005183</v>
      </c>
      <c r="J1110" s="12">
        <v>742.44552048987282</v>
      </c>
      <c r="K1110" s="14">
        <v>76072</v>
      </c>
    </row>
    <row r="1111" spans="1:11" x14ac:dyDescent="0.3">
      <c r="A1111" s="11" t="s">
        <v>127</v>
      </c>
      <c r="B1111" s="11" t="s">
        <v>134</v>
      </c>
      <c r="C1111" s="54">
        <v>43566</v>
      </c>
      <c r="D1111" s="12">
        <v>68.774131274131278</v>
      </c>
      <c r="E1111" s="13">
        <v>0.67719298245614035</v>
      </c>
      <c r="F1111" s="12">
        <v>46.573359073359072</v>
      </c>
      <c r="G1111" s="14">
        <v>75</v>
      </c>
      <c r="H1111" s="12">
        <v>539.38666666666666</v>
      </c>
      <c r="I1111" s="15">
        <v>1.6103626943005183</v>
      </c>
      <c r="J1111" s="12">
        <v>868.60816580310882</v>
      </c>
      <c r="K1111" s="14">
        <v>40454</v>
      </c>
    </row>
    <row r="1112" spans="1:11" x14ac:dyDescent="0.3">
      <c r="A1112" s="11" t="s">
        <v>127</v>
      </c>
      <c r="B1112" s="11" t="s">
        <v>134</v>
      </c>
      <c r="C1112" s="54">
        <v>43567</v>
      </c>
      <c r="D1112" s="12">
        <v>18.339768339768341</v>
      </c>
      <c r="E1112" s="13">
        <v>0.67719298245614035</v>
      </c>
      <c r="F1112" s="12">
        <v>12.419562419562419</v>
      </c>
      <c r="G1112" s="14">
        <v>20</v>
      </c>
      <c r="H1112" s="12">
        <v>562.29999999999995</v>
      </c>
      <c r="I1112" s="15">
        <v>1.610362694300518</v>
      </c>
      <c r="J1112" s="12">
        <v>905.50694300518137</v>
      </c>
      <c r="K1112" s="14">
        <v>11246</v>
      </c>
    </row>
    <row r="1113" spans="1:11" x14ac:dyDescent="0.3">
      <c r="A1113" s="11" t="s">
        <v>127</v>
      </c>
      <c r="B1113" s="11" t="s">
        <v>134</v>
      </c>
      <c r="C1113" s="54">
        <v>43568</v>
      </c>
      <c r="D1113" s="12">
        <v>52.268339768339771</v>
      </c>
      <c r="E1113" s="13">
        <v>0.67719298245614035</v>
      </c>
      <c r="F1113" s="12">
        <v>35.395752895752899</v>
      </c>
      <c r="G1113" s="14">
        <v>57</v>
      </c>
      <c r="H1113" s="12">
        <v>682.61403508771934</v>
      </c>
      <c r="I1113" s="15">
        <v>1.610362694300518</v>
      </c>
      <c r="J1113" s="12">
        <v>1099.2561767112079</v>
      </c>
      <c r="K1113" s="14">
        <v>38909</v>
      </c>
    </row>
    <row r="1114" spans="1:11" x14ac:dyDescent="0.3">
      <c r="A1114" s="11" t="s">
        <v>127</v>
      </c>
      <c r="B1114" s="11" t="s">
        <v>134</v>
      </c>
      <c r="C1114" s="54">
        <v>43569</v>
      </c>
      <c r="D1114" s="12">
        <v>28.426640926640925</v>
      </c>
      <c r="E1114" s="13">
        <v>0.67719298245614035</v>
      </c>
      <c r="F1114" s="12">
        <v>19.250321750321749</v>
      </c>
      <c r="G1114" s="14">
        <v>31</v>
      </c>
      <c r="H1114" s="12">
        <v>592.22580645161293</v>
      </c>
      <c r="I1114" s="15">
        <v>1.6103626943005183</v>
      </c>
      <c r="J1114" s="12">
        <v>953.69834531171659</v>
      </c>
      <c r="K1114" s="14">
        <v>18359</v>
      </c>
    </row>
    <row r="1115" spans="1:11" x14ac:dyDescent="0.3">
      <c r="A1115" s="11" t="s">
        <v>127</v>
      </c>
      <c r="B1115" s="11" t="s">
        <v>134</v>
      </c>
      <c r="C1115" s="54">
        <v>43570</v>
      </c>
      <c r="D1115" s="12">
        <v>25.675675675675677</v>
      </c>
      <c r="E1115" s="13">
        <v>0.67719298245614035</v>
      </c>
      <c r="F1115" s="12">
        <v>17.387387387387388</v>
      </c>
      <c r="G1115" s="14">
        <v>28</v>
      </c>
      <c r="H1115" s="12">
        <v>570.67857142857144</v>
      </c>
      <c r="I1115" s="15">
        <v>1.610362694300518</v>
      </c>
      <c r="J1115" s="12">
        <v>918.99948186528491</v>
      </c>
      <c r="K1115" s="14">
        <v>15979</v>
      </c>
    </row>
    <row r="1116" spans="1:11" x14ac:dyDescent="0.3">
      <c r="A1116" s="11" t="s">
        <v>127</v>
      </c>
      <c r="B1116" s="11" t="s">
        <v>134</v>
      </c>
      <c r="C1116" s="54">
        <v>43571</v>
      </c>
      <c r="D1116" s="12">
        <v>22.924710424710423</v>
      </c>
      <c r="E1116" s="13">
        <v>0.67719298245614035</v>
      </c>
      <c r="F1116" s="12">
        <v>15.524453024453024</v>
      </c>
      <c r="G1116" s="14">
        <v>25</v>
      </c>
      <c r="H1116" s="12">
        <v>672.8</v>
      </c>
      <c r="I1116" s="15">
        <v>1.6103626943005183</v>
      </c>
      <c r="J1116" s="12">
        <v>1083.4520207253886</v>
      </c>
      <c r="K1116" s="14">
        <v>16820</v>
      </c>
    </row>
    <row r="1117" spans="1:11" x14ac:dyDescent="0.3">
      <c r="A1117" s="11" t="s">
        <v>127</v>
      </c>
      <c r="B1117" s="11" t="s">
        <v>134</v>
      </c>
      <c r="C1117" s="54">
        <v>43572</v>
      </c>
      <c r="D1117" s="12">
        <v>75.193050193050198</v>
      </c>
      <c r="E1117" s="13">
        <v>0.67719298245614035</v>
      </c>
      <c r="F1117" s="12">
        <v>50.920205920205923</v>
      </c>
      <c r="G1117" s="14">
        <v>82</v>
      </c>
      <c r="H1117" s="12">
        <v>547.48780487804879</v>
      </c>
      <c r="I1117" s="15">
        <v>1.610362694300518</v>
      </c>
      <c r="J1117" s="12">
        <v>881.65393656009098</v>
      </c>
      <c r="K1117" s="14">
        <v>44894</v>
      </c>
    </row>
    <row r="1118" spans="1:11" x14ac:dyDescent="0.3">
      <c r="A1118" s="11" t="s">
        <v>127</v>
      </c>
      <c r="B1118" s="11" t="s">
        <v>134</v>
      </c>
      <c r="C1118" s="54">
        <v>43573</v>
      </c>
      <c r="D1118" s="12">
        <v>17.422779922779924</v>
      </c>
      <c r="E1118" s="13">
        <v>0.67719298245614035</v>
      </c>
      <c r="F1118" s="12">
        <v>11.798584298584299</v>
      </c>
      <c r="G1118" s="14">
        <v>19</v>
      </c>
      <c r="H1118" s="12">
        <v>590.78947368421052</v>
      </c>
      <c r="I1118" s="15">
        <v>1.610362694300518</v>
      </c>
      <c r="J1118" s="12">
        <v>951.38532860649036</v>
      </c>
      <c r="K1118" s="14">
        <v>11225</v>
      </c>
    </row>
    <row r="1119" spans="1:11" x14ac:dyDescent="0.3">
      <c r="A1119" s="11" t="s">
        <v>127</v>
      </c>
      <c r="B1119" s="11" t="s">
        <v>134</v>
      </c>
      <c r="C1119" s="54">
        <v>43574</v>
      </c>
      <c r="D1119" s="12">
        <v>17.422779922779924</v>
      </c>
      <c r="E1119" s="13">
        <v>0.67719298245614035</v>
      </c>
      <c r="F1119" s="12">
        <v>11.798584298584299</v>
      </c>
      <c r="G1119" s="14">
        <v>19</v>
      </c>
      <c r="H1119" s="12">
        <v>736.78947368421052</v>
      </c>
      <c r="I1119" s="15">
        <v>1.610362694300518</v>
      </c>
      <c r="J1119" s="12">
        <v>1186.4982819743659</v>
      </c>
      <c r="K1119" s="14">
        <v>13999</v>
      </c>
    </row>
    <row r="1120" spans="1:11" x14ac:dyDescent="0.3">
      <c r="A1120" s="11" t="s">
        <v>127</v>
      </c>
      <c r="B1120" s="11" t="s">
        <v>134</v>
      </c>
      <c r="C1120" s="54">
        <v>43575</v>
      </c>
      <c r="D1120" s="12">
        <v>20.173745173745175</v>
      </c>
      <c r="E1120" s="13">
        <v>0.67719298245614035</v>
      </c>
      <c r="F1120" s="12">
        <v>13.661518661518661</v>
      </c>
      <c r="G1120" s="14">
        <v>22</v>
      </c>
      <c r="H1120" s="12">
        <v>525.63636363636363</v>
      </c>
      <c r="I1120" s="15">
        <v>1.6103626943005183</v>
      </c>
      <c r="J1120" s="12">
        <v>846.46519076778145</v>
      </c>
      <c r="K1120" s="14">
        <v>11564</v>
      </c>
    </row>
    <row r="1121" spans="1:11" x14ac:dyDescent="0.3">
      <c r="A1121" s="11" t="s">
        <v>127</v>
      </c>
      <c r="B1121" s="11" t="s">
        <v>134</v>
      </c>
      <c r="C1121" s="54">
        <v>43576</v>
      </c>
      <c r="D1121" s="12">
        <v>15.58880308880309</v>
      </c>
      <c r="E1121" s="13">
        <v>0.67719298245614035</v>
      </c>
      <c r="F1121" s="12">
        <v>10.556628056628057</v>
      </c>
      <c r="G1121" s="14">
        <v>17</v>
      </c>
      <c r="H1121" s="12">
        <v>626.29411764705878</v>
      </c>
      <c r="I1121" s="15">
        <v>1.610362694300518</v>
      </c>
      <c r="J1121" s="12">
        <v>1008.5606827186833</v>
      </c>
      <c r="K1121" s="14">
        <v>10647</v>
      </c>
    </row>
    <row r="1122" spans="1:11" x14ac:dyDescent="0.3">
      <c r="A1122" s="11" t="s">
        <v>127</v>
      </c>
      <c r="B1122" s="11" t="s">
        <v>134</v>
      </c>
      <c r="C1122" s="54">
        <v>43577</v>
      </c>
      <c r="D1122" s="12">
        <v>25.675675675675677</v>
      </c>
      <c r="E1122" s="13">
        <v>0.67719298245614035</v>
      </c>
      <c r="F1122" s="12">
        <v>17.387387387387388</v>
      </c>
      <c r="G1122" s="14">
        <v>28</v>
      </c>
      <c r="H1122" s="12">
        <v>433.5</v>
      </c>
      <c r="I1122" s="15">
        <v>1.610362694300518</v>
      </c>
      <c r="J1122" s="12">
        <v>698.09222797927453</v>
      </c>
      <c r="K1122" s="14">
        <v>12138</v>
      </c>
    </row>
    <row r="1123" spans="1:11" x14ac:dyDescent="0.3">
      <c r="A1123" s="11" t="s">
        <v>127</v>
      </c>
      <c r="B1123" s="11" t="s">
        <v>134</v>
      </c>
      <c r="C1123" s="54">
        <v>43578</v>
      </c>
      <c r="D1123" s="12">
        <v>27.509652509652511</v>
      </c>
      <c r="E1123" s="13">
        <v>0.67719298245614035</v>
      </c>
      <c r="F1123" s="12">
        <v>18.62934362934363</v>
      </c>
      <c r="G1123" s="14">
        <v>30</v>
      </c>
      <c r="H1123" s="12">
        <v>540.5333333333333</v>
      </c>
      <c r="I1123" s="15">
        <v>1.610362694300518</v>
      </c>
      <c r="J1123" s="12">
        <v>870.45471502590669</v>
      </c>
      <c r="K1123" s="14">
        <v>16216</v>
      </c>
    </row>
    <row r="1124" spans="1:11" x14ac:dyDescent="0.3">
      <c r="A1124" s="11" t="s">
        <v>127</v>
      </c>
      <c r="B1124" s="11" t="s">
        <v>134</v>
      </c>
      <c r="C1124" s="54">
        <v>43579</v>
      </c>
      <c r="D1124" s="12">
        <v>70.608108108108112</v>
      </c>
      <c r="E1124" s="13">
        <v>0.67719298245614035</v>
      </c>
      <c r="F1124" s="12">
        <v>47.815315315315317</v>
      </c>
      <c r="G1124" s="14">
        <v>77</v>
      </c>
      <c r="H1124" s="12">
        <v>500.64935064935065</v>
      </c>
      <c r="I1124" s="15">
        <v>1.610362694300518</v>
      </c>
      <c r="J1124" s="12">
        <v>806.2270372114931</v>
      </c>
      <c r="K1124" s="14">
        <v>38550</v>
      </c>
    </row>
    <row r="1125" spans="1:11" x14ac:dyDescent="0.3">
      <c r="A1125" s="11" t="s">
        <v>127</v>
      </c>
      <c r="B1125" s="11" t="s">
        <v>134</v>
      </c>
      <c r="C1125" s="54">
        <v>43580</v>
      </c>
      <c r="D1125" s="12">
        <v>18.339768339768341</v>
      </c>
      <c r="E1125" s="13">
        <v>0.67719298245614035</v>
      </c>
      <c r="F1125" s="12">
        <v>12.419562419562419</v>
      </c>
      <c r="G1125" s="14">
        <v>20</v>
      </c>
      <c r="H1125" s="12">
        <v>572.29999999999995</v>
      </c>
      <c r="I1125" s="15">
        <v>1.610362694300518</v>
      </c>
      <c r="J1125" s="12">
        <v>921.61056994818648</v>
      </c>
      <c r="K1125" s="14">
        <v>11446</v>
      </c>
    </row>
    <row r="1126" spans="1:11" x14ac:dyDescent="0.3">
      <c r="A1126" s="11" t="s">
        <v>127</v>
      </c>
      <c r="B1126" s="11" t="s">
        <v>134</v>
      </c>
      <c r="C1126" s="54">
        <v>43581</v>
      </c>
      <c r="D1126" s="12">
        <v>23.841698841698843</v>
      </c>
      <c r="E1126" s="13">
        <v>0.67719298245614035</v>
      </c>
      <c r="F1126" s="12">
        <v>16.145431145431147</v>
      </c>
      <c r="G1126" s="14">
        <v>26</v>
      </c>
      <c r="H1126" s="12">
        <v>615.57692307692309</v>
      </c>
      <c r="I1126" s="15">
        <v>1.610362694300518</v>
      </c>
      <c r="J1126" s="12">
        <v>991.30211239537653</v>
      </c>
      <c r="K1126" s="14">
        <v>16005</v>
      </c>
    </row>
    <row r="1127" spans="1:11" x14ac:dyDescent="0.3">
      <c r="A1127" s="11" t="s">
        <v>127</v>
      </c>
      <c r="B1127" s="11" t="s">
        <v>134</v>
      </c>
      <c r="C1127" s="54">
        <v>43582</v>
      </c>
      <c r="D1127" s="12">
        <v>29.343629343629345</v>
      </c>
      <c r="E1127" s="13">
        <v>0.67719298245614035</v>
      </c>
      <c r="F1127" s="12">
        <v>19.871299871299872</v>
      </c>
      <c r="G1127" s="14">
        <v>32</v>
      </c>
      <c r="H1127" s="12">
        <v>590.1875</v>
      </c>
      <c r="I1127" s="15">
        <v>1.610362694300518</v>
      </c>
      <c r="J1127" s="12">
        <v>950.41593264248706</v>
      </c>
      <c r="K1127" s="14">
        <v>18886</v>
      </c>
    </row>
    <row r="1128" spans="1:11" x14ac:dyDescent="0.3">
      <c r="A1128" s="11" t="s">
        <v>127</v>
      </c>
      <c r="B1128" s="11" t="s">
        <v>134</v>
      </c>
      <c r="C1128" s="54">
        <v>43583</v>
      </c>
      <c r="D1128" s="12">
        <v>37.596525096525099</v>
      </c>
      <c r="E1128" s="13">
        <v>0.67719298245614035</v>
      </c>
      <c r="F1128" s="12">
        <v>25.460102960102962</v>
      </c>
      <c r="G1128" s="14">
        <v>41</v>
      </c>
      <c r="H1128" s="12">
        <v>627.07317073170736</v>
      </c>
      <c r="I1128" s="15">
        <v>1.610362694300518</v>
      </c>
      <c r="J1128" s="12">
        <v>1009.8152407430809</v>
      </c>
      <c r="K1128" s="14">
        <v>25710</v>
      </c>
    </row>
    <row r="1129" spans="1:11" x14ac:dyDescent="0.3">
      <c r="A1129" s="11" t="s">
        <v>127</v>
      </c>
      <c r="B1129" s="11" t="s">
        <v>134</v>
      </c>
      <c r="C1129" s="54">
        <v>43584</v>
      </c>
      <c r="D1129" s="12">
        <v>39.430501930501933</v>
      </c>
      <c r="E1129" s="13">
        <v>0.67719298245614035</v>
      </c>
      <c r="F1129" s="12">
        <v>26.702059202059203</v>
      </c>
      <c r="G1129" s="14">
        <v>43</v>
      </c>
      <c r="H1129" s="12">
        <v>512.55813953488371</v>
      </c>
      <c r="I1129" s="15">
        <v>1.610362694300518</v>
      </c>
      <c r="J1129" s="12">
        <v>825.40450656705627</v>
      </c>
      <c r="K1129" s="14">
        <v>22040</v>
      </c>
    </row>
    <row r="1130" spans="1:11" x14ac:dyDescent="0.3">
      <c r="A1130" s="11" t="s">
        <v>127</v>
      </c>
      <c r="B1130" s="11" t="s">
        <v>134</v>
      </c>
      <c r="C1130" s="54">
        <v>43585</v>
      </c>
      <c r="D1130" s="12">
        <v>33.011583011583014</v>
      </c>
      <c r="E1130" s="13">
        <v>0.67719298245614035</v>
      </c>
      <c r="F1130" s="12">
        <v>22.355212355212355</v>
      </c>
      <c r="G1130" s="14">
        <v>36</v>
      </c>
      <c r="H1130" s="12">
        <v>652.02777777777783</v>
      </c>
      <c r="I1130" s="15">
        <v>1.610362694300518</v>
      </c>
      <c r="J1130" s="12">
        <v>1050.0012089810018</v>
      </c>
      <c r="K1130" s="14">
        <v>23473</v>
      </c>
    </row>
    <row r="1131" spans="1:11" x14ac:dyDescent="0.3">
      <c r="A1131" s="10" t="s">
        <v>127</v>
      </c>
      <c r="B1131" s="10" t="s">
        <v>134</v>
      </c>
      <c r="C1131" s="54">
        <v>43586</v>
      </c>
      <c r="D1131" s="12">
        <v>36.727272727272776</v>
      </c>
      <c r="E1131" s="13">
        <v>0.71737173717371738</v>
      </c>
      <c r="F1131" s="12">
        <v>26.347107438016565</v>
      </c>
      <c r="G1131" s="14">
        <v>44</v>
      </c>
      <c r="H1131" s="12">
        <v>657.97727272727275</v>
      </c>
      <c r="I1131" s="15">
        <v>1.6700125470514406</v>
      </c>
      <c r="J1131" s="12">
        <v>1098.8303011292332</v>
      </c>
      <c r="K1131" s="14">
        <v>28951</v>
      </c>
    </row>
    <row r="1132" spans="1:11" x14ac:dyDescent="0.3">
      <c r="A1132" s="10" t="s">
        <v>127</v>
      </c>
      <c r="B1132" s="10" t="s">
        <v>134</v>
      </c>
      <c r="C1132" s="54">
        <v>43587</v>
      </c>
      <c r="D1132" s="12">
        <v>19.198347107438014</v>
      </c>
      <c r="E1132" s="13">
        <v>0.71737173717371738</v>
      </c>
      <c r="F1132" s="12">
        <v>13.772351615326821</v>
      </c>
      <c r="G1132" s="14">
        <v>23</v>
      </c>
      <c r="H1132" s="12">
        <v>573.26086956521738</v>
      </c>
      <c r="I1132" s="15">
        <v>1.6700125470514431</v>
      </c>
      <c r="J1132" s="12">
        <v>957.35284490753372</v>
      </c>
      <c r="K1132" s="14">
        <v>13185</v>
      </c>
    </row>
    <row r="1133" spans="1:11" x14ac:dyDescent="0.3">
      <c r="A1133" s="10" t="s">
        <v>127</v>
      </c>
      <c r="B1133" s="10" t="s">
        <v>134</v>
      </c>
      <c r="C1133" s="54">
        <v>43588</v>
      </c>
      <c r="D1133" s="12">
        <v>21.702479338842977</v>
      </c>
      <c r="E1133" s="13">
        <v>0.71737173717371738</v>
      </c>
      <c r="F1133" s="12">
        <v>15.568745304282496</v>
      </c>
      <c r="G1133" s="14">
        <v>26</v>
      </c>
      <c r="H1133" s="12">
        <v>617.88461538461536</v>
      </c>
      <c r="I1133" s="15">
        <v>1.6700125470514426</v>
      </c>
      <c r="J1133" s="12">
        <v>1031.8750603223625</v>
      </c>
      <c r="K1133" s="14">
        <v>16065</v>
      </c>
    </row>
    <row r="1134" spans="1:11" x14ac:dyDescent="0.3">
      <c r="A1134" s="10" t="s">
        <v>127</v>
      </c>
      <c r="B1134" s="10" t="s">
        <v>134</v>
      </c>
      <c r="C1134" s="54">
        <v>43589</v>
      </c>
      <c r="D1134" s="12">
        <v>18.363636363636363</v>
      </c>
      <c r="E1134" s="13">
        <v>0.71737173717371738</v>
      </c>
      <c r="F1134" s="12">
        <v>13.173553719008265</v>
      </c>
      <c r="G1134" s="14">
        <v>22</v>
      </c>
      <c r="H1134" s="12">
        <v>577.27272727272725</v>
      </c>
      <c r="I1134" s="15">
        <v>1.6700125470514429</v>
      </c>
      <c r="J1134" s="12">
        <v>964.05269761606019</v>
      </c>
      <c r="K1134" s="14">
        <v>12700</v>
      </c>
    </row>
    <row r="1135" spans="1:11" x14ac:dyDescent="0.3">
      <c r="A1135" s="10" t="s">
        <v>127</v>
      </c>
      <c r="B1135" s="10" t="s">
        <v>134</v>
      </c>
      <c r="C1135" s="54">
        <v>43590</v>
      </c>
      <c r="D1135" s="12">
        <v>18.363636363636363</v>
      </c>
      <c r="E1135" s="13">
        <v>0.71737173717371738</v>
      </c>
      <c r="F1135" s="12">
        <v>13.173553719008265</v>
      </c>
      <c r="G1135" s="14">
        <v>22</v>
      </c>
      <c r="H1135" s="12">
        <v>554.77272727272725</v>
      </c>
      <c r="I1135" s="15">
        <v>1.6700125470514429</v>
      </c>
      <c r="J1135" s="12">
        <v>926.47741530740279</v>
      </c>
      <c r="K1135" s="14">
        <v>12205</v>
      </c>
    </row>
    <row r="1136" spans="1:11" x14ac:dyDescent="0.3">
      <c r="A1136" s="10" t="s">
        <v>127</v>
      </c>
      <c r="B1136" s="10" t="s">
        <v>134</v>
      </c>
      <c r="C1136" s="54">
        <v>43591</v>
      </c>
      <c r="D1136" s="12">
        <v>40.900826446280988</v>
      </c>
      <c r="E1136" s="13">
        <v>0.71737173717371738</v>
      </c>
      <c r="F1136" s="12">
        <v>29.341096919609313</v>
      </c>
      <c r="G1136" s="14">
        <v>49</v>
      </c>
      <c r="H1136" s="12">
        <v>587.0204081632653</v>
      </c>
      <c r="I1136" s="15">
        <v>1.6700125470514431</v>
      </c>
      <c r="J1136" s="12">
        <v>980.3314470079124</v>
      </c>
      <c r="K1136" s="14">
        <v>28764</v>
      </c>
    </row>
    <row r="1137" spans="1:11" x14ac:dyDescent="0.3">
      <c r="A1137" s="10" t="s">
        <v>127</v>
      </c>
      <c r="B1137" s="10" t="s">
        <v>134</v>
      </c>
      <c r="C1137" s="54">
        <v>43592</v>
      </c>
      <c r="D1137" s="12">
        <v>43.404958677685954</v>
      </c>
      <c r="E1137" s="13">
        <v>0.71737173717371738</v>
      </c>
      <c r="F1137" s="12">
        <v>31.137490608564992</v>
      </c>
      <c r="G1137" s="14">
        <v>52</v>
      </c>
      <c r="H1137" s="12">
        <v>529.88461538461536</v>
      </c>
      <c r="I1137" s="15">
        <v>1.6700125470514426</v>
      </c>
      <c r="J1137" s="12">
        <v>884.9139561818356</v>
      </c>
      <c r="K1137" s="14">
        <v>27554</v>
      </c>
    </row>
    <row r="1138" spans="1:11" x14ac:dyDescent="0.3">
      <c r="A1138" s="10" t="s">
        <v>127</v>
      </c>
      <c r="B1138" s="10" t="s">
        <v>134</v>
      </c>
      <c r="C1138" s="54">
        <v>43593</v>
      </c>
      <c r="D1138" s="12">
        <v>55.925619834710737</v>
      </c>
      <c r="E1138" s="13">
        <v>0.71737173717371738</v>
      </c>
      <c r="F1138" s="12">
        <v>40.119459053343348</v>
      </c>
      <c r="G1138" s="14">
        <v>67</v>
      </c>
      <c r="H1138" s="12">
        <v>427.82089552238807</v>
      </c>
      <c r="I1138" s="15">
        <v>1.6700125470514431</v>
      </c>
      <c r="J1138" s="12">
        <v>714.46626341317256</v>
      </c>
      <c r="K1138" s="14">
        <v>28664</v>
      </c>
    </row>
    <row r="1139" spans="1:11" x14ac:dyDescent="0.3">
      <c r="A1139" s="10" t="s">
        <v>127</v>
      </c>
      <c r="B1139" s="10" t="s">
        <v>134</v>
      </c>
      <c r="C1139" s="54">
        <v>43594</v>
      </c>
      <c r="D1139" s="12">
        <v>25.876033057851238</v>
      </c>
      <c r="E1139" s="13">
        <v>0.71737173717371738</v>
      </c>
      <c r="F1139" s="12">
        <v>18.562734785875282</v>
      </c>
      <c r="G1139" s="14">
        <v>31</v>
      </c>
      <c r="H1139" s="12">
        <v>556.16129032258061</v>
      </c>
      <c r="I1139" s="15">
        <v>1.6700125470514429</v>
      </c>
      <c r="J1139" s="12">
        <v>928.79633302302989</v>
      </c>
      <c r="K1139" s="14">
        <v>17241</v>
      </c>
    </row>
    <row r="1140" spans="1:11" x14ac:dyDescent="0.3">
      <c r="A1140" s="10" t="s">
        <v>127</v>
      </c>
      <c r="B1140" s="10" t="s">
        <v>134</v>
      </c>
      <c r="C1140" s="54">
        <v>43595</v>
      </c>
      <c r="D1140" s="12">
        <v>25.041322314049587</v>
      </c>
      <c r="E1140" s="13">
        <v>0.71737173717371738</v>
      </c>
      <c r="F1140" s="12">
        <v>17.963936889556724</v>
      </c>
      <c r="G1140" s="14">
        <v>30</v>
      </c>
      <c r="H1140" s="12">
        <v>695.93333333333328</v>
      </c>
      <c r="I1140" s="15">
        <v>1.6700125470514429</v>
      </c>
      <c r="J1140" s="12">
        <v>1162.2173985780009</v>
      </c>
      <c r="K1140" s="14">
        <v>20878</v>
      </c>
    </row>
    <row r="1141" spans="1:11" x14ac:dyDescent="0.3">
      <c r="A1141" s="10" t="s">
        <v>127</v>
      </c>
      <c r="B1141" s="10" t="s">
        <v>134</v>
      </c>
      <c r="C1141" s="54">
        <v>43596</v>
      </c>
      <c r="D1141" s="12">
        <v>36.727272727272727</v>
      </c>
      <c r="E1141" s="13">
        <v>0.71737173717371738</v>
      </c>
      <c r="F1141" s="12">
        <v>26.347107438016529</v>
      </c>
      <c r="G1141" s="14">
        <v>44</v>
      </c>
      <c r="H1141" s="12">
        <v>571.65909090909088</v>
      </c>
      <c r="I1141" s="15">
        <v>1.6700125470514429</v>
      </c>
      <c r="J1141" s="12">
        <v>954.67785445420327</v>
      </c>
      <c r="K1141" s="14">
        <v>25153</v>
      </c>
    </row>
    <row r="1142" spans="1:11" x14ac:dyDescent="0.3">
      <c r="A1142" s="10" t="s">
        <v>127</v>
      </c>
      <c r="B1142" s="10" t="s">
        <v>134</v>
      </c>
      <c r="C1142" s="54">
        <v>43597</v>
      </c>
      <c r="D1142" s="12">
        <v>25.876033057851238</v>
      </c>
      <c r="E1142" s="13">
        <v>0.71737173717371738</v>
      </c>
      <c r="F1142" s="12">
        <v>18.562734785875282</v>
      </c>
      <c r="G1142" s="14">
        <v>31</v>
      </c>
      <c r="H1142" s="12">
        <v>594.22580645161293</v>
      </c>
      <c r="I1142" s="15">
        <v>1.6700125470514429</v>
      </c>
      <c r="J1142" s="12">
        <v>992.36455255595581</v>
      </c>
      <c r="K1142" s="14">
        <v>18421</v>
      </c>
    </row>
    <row r="1143" spans="1:11" x14ac:dyDescent="0.3">
      <c r="A1143" s="10" t="s">
        <v>127</v>
      </c>
      <c r="B1143" s="10" t="s">
        <v>134</v>
      </c>
      <c r="C1143" s="54">
        <v>43598</v>
      </c>
      <c r="D1143" s="12">
        <v>35.057851239669425</v>
      </c>
      <c r="E1143" s="13">
        <v>0.71737173717371738</v>
      </c>
      <c r="F1143" s="12">
        <v>25.149511645379416</v>
      </c>
      <c r="G1143" s="14">
        <v>42</v>
      </c>
      <c r="H1143" s="12">
        <v>527.5</v>
      </c>
      <c r="I1143" s="15">
        <v>1.6700125470514429</v>
      </c>
      <c r="J1143" s="12">
        <v>880.93161856963604</v>
      </c>
      <c r="K1143" s="14">
        <v>22155</v>
      </c>
    </row>
    <row r="1144" spans="1:11" x14ac:dyDescent="0.3">
      <c r="A1144" s="10" t="s">
        <v>127</v>
      </c>
      <c r="B1144" s="10" t="s">
        <v>134</v>
      </c>
      <c r="C1144" s="54">
        <v>43599</v>
      </c>
      <c r="D1144" s="12">
        <v>45.909090909090914</v>
      </c>
      <c r="E1144" s="13">
        <v>0.71737173717371738</v>
      </c>
      <c r="F1144" s="12">
        <v>32.933884297520663</v>
      </c>
      <c r="G1144" s="14">
        <v>55</v>
      </c>
      <c r="H1144" s="12">
        <v>533.36363636363637</v>
      </c>
      <c r="I1144" s="15">
        <v>1.6700125470514429</v>
      </c>
      <c r="J1144" s="12">
        <v>890.72396486825596</v>
      </c>
      <c r="K1144" s="14">
        <v>29335</v>
      </c>
    </row>
    <row r="1145" spans="1:11" x14ac:dyDescent="0.3">
      <c r="A1145" s="10" t="s">
        <v>127</v>
      </c>
      <c r="B1145" s="10" t="s">
        <v>134</v>
      </c>
      <c r="C1145" s="54">
        <v>43600</v>
      </c>
      <c r="D1145" s="12">
        <v>45.909090909090914</v>
      </c>
      <c r="E1145" s="13">
        <v>0.71737173717371738</v>
      </c>
      <c r="F1145" s="12">
        <v>32.933884297520663</v>
      </c>
      <c r="G1145" s="14">
        <v>55</v>
      </c>
      <c r="H1145" s="12">
        <v>501</v>
      </c>
      <c r="I1145" s="15">
        <v>1.6700125470514429</v>
      </c>
      <c r="J1145" s="12">
        <v>836.67628607277288</v>
      </c>
      <c r="K1145" s="14">
        <v>27555</v>
      </c>
    </row>
    <row r="1146" spans="1:11" x14ac:dyDescent="0.3">
      <c r="A1146" s="10" t="s">
        <v>127</v>
      </c>
      <c r="B1146" s="10" t="s">
        <v>134</v>
      </c>
      <c r="C1146" s="54">
        <v>43601</v>
      </c>
      <c r="D1146" s="12">
        <v>30.884297520661161</v>
      </c>
      <c r="E1146" s="13">
        <v>0.71737173717371738</v>
      </c>
      <c r="F1146" s="12">
        <v>22.155522163786628</v>
      </c>
      <c r="G1146" s="14">
        <v>37</v>
      </c>
      <c r="H1146" s="12">
        <v>500.83783783783781</v>
      </c>
      <c r="I1146" s="15">
        <v>1.6700125470514429</v>
      </c>
      <c r="J1146" s="12">
        <v>836.40547322730504</v>
      </c>
      <c r="K1146" s="14">
        <v>18531</v>
      </c>
    </row>
    <row r="1147" spans="1:11" x14ac:dyDescent="0.3">
      <c r="A1147" s="10" t="s">
        <v>127</v>
      </c>
      <c r="B1147" s="10" t="s">
        <v>134</v>
      </c>
      <c r="C1147" s="54">
        <v>43602</v>
      </c>
      <c r="D1147" s="12">
        <v>13.355371900826446</v>
      </c>
      <c r="E1147" s="13">
        <v>0.71737173717371738</v>
      </c>
      <c r="F1147" s="12">
        <v>9.5807663410969202</v>
      </c>
      <c r="G1147" s="14">
        <v>16</v>
      </c>
      <c r="H1147" s="12">
        <v>639.3125</v>
      </c>
      <c r="I1147" s="15">
        <v>1.6700125470514429</v>
      </c>
      <c r="J1147" s="12">
        <v>1067.6598964868256</v>
      </c>
      <c r="K1147" s="14">
        <v>10229</v>
      </c>
    </row>
    <row r="1148" spans="1:11" x14ac:dyDescent="0.3">
      <c r="A1148" s="10" t="s">
        <v>127</v>
      </c>
      <c r="B1148" s="10" t="s">
        <v>134</v>
      </c>
      <c r="C1148" s="54">
        <v>43603</v>
      </c>
      <c r="D1148" s="12">
        <v>38.396694214876028</v>
      </c>
      <c r="E1148" s="13">
        <v>0.71737173717371738</v>
      </c>
      <c r="F1148" s="12">
        <v>27.544703230653642</v>
      </c>
      <c r="G1148" s="14">
        <v>46</v>
      </c>
      <c r="H1148" s="12">
        <v>557.73913043478262</v>
      </c>
      <c r="I1148" s="15">
        <v>1.6700125470514431</v>
      </c>
      <c r="J1148" s="12">
        <v>931.43134580764831</v>
      </c>
      <c r="K1148" s="14">
        <v>25656</v>
      </c>
    </row>
    <row r="1149" spans="1:11" x14ac:dyDescent="0.3">
      <c r="A1149" s="10" t="s">
        <v>127</v>
      </c>
      <c r="B1149" s="10" t="s">
        <v>134</v>
      </c>
      <c r="C1149" s="54">
        <v>43604</v>
      </c>
      <c r="D1149" s="12">
        <v>21.702479338842977</v>
      </c>
      <c r="E1149" s="13">
        <v>0.71737173717371738</v>
      </c>
      <c r="F1149" s="12">
        <v>15.568745304282496</v>
      </c>
      <c r="G1149" s="14">
        <v>26</v>
      </c>
      <c r="H1149" s="12">
        <v>451.76923076923077</v>
      </c>
      <c r="I1149" s="15">
        <v>1.6700125470514426</v>
      </c>
      <c r="J1149" s="12">
        <v>754.46028375639412</v>
      </c>
      <c r="K1149" s="14">
        <v>11746</v>
      </c>
    </row>
    <row r="1150" spans="1:11" x14ac:dyDescent="0.3">
      <c r="A1150" s="10" t="s">
        <v>127</v>
      </c>
      <c r="B1150" s="10" t="s">
        <v>134</v>
      </c>
      <c r="C1150" s="54">
        <v>43605</v>
      </c>
      <c r="D1150" s="12">
        <v>37.561983471074377</v>
      </c>
      <c r="E1150" s="13">
        <v>0.71737173717371738</v>
      </c>
      <c r="F1150" s="12">
        <v>26.945905334335087</v>
      </c>
      <c r="G1150" s="14">
        <v>45</v>
      </c>
      <c r="H1150" s="12">
        <v>563.77777777777783</v>
      </c>
      <c r="I1150" s="15">
        <v>1.6700125470514429</v>
      </c>
      <c r="J1150" s="12">
        <v>941.51596263766896</v>
      </c>
      <c r="K1150" s="14">
        <v>25370</v>
      </c>
    </row>
    <row r="1151" spans="1:11" x14ac:dyDescent="0.3">
      <c r="A1151" s="10" t="s">
        <v>127</v>
      </c>
      <c r="B1151" s="10" t="s">
        <v>134</v>
      </c>
      <c r="C1151" s="54">
        <v>43606</v>
      </c>
      <c r="D1151" s="12">
        <v>32.553719008264459</v>
      </c>
      <c r="E1151" s="13">
        <v>0.71737173717371738</v>
      </c>
      <c r="F1151" s="12">
        <v>23.353117956423741</v>
      </c>
      <c r="G1151" s="14">
        <v>39</v>
      </c>
      <c r="H1151" s="12">
        <v>495.20512820512823</v>
      </c>
      <c r="I1151" s="15">
        <v>1.6700125470514429</v>
      </c>
      <c r="J1151" s="12">
        <v>826.99877746678249</v>
      </c>
      <c r="K1151" s="14">
        <v>19313</v>
      </c>
    </row>
    <row r="1152" spans="1:11" x14ac:dyDescent="0.3">
      <c r="A1152" s="10" t="s">
        <v>127</v>
      </c>
      <c r="B1152" s="10" t="s">
        <v>134</v>
      </c>
      <c r="C1152" s="54">
        <v>43607</v>
      </c>
      <c r="D1152" s="12">
        <v>70.950413223140487</v>
      </c>
      <c r="E1152" s="13">
        <v>0.71737173717371738</v>
      </c>
      <c r="F1152" s="12">
        <v>50.897821187077383</v>
      </c>
      <c r="G1152" s="14">
        <v>85</v>
      </c>
      <c r="H1152" s="12">
        <v>540.67058823529408</v>
      </c>
      <c r="I1152" s="15">
        <v>1.6700125470514431</v>
      </c>
      <c r="J1152" s="12">
        <v>902.92666617462544</v>
      </c>
      <c r="K1152" s="14">
        <v>45957</v>
      </c>
    </row>
    <row r="1153" spans="1:11" x14ac:dyDescent="0.3">
      <c r="A1153" s="10" t="s">
        <v>127</v>
      </c>
      <c r="B1153" s="10" t="s">
        <v>134</v>
      </c>
      <c r="C1153" s="54">
        <v>43608</v>
      </c>
      <c r="D1153" s="12">
        <v>35.892561983471076</v>
      </c>
      <c r="E1153" s="13">
        <v>0.71737173717371738</v>
      </c>
      <c r="F1153" s="12">
        <v>25.748309541697974</v>
      </c>
      <c r="G1153" s="14">
        <v>43</v>
      </c>
      <c r="H1153" s="12">
        <v>599.18604651162786</v>
      </c>
      <c r="I1153" s="15">
        <v>1.6700125470514426</v>
      </c>
      <c r="J1153" s="12">
        <v>1000.648215692568</v>
      </c>
      <c r="K1153" s="14">
        <v>25765</v>
      </c>
    </row>
    <row r="1154" spans="1:11" x14ac:dyDescent="0.3">
      <c r="A1154" s="10" t="s">
        <v>127</v>
      </c>
      <c r="B1154" s="10" t="s">
        <v>134</v>
      </c>
      <c r="C1154" s="54">
        <v>43609</v>
      </c>
      <c r="D1154" s="12">
        <v>11.685950413223141</v>
      </c>
      <c r="E1154" s="13">
        <v>0.71737173717371738</v>
      </c>
      <c r="F1154" s="12">
        <v>8.3831705484598054</v>
      </c>
      <c r="G1154" s="14">
        <v>14</v>
      </c>
      <c r="H1154" s="12">
        <v>475.42857142857144</v>
      </c>
      <c r="I1154" s="15">
        <v>1.6700125470514429</v>
      </c>
      <c r="J1154" s="12">
        <v>793.9716795124574</v>
      </c>
      <c r="K1154" s="14">
        <v>6656</v>
      </c>
    </row>
    <row r="1155" spans="1:11" x14ac:dyDescent="0.3">
      <c r="A1155" s="10" t="s">
        <v>127</v>
      </c>
      <c r="B1155" s="10" t="s">
        <v>134</v>
      </c>
      <c r="C1155" s="54">
        <v>43610</v>
      </c>
      <c r="D1155" s="12">
        <v>19.198347107438014</v>
      </c>
      <c r="E1155" s="13">
        <v>0.71737173717371738</v>
      </c>
      <c r="F1155" s="12">
        <v>13.772351615326821</v>
      </c>
      <c r="G1155" s="14">
        <v>23</v>
      </c>
      <c r="H1155" s="12">
        <v>676.04347826086962</v>
      </c>
      <c r="I1155" s="15">
        <v>1.6700125470514431</v>
      </c>
      <c r="J1155" s="12">
        <v>1129.0010910479516</v>
      </c>
      <c r="K1155" s="14">
        <v>15549</v>
      </c>
    </row>
    <row r="1156" spans="1:11" x14ac:dyDescent="0.3">
      <c r="A1156" s="10" t="s">
        <v>127</v>
      </c>
      <c r="B1156" s="10" t="s">
        <v>134</v>
      </c>
      <c r="C1156" s="54">
        <v>43611</v>
      </c>
      <c r="D1156" s="12">
        <v>41.735537190082638</v>
      </c>
      <c r="E1156" s="13">
        <v>0.71737173717371738</v>
      </c>
      <c r="F1156" s="12">
        <v>29.939894815927872</v>
      </c>
      <c r="G1156" s="14">
        <v>50</v>
      </c>
      <c r="H1156" s="12">
        <v>592.36</v>
      </c>
      <c r="I1156" s="15">
        <v>1.6700125470514431</v>
      </c>
      <c r="J1156" s="12">
        <v>989.24863237139277</v>
      </c>
      <c r="K1156" s="14">
        <v>29618</v>
      </c>
    </row>
    <row r="1157" spans="1:11" x14ac:dyDescent="0.3">
      <c r="A1157" s="10" t="s">
        <v>127</v>
      </c>
      <c r="B1157" s="10" t="s">
        <v>134</v>
      </c>
      <c r="C1157" s="54">
        <v>43612</v>
      </c>
      <c r="D1157" s="12">
        <v>35.057851239669425</v>
      </c>
      <c r="E1157" s="13">
        <v>0.71737173717371738</v>
      </c>
      <c r="F1157" s="12">
        <v>25.149511645379416</v>
      </c>
      <c r="G1157" s="14">
        <v>42</v>
      </c>
      <c r="H1157" s="12">
        <v>650.71428571428567</v>
      </c>
      <c r="I1157" s="15">
        <v>1.6700125470514429</v>
      </c>
      <c r="J1157" s="12">
        <v>1086.7010216884746</v>
      </c>
      <c r="K1157" s="14">
        <v>27330</v>
      </c>
    </row>
    <row r="1158" spans="1:11" x14ac:dyDescent="0.3">
      <c r="A1158" s="10" t="s">
        <v>127</v>
      </c>
      <c r="B1158" s="10" t="s">
        <v>134</v>
      </c>
      <c r="C1158" s="54">
        <v>43613</v>
      </c>
      <c r="D1158" s="12">
        <v>41.735537190082638</v>
      </c>
      <c r="E1158" s="13">
        <v>0.71737173717371738</v>
      </c>
      <c r="F1158" s="12">
        <v>29.939894815927872</v>
      </c>
      <c r="G1158" s="14">
        <v>50</v>
      </c>
      <c r="H1158" s="12">
        <v>518.54</v>
      </c>
      <c r="I1158" s="15">
        <v>1.6700125470514431</v>
      </c>
      <c r="J1158" s="12">
        <v>865.96830614805526</v>
      </c>
      <c r="K1158" s="14">
        <v>25927</v>
      </c>
    </row>
    <row r="1159" spans="1:11" x14ac:dyDescent="0.3">
      <c r="A1159" s="10" t="s">
        <v>127</v>
      </c>
      <c r="B1159" s="10" t="s">
        <v>134</v>
      </c>
      <c r="C1159" s="54">
        <v>43614</v>
      </c>
      <c r="D1159" s="12">
        <v>71.785123966942152</v>
      </c>
      <c r="E1159" s="13">
        <v>0.71737173717371738</v>
      </c>
      <c r="F1159" s="12">
        <v>51.496619083395949</v>
      </c>
      <c r="G1159" s="14">
        <v>86</v>
      </c>
      <c r="H1159" s="12">
        <v>550.65116279069764</v>
      </c>
      <c r="I1159" s="15">
        <v>1.6700125470514426</v>
      </c>
      <c r="J1159" s="12">
        <v>919.59435090893169</v>
      </c>
      <c r="K1159" s="14">
        <v>47356</v>
      </c>
    </row>
    <row r="1160" spans="1:11" x14ac:dyDescent="0.3">
      <c r="A1160" s="10" t="s">
        <v>127</v>
      </c>
      <c r="B1160" s="10" t="s">
        <v>134</v>
      </c>
      <c r="C1160" s="54">
        <v>43615</v>
      </c>
      <c r="D1160" s="12">
        <v>40.066115702479337</v>
      </c>
      <c r="E1160" s="13">
        <v>0.71737173717371738</v>
      </c>
      <c r="F1160" s="12">
        <v>28.742299023290759</v>
      </c>
      <c r="G1160" s="14">
        <v>48</v>
      </c>
      <c r="H1160" s="12">
        <v>524.91666666666663</v>
      </c>
      <c r="I1160" s="15">
        <v>1.6700125470514429</v>
      </c>
      <c r="J1160" s="12">
        <v>876.61741948975327</v>
      </c>
      <c r="K1160" s="14">
        <v>25196</v>
      </c>
    </row>
    <row r="1161" spans="1:11" x14ac:dyDescent="0.3">
      <c r="A1161" s="10" t="s">
        <v>127</v>
      </c>
      <c r="B1161" s="10" t="s">
        <v>134</v>
      </c>
      <c r="C1161" s="54">
        <v>43616</v>
      </c>
      <c r="D1161" s="12">
        <v>73.454545454545453</v>
      </c>
      <c r="E1161" s="13">
        <v>0.71737173717371738</v>
      </c>
      <c r="F1161" s="12">
        <v>52.694214876033058</v>
      </c>
      <c r="G1161" s="14">
        <v>88</v>
      </c>
      <c r="H1161" s="12">
        <v>562.18181818181813</v>
      </c>
      <c r="I1161" s="15">
        <v>1.6700125470514429</v>
      </c>
      <c r="J1161" s="12">
        <v>938.85069008782932</v>
      </c>
      <c r="K1161" s="14">
        <v>49472</v>
      </c>
    </row>
    <row r="1162" spans="1:11" x14ac:dyDescent="0.3">
      <c r="A1162" s="22" t="s">
        <v>127</v>
      </c>
      <c r="B1162" s="22" t="s">
        <v>134</v>
      </c>
      <c r="C1162" s="56">
        <v>43617</v>
      </c>
      <c r="D1162" s="23">
        <v>39</v>
      </c>
      <c r="E1162" s="24">
        <v>0.69569120287253139</v>
      </c>
      <c r="F1162" s="23">
        <v>27</v>
      </c>
      <c r="G1162" s="23">
        <v>41</v>
      </c>
      <c r="H1162" s="23">
        <v>559.97037701974864</v>
      </c>
      <c r="I1162" s="25">
        <v>1.5000637536656891</v>
      </c>
      <c r="J1162" s="23">
        <v>804.9122580645161</v>
      </c>
      <c r="K1162" s="23">
        <v>22000</v>
      </c>
    </row>
    <row r="1163" spans="1:11" x14ac:dyDescent="0.3">
      <c r="A1163" s="22" t="s">
        <v>127</v>
      </c>
      <c r="B1163" s="22" t="s">
        <v>134</v>
      </c>
      <c r="C1163" s="56">
        <v>43618</v>
      </c>
      <c r="D1163" s="23">
        <v>26</v>
      </c>
      <c r="E1163" s="24">
        <v>0.69569120287253139</v>
      </c>
      <c r="F1163" s="23">
        <v>18</v>
      </c>
      <c r="G1163" s="23">
        <v>24</v>
      </c>
      <c r="H1163" s="23">
        <v>559.97037701974864</v>
      </c>
      <c r="I1163" s="25">
        <v>1.3289690556926517</v>
      </c>
      <c r="J1163" s="23">
        <v>804.9122580645161</v>
      </c>
      <c r="K1163" s="23">
        <v>14536</v>
      </c>
    </row>
    <row r="1164" spans="1:11" x14ac:dyDescent="0.3">
      <c r="A1164" s="22" t="s">
        <v>127</v>
      </c>
      <c r="B1164" s="22" t="s">
        <v>134</v>
      </c>
      <c r="C1164" s="56">
        <v>43619</v>
      </c>
      <c r="D1164" s="23">
        <v>21</v>
      </c>
      <c r="E1164" s="24">
        <v>0.69569120287253139</v>
      </c>
      <c r="F1164" s="23">
        <v>14</v>
      </c>
      <c r="G1164" s="23">
        <v>20</v>
      </c>
      <c r="H1164" s="23">
        <v>559.97037701974864</v>
      </c>
      <c r="I1164" s="25">
        <v>1.3853911498528677</v>
      </c>
      <c r="J1164" s="23">
        <v>804.9122580645161</v>
      </c>
      <c r="K1164" s="23">
        <v>11620</v>
      </c>
    </row>
    <row r="1165" spans="1:11" x14ac:dyDescent="0.3">
      <c r="A1165" s="22" t="s">
        <v>127</v>
      </c>
      <c r="B1165" s="22" t="s">
        <v>134</v>
      </c>
      <c r="C1165" s="56">
        <v>43620</v>
      </c>
      <c r="D1165" s="23">
        <v>48</v>
      </c>
      <c r="E1165" s="24">
        <v>0.69569120287253139</v>
      </c>
      <c r="F1165" s="23">
        <v>33</v>
      </c>
      <c r="G1165" s="23">
        <v>42</v>
      </c>
      <c r="H1165" s="23">
        <v>559.97037701974864</v>
      </c>
      <c r="I1165" s="25">
        <v>1.2563666879258837</v>
      </c>
      <c r="J1165" s="23">
        <v>804.9122580645161</v>
      </c>
      <c r="K1165" s="23">
        <v>26908</v>
      </c>
    </row>
    <row r="1166" spans="1:11" x14ac:dyDescent="0.3">
      <c r="A1166" s="22" t="s">
        <v>127</v>
      </c>
      <c r="B1166" s="22" t="s">
        <v>134</v>
      </c>
      <c r="C1166" s="56">
        <v>43621</v>
      </c>
      <c r="D1166" s="23">
        <v>61</v>
      </c>
      <c r="E1166" s="24">
        <v>0.69569120287253139</v>
      </c>
      <c r="F1166" s="23">
        <v>43</v>
      </c>
      <c r="G1166" s="23">
        <v>66</v>
      </c>
      <c r="H1166" s="23">
        <v>559.97037701974864</v>
      </c>
      <c r="I1166" s="25">
        <v>1.5526130766968103</v>
      </c>
      <c r="J1166" s="23">
        <v>804.9122580645161</v>
      </c>
      <c r="K1166" s="23">
        <v>34216</v>
      </c>
    </row>
    <row r="1167" spans="1:11" x14ac:dyDescent="0.3">
      <c r="A1167" s="22" t="s">
        <v>127</v>
      </c>
      <c r="B1167" s="22" t="s">
        <v>134</v>
      </c>
      <c r="C1167" s="56">
        <v>43622</v>
      </c>
      <c r="D1167" s="23">
        <v>29</v>
      </c>
      <c r="E1167" s="24">
        <v>0.69569120287253139</v>
      </c>
      <c r="F1167" s="23">
        <v>20</v>
      </c>
      <c r="G1167" s="23">
        <v>25</v>
      </c>
      <c r="H1167" s="23">
        <v>559.97037701974864</v>
      </c>
      <c r="I1167" s="25">
        <v>1.2308279681700962</v>
      </c>
      <c r="J1167" s="23">
        <v>804.9122580645161</v>
      </c>
      <c r="K1167" s="23">
        <v>16349</v>
      </c>
    </row>
    <row r="1168" spans="1:11" x14ac:dyDescent="0.3">
      <c r="A1168" s="22" t="s">
        <v>127</v>
      </c>
      <c r="B1168" s="22" t="s">
        <v>134</v>
      </c>
      <c r="C1168" s="56">
        <v>43623</v>
      </c>
      <c r="D1168" s="23">
        <v>26</v>
      </c>
      <c r="E1168" s="24">
        <v>0.69569120287253139</v>
      </c>
      <c r="F1168" s="23">
        <v>18</v>
      </c>
      <c r="G1168" s="23">
        <v>21</v>
      </c>
      <c r="H1168" s="23">
        <v>559.97037701974864</v>
      </c>
      <c r="I1168" s="25">
        <v>1.1483123246844318</v>
      </c>
      <c r="J1168" s="23">
        <v>804.9122580645161</v>
      </c>
      <c r="K1168" s="23">
        <v>14720</v>
      </c>
    </row>
    <row r="1169" spans="1:11" x14ac:dyDescent="0.3">
      <c r="A1169" s="22" t="s">
        <v>127</v>
      </c>
      <c r="B1169" s="22" t="s">
        <v>134</v>
      </c>
      <c r="C1169" s="56">
        <v>43624</v>
      </c>
      <c r="D1169" s="23">
        <v>11</v>
      </c>
      <c r="E1169" s="24">
        <v>0.69569120287253139</v>
      </c>
      <c r="F1169" s="23">
        <v>7</v>
      </c>
      <c r="G1169" s="23">
        <v>11</v>
      </c>
      <c r="H1169" s="23">
        <v>559.97037701974864</v>
      </c>
      <c r="I1169" s="25">
        <v>1.49057825567503</v>
      </c>
      <c r="J1169" s="23">
        <v>804.9122580645161</v>
      </c>
      <c r="K1169" s="23">
        <v>5940</v>
      </c>
    </row>
    <row r="1170" spans="1:11" x14ac:dyDescent="0.3">
      <c r="A1170" s="22" t="s">
        <v>127</v>
      </c>
      <c r="B1170" s="22" t="s">
        <v>134</v>
      </c>
      <c r="C1170" s="56">
        <v>43625</v>
      </c>
      <c r="D1170" s="23">
        <v>35</v>
      </c>
      <c r="E1170" s="24">
        <v>0.69569120287253139</v>
      </c>
      <c r="F1170" s="23">
        <v>24</v>
      </c>
      <c r="G1170" s="23">
        <v>33</v>
      </c>
      <c r="H1170" s="23">
        <v>559.97037701974864</v>
      </c>
      <c r="I1170" s="25">
        <v>1.3501120522582613</v>
      </c>
      <c r="J1170" s="23">
        <v>804.9122580645161</v>
      </c>
      <c r="K1170" s="23">
        <v>19674</v>
      </c>
    </row>
    <row r="1171" spans="1:11" x14ac:dyDescent="0.3">
      <c r="A1171" s="22" t="s">
        <v>127</v>
      </c>
      <c r="B1171" s="22" t="s">
        <v>134</v>
      </c>
      <c r="C1171" s="56">
        <v>43626</v>
      </c>
      <c r="D1171" s="23">
        <v>36</v>
      </c>
      <c r="E1171" s="24">
        <v>0.69569120287253139</v>
      </c>
      <c r="F1171" s="23">
        <v>25</v>
      </c>
      <c r="G1171" s="23">
        <v>29</v>
      </c>
      <c r="H1171" s="23">
        <v>559.97037701974864</v>
      </c>
      <c r="I1171" s="25">
        <v>1.1731056128189248</v>
      </c>
      <c r="J1171" s="23">
        <v>804.9122580645161</v>
      </c>
      <c r="K1171" s="23">
        <v>19898</v>
      </c>
    </row>
    <row r="1172" spans="1:11" x14ac:dyDescent="0.3">
      <c r="A1172" s="22" t="s">
        <v>127</v>
      </c>
      <c r="B1172" s="22" t="s">
        <v>134</v>
      </c>
      <c r="C1172" s="56">
        <v>43627</v>
      </c>
      <c r="D1172" s="23">
        <v>24</v>
      </c>
      <c r="E1172" s="24">
        <v>0.69569120287253139</v>
      </c>
      <c r="F1172" s="23">
        <v>17</v>
      </c>
      <c r="G1172" s="23">
        <v>25</v>
      </c>
      <c r="H1172" s="23">
        <v>559.97037701974864</v>
      </c>
      <c r="I1172" s="25">
        <v>1.498793866498801</v>
      </c>
      <c r="J1172" s="23">
        <v>804.9122580645161</v>
      </c>
      <c r="K1172" s="23">
        <v>13426</v>
      </c>
    </row>
    <row r="1173" spans="1:11" x14ac:dyDescent="0.3">
      <c r="A1173" s="22" t="s">
        <v>127</v>
      </c>
      <c r="B1173" s="22" t="s">
        <v>134</v>
      </c>
      <c r="C1173" s="56">
        <v>43628</v>
      </c>
      <c r="D1173" s="23">
        <v>55</v>
      </c>
      <c r="E1173" s="24">
        <v>0.69569120287253139</v>
      </c>
      <c r="F1173" s="23">
        <v>39</v>
      </c>
      <c r="G1173" s="23">
        <v>46</v>
      </c>
      <c r="H1173" s="23">
        <v>559.97037701974864</v>
      </c>
      <c r="I1173" s="25">
        <v>1.1926930766321266</v>
      </c>
      <c r="J1173" s="23">
        <v>804.9122580645161</v>
      </c>
      <c r="K1173" s="23">
        <v>31044</v>
      </c>
    </row>
    <row r="1174" spans="1:11" x14ac:dyDescent="0.3">
      <c r="A1174" s="22" t="s">
        <v>127</v>
      </c>
      <c r="B1174" s="22" t="s">
        <v>134</v>
      </c>
      <c r="C1174" s="56">
        <v>43629</v>
      </c>
      <c r="D1174" s="23">
        <v>39</v>
      </c>
      <c r="E1174" s="24">
        <v>0.69569120287253139</v>
      </c>
      <c r="F1174" s="23">
        <v>27</v>
      </c>
      <c r="G1174" s="23">
        <v>34</v>
      </c>
      <c r="H1174" s="23">
        <v>559.97037701974864</v>
      </c>
      <c r="I1174" s="25">
        <v>1.2396728018750474</v>
      </c>
      <c r="J1174" s="23">
        <v>804.9122580645161</v>
      </c>
      <c r="K1174" s="23">
        <v>22076</v>
      </c>
    </row>
    <row r="1175" spans="1:11" x14ac:dyDescent="0.3">
      <c r="A1175" s="22" t="s">
        <v>127</v>
      </c>
      <c r="B1175" s="22" t="s">
        <v>134</v>
      </c>
      <c r="C1175" s="56">
        <v>43630</v>
      </c>
      <c r="D1175" s="23">
        <v>50</v>
      </c>
      <c r="E1175" s="24">
        <v>0.69569120287253139</v>
      </c>
      <c r="F1175" s="23">
        <v>35</v>
      </c>
      <c r="G1175" s="23">
        <v>50</v>
      </c>
      <c r="H1175" s="23">
        <v>559.97037701974864</v>
      </c>
      <c r="I1175" s="25">
        <v>1.4399661133931734</v>
      </c>
      <c r="J1175" s="23">
        <v>804.9122580645161</v>
      </c>
      <c r="K1175" s="23">
        <v>27949</v>
      </c>
    </row>
    <row r="1176" spans="1:11" x14ac:dyDescent="0.3">
      <c r="A1176" s="22" t="s">
        <v>127</v>
      </c>
      <c r="B1176" s="22" t="s">
        <v>134</v>
      </c>
      <c r="C1176" s="56">
        <v>43631</v>
      </c>
      <c r="D1176" s="23">
        <v>19</v>
      </c>
      <c r="E1176" s="24">
        <v>0.69569120287253139</v>
      </c>
      <c r="F1176" s="23">
        <v>13</v>
      </c>
      <c r="G1176" s="23">
        <v>18</v>
      </c>
      <c r="H1176" s="23">
        <v>559.97037701974864</v>
      </c>
      <c r="I1176" s="25">
        <v>1.3757877357479147</v>
      </c>
      <c r="J1176" s="23">
        <v>804.9122580645161</v>
      </c>
      <c r="K1176" s="23">
        <v>10531</v>
      </c>
    </row>
    <row r="1177" spans="1:11" x14ac:dyDescent="0.3">
      <c r="A1177" s="22" t="s">
        <v>127</v>
      </c>
      <c r="B1177" s="22" t="s">
        <v>134</v>
      </c>
      <c r="C1177" s="56">
        <v>43632</v>
      </c>
      <c r="D1177" s="23">
        <v>34</v>
      </c>
      <c r="E1177" s="24">
        <v>0.69569120287253139</v>
      </c>
      <c r="F1177" s="23">
        <v>24</v>
      </c>
      <c r="G1177" s="23">
        <v>35</v>
      </c>
      <c r="H1177" s="23">
        <v>559.97037701974864</v>
      </c>
      <c r="I1177" s="25">
        <v>1.4602150537634409</v>
      </c>
      <c r="J1177" s="23">
        <v>804.9122580645161</v>
      </c>
      <c r="K1177" s="23">
        <v>19293</v>
      </c>
    </row>
    <row r="1178" spans="1:11" x14ac:dyDescent="0.3">
      <c r="A1178" s="22" t="s">
        <v>127</v>
      </c>
      <c r="B1178" s="22" t="s">
        <v>134</v>
      </c>
      <c r="C1178" s="56">
        <v>43633</v>
      </c>
      <c r="D1178" s="23">
        <v>30</v>
      </c>
      <c r="E1178" s="24">
        <v>0.69569120287253139</v>
      </c>
      <c r="F1178" s="23">
        <v>21</v>
      </c>
      <c r="G1178" s="23">
        <v>31</v>
      </c>
      <c r="H1178" s="23">
        <v>559.97037701974864</v>
      </c>
      <c r="I1178" s="25">
        <v>1.5075995408132439</v>
      </c>
      <c r="J1178" s="23">
        <v>804.9122580645161</v>
      </c>
      <c r="K1178" s="23">
        <v>16551</v>
      </c>
    </row>
    <row r="1179" spans="1:11" x14ac:dyDescent="0.3">
      <c r="A1179" s="22" t="s">
        <v>127</v>
      </c>
      <c r="B1179" s="22" t="s">
        <v>134</v>
      </c>
      <c r="C1179" s="56">
        <v>43634</v>
      </c>
      <c r="D1179" s="23">
        <v>45</v>
      </c>
      <c r="E1179" s="24">
        <v>0.69569120287253139</v>
      </c>
      <c r="F1179" s="23">
        <v>31</v>
      </c>
      <c r="G1179" s="23">
        <v>42</v>
      </c>
      <c r="H1179" s="23">
        <v>559.97037701974864</v>
      </c>
      <c r="I1179" s="25">
        <v>1.3445082261656729</v>
      </c>
      <c r="J1179" s="23">
        <v>804.9122580645161</v>
      </c>
      <c r="K1179" s="23">
        <v>25144</v>
      </c>
    </row>
    <row r="1180" spans="1:11" x14ac:dyDescent="0.3">
      <c r="A1180" s="22" t="s">
        <v>127</v>
      </c>
      <c r="B1180" s="22" t="s">
        <v>134</v>
      </c>
      <c r="C1180" s="56">
        <v>43635</v>
      </c>
      <c r="D1180" s="23">
        <v>65</v>
      </c>
      <c r="E1180" s="24">
        <v>0.69569120287253139</v>
      </c>
      <c r="F1180" s="23">
        <v>45</v>
      </c>
      <c r="G1180" s="23">
        <v>63</v>
      </c>
      <c r="H1180" s="23">
        <v>559.97037701974864</v>
      </c>
      <c r="I1180" s="25">
        <v>1.3914354148299999</v>
      </c>
      <c r="J1180" s="23">
        <v>804.9122580645161</v>
      </c>
      <c r="K1180" s="23">
        <v>36444</v>
      </c>
    </row>
    <row r="1181" spans="1:11" x14ac:dyDescent="0.3">
      <c r="A1181" s="22" t="s">
        <v>127</v>
      </c>
      <c r="B1181" s="22" t="s">
        <v>134</v>
      </c>
      <c r="C1181" s="56">
        <v>43636</v>
      </c>
      <c r="D1181" s="23">
        <v>11</v>
      </c>
      <c r="E1181" s="24">
        <v>0.69569120287253139</v>
      </c>
      <c r="F1181" s="23">
        <v>8</v>
      </c>
      <c r="G1181" s="23">
        <v>13</v>
      </c>
      <c r="H1181" s="23">
        <v>559.97037701974864</v>
      </c>
      <c r="I1181" s="25">
        <v>1.7235808523865441</v>
      </c>
      <c r="J1181" s="23">
        <v>804.9122580645161</v>
      </c>
      <c r="K1181" s="23">
        <v>6071</v>
      </c>
    </row>
    <row r="1182" spans="1:11" x14ac:dyDescent="0.3">
      <c r="A1182" s="22" t="s">
        <v>127</v>
      </c>
      <c r="B1182" s="22" t="s">
        <v>134</v>
      </c>
      <c r="C1182" s="56">
        <v>43637</v>
      </c>
      <c r="D1182" s="23">
        <v>31</v>
      </c>
      <c r="E1182" s="24">
        <v>0.69569120287253139</v>
      </c>
      <c r="F1182" s="23">
        <v>22</v>
      </c>
      <c r="G1182" s="23">
        <v>29</v>
      </c>
      <c r="H1182" s="23">
        <v>559.97037701974864</v>
      </c>
      <c r="I1182" s="25">
        <v>1.3381366363145475</v>
      </c>
      <c r="J1182" s="23">
        <v>804.9122580645161</v>
      </c>
      <c r="K1182" s="23">
        <v>17444</v>
      </c>
    </row>
    <row r="1183" spans="1:11" x14ac:dyDescent="0.3">
      <c r="A1183" s="22" t="s">
        <v>127</v>
      </c>
      <c r="B1183" s="22" t="s">
        <v>134</v>
      </c>
      <c r="C1183" s="56">
        <v>43638</v>
      </c>
      <c r="D1183" s="23">
        <v>32</v>
      </c>
      <c r="E1183" s="24">
        <v>0.69569120287253139</v>
      </c>
      <c r="F1183" s="23">
        <v>23</v>
      </c>
      <c r="G1183" s="23">
        <v>30</v>
      </c>
      <c r="H1183" s="23">
        <v>559.97037701974864</v>
      </c>
      <c r="I1183" s="25">
        <v>1.3332984231646781</v>
      </c>
      <c r="J1183" s="23">
        <v>804.9122580645161</v>
      </c>
      <c r="K1183" s="23">
        <v>18111</v>
      </c>
    </row>
    <row r="1184" spans="1:11" x14ac:dyDescent="0.3">
      <c r="A1184" s="22" t="s">
        <v>127</v>
      </c>
      <c r="B1184" s="22" t="s">
        <v>134</v>
      </c>
      <c r="C1184" s="56">
        <v>43639</v>
      </c>
      <c r="D1184" s="23">
        <v>30</v>
      </c>
      <c r="E1184" s="24">
        <v>0.69569120287253139</v>
      </c>
      <c r="F1184" s="23">
        <v>21</v>
      </c>
      <c r="G1184" s="23">
        <v>34</v>
      </c>
      <c r="H1184" s="23">
        <v>559.97037701974864</v>
      </c>
      <c r="I1184" s="25">
        <v>1.6185839114143332</v>
      </c>
      <c r="J1184" s="23">
        <v>804.9122580645161</v>
      </c>
      <c r="K1184" s="23">
        <v>16908</v>
      </c>
    </row>
    <row r="1185" spans="1:11" x14ac:dyDescent="0.3">
      <c r="A1185" s="22" t="s">
        <v>127</v>
      </c>
      <c r="B1185" s="22" t="s">
        <v>134</v>
      </c>
      <c r="C1185" s="56">
        <v>43640</v>
      </c>
      <c r="D1185" s="23">
        <v>65</v>
      </c>
      <c r="E1185" s="24">
        <v>0.69569120287253139</v>
      </c>
      <c r="F1185" s="23">
        <v>45</v>
      </c>
      <c r="G1185" s="23">
        <v>77</v>
      </c>
      <c r="H1185" s="23">
        <v>559.97037701974864</v>
      </c>
      <c r="I1185" s="25">
        <v>1.7040097842012467</v>
      </c>
      <c r="J1185" s="23">
        <v>804.9122580645161</v>
      </c>
      <c r="K1185" s="23">
        <v>36372</v>
      </c>
    </row>
    <row r="1186" spans="1:11" x14ac:dyDescent="0.3">
      <c r="A1186" s="22" t="s">
        <v>127</v>
      </c>
      <c r="B1186" s="22" t="s">
        <v>134</v>
      </c>
      <c r="C1186" s="56">
        <v>43641</v>
      </c>
      <c r="D1186" s="23">
        <v>56</v>
      </c>
      <c r="E1186" s="24">
        <v>0.69569120287253139</v>
      </c>
      <c r="F1186" s="23">
        <v>39</v>
      </c>
      <c r="G1186" s="23">
        <v>67</v>
      </c>
      <c r="H1186" s="23">
        <v>559.97037701974864</v>
      </c>
      <c r="I1186" s="25">
        <v>1.7234156107095289</v>
      </c>
      <c r="J1186" s="23">
        <v>804.9122580645161</v>
      </c>
      <c r="K1186" s="23">
        <v>31292</v>
      </c>
    </row>
    <row r="1187" spans="1:11" x14ac:dyDescent="0.3">
      <c r="A1187" s="22" t="s">
        <v>127</v>
      </c>
      <c r="B1187" s="22" t="s">
        <v>134</v>
      </c>
      <c r="C1187" s="56">
        <v>43642</v>
      </c>
      <c r="D1187" s="23">
        <v>65</v>
      </c>
      <c r="E1187" s="24">
        <v>0.69569120287253139</v>
      </c>
      <c r="F1187" s="23">
        <v>46</v>
      </c>
      <c r="G1187" s="23">
        <v>73</v>
      </c>
      <c r="H1187" s="23">
        <v>559.97037701974864</v>
      </c>
      <c r="I1187" s="25">
        <v>1.602842271712531</v>
      </c>
      <c r="J1187" s="23">
        <v>804.9122580645161</v>
      </c>
      <c r="K1187" s="23">
        <v>36659</v>
      </c>
    </row>
    <row r="1188" spans="1:11" x14ac:dyDescent="0.3">
      <c r="A1188" s="22" t="s">
        <v>127</v>
      </c>
      <c r="B1188" s="22" t="s">
        <v>134</v>
      </c>
      <c r="C1188" s="56">
        <v>43643</v>
      </c>
      <c r="D1188" s="23">
        <v>46</v>
      </c>
      <c r="E1188" s="24">
        <v>0.69569120287253139</v>
      </c>
      <c r="F1188" s="23">
        <v>32</v>
      </c>
      <c r="G1188" s="23">
        <v>51</v>
      </c>
      <c r="H1188" s="23">
        <v>559.97037701974864</v>
      </c>
      <c r="I1188" s="25">
        <v>1.6034735034291754</v>
      </c>
      <c r="J1188" s="23">
        <v>804.9122580645161</v>
      </c>
      <c r="K1188" s="23">
        <v>25601</v>
      </c>
    </row>
    <row r="1189" spans="1:11" x14ac:dyDescent="0.3">
      <c r="A1189" s="22" t="s">
        <v>127</v>
      </c>
      <c r="B1189" s="22" t="s">
        <v>134</v>
      </c>
      <c r="C1189" s="56">
        <v>43644</v>
      </c>
      <c r="D1189" s="23">
        <v>32</v>
      </c>
      <c r="E1189" s="24">
        <v>0.69569120287253139</v>
      </c>
      <c r="F1189" s="23">
        <v>22</v>
      </c>
      <c r="G1189" s="23">
        <v>31</v>
      </c>
      <c r="H1189" s="23">
        <v>559.97037701974864</v>
      </c>
      <c r="I1189" s="25">
        <v>1.4008690770267234</v>
      </c>
      <c r="J1189" s="23">
        <v>804.9122580645161</v>
      </c>
      <c r="K1189" s="23">
        <v>17812</v>
      </c>
    </row>
    <row r="1190" spans="1:11" x14ac:dyDescent="0.3">
      <c r="A1190" s="22" t="s">
        <v>127</v>
      </c>
      <c r="B1190" s="22" t="s">
        <v>134</v>
      </c>
      <c r="C1190" s="56">
        <v>43645</v>
      </c>
      <c r="D1190" s="23">
        <v>21</v>
      </c>
      <c r="E1190" s="24">
        <v>0.69569120287253139</v>
      </c>
      <c r="F1190" s="23">
        <v>14</v>
      </c>
      <c r="G1190" s="23">
        <v>24</v>
      </c>
      <c r="H1190" s="23">
        <v>559.97037701974864</v>
      </c>
      <c r="I1190" s="25">
        <v>1.6776286750801899</v>
      </c>
      <c r="J1190" s="23">
        <v>804.9122580645161</v>
      </c>
      <c r="K1190" s="23">
        <v>11515</v>
      </c>
    </row>
    <row r="1191" spans="1:11" x14ac:dyDescent="0.3">
      <c r="A1191" s="22" t="s">
        <v>127</v>
      </c>
      <c r="B1191" s="22" t="s">
        <v>134</v>
      </c>
      <c r="C1191" s="56">
        <v>43646</v>
      </c>
      <c r="D1191" s="23">
        <v>32</v>
      </c>
      <c r="E1191" s="24">
        <v>0.69569120287253139</v>
      </c>
      <c r="F1191" s="23">
        <v>22</v>
      </c>
      <c r="G1191" s="23">
        <v>29</v>
      </c>
      <c r="H1191" s="23">
        <v>559.97037701974864</v>
      </c>
      <c r="I1191" s="25">
        <v>1.3185593110699299</v>
      </c>
      <c r="J1191" s="23">
        <v>804.9122580645161</v>
      </c>
      <c r="K1191" s="23">
        <v>17703</v>
      </c>
    </row>
    <row r="1192" spans="1:11" x14ac:dyDescent="0.3">
      <c r="A1192" s="22" t="s">
        <v>127</v>
      </c>
      <c r="B1192" s="22" t="s">
        <v>134</v>
      </c>
      <c r="C1192" s="55">
        <v>43647</v>
      </c>
      <c r="D1192" s="30">
        <v>20</v>
      </c>
      <c r="E1192" s="31">
        <v>0.69</v>
      </c>
      <c r="F1192" s="30">
        <v>14</v>
      </c>
      <c r="G1192" s="30">
        <v>19</v>
      </c>
      <c r="H1192" s="30">
        <v>604</v>
      </c>
      <c r="I1192" s="32">
        <v>1.36</v>
      </c>
      <c r="J1192" s="30">
        <v>907</v>
      </c>
      <c r="K1192" s="30">
        <v>11476</v>
      </c>
    </row>
    <row r="1193" spans="1:11" x14ac:dyDescent="0.3">
      <c r="A1193" s="22" t="s">
        <v>127</v>
      </c>
      <c r="B1193" s="22" t="s">
        <v>134</v>
      </c>
      <c r="C1193" s="55">
        <v>43648</v>
      </c>
      <c r="D1193" s="30">
        <v>30</v>
      </c>
      <c r="E1193" s="31">
        <v>0.69</v>
      </c>
      <c r="F1193" s="30">
        <v>21</v>
      </c>
      <c r="G1193" s="30">
        <v>36</v>
      </c>
      <c r="H1193" s="30">
        <v>534</v>
      </c>
      <c r="I1193" s="32">
        <v>1.71</v>
      </c>
      <c r="J1193" s="30">
        <v>907</v>
      </c>
      <c r="K1193" s="30">
        <v>19208</v>
      </c>
    </row>
    <row r="1194" spans="1:11" x14ac:dyDescent="0.3">
      <c r="A1194" s="22" t="s">
        <v>127</v>
      </c>
      <c r="B1194" s="22" t="s">
        <v>134</v>
      </c>
      <c r="C1194" s="55">
        <v>43649</v>
      </c>
      <c r="D1194" s="30">
        <v>77</v>
      </c>
      <c r="E1194" s="31">
        <v>0.69</v>
      </c>
      <c r="F1194" s="30">
        <v>53</v>
      </c>
      <c r="G1194" s="30">
        <v>112</v>
      </c>
      <c r="H1194" s="30">
        <v>432</v>
      </c>
      <c r="I1194" s="32">
        <v>2.11</v>
      </c>
      <c r="J1194" s="30">
        <v>907</v>
      </c>
      <c r="K1194" s="30">
        <v>48337</v>
      </c>
    </row>
    <row r="1195" spans="1:11" x14ac:dyDescent="0.3">
      <c r="A1195" s="22" t="s">
        <v>127</v>
      </c>
      <c r="B1195" s="22" t="s">
        <v>134</v>
      </c>
      <c r="C1195" s="55">
        <v>43650</v>
      </c>
      <c r="D1195" s="30">
        <v>44</v>
      </c>
      <c r="E1195" s="31">
        <v>0.69</v>
      </c>
      <c r="F1195" s="30">
        <v>30</v>
      </c>
      <c r="G1195" s="30">
        <v>41</v>
      </c>
      <c r="H1195" s="30">
        <v>653</v>
      </c>
      <c r="I1195" s="32">
        <v>1.37</v>
      </c>
      <c r="J1195" s="30">
        <v>907</v>
      </c>
      <c r="K1195" s="30">
        <v>26773</v>
      </c>
    </row>
    <row r="1196" spans="1:11" x14ac:dyDescent="0.3">
      <c r="A1196" s="22" t="s">
        <v>127</v>
      </c>
      <c r="B1196" s="22" t="s">
        <v>134</v>
      </c>
      <c r="C1196" s="55">
        <v>43651</v>
      </c>
      <c r="D1196" s="30">
        <v>30</v>
      </c>
      <c r="E1196" s="31">
        <v>0.69</v>
      </c>
      <c r="F1196" s="30">
        <v>21</v>
      </c>
      <c r="G1196" s="30">
        <v>39</v>
      </c>
      <c r="H1196" s="30">
        <v>487</v>
      </c>
      <c r="I1196" s="32">
        <v>1.86</v>
      </c>
      <c r="J1196" s="30">
        <v>907</v>
      </c>
      <c r="K1196" s="30">
        <v>19000</v>
      </c>
    </row>
    <row r="1197" spans="1:11" x14ac:dyDescent="0.3">
      <c r="A1197" s="22" t="s">
        <v>127</v>
      </c>
      <c r="B1197" s="22" t="s">
        <v>134</v>
      </c>
      <c r="C1197" s="55">
        <v>43652</v>
      </c>
      <c r="D1197" s="30">
        <v>30</v>
      </c>
      <c r="E1197" s="31">
        <v>0.69</v>
      </c>
      <c r="F1197" s="30">
        <v>21</v>
      </c>
      <c r="G1197" s="30">
        <v>25</v>
      </c>
      <c r="H1197" s="30">
        <v>758</v>
      </c>
      <c r="I1197" s="32">
        <v>1.19</v>
      </c>
      <c r="J1197" s="30">
        <v>907</v>
      </c>
      <c r="K1197" s="30">
        <v>18948</v>
      </c>
    </row>
    <row r="1198" spans="1:11" x14ac:dyDescent="0.3">
      <c r="A1198" s="22" t="s">
        <v>127</v>
      </c>
      <c r="B1198" s="22" t="s">
        <v>134</v>
      </c>
      <c r="C1198" s="55">
        <v>43653</v>
      </c>
      <c r="D1198" s="30">
        <v>17</v>
      </c>
      <c r="E1198" s="31">
        <v>0.69</v>
      </c>
      <c r="F1198" s="30">
        <v>12</v>
      </c>
      <c r="G1198" s="30">
        <v>15</v>
      </c>
      <c r="H1198" s="30">
        <v>750</v>
      </c>
      <c r="I1198" s="32">
        <v>1.25</v>
      </c>
      <c r="J1198" s="30">
        <v>907</v>
      </c>
      <c r="K1198" s="30">
        <v>11252</v>
      </c>
    </row>
    <row r="1199" spans="1:11" x14ac:dyDescent="0.3">
      <c r="A1199" s="22" t="s">
        <v>127</v>
      </c>
      <c r="B1199" s="22" t="s">
        <v>134</v>
      </c>
      <c r="C1199" s="55">
        <v>43654</v>
      </c>
      <c r="D1199" s="30">
        <v>87</v>
      </c>
      <c r="E1199" s="31">
        <v>0.69</v>
      </c>
      <c r="F1199" s="30">
        <v>60</v>
      </c>
      <c r="G1199" s="30">
        <v>127</v>
      </c>
      <c r="H1199" s="30">
        <v>425</v>
      </c>
      <c r="I1199" s="32">
        <v>2.12</v>
      </c>
      <c r="J1199" s="30">
        <v>907</v>
      </c>
      <c r="K1199" s="30">
        <v>54036</v>
      </c>
    </row>
    <row r="1200" spans="1:11" x14ac:dyDescent="0.3">
      <c r="A1200" s="22" t="s">
        <v>127</v>
      </c>
      <c r="B1200" s="22" t="s">
        <v>134</v>
      </c>
      <c r="C1200" s="55">
        <v>43655</v>
      </c>
      <c r="D1200" s="30">
        <v>122</v>
      </c>
      <c r="E1200" s="31">
        <v>0.69</v>
      </c>
      <c r="F1200" s="30">
        <v>84</v>
      </c>
      <c r="G1200" s="30">
        <v>180</v>
      </c>
      <c r="H1200" s="30">
        <v>423</v>
      </c>
      <c r="I1200" s="32">
        <v>2.14</v>
      </c>
      <c r="J1200" s="30">
        <v>907</v>
      </c>
      <c r="K1200" s="30">
        <v>76192</v>
      </c>
    </row>
    <row r="1201" spans="1:11" x14ac:dyDescent="0.3">
      <c r="A1201" s="22" t="s">
        <v>127</v>
      </c>
      <c r="B1201" s="22" t="s">
        <v>134</v>
      </c>
      <c r="C1201" s="55">
        <v>43656</v>
      </c>
      <c r="D1201" s="30">
        <v>164</v>
      </c>
      <c r="E1201" s="31">
        <v>0.69</v>
      </c>
      <c r="F1201" s="30">
        <v>113</v>
      </c>
      <c r="G1201" s="30">
        <v>229</v>
      </c>
      <c r="H1201" s="30">
        <v>448</v>
      </c>
      <c r="I1201" s="32">
        <v>2.0299999999999998</v>
      </c>
      <c r="J1201" s="30">
        <v>907</v>
      </c>
      <c r="K1201" s="30">
        <v>102516</v>
      </c>
    </row>
    <row r="1202" spans="1:11" x14ac:dyDescent="0.3">
      <c r="A1202" s="22" t="s">
        <v>127</v>
      </c>
      <c r="B1202" s="22" t="s">
        <v>134</v>
      </c>
      <c r="C1202" s="55">
        <v>43657</v>
      </c>
      <c r="D1202" s="30">
        <v>68</v>
      </c>
      <c r="E1202" s="31">
        <v>0.69</v>
      </c>
      <c r="F1202" s="30">
        <v>47</v>
      </c>
      <c r="G1202" s="30">
        <v>95</v>
      </c>
      <c r="H1202" s="30">
        <v>450</v>
      </c>
      <c r="I1202" s="32">
        <v>2.02</v>
      </c>
      <c r="J1202" s="30">
        <v>907</v>
      </c>
      <c r="K1202" s="30">
        <v>42770</v>
      </c>
    </row>
    <row r="1203" spans="1:11" x14ac:dyDescent="0.3">
      <c r="A1203" s="22" t="s">
        <v>127</v>
      </c>
      <c r="B1203" s="22" t="s">
        <v>134</v>
      </c>
      <c r="C1203" s="55">
        <v>43658</v>
      </c>
      <c r="D1203" s="30">
        <v>25</v>
      </c>
      <c r="E1203" s="31">
        <v>0.69</v>
      </c>
      <c r="F1203" s="30">
        <v>17</v>
      </c>
      <c r="G1203" s="30">
        <v>37</v>
      </c>
      <c r="H1203" s="30">
        <v>412</v>
      </c>
      <c r="I1203" s="32">
        <v>2.1800000000000002</v>
      </c>
      <c r="J1203" s="30">
        <v>907</v>
      </c>
      <c r="K1203" s="30">
        <v>15244</v>
      </c>
    </row>
    <row r="1204" spans="1:11" x14ac:dyDescent="0.3">
      <c r="A1204" s="22" t="s">
        <v>127</v>
      </c>
      <c r="B1204" s="22" t="s">
        <v>134</v>
      </c>
      <c r="C1204" s="55">
        <v>43659</v>
      </c>
      <c r="D1204" s="30">
        <v>44</v>
      </c>
      <c r="E1204" s="31">
        <v>0.69</v>
      </c>
      <c r="F1204" s="30">
        <v>30</v>
      </c>
      <c r="G1204" s="30">
        <v>56</v>
      </c>
      <c r="H1204" s="30">
        <v>491</v>
      </c>
      <c r="I1204" s="32">
        <v>1.87</v>
      </c>
      <c r="J1204" s="30">
        <v>907</v>
      </c>
      <c r="K1204" s="30">
        <v>27472</v>
      </c>
    </row>
    <row r="1205" spans="1:11" x14ac:dyDescent="0.3">
      <c r="A1205" s="22" t="s">
        <v>127</v>
      </c>
      <c r="B1205" s="22" t="s">
        <v>134</v>
      </c>
      <c r="C1205" s="55">
        <v>43660</v>
      </c>
      <c r="D1205" s="30">
        <v>45</v>
      </c>
      <c r="E1205" s="31">
        <v>0.69</v>
      </c>
      <c r="F1205" s="30">
        <v>31</v>
      </c>
      <c r="G1205" s="30">
        <v>57</v>
      </c>
      <c r="H1205" s="30">
        <v>491</v>
      </c>
      <c r="I1205" s="32">
        <v>1.84</v>
      </c>
      <c r="J1205" s="30">
        <v>907</v>
      </c>
      <c r="K1205" s="30">
        <v>27970</v>
      </c>
    </row>
    <row r="1206" spans="1:11" x14ac:dyDescent="0.3">
      <c r="A1206" s="22" t="s">
        <v>127</v>
      </c>
      <c r="B1206" s="22" t="s">
        <v>134</v>
      </c>
      <c r="C1206" s="55">
        <v>43661</v>
      </c>
      <c r="D1206" s="30">
        <v>64</v>
      </c>
      <c r="E1206" s="31">
        <v>0.69</v>
      </c>
      <c r="F1206" s="30">
        <v>44</v>
      </c>
      <c r="G1206" s="30">
        <v>88</v>
      </c>
      <c r="H1206" s="30">
        <v>454</v>
      </c>
      <c r="I1206" s="32">
        <v>2</v>
      </c>
      <c r="J1206" s="30">
        <v>907</v>
      </c>
      <c r="K1206" s="30">
        <v>39955</v>
      </c>
    </row>
    <row r="1207" spans="1:11" x14ac:dyDescent="0.3">
      <c r="A1207" s="22" t="s">
        <v>127</v>
      </c>
      <c r="B1207" s="22" t="s">
        <v>134</v>
      </c>
      <c r="C1207" s="55">
        <v>43662</v>
      </c>
      <c r="D1207" s="30">
        <v>65</v>
      </c>
      <c r="E1207" s="31">
        <v>0.69</v>
      </c>
      <c r="F1207" s="30">
        <v>45</v>
      </c>
      <c r="G1207" s="30">
        <v>92</v>
      </c>
      <c r="H1207" s="30">
        <v>447</v>
      </c>
      <c r="I1207" s="32">
        <v>2.04</v>
      </c>
      <c r="J1207" s="30">
        <v>907</v>
      </c>
      <c r="K1207" s="30">
        <v>41094</v>
      </c>
    </row>
    <row r="1208" spans="1:11" x14ac:dyDescent="0.3">
      <c r="A1208" s="22" t="s">
        <v>127</v>
      </c>
      <c r="B1208" s="22" t="s">
        <v>134</v>
      </c>
      <c r="C1208" s="55">
        <v>43663</v>
      </c>
      <c r="D1208" s="30">
        <v>161</v>
      </c>
      <c r="E1208" s="31">
        <v>0.69</v>
      </c>
      <c r="F1208" s="30">
        <v>111</v>
      </c>
      <c r="G1208" s="30">
        <v>219</v>
      </c>
      <c r="H1208" s="30">
        <v>459</v>
      </c>
      <c r="I1208" s="32">
        <v>1.97</v>
      </c>
      <c r="J1208" s="30">
        <v>907</v>
      </c>
      <c r="K1208" s="30">
        <v>100579</v>
      </c>
    </row>
    <row r="1209" spans="1:11" x14ac:dyDescent="0.3">
      <c r="A1209" s="22" t="s">
        <v>127</v>
      </c>
      <c r="B1209" s="22" t="s">
        <v>134</v>
      </c>
      <c r="C1209" s="55">
        <v>43664</v>
      </c>
      <c r="D1209" s="30">
        <v>54</v>
      </c>
      <c r="E1209" s="31">
        <v>0.69</v>
      </c>
      <c r="F1209" s="30">
        <v>37</v>
      </c>
      <c r="G1209" s="30">
        <v>82</v>
      </c>
      <c r="H1209" s="30">
        <v>412</v>
      </c>
      <c r="I1209" s="32">
        <v>2.2200000000000002</v>
      </c>
      <c r="J1209" s="30">
        <v>907</v>
      </c>
      <c r="K1209" s="30">
        <v>33773</v>
      </c>
    </row>
    <row r="1210" spans="1:11" x14ac:dyDescent="0.3">
      <c r="A1210" s="22" t="s">
        <v>127</v>
      </c>
      <c r="B1210" s="22" t="s">
        <v>134</v>
      </c>
      <c r="C1210" s="55">
        <v>43665</v>
      </c>
      <c r="D1210" s="30">
        <v>33</v>
      </c>
      <c r="E1210" s="31">
        <v>0.69</v>
      </c>
      <c r="F1210" s="30">
        <v>23</v>
      </c>
      <c r="G1210" s="30">
        <v>50</v>
      </c>
      <c r="H1210" s="30">
        <v>417</v>
      </c>
      <c r="I1210" s="32">
        <v>2.17</v>
      </c>
      <c r="J1210" s="30">
        <v>907</v>
      </c>
      <c r="K1210" s="30">
        <v>20833</v>
      </c>
    </row>
    <row r="1211" spans="1:11" x14ac:dyDescent="0.3">
      <c r="A1211" s="22" t="s">
        <v>127</v>
      </c>
      <c r="B1211" s="22" t="s">
        <v>134</v>
      </c>
      <c r="C1211" s="55">
        <v>43666</v>
      </c>
      <c r="D1211" s="30">
        <v>38</v>
      </c>
      <c r="E1211" s="31">
        <v>0.69</v>
      </c>
      <c r="F1211" s="30">
        <v>26</v>
      </c>
      <c r="G1211" s="30">
        <v>48</v>
      </c>
      <c r="H1211" s="30">
        <v>498</v>
      </c>
      <c r="I1211" s="32">
        <v>1.85</v>
      </c>
      <c r="J1211" s="30">
        <v>907</v>
      </c>
      <c r="K1211" s="30">
        <v>23908</v>
      </c>
    </row>
    <row r="1212" spans="1:11" x14ac:dyDescent="0.3">
      <c r="A1212" s="22" t="s">
        <v>127</v>
      </c>
      <c r="B1212" s="22" t="s">
        <v>134</v>
      </c>
      <c r="C1212" s="55">
        <v>43667</v>
      </c>
      <c r="D1212" s="30">
        <v>42</v>
      </c>
      <c r="E1212" s="31">
        <v>0.69</v>
      </c>
      <c r="F1212" s="30">
        <v>29</v>
      </c>
      <c r="G1212" s="30">
        <v>56</v>
      </c>
      <c r="H1212" s="30">
        <v>477</v>
      </c>
      <c r="I1212" s="32">
        <v>1.93</v>
      </c>
      <c r="J1212" s="30">
        <v>907</v>
      </c>
      <c r="K1212" s="30">
        <v>26710</v>
      </c>
    </row>
    <row r="1213" spans="1:11" x14ac:dyDescent="0.3">
      <c r="A1213" s="22" t="s">
        <v>127</v>
      </c>
      <c r="B1213" s="22" t="s">
        <v>134</v>
      </c>
      <c r="C1213" s="55">
        <v>43668</v>
      </c>
      <c r="D1213" s="30">
        <v>42</v>
      </c>
      <c r="E1213" s="31">
        <v>0.69</v>
      </c>
      <c r="F1213" s="30">
        <v>29</v>
      </c>
      <c r="G1213" s="30">
        <v>59</v>
      </c>
      <c r="H1213" s="30">
        <v>451</v>
      </c>
      <c r="I1213" s="32">
        <v>2.0299999999999998</v>
      </c>
      <c r="J1213" s="30">
        <v>907</v>
      </c>
      <c r="K1213" s="30">
        <v>26596</v>
      </c>
    </row>
    <row r="1214" spans="1:11" x14ac:dyDescent="0.3">
      <c r="A1214" s="22" t="s">
        <v>127</v>
      </c>
      <c r="B1214" s="22" t="s">
        <v>134</v>
      </c>
      <c r="C1214" s="55">
        <v>43669</v>
      </c>
      <c r="D1214" s="30">
        <v>83</v>
      </c>
      <c r="E1214" s="31">
        <v>0.69</v>
      </c>
      <c r="F1214" s="30">
        <v>57</v>
      </c>
      <c r="G1214" s="30">
        <v>113</v>
      </c>
      <c r="H1214" s="30">
        <v>460</v>
      </c>
      <c r="I1214" s="32">
        <v>1.98</v>
      </c>
      <c r="J1214" s="30">
        <v>907</v>
      </c>
      <c r="K1214" s="30">
        <v>51934</v>
      </c>
    </row>
    <row r="1215" spans="1:11" x14ac:dyDescent="0.3">
      <c r="A1215" s="22" t="s">
        <v>127</v>
      </c>
      <c r="B1215" s="22" t="s">
        <v>134</v>
      </c>
      <c r="C1215" s="55">
        <v>43670</v>
      </c>
      <c r="D1215" s="30">
        <v>86</v>
      </c>
      <c r="E1215" s="31">
        <v>0.69</v>
      </c>
      <c r="F1215" s="30">
        <v>59</v>
      </c>
      <c r="G1215" s="30">
        <v>125</v>
      </c>
      <c r="H1215" s="30">
        <v>425</v>
      </c>
      <c r="I1215" s="32">
        <v>2.12</v>
      </c>
      <c r="J1215" s="30">
        <v>907</v>
      </c>
      <c r="K1215" s="30">
        <v>53136</v>
      </c>
    </row>
    <row r="1216" spans="1:11" x14ac:dyDescent="0.3">
      <c r="A1216" s="22" t="s">
        <v>127</v>
      </c>
      <c r="B1216" s="22" t="s">
        <v>134</v>
      </c>
      <c r="C1216" s="55">
        <v>43671</v>
      </c>
      <c r="D1216" s="30">
        <v>33</v>
      </c>
      <c r="E1216" s="31">
        <v>0.69</v>
      </c>
      <c r="F1216" s="30">
        <v>23</v>
      </c>
      <c r="G1216" s="30">
        <v>53</v>
      </c>
      <c r="H1216" s="30">
        <v>400</v>
      </c>
      <c r="I1216" s="32">
        <v>2.2999999999999998</v>
      </c>
      <c r="J1216" s="30">
        <v>907</v>
      </c>
      <c r="K1216" s="30">
        <v>21184</v>
      </c>
    </row>
    <row r="1217" spans="1:11" x14ac:dyDescent="0.3">
      <c r="A1217" s="22" t="s">
        <v>127</v>
      </c>
      <c r="B1217" s="22" t="s">
        <v>134</v>
      </c>
      <c r="C1217" s="55">
        <v>43672</v>
      </c>
      <c r="D1217" s="30">
        <v>42</v>
      </c>
      <c r="E1217" s="31">
        <v>0.69</v>
      </c>
      <c r="F1217" s="30">
        <v>29</v>
      </c>
      <c r="G1217" s="30">
        <v>57</v>
      </c>
      <c r="H1217" s="30">
        <v>463</v>
      </c>
      <c r="I1217" s="32">
        <v>1.97</v>
      </c>
      <c r="J1217" s="30">
        <v>907</v>
      </c>
      <c r="K1217" s="30">
        <v>26400</v>
      </c>
    </row>
    <row r="1218" spans="1:11" x14ac:dyDescent="0.3">
      <c r="A1218" s="22" t="s">
        <v>127</v>
      </c>
      <c r="B1218" s="22" t="s">
        <v>134</v>
      </c>
      <c r="C1218" s="55">
        <v>43673</v>
      </c>
      <c r="D1218" s="30">
        <v>36</v>
      </c>
      <c r="E1218" s="31">
        <v>0.69</v>
      </c>
      <c r="F1218" s="30">
        <v>25</v>
      </c>
      <c r="G1218" s="30">
        <v>48</v>
      </c>
      <c r="H1218" s="30">
        <v>481</v>
      </c>
      <c r="I1218" s="32">
        <v>1.92</v>
      </c>
      <c r="J1218" s="30">
        <v>907</v>
      </c>
      <c r="K1218" s="30">
        <v>23090</v>
      </c>
    </row>
    <row r="1219" spans="1:11" x14ac:dyDescent="0.3">
      <c r="A1219" s="22" t="s">
        <v>127</v>
      </c>
      <c r="B1219" s="22" t="s">
        <v>134</v>
      </c>
      <c r="C1219" s="55">
        <v>43674</v>
      </c>
      <c r="D1219" s="30">
        <v>29</v>
      </c>
      <c r="E1219" s="31">
        <v>0.69</v>
      </c>
      <c r="F1219" s="30">
        <v>20</v>
      </c>
      <c r="G1219" s="30">
        <v>39</v>
      </c>
      <c r="H1219" s="30">
        <v>470</v>
      </c>
      <c r="I1219" s="32">
        <v>1.95</v>
      </c>
      <c r="J1219" s="30">
        <v>907</v>
      </c>
      <c r="K1219" s="30">
        <v>18334</v>
      </c>
    </row>
    <row r="1220" spans="1:11" x14ac:dyDescent="0.3">
      <c r="A1220" s="22" t="s">
        <v>127</v>
      </c>
      <c r="B1220" s="22" t="s">
        <v>134</v>
      </c>
      <c r="C1220" s="55">
        <v>43675</v>
      </c>
      <c r="D1220" s="30">
        <v>42</v>
      </c>
      <c r="E1220" s="31">
        <v>0.69</v>
      </c>
      <c r="F1220" s="30">
        <v>29</v>
      </c>
      <c r="G1220" s="30">
        <v>53</v>
      </c>
      <c r="H1220" s="30">
        <v>489</v>
      </c>
      <c r="I1220" s="32">
        <v>1.83</v>
      </c>
      <c r="J1220" s="30">
        <v>907</v>
      </c>
      <c r="K1220" s="30">
        <v>25922</v>
      </c>
    </row>
    <row r="1221" spans="1:11" x14ac:dyDescent="0.3">
      <c r="A1221" s="22" t="s">
        <v>127</v>
      </c>
      <c r="B1221" s="22" t="s">
        <v>134</v>
      </c>
      <c r="C1221" s="55">
        <v>43676</v>
      </c>
      <c r="D1221" s="30">
        <v>51</v>
      </c>
      <c r="E1221" s="31">
        <v>0.69</v>
      </c>
      <c r="F1221" s="30">
        <v>35</v>
      </c>
      <c r="G1221" s="30">
        <v>64</v>
      </c>
      <c r="H1221" s="30">
        <v>489</v>
      </c>
      <c r="I1221" s="32">
        <v>1.83</v>
      </c>
      <c r="J1221" s="30">
        <v>907</v>
      </c>
      <c r="K1221" s="30">
        <v>31315</v>
      </c>
    </row>
    <row r="1222" spans="1:11" x14ac:dyDescent="0.3">
      <c r="A1222" s="22" t="s">
        <v>127</v>
      </c>
      <c r="B1222" s="22" t="s">
        <v>134</v>
      </c>
      <c r="C1222" s="55">
        <v>43677</v>
      </c>
      <c r="D1222" s="30">
        <v>142</v>
      </c>
      <c r="E1222" s="31">
        <v>0.69</v>
      </c>
      <c r="F1222" s="30">
        <v>98</v>
      </c>
      <c r="G1222" s="30">
        <v>223</v>
      </c>
      <c r="H1222" s="30">
        <v>397</v>
      </c>
      <c r="I1222" s="32">
        <v>2.2799999999999998</v>
      </c>
      <c r="J1222" s="30">
        <v>907</v>
      </c>
      <c r="K1222" s="30">
        <v>88455</v>
      </c>
    </row>
    <row r="1223" spans="1:11" x14ac:dyDescent="0.3">
      <c r="A1223" s="36" t="s">
        <v>127</v>
      </c>
      <c r="B1223" s="36" t="s">
        <v>134</v>
      </c>
      <c r="C1223" s="59">
        <v>43678</v>
      </c>
      <c r="D1223" s="37">
        <v>36</v>
      </c>
      <c r="E1223" s="38">
        <v>0.69</v>
      </c>
      <c r="F1223" s="37">
        <v>25</v>
      </c>
      <c r="G1223" s="37">
        <v>48</v>
      </c>
      <c r="H1223" s="37">
        <v>453</v>
      </c>
      <c r="I1223" s="39">
        <v>1.92</v>
      </c>
      <c r="J1223" s="37">
        <v>830</v>
      </c>
      <c r="K1223" s="37">
        <v>21766</v>
      </c>
    </row>
    <row r="1224" spans="1:11" x14ac:dyDescent="0.3">
      <c r="A1224" s="36" t="s">
        <v>127</v>
      </c>
      <c r="B1224" s="36" t="s">
        <v>134</v>
      </c>
      <c r="C1224" s="59">
        <v>43679</v>
      </c>
      <c r="D1224" s="37">
        <v>25</v>
      </c>
      <c r="E1224" s="38">
        <v>0.69</v>
      </c>
      <c r="F1224" s="37">
        <v>17</v>
      </c>
      <c r="G1224" s="37">
        <v>32</v>
      </c>
      <c r="H1224" s="37">
        <v>444</v>
      </c>
      <c r="I1224" s="39">
        <v>1.88</v>
      </c>
      <c r="J1224" s="37">
        <v>830</v>
      </c>
      <c r="K1224" s="37">
        <v>14203</v>
      </c>
    </row>
    <row r="1225" spans="1:11" x14ac:dyDescent="0.3">
      <c r="A1225" s="36" t="s">
        <v>127</v>
      </c>
      <c r="B1225" s="36" t="s">
        <v>134</v>
      </c>
      <c r="C1225" s="59">
        <v>43680</v>
      </c>
      <c r="D1225" s="37">
        <v>17</v>
      </c>
      <c r="E1225" s="38">
        <v>0.69</v>
      </c>
      <c r="F1225" s="37">
        <v>12</v>
      </c>
      <c r="G1225" s="37">
        <v>21</v>
      </c>
      <c r="H1225" s="37">
        <v>466</v>
      </c>
      <c r="I1225" s="39">
        <v>1.75</v>
      </c>
      <c r="J1225" s="37">
        <v>830</v>
      </c>
      <c r="K1225" s="37">
        <v>9783</v>
      </c>
    </row>
    <row r="1226" spans="1:11" x14ac:dyDescent="0.3">
      <c r="A1226" s="36" t="s">
        <v>127</v>
      </c>
      <c r="B1226" s="36" t="s">
        <v>134</v>
      </c>
      <c r="C1226" s="59">
        <v>43681</v>
      </c>
      <c r="D1226" s="37">
        <v>28</v>
      </c>
      <c r="E1226" s="38">
        <v>0.69</v>
      </c>
      <c r="F1226" s="37">
        <v>19</v>
      </c>
      <c r="G1226" s="37">
        <v>37</v>
      </c>
      <c r="H1226" s="37">
        <v>434</v>
      </c>
      <c r="I1226" s="39">
        <v>1.95</v>
      </c>
      <c r="J1226" s="37">
        <v>830</v>
      </c>
      <c r="K1226" s="37">
        <v>16058</v>
      </c>
    </row>
    <row r="1227" spans="1:11" x14ac:dyDescent="0.3">
      <c r="A1227" s="36" t="s">
        <v>127</v>
      </c>
      <c r="B1227" s="36" t="s">
        <v>134</v>
      </c>
      <c r="C1227" s="59">
        <v>43682</v>
      </c>
      <c r="D1227" s="37">
        <v>54</v>
      </c>
      <c r="E1227" s="38">
        <v>0.69</v>
      </c>
      <c r="F1227" s="37">
        <v>37</v>
      </c>
      <c r="G1227" s="37">
        <v>53</v>
      </c>
      <c r="H1227" s="37">
        <v>576</v>
      </c>
      <c r="I1227" s="39">
        <v>1.43</v>
      </c>
      <c r="J1227" s="37">
        <v>830</v>
      </c>
      <c r="K1227" s="37">
        <v>30541</v>
      </c>
    </row>
    <row r="1228" spans="1:11" x14ac:dyDescent="0.3">
      <c r="A1228" s="36" t="s">
        <v>127</v>
      </c>
      <c r="B1228" s="36" t="s">
        <v>134</v>
      </c>
      <c r="C1228" s="59">
        <v>43683</v>
      </c>
      <c r="D1228" s="37">
        <v>130</v>
      </c>
      <c r="E1228" s="38">
        <v>0.69</v>
      </c>
      <c r="F1228" s="37">
        <v>90</v>
      </c>
      <c r="G1228" s="37">
        <v>157</v>
      </c>
      <c r="H1228" s="37">
        <v>476</v>
      </c>
      <c r="I1228" s="39">
        <v>1.74</v>
      </c>
      <c r="J1228" s="37">
        <v>830</v>
      </c>
      <c r="K1228" s="37">
        <v>74800</v>
      </c>
    </row>
    <row r="1229" spans="1:11" x14ac:dyDescent="0.3">
      <c r="A1229" s="36" t="s">
        <v>127</v>
      </c>
      <c r="B1229" s="36" t="s">
        <v>134</v>
      </c>
      <c r="C1229" s="59">
        <v>43684</v>
      </c>
      <c r="D1229" s="37">
        <v>181</v>
      </c>
      <c r="E1229" s="38">
        <v>0.69</v>
      </c>
      <c r="F1229" s="37">
        <v>125</v>
      </c>
      <c r="G1229" s="37">
        <v>214</v>
      </c>
      <c r="H1229" s="37">
        <v>483</v>
      </c>
      <c r="I1229" s="39">
        <v>1.71</v>
      </c>
      <c r="J1229" s="37">
        <v>830</v>
      </c>
      <c r="K1229" s="37">
        <v>103368</v>
      </c>
    </row>
    <row r="1230" spans="1:11" x14ac:dyDescent="0.3">
      <c r="A1230" s="36" t="s">
        <v>127</v>
      </c>
      <c r="B1230" s="36" t="s">
        <v>134</v>
      </c>
      <c r="C1230" s="59">
        <v>43685</v>
      </c>
      <c r="D1230" s="37">
        <v>99</v>
      </c>
      <c r="E1230" s="38">
        <v>0.69</v>
      </c>
      <c r="F1230" s="37">
        <v>68</v>
      </c>
      <c r="G1230" s="37">
        <v>135</v>
      </c>
      <c r="H1230" s="37">
        <v>418</v>
      </c>
      <c r="I1230" s="39">
        <v>1.99</v>
      </c>
      <c r="J1230" s="37">
        <v>830</v>
      </c>
      <c r="K1230" s="37">
        <v>56369</v>
      </c>
    </row>
    <row r="1231" spans="1:11" x14ac:dyDescent="0.3">
      <c r="A1231" s="36" t="s">
        <v>127</v>
      </c>
      <c r="B1231" s="36" t="s">
        <v>134</v>
      </c>
      <c r="C1231" s="59">
        <v>43686</v>
      </c>
      <c r="D1231" s="37">
        <v>35</v>
      </c>
      <c r="E1231" s="38">
        <v>0.69</v>
      </c>
      <c r="F1231" s="37">
        <v>24</v>
      </c>
      <c r="G1231" s="37">
        <v>45</v>
      </c>
      <c r="H1231" s="37">
        <v>434</v>
      </c>
      <c r="I1231" s="39">
        <v>1.88</v>
      </c>
      <c r="J1231" s="37">
        <v>830</v>
      </c>
      <c r="K1231" s="37">
        <v>19533</v>
      </c>
    </row>
    <row r="1232" spans="1:11" x14ac:dyDescent="0.3">
      <c r="A1232" s="36" t="s">
        <v>127</v>
      </c>
      <c r="B1232" s="36" t="s">
        <v>134</v>
      </c>
      <c r="C1232" s="59">
        <v>43687</v>
      </c>
      <c r="D1232" s="37">
        <v>45</v>
      </c>
      <c r="E1232" s="38">
        <v>0.69</v>
      </c>
      <c r="F1232" s="37">
        <v>31</v>
      </c>
      <c r="G1232" s="37">
        <v>48</v>
      </c>
      <c r="H1232" s="37">
        <v>544</v>
      </c>
      <c r="I1232" s="39">
        <v>1.55</v>
      </c>
      <c r="J1232" s="37">
        <v>830</v>
      </c>
      <c r="K1232" s="37">
        <v>26100</v>
      </c>
    </row>
    <row r="1233" spans="1:11" x14ac:dyDescent="0.3">
      <c r="A1233" s="36" t="s">
        <v>127</v>
      </c>
      <c r="B1233" s="36" t="s">
        <v>134</v>
      </c>
      <c r="C1233" s="59">
        <v>43688</v>
      </c>
      <c r="D1233" s="37">
        <v>68</v>
      </c>
      <c r="E1233" s="38">
        <v>0.69</v>
      </c>
      <c r="F1233" s="37">
        <v>47</v>
      </c>
      <c r="G1233" s="37">
        <v>86</v>
      </c>
      <c r="H1233" s="37">
        <v>455</v>
      </c>
      <c r="I1233" s="39">
        <v>1.83</v>
      </c>
      <c r="J1233" s="37">
        <v>830</v>
      </c>
      <c r="K1233" s="37">
        <v>39133</v>
      </c>
    </row>
    <row r="1234" spans="1:11" x14ac:dyDescent="0.3">
      <c r="A1234" s="36" t="s">
        <v>127</v>
      </c>
      <c r="B1234" s="36" t="s">
        <v>134</v>
      </c>
      <c r="C1234" s="59">
        <v>43689</v>
      </c>
      <c r="D1234" s="37">
        <v>87</v>
      </c>
      <c r="E1234" s="38">
        <v>0.69</v>
      </c>
      <c r="F1234" s="37">
        <v>60</v>
      </c>
      <c r="G1234" s="37">
        <v>94</v>
      </c>
      <c r="H1234" s="37">
        <v>530</v>
      </c>
      <c r="I1234" s="39">
        <v>1.57</v>
      </c>
      <c r="J1234" s="37">
        <v>830</v>
      </c>
      <c r="K1234" s="37">
        <v>49860</v>
      </c>
    </row>
    <row r="1235" spans="1:11" x14ac:dyDescent="0.3">
      <c r="A1235" s="36" t="s">
        <v>127</v>
      </c>
      <c r="B1235" s="36" t="s">
        <v>134</v>
      </c>
      <c r="C1235" s="59">
        <v>43690</v>
      </c>
      <c r="D1235" s="37">
        <v>96</v>
      </c>
      <c r="E1235" s="38">
        <v>0.69</v>
      </c>
      <c r="F1235" s="37">
        <v>66</v>
      </c>
      <c r="G1235" s="37">
        <v>98</v>
      </c>
      <c r="H1235" s="37">
        <v>555</v>
      </c>
      <c r="I1235" s="39">
        <v>1.48</v>
      </c>
      <c r="J1235" s="37">
        <v>830</v>
      </c>
      <c r="K1235" s="37">
        <v>54417</v>
      </c>
    </row>
    <row r="1236" spans="1:11" x14ac:dyDescent="0.3">
      <c r="A1236" s="36" t="s">
        <v>127</v>
      </c>
      <c r="B1236" s="36" t="s">
        <v>134</v>
      </c>
      <c r="C1236" s="59">
        <v>43691</v>
      </c>
      <c r="D1236" s="37">
        <v>136</v>
      </c>
      <c r="E1236" s="38">
        <v>0.69</v>
      </c>
      <c r="F1236" s="37">
        <v>94</v>
      </c>
      <c r="G1236" s="37">
        <v>167</v>
      </c>
      <c r="H1236" s="37">
        <v>467</v>
      </c>
      <c r="I1236" s="39">
        <v>1.78</v>
      </c>
      <c r="J1236" s="37">
        <v>830</v>
      </c>
      <c r="K1236" s="37">
        <v>77950</v>
      </c>
    </row>
    <row r="1237" spans="1:11" x14ac:dyDescent="0.3">
      <c r="A1237" s="36" t="s">
        <v>127</v>
      </c>
      <c r="B1237" s="36" t="s">
        <v>134</v>
      </c>
      <c r="C1237" s="59">
        <v>43692</v>
      </c>
      <c r="D1237" s="37">
        <v>36</v>
      </c>
      <c r="E1237" s="38">
        <v>0.69</v>
      </c>
      <c r="F1237" s="37">
        <v>25</v>
      </c>
      <c r="G1237" s="37">
        <v>31</v>
      </c>
      <c r="H1237" s="37">
        <v>657</v>
      </c>
      <c r="I1237" s="39">
        <v>1.24</v>
      </c>
      <c r="J1237" s="37">
        <v>830</v>
      </c>
      <c r="K1237" s="37">
        <v>20369</v>
      </c>
    </row>
    <row r="1238" spans="1:11" x14ac:dyDescent="0.3">
      <c r="A1238" s="36" t="s">
        <v>127</v>
      </c>
      <c r="B1238" s="36" t="s">
        <v>134</v>
      </c>
      <c r="C1238" s="59">
        <v>43693</v>
      </c>
      <c r="D1238" s="37">
        <v>16</v>
      </c>
      <c r="E1238" s="38">
        <v>0.69</v>
      </c>
      <c r="F1238" s="37">
        <v>11</v>
      </c>
      <c r="G1238" s="37">
        <v>20</v>
      </c>
      <c r="H1238" s="37">
        <v>457</v>
      </c>
      <c r="I1238" s="39">
        <v>1.82</v>
      </c>
      <c r="J1238" s="37">
        <v>830</v>
      </c>
      <c r="K1238" s="37">
        <v>9138</v>
      </c>
    </row>
    <row r="1239" spans="1:11" x14ac:dyDescent="0.3">
      <c r="A1239" s="36" t="s">
        <v>127</v>
      </c>
      <c r="B1239" s="36" t="s">
        <v>134</v>
      </c>
      <c r="C1239" s="59">
        <v>43694</v>
      </c>
      <c r="D1239" s="37">
        <v>33</v>
      </c>
      <c r="E1239" s="38">
        <v>0.69</v>
      </c>
      <c r="F1239" s="37">
        <v>23</v>
      </c>
      <c r="G1239" s="37">
        <v>28</v>
      </c>
      <c r="H1239" s="37">
        <v>679</v>
      </c>
      <c r="I1239" s="39">
        <v>1.22</v>
      </c>
      <c r="J1239" s="37">
        <v>830</v>
      </c>
      <c r="K1239" s="37">
        <v>19019</v>
      </c>
    </row>
    <row r="1240" spans="1:11" x14ac:dyDescent="0.3">
      <c r="A1240" s="36" t="s">
        <v>127</v>
      </c>
      <c r="B1240" s="36" t="s">
        <v>134</v>
      </c>
      <c r="C1240" s="59">
        <v>43695</v>
      </c>
      <c r="D1240" s="37">
        <v>26</v>
      </c>
      <c r="E1240" s="38">
        <v>0.69</v>
      </c>
      <c r="F1240" s="37">
        <v>18</v>
      </c>
      <c r="G1240" s="37">
        <v>23</v>
      </c>
      <c r="H1240" s="37">
        <v>641</v>
      </c>
      <c r="I1240" s="39">
        <v>1.28</v>
      </c>
      <c r="J1240" s="37">
        <v>830</v>
      </c>
      <c r="K1240" s="37">
        <v>14742</v>
      </c>
    </row>
    <row r="1241" spans="1:11" x14ac:dyDescent="0.3">
      <c r="A1241" s="36" t="s">
        <v>127</v>
      </c>
      <c r="B1241" s="36" t="s">
        <v>134</v>
      </c>
      <c r="C1241" s="59">
        <v>43696</v>
      </c>
      <c r="D1241" s="37">
        <v>55</v>
      </c>
      <c r="E1241" s="38">
        <v>0.69</v>
      </c>
      <c r="F1241" s="37">
        <v>38</v>
      </c>
      <c r="G1241" s="37">
        <v>55</v>
      </c>
      <c r="H1241" s="37">
        <v>568</v>
      </c>
      <c r="I1241" s="39">
        <v>1.45</v>
      </c>
      <c r="J1241" s="37">
        <v>830</v>
      </c>
      <c r="K1241" s="37">
        <v>31236</v>
      </c>
    </row>
    <row r="1242" spans="1:11" x14ac:dyDescent="0.3">
      <c r="A1242" s="36" t="s">
        <v>127</v>
      </c>
      <c r="B1242" s="36" t="s">
        <v>134</v>
      </c>
      <c r="C1242" s="59">
        <v>43697</v>
      </c>
      <c r="D1242" s="37">
        <v>46</v>
      </c>
      <c r="E1242" s="38">
        <v>0.69</v>
      </c>
      <c r="F1242" s="37">
        <v>32</v>
      </c>
      <c r="G1242" s="37">
        <v>49</v>
      </c>
      <c r="H1242" s="37">
        <v>537</v>
      </c>
      <c r="I1242" s="39">
        <v>1.53</v>
      </c>
      <c r="J1242" s="37">
        <v>830</v>
      </c>
      <c r="K1242" s="37">
        <v>26293</v>
      </c>
    </row>
    <row r="1243" spans="1:11" x14ac:dyDescent="0.3">
      <c r="A1243" s="36" t="s">
        <v>127</v>
      </c>
      <c r="B1243" s="36" t="s">
        <v>134</v>
      </c>
      <c r="C1243" s="59">
        <v>43698</v>
      </c>
      <c r="D1243" s="37">
        <v>96</v>
      </c>
      <c r="E1243" s="38">
        <v>0.69</v>
      </c>
      <c r="F1243" s="37">
        <v>66</v>
      </c>
      <c r="G1243" s="37">
        <v>113</v>
      </c>
      <c r="H1243" s="37">
        <v>488</v>
      </c>
      <c r="I1243" s="39">
        <v>1.71</v>
      </c>
      <c r="J1243" s="37">
        <v>830</v>
      </c>
      <c r="K1243" s="37">
        <v>55116</v>
      </c>
    </row>
    <row r="1244" spans="1:11" x14ac:dyDescent="0.3">
      <c r="A1244" s="36" t="s">
        <v>127</v>
      </c>
      <c r="B1244" s="36" t="s">
        <v>134</v>
      </c>
      <c r="C1244" s="59">
        <v>43699</v>
      </c>
      <c r="D1244" s="37">
        <v>19</v>
      </c>
      <c r="E1244" s="38">
        <v>0.69</v>
      </c>
      <c r="F1244" s="37">
        <v>13</v>
      </c>
      <c r="G1244" s="37">
        <v>20</v>
      </c>
      <c r="H1244" s="37">
        <v>554</v>
      </c>
      <c r="I1244" s="39">
        <v>1.54</v>
      </c>
      <c r="J1244" s="37">
        <v>830</v>
      </c>
      <c r="K1244" s="37">
        <v>11071</v>
      </c>
    </row>
    <row r="1245" spans="1:11" x14ac:dyDescent="0.3">
      <c r="A1245" s="36" t="s">
        <v>127</v>
      </c>
      <c r="B1245" s="36" t="s">
        <v>134</v>
      </c>
      <c r="C1245" s="59">
        <v>43700</v>
      </c>
      <c r="D1245" s="37">
        <v>36</v>
      </c>
      <c r="E1245" s="38">
        <v>0.69</v>
      </c>
      <c r="F1245" s="37">
        <v>25</v>
      </c>
      <c r="G1245" s="37">
        <v>40</v>
      </c>
      <c r="H1245" s="37">
        <v>516</v>
      </c>
      <c r="I1245" s="39">
        <v>1.6</v>
      </c>
      <c r="J1245" s="37">
        <v>830</v>
      </c>
      <c r="K1245" s="37">
        <v>20653</v>
      </c>
    </row>
    <row r="1246" spans="1:11" x14ac:dyDescent="0.3">
      <c r="A1246" s="36" t="s">
        <v>127</v>
      </c>
      <c r="B1246" s="36" t="s">
        <v>134</v>
      </c>
      <c r="C1246" s="59">
        <v>43701</v>
      </c>
      <c r="D1246" s="37">
        <v>29</v>
      </c>
      <c r="E1246" s="38">
        <v>0.69</v>
      </c>
      <c r="F1246" s="37">
        <v>20</v>
      </c>
      <c r="G1246" s="37">
        <v>31</v>
      </c>
      <c r="H1246" s="37">
        <v>537</v>
      </c>
      <c r="I1246" s="39">
        <v>1.55</v>
      </c>
      <c r="J1246" s="37">
        <v>830</v>
      </c>
      <c r="K1246" s="37">
        <v>16648</v>
      </c>
    </row>
    <row r="1247" spans="1:11" x14ac:dyDescent="0.3">
      <c r="A1247" s="36" t="s">
        <v>127</v>
      </c>
      <c r="B1247" s="36" t="s">
        <v>134</v>
      </c>
      <c r="C1247" s="59">
        <v>43702</v>
      </c>
      <c r="D1247" s="37">
        <v>36</v>
      </c>
      <c r="E1247" s="38">
        <v>0.69</v>
      </c>
      <c r="F1247" s="37">
        <v>25</v>
      </c>
      <c r="G1247" s="37">
        <v>42</v>
      </c>
      <c r="H1247" s="37">
        <v>503</v>
      </c>
      <c r="I1247" s="39">
        <v>1.68</v>
      </c>
      <c r="J1247" s="37">
        <v>830</v>
      </c>
      <c r="K1247" s="37">
        <v>21115</v>
      </c>
    </row>
    <row r="1248" spans="1:11" x14ac:dyDescent="0.3">
      <c r="A1248" s="36" t="s">
        <v>127</v>
      </c>
      <c r="B1248" s="36" t="s">
        <v>134</v>
      </c>
      <c r="C1248" s="59">
        <v>43703</v>
      </c>
      <c r="D1248" s="37">
        <v>14</v>
      </c>
      <c r="E1248" s="38">
        <v>0.69</v>
      </c>
      <c r="F1248" s="37">
        <v>10</v>
      </c>
      <c r="G1248" s="37">
        <v>10</v>
      </c>
      <c r="H1248" s="37">
        <v>802</v>
      </c>
      <c r="I1248" s="39">
        <v>1</v>
      </c>
      <c r="J1248" s="37">
        <v>830</v>
      </c>
      <c r="K1248" s="37">
        <v>8020</v>
      </c>
    </row>
    <row r="1249" spans="1:11" x14ac:dyDescent="0.3">
      <c r="A1249" s="36" t="s">
        <v>127</v>
      </c>
      <c r="B1249" s="36" t="s">
        <v>134</v>
      </c>
      <c r="C1249" s="59">
        <v>43704</v>
      </c>
      <c r="D1249" s="37">
        <v>41</v>
      </c>
      <c r="E1249" s="38">
        <v>0.69</v>
      </c>
      <c r="F1249" s="37">
        <v>28</v>
      </c>
      <c r="G1249" s="37">
        <v>46</v>
      </c>
      <c r="H1249" s="37">
        <v>505</v>
      </c>
      <c r="I1249" s="39">
        <v>1.64</v>
      </c>
      <c r="J1249" s="37">
        <v>830</v>
      </c>
      <c r="K1249" s="37">
        <v>23240</v>
      </c>
    </row>
    <row r="1250" spans="1:11" x14ac:dyDescent="0.3">
      <c r="A1250" s="36" t="s">
        <v>127</v>
      </c>
      <c r="B1250" s="36" t="s">
        <v>134</v>
      </c>
      <c r="C1250" s="59">
        <v>43705</v>
      </c>
      <c r="D1250" s="37">
        <v>141</v>
      </c>
      <c r="E1250" s="38">
        <v>0.69</v>
      </c>
      <c r="F1250" s="37">
        <v>97</v>
      </c>
      <c r="G1250" s="37">
        <v>140</v>
      </c>
      <c r="H1250" s="37">
        <v>573</v>
      </c>
      <c r="I1250" s="39">
        <v>1.44</v>
      </c>
      <c r="J1250" s="37">
        <v>830</v>
      </c>
      <c r="K1250" s="37">
        <v>80230</v>
      </c>
    </row>
    <row r="1251" spans="1:11" x14ac:dyDescent="0.3">
      <c r="A1251" s="36" t="s">
        <v>127</v>
      </c>
      <c r="B1251" s="36" t="s">
        <v>134</v>
      </c>
      <c r="C1251" s="59">
        <v>43706</v>
      </c>
      <c r="D1251" s="37">
        <v>42</v>
      </c>
      <c r="E1251" s="38">
        <v>0.69</v>
      </c>
      <c r="F1251" s="37">
        <v>29</v>
      </c>
      <c r="G1251" s="37">
        <v>43</v>
      </c>
      <c r="H1251" s="37">
        <v>566</v>
      </c>
      <c r="I1251" s="39">
        <v>1.48</v>
      </c>
      <c r="J1251" s="37">
        <v>830</v>
      </c>
      <c r="K1251" s="37">
        <v>24327</v>
      </c>
    </row>
    <row r="1252" spans="1:11" x14ac:dyDescent="0.3">
      <c r="A1252" s="36" t="s">
        <v>127</v>
      </c>
      <c r="B1252" s="36" t="s">
        <v>134</v>
      </c>
      <c r="C1252" s="59">
        <v>43707</v>
      </c>
      <c r="D1252" s="37">
        <v>35</v>
      </c>
      <c r="E1252" s="38">
        <v>0.69</v>
      </c>
      <c r="F1252" s="37">
        <v>24</v>
      </c>
      <c r="G1252" s="37">
        <v>32</v>
      </c>
      <c r="H1252" s="37">
        <v>627</v>
      </c>
      <c r="I1252" s="39">
        <v>1.33</v>
      </c>
      <c r="J1252" s="37">
        <v>830</v>
      </c>
      <c r="K1252" s="37">
        <v>20051</v>
      </c>
    </row>
    <row r="1253" spans="1:11" x14ac:dyDescent="0.3">
      <c r="A1253" s="36" t="s">
        <v>127</v>
      </c>
      <c r="B1253" s="36" t="s">
        <v>134</v>
      </c>
      <c r="C1253" s="59">
        <v>43708</v>
      </c>
      <c r="D1253" s="37">
        <v>26</v>
      </c>
      <c r="E1253" s="38">
        <v>0.69</v>
      </c>
      <c r="F1253" s="37">
        <v>18</v>
      </c>
      <c r="G1253" s="37">
        <v>22</v>
      </c>
      <c r="H1253" s="37">
        <v>684</v>
      </c>
      <c r="I1253" s="39">
        <v>1.22</v>
      </c>
      <c r="J1253" s="37">
        <v>830</v>
      </c>
      <c r="K1253" s="37">
        <v>15039</v>
      </c>
    </row>
    <row r="1254" spans="1:11" x14ac:dyDescent="0.3">
      <c r="A1254" s="40" t="s">
        <v>127</v>
      </c>
      <c r="B1254" s="40" t="s">
        <v>134</v>
      </c>
      <c r="C1254" s="57">
        <v>43709</v>
      </c>
      <c r="D1254" s="5">
        <v>42</v>
      </c>
      <c r="E1254" s="41">
        <v>0.66477272727272729</v>
      </c>
      <c r="F1254" s="4">
        <v>28</v>
      </c>
      <c r="G1254" s="5">
        <v>39</v>
      </c>
      <c r="H1254" s="5">
        <v>511</v>
      </c>
      <c r="I1254" s="42">
        <v>1.3928571428571428</v>
      </c>
      <c r="J1254" s="5">
        <v>895</v>
      </c>
      <c r="K1254" s="5">
        <v>19937</v>
      </c>
    </row>
    <row r="1255" spans="1:11" x14ac:dyDescent="0.3">
      <c r="A1255" s="40" t="s">
        <v>127</v>
      </c>
      <c r="B1255" s="40" t="s">
        <v>134</v>
      </c>
      <c r="C1255" s="57">
        <v>43710</v>
      </c>
      <c r="D1255" s="5">
        <v>23</v>
      </c>
      <c r="E1255" s="41">
        <v>0.66477272727272729</v>
      </c>
      <c r="F1255" s="5">
        <v>15</v>
      </c>
      <c r="G1255" s="5">
        <v>22</v>
      </c>
      <c r="H1255" s="5">
        <v>625</v>
      </c>
      <c r="I1255" s="42">
        <v>1.4666666666666666</v>
      </c>
      <c r="J1255" s="5">
        <v>895</v>
      </c>
      <c r="K1255" s="5">
        <v>13745</v>
      </c>
    </row>
    <row r="1256" spans="1:11" x14ac:dyDescent="0.3">
      <c r="A1256" s="40" t="s">
        <v>127</v>
      </c>
      <c r="B1256" s="40" t="s">
        <v>134</v>
      </c>
      <c r="C1256" s="57">
        <v>43711</v>
      </c>
      <c r="D1256" s="5">
        <v>48</v>
      </c>
      <c r="E1256" s="41">
        <v>0.66477272727272729</v>
      </c>
      <c r="F1256" s="5">
        <v>32</v>
      </c>
      <c r="G1256" s="5">
        <v>44</v>
      </c>
      <c r="H1256" s="5">
        <v>648</v>
      </c>
      <c r="I1256" s="42">
        <v>1.375</v>
      </c>
      <c r="J1256" s="5">
        <v>895</v>
      </c>
      <c r="K1256" s="5">
        <v>28523</v>
      </c>
    </row>
    <row r="1257" spans="1:11" x14ac:dyDescent="0.3">
      <c r="A1257" s="40" t="s">
        <v>127</v>
      </c>
      <c r="B1257" s="40" t="s">
        <v>134</v>
      </c>
      <c r="C1257" s="57">
        <v>43712</v>
      </c>
      <c r="D1257" s="5">
        <v>86</v>
      </c>
      <c r="E1257" s="41">
        <v>0.66477272727272729</v>
      </c>
      <c r="F1257" s="5">
        <v>57</v>
      </c>
      <c r="G1257" s="5">
        <v>108</v>
      </c>
      <c r="H1257" s="5">
        <v>474</v>
      </c>
      <c r="I1257" s="42">
        <v>1.8947368421052631</v>
      </c>
      <c r="J1257" s="5">
        <v>895</v>
      </c>
      <c r="K1257" s="5">
        <v>51147</v>
      </c>
    </row>
    <row r="1258" spans="1:11" x14ac:dyDescent="0.3">
      <c r="A1258" s="40" t="s">
        <v>127</v>
      </c>
      <c r="B1258" s="40" t="s">
        <v>134</v>
      </c>
      <c r="C1258" s="57">
        <v>43713</v>
      </c>
      <c r="D1258" s="5">
        <v>35</v>
      </c>
      <c r="E1258" s="41">
        <v>0.66477272727272729</v>
      </c>
      <c r="F1258" s="5">
        <v>23</v>
      </c>
      <c r="G1258" s="5">
        <v>41</v>
      </c>
      <c r="H1258" s="5">
        <v>512</v>
      </c>
      <c r="I1258" s="42">
        <v>1.7826086956521738</v>
      </c>
      <c r="J1258" s="5">
        <v>895</v>
      </c>
      <c r="K1258" s="5">
        <v>20975</v>
      </c>
    </row>
    <row r="1259" spans="1:11" x14ac:dyDescent="0.3">
      <c r="A1259" s="40" t="s">
        <v>127</v>
      </c>
      <c r="B1259" s="40" t="s">
        <v>134</v>
      </c>
      <c r="C1259" s="57">
        <v>43714</v>
      </c>
      <c r="D1259" s="5">
        <v>54</v>
      </c>
      <c r="E1259" s="41">
        <v>0.66477272727272729</v>
      </c>
      <c r="F1259" s="5">
        <v>36</v>
      </c>
      <c r="G1259" s="5">
        <v>58</v>
      </c>
      <c r="H1259" s="5">
        <v>553</v>
      </c>
      <c r="I1259" s="42">
        <v>1.6111111111111112</v>
      </c>
      <c r="J1259" s="5">
        <v>895</v>
      </c>
      <c r="K1259" s="5">
        <v>32058</v>
      </c>
    </row>
    <row r="1260" spans="1:11" x14ac:dyDescent="0.3">
      <c r="A1260" s="40" t="s">
        <v>127</v>
      </c>
      <c r="B1260" s="40" t="s">
        <v>134</v>
      </c>
      <c r="C1260" s="57">
        <v>43715</v>
      </c>
      <c r="D1260" s="5">
        <v>45</v>
      </c>
      <c r="E1260" s="41">
        <v>0.66477272727272729</v>
      </c>
      <c r="F1260" s="5">
        <v>30</v>
      </c>
      <c r="G1260" s="5">
        <v>50</v>
      </c>
      <c r="H1260" s="5">
        <v>544</v>
      </c>
      <c r="I1260" s="42">
        <v>1.6666666666666667</v>
      </c>
      <c r="J1260" s="5">
        <v>895</v>
      </c>
      <c r="K1260" s="5">
        <v>27175</v>
      </c>
    </row>
    <row r="1261" spans="1:11" x14ac:dyDescent="0.3">
      <c r="A1261" s="40" t="s">
        <v>127</v>
      </c>
      <c r="B1261" s="40" t="s">
        <v>134</v>
      </c>
      <c r="C1261" s="57">
        <v>43716</v>
      </c>
      <c r="D1261" s="5">
        <v>18</v>
      </c>
      <c r="E1261" s="41">
        <v>0.66477272727272729</v>
      </c>
      <c r="F1261" s="5">
        <v>12</v>
      </c>
      <c r="G1261" s="5">
        <v>26</v>
      </c>
      <c r="H1261" s="5">
        <v>423</v>
      </c>
      <c r="I1261" s="42">
        <v>2.1666666666666665</v>
      </c>
      <c r="J1261" s="5">
        <v>895</v>
      </c>
      <c r="K1261" s="5">
        <v>11010</v>
      </c>
    </row>
    <row r="1262" spans="1:11" x14ac:dyDescent="0.3">
      <c r="A1262" s="40" t="s">
        <v>127</v>
      </c>
      <c r="B1262" s="40" t="s">
        <v>134</v>
      </c>
      <c r="C1262" s="57">
        <v>43717</v>
      </c>
      <c r="D1262" s="5">
        <v>23</v>
      </c>
      <c r="E1262" s="41">
        <v>0.66477272727272729</v>
      </c>
      <c r="F1262" s="5">
        <v>15</v>
      </c>
      <c r="G1262" s="5">
        <v>25</v>
      </c>
      <c r="H1262" s="5">
        <v>553</v>
      </c>
      <c r="I1262" s="42">
        <v>1.6666666666666667</v>
      </c>
      <c r="J1262" s="5">
        <v>895</v>
      </c>
      <c r="K1262" s="5">
        <v>13828</v>
      </c>
    </row>
    <row r="1263" spans="1:11" x14ac:dyDescent="0.3">
      <c r="A1263" s="40" t="s">
        <v>127</v>
      </c>
      <c r="B1263" s="40" t="s">
        <v>134</v>
      </c>
      <c r="C1263" s="57">
        <v>43718</v>
      </c>
      <c r="D1263" s="5">
        <v>33</v>
      </c>
      <c r="E1263" s="41">
        <v>0.66477272727272729</v>
      </c>
      <c r="F1263" s="5">
        <v>22</v>
      </c>
      <c r="G1263" s="5">
        <v>38</v>
      </c>
      <c r="H1263" s="5">
        <v>525</v>
      </c>
      <c r="I1263" s="42">
        <v>1.7272727272727273</v>
      </c>
      <c r="J1263" s="5">
        <v>895</v>
      </c>
      <c r="K1263" s="5">
        <v>19938</v>
      </c>
    </row>
    <row r="1264" spans="1:11" x14ac:dyDescent="0.3">
      <c r="A1264" s="40" t="s">
        <v>127</v>
      </c>
      <c r="B1264" s="40" t="s">
        <v>134</v>
      </c>
      <c r="C1264" s="57">
        <v>43719</v>
      </c>
      <c r="D1264" s="5">
        <v>86</v>
      </c>
      <c r="E1264" s="41">
        <v>0.66477272727272729</v>
      </c>
      <c r="F1264" s="5">
        <v>57</v>
      </c>
      <c r="G1264" s="5">
        <v>103</v>
      </c>
      <c r="H1264" s="5">
        <v>497</v>
      </c>
      <c r="I1264" s="42">
        <v>1.8070175438596492</v>
      </c>
      <c r="J1264" s="5">
        <v>895</v>
      </c>
      <c r="K1264" s="5">
        <v>51224</v>
      </c>
    </row>
    <row r="1265" spans="1:11" x14ac:dyDescent="0.3">
      <c r="A1265" s="40" t="s">
        <v>127</v>
      </c>
      <c r="B1265" s="40" t="s">
        <v>134</v>
      </c>
      <c r="C1265" s="57">
        <v>43720</v>
      </c>
      <c r="D1265" s="5">
        <v>65</v>
      </c>
      <c r="E1265" s="41">
        <v>0.66477272727272729</v>
      </c>
      <c r="F1265" s="5">
        <v>43</v>
      </c>
      <c r="G1265" s="5">
        <v>60</v>
      </c>
      <c r="H1265" s="5">
        <v>639</v>
      </c>
      <c r="I1265" s="42">
        <v>1.3953488372093024</v>
      </c>
      <c r="J1265" s="5">
        <v>895</v>
      </c>
      <c r="K1265" s="5">
        <v>38352</v>
      </c>
    </row>
    <row r="1266" spans="1:11" x14ac:dyDescent="0.3">
      <c r="A1266" s="40" t="s">
        <v>127</v>
      </c>
      <c r="B1266" s="40" t="s">
        <v>134</v>
      </c>
      <c r="C1266" s="57">
        <v>43721</v>
      </c>
      <c r="D1266" s="5">
        <v>27</v>
      </c>
      <c r="E1266" s="41">
        <v>0.66477272727272729</v>
      </c>
      <c r="F1266" s="5">
        <v>18</v>
      </c>
      <c r="G1266" s="5">
        <v>35</v>
      </c>
      <c r="H1266" s="5">
        <v>468</v>
      </c>
      <c r="I1266" s="42">
        <v>1.9444444444444444</v>
      </c>
      <c r="J1266" s="5">
        <v>895</v>
      </c>
      <c r="K1266" s="5">
        <v>16376</v>
      </c>
    </row>
    <row r="1267" spans="1:11" x14ac:dyDescent="0.3">
      <c r="A1267" s="40" t="s">
        <v>127</v>
      </c>
      <c r="B1267" s="40" t="s">
        <v>134</v>
      </c>
      <c r="C1267" s="57">
        <v>43722</v>
      </c>
      <c r="D1267" s="5">
        <v>23</v>
      </c>
      <c r="E1267" s="41">
        <v>0.66477272727272729</v>
      </c>
      <c r="F1267" s="5">
        <v>15</v>
      </c>
      <c r="G1267" s="5">
        <v>22</v>
      </c>
      <c r="H1267" s="5">
        <v>609</v>
      </c>
      <c r="I1267" s="42">
        <v>1.4666666666666666</v>
      </c>
      <c r="J1267" s="5">
        <v>895</v>
      </c>
      <c r="K1267" s="5">
        <v>13393</v>
      </c>
    </row>
    <row r="1268" spans="1:11" x14ac:dyDescent="0.3">
      <c r="A1268" s="40" t="s">
        <v>127</v>
      </c>
      <c r="B1268" s="40" t="s">
        <v>134</v>
      </c>
      <c r="C1268" s="57">
        <v>43723</v>
      </c>
      <c r="D1268" s="5">
        <v>20</v>
      </c>
      <c r="E1268" s="41">
        <v>0.66477272727272729</v>
      </c>
      <c r="F1268" s="5">
        <v>13</v>
      </c>
      <c r="G1268" s="5">
        <v>18</v>
      </c>
      <c r="H1268" s="5">
        <v>647</v>
      </c>
      <c r="I1268" s="42">
        <v>1.3846153846153846</v>
      </c>
      <c r="J1268" s="5">
        <v>895</v>
      </c>
      <c r="K1268" s="5">
        <v>11640</v>
      </c>
    </row>
    <row r="1269" spans="1:11" x14ac:dyDescent="0.3">
      <c r="A1269" s="40" t="s">
        <v>127</v>
      </c>
      <c r="B1269" s="40" t="s">
        <v>134</v>
      </c>
      <c r="C1269" s="57">
        <v>43724</v>
      </c>
      <c r="D1269" s="5">
        <v>54</v>
      </c>
      <c r="E1269" s="41">
        <v>0.66477272727272729</v>
      </c>
      <c r="F1269" s="5">
        <v>36</v>
      </c>
      <c r="G1269" s="5">
        <v>54</v>
      </c>
      <c r="H1269" s="5">
        <v>599</v>
      </c>
      <c r="I1269" s="42">
        <v>1.5</v>
      </c>
      <c r="J1269" s="5">
        <v>895</v>
      </c>
      <c r="K1269" s="5">
        <v>32346</v>
      </c>
    </row>
    <row r="1270" spans="1:11" x14ac:dyDescent="0.3">
      <c r="A1270" s="40" t="s">
        <v>127</v>
      </c>
      <c r="B1270" s="40" t="s">
        <v>134</v>
      </c>
      <c r="C1270" s="57">
        <v>43725</v>
      </c>
      <c r="D1270" s="5">
        <v>33</v>
      </c>
      <c r="E1270" s="41">
        <v>0.66477272727272729</v>
      </c>
      <c r="F1270" s="5">
        <v>22</v>
      </c>
      <c r="G1270" s="5">
        <v>30</v>
      </c>
      <c r="H1270" s="5">
        <v>668</v>
      </c>
      <c r="I1270" s="42">
        <v>1.3636363636363635</v>
      </c>
      <c r="J1270" s="5">
        <v>895</v>
      </c>
      <c r="K1270" s="5">
        <v>20051</v>
      </c>
    </row>
    <row r="1271" spans="1:11" x14ac:dyDescent="0.3">
      <c r="A1271" s="40" t="s">
        <v>127</v>
      </c>
      <c r="B1271" s="40" t="s">
        <v>134</v>
      </c>
      <c r="C1271" s="57">
        <v>43726</v>
      </c>
      <c r="D1271" s="5">
        <v>104</v>
      </c>
      <c r="E1271" s="41">
        <v>0.66477272727272729</v>
      </c>
      <c r="F1271" s="5">
        <v>69</v>
      </c>
      <c r="G1271" s="5">
        <v>103</v>
      </c>
      <c r="H1271" s="5">
        <v>603</v>
      </c>
      <c r="I1271" s="42">
        <v>1.4927536231884058</v>
      </c>
      <c r="J1271" s="5">
        <v>895</v>
      </c>
      <c r="K1271" s="5">
        <v>62085</v>
      </c>
    </row>
    <row r="1272" spans="1:11" x14ac:dyDescent="0.3">
      <c r="A1272" s="40" t="s">
        <v>127</v>
      </c>
      <c r="B1272" s="40" t="s">
        <v>134</v>
      </c>
      <c r="C1272" s="57">
        <v>43727</v>
      </c>
      <c r="D1272" s="5">
        <v>18</v>
      </c>
      <c r="E1272" s="41">
        <v>0.66477272727272729</v>
      </c>
      <c r="F1272" s="5">
        <v>12</v>
      </c>
      <c r="G1272" s="5">
        <v>19</v>
      </c>
      <c r="H1272" s="5">
        <v>587</v>
      </c>
      <c r="I1272" s="42">
        <v>1.5833333333333333</v>
      </c>
      <c r="J1272" s="5">
        <v>895</v>
      </c>
      <c r="K1272" s="5">
        <v>11145</v>
      </c>
    </row>
    <row r="1273" spans="1:11" x14ac:dyDescent="0.3">
      <c r="A1273" s="40" t="s">
        <v>127</v>
      </c>
      <c r="B1273" s="40" t="s">
        <v>134</v>
      </c>
      <c r="C1273" s="57">
        <v>43728</v>
      </c>
      <c r="D1273" s="5">
        <v>45</v>
      </c>
      <c r="E1273" s="41">
        <v>0.66477272727272729</v>
      </c>
      <c r="F1273" s="5">
        <v>30</v>
      </c>
      <c r="G1273" s="5">
        <v>50</v>
      </c>
      <c r="H1273" s="5">
        <v>531</v>
      </c>
      <c r="I1273" s="42">
        <v>1.6666666666666667</v>
      </c>
      <c r="J1273" s="5">
        <v>895</v>
      </c>
      <c r="K1273" s="5">
        <v>26569</v>
      </c>
    </row>
    <row r="1274" spans="1:11" x14ac:dyDescent="0.3">
      <c r="A1274" s="40" t="s">
        <v>127</v>
      </c>
      <c r="B1274" s="40" t="s">
        <v>134</v>
      </c>
      <c r="C1274" s="57">
        <v>43729</v>
      </c>
      <c r="D1274" s="5">
        <v>32</v>
      </c>
      <c r="E1274" s="41">
        <v>0.66477272727272729</v>
      </c>
      <c r="F1274" s="5">
        <v>21</v>
      </c>
      <c r="G1274" s="5">
        <v>39</v>
      </c>
      <c r="H1274" s="5">
        <v>486</v>
      </c>
      <c r="I1274" s="42">
        <v>1.8571428571428572</v>
      </c>
      <c r="J1274" s="5">
        <v>895</v>
      </c>
      <c r="K1274" s="5">
        <v>18940</v>
      </c>
    </row>
    <row r="1275" spans="1:11" x14ac:dyDescent="0.3">
      <c r="A1275" s="40" t="s">
        <v>127</v>
      </c>
      <c r="B1275" s="40" t="s">
        <v>134</v>
      </c>
      <c r="C1275" s="57">
        <v>43730</v>
      </c>
      <c r="D1275" s="5">
        <v>32</v>
      </c>
      <c r="E1275" s="41">
        <v>0.66477272727272729</v>
      </c>
      <c r="F1275" s="5">
        <v>21</v>
      </c>
      <c r="G1275" s="5">
        <v>32</v>
      </c>
      <c r="H1275" s="5">
        <v>592</v>
      </c>
      <c r="I1275" s="42">
        <v>1.5238095238095237</v>
      </c>
      <c r="J1275" s="5">
        <v>895</v>
      </c>
      <c r="K1275" s="5">
        <v>18955</v>
      </c>
    </row>
    <row r="1276" spans="1:11" x14ac:dyDescent="0.3">
      <c r="A1276" s="40" t="s">
        <v>127</v>
      </c>
      <c r="B1276" s="40" t="s">
        <v>134</v>
      </c>
      <c r="C1276" s="57">
        <v>43731</v>
      </c>
      <c r="D1276" s="5">
        <v>21</v>
      </c>
      <c r="E1276" s="41">
        <v>0.66477272727272729</v>
      </c>
      <c r="F1276" s="5">
        <v>14</v>
      </c>
      <c r="G1276" s="5">
        <v>24</v>
      </c>
      <c r="H1276" s="5">
        <v>511</v>
      </c>
      <c r="I1276" s="42">
        <v>1.7142857142857142</v>
      </c>
      <c r="J1276" s="5">
        <v>895</v>
      </c>
      <c r="K1276" s="5">
        <v>12256</v>
      </c>
    </row>
    <row r="1277" spans="1:11" x14ac:dyDescent="0.3">
      <c r="A1277" s="40" t="s">
        <v>127</v>
      </c>
      <c r="B1277" s="40" t="s">
        <v>134</v>
      </c>
      <c r="C1277" s="57">
        <v>43732</v>
      </c>
      <c r="D1277" s="5">
        <v>32</v>
      </c>
      <c r="E1277" s="41">
        <v>0.66477272727272729</v>
      </c>
      <c r="F1277" s="5">
        <v>21</v>
      </c>
      <c r="G1277" s="5">
        <v>34</v>
      </c>
      <c r="H1277" s="5">
        <v>561</v>
      </c>
      <c r="I1277" s="42">
        <v>1.6190476190476191</v>
      </c>
      <c r="J1277" s="5">
        <v>895</v>
      </c>
      <c r="K1277" s="5">
        <v>19062</v>
      </c>
    </row>
    <row r="1278" spans="1:11" x14ac:dyDescent="0.3">
      <c r="A1278" s="40" t="s">
        <v>127</v>
      </c>
      <c r="B1278" s="40" t="s">
        <v>134</v>
      </c>
      <c r="C1278" s="57">
        <v>43733</v>
      </c>
      <c r="D1278" s="5">
        <v>92</v>
      </c>
      <c r="E1278" s="41">
        <v>0.66477272727272729</v>
      </c>
      <c r="F1278" s="5">
        <v>61</v>
      </c>
      <c r="G1278" s="5">
        <v>88</v>
      </c>
      <c r="H1278" s="5">
        <v>625</v>
      </c>
      <c r="I1278" s="42">
        <v>1.4426229508196722</v>
      </c>
      <c r="J1278" s="5">
        <v>895</v>
      </c>
      <c r="K1278" s="5">
        <v>54998</v>
      </c>
    </row>
    <row r="1279" spans="1:11" x14ac:dyDescent="0.3">
      <c r="A1279" s="40" t="s">
        <v>127</v>
      </c>
      <c r="B1279" s="40" t="s">
        <v>134</v>
      </c>
      <c r="C1279" s="57">
        <v>43734</v>
      </c>
      <c r="D1279" s="5">
        <v>20</v>
      </c>
      <c r="E1279" s="41">
        <v>0.66477272727272729</v>
      </c>
      <c r="F1279" s="5">
        <v>13</v>
      </c>
      <c r="G1279" s="5">
        <v>24</v>
      </c>
      <c r="H1279" s="5">
        <v>497</v>
      </c>
      <c r="I1279" s="42">
        <v>1.8461538461538463</v>
      </c>
      <c r="J1279" s="5">
        <v>895</v>
      </c>
      <c r="K1279" s="5">
        <v>11917</v>
      </c>
    </row>
    <row r="1280" spans="1:11" x14ac:dyDescent="0.3">
      <c r="A1280" s="40" t="s">
        <v>127</v>
      </c>
      <c r="B1280" s="40" t="s">
        <v>134</v>
      </c>
      <c r="C1280" s="57">
        <v>43735</v>
      </c>
      <c r="D1280" s="5">
        <v>17</v>
      </c>
      <c r="E1280" s="41">
        <v>0.66477272727272729</v>
      </c>
      <c r="F1280" s="5">
        <v>11</v>
      </c>
      <c r="G1280" s="5">
        <v>22</v>
      </c>
      <c r="H1280" s="5">
        <v>467</v>
      </c>
      <c r="I1280" s="42">
        <v>2</v>
      </c>
      <c r="J1280" s="5">
        <v>895</v>
      </c>
      <c r="K1280" s="5">
        <v>10275</v>
      </c>
    </row>
    <row r="1281" spans="1:11" x14ac:dyDescent="0.3">
      <c r="A1281" s="40" t="s">
        <v>127</v>
      </c>
      <c r="B1281" s="40" t="s">
        <v>134</v>
      </c>
      <c r="C1281" s="57">
        <v>43736</v>
      </c>
      <c r="D1281" s="5">
        <v>54</v>
      </c>
      <c r="E1281" s="41">
        <v>0.66477272727272729</v>
      </c>
      <c r="F1281" s="5">
        <v>36</v>
      </c>
      <c r="G1281" s="5">
        <v>56</v>
      </c>
      <c r="H1281" s="5">
        <v>573</v>
      </c>
      <c r="I1281" s="42">
        <v>1.5555555555555556</v>
      </c>
      <c r="J1281" s="5">
        <v>895</v>
      </c>
      <c r="K1281" s="5">
        <v>32081</v>
      </c>
    </row>
    <row r="1282" spans="1:11" x14ac:dyDescent="0.3">
      <c r="A1282" s="40" t="s">
        <v>127</v>
      </c>
      <c r="B1282" s="40" t="s">
        <v>134</v>
      </c>
      <c r="C1282" s="57">
        <v>43737</v>
      </c>
      <c r="D1282" s="5">
        <v>26</v>
      </c>
      <c r="E1282" s="41">
        <v>0.66477272727272729</v>
      </c>
      <c r="F1282" s="5">
        <v>17</v>
      </c>
      <c r="G1282" s="5">
        <v>26</v>
      </c>
      <c r="H1282" s="5">
        <v>597</v>
      </c>
      <c r="I1282" s="42">
        <v>1.5294117647058822</v>
      </c>
      <c r="J1282" s="5">
        <v>895</v>
      </c>
      <c r="K1282" s="5">
        <v>15514</v>
      </c>
    </row>
    <row r="1283" spans="1:11" x14ac:dyDescent="0.3">
      <c r="A1283" s="40" t="s">
        <v>127</v>
      </c>
      <c r="B1283" s="40" t="s">
        <v>134</v>
      </c>
      <c r="C1283" s="57">
        <v>43738</v>
      </c>
      <c r="D1283" s="5">
        <v>29</v>
      </c>
      <c r="E1283" s="41">
        <v>0.66477272727272729</v>
      </c>
      <c r="F1283" s="5">
        <v>19</v>
      </c>
      <c r="G1283" s="5">
        <v>29</v>
      </c>
      <c r="H1283" s="5">
        <v>589</v>
      </c>
      <c r="I1283" s="42">
        <v>1.5263157894736843</v>
      </c>
      <c r="J1283" s="5">
        <v>895</v>
      </c>
      <c r="K1283" s="5">
        <v>17082</v>
      </c>
    </row>
    <row r="1284" spans="1:11" x14ac:dyDescent="0.3">
      <c r="A1284" s="11" t="s">
        <v>127</v>
      </c>
      <c r="B1284" s="11" t="s">
        <v>135</v>
      </c>
      <c r="C1284" s="54">
        <v>43556</v>
      </c>
      <c r="D1284" s="12">
        <v>49.320154291224753</v>
      </c>
      <c r="E1284" s="13">
        <v>0.65077720207253886</v>
      </c>
      <c r="F1284" s="12">
        <v>32.096432015429286</v>
      </c>
      <c r="G1284" s="14">
        <v>53</v>
      </c>
      <c r="H1284" s="12">
        <v>386.39622641509436</v>
      </c>
      <c r="I1284" s="15">
        <v>1.6512738853503099</v>
      </c>
      <c r="J1284" s="12">
        <v>638.0459980771509</v>
      </c>
      <c r="K1284" s="14">
        <v>20479</v>
      </c>
    </row>
    <row r="1285" spans="1:11" x14ac:dyDescent="0.3">
      <c r="A1285" s="11" t="s">
        <v>127</v>
      </c>
      <c r="B1285" s="11" t="s">
        <v>135</v>
      </c>
      <c r="C1285" s="54">
        <v>43557</v>
      </c>
      <c r="D1285" s="12">
        <v>44.66730954676953</v>
      </c>
      <c r="E1285" s="13">
        <v>0.65077720207253886</v>
      </c>
      <c r="F1285" s="12">
        <v>29.068466730954679</v>
      </c>
      <c r="G1285" s="14">
        <v>48</v>
      </c>
      <c r="H1285" s="12">
        <v>392.39583333333331</v>
      </c>
      <c r="I1285" s="15">
        <v>1.6512738853503184</v>
      </c>
      <c r="J1285" s="12">
        <v>647.95299230360934</v>
      </c>
      <c r="K1285" s="14">
        <v>18835</v>
      </c>
    </row>
    <row r="1286" spans="1:11" x14ac:dyDescent="0.3">
      <c r="A1286" s="11" t="s">
        <v>127</v>
      </c>
      <c r="B1286" s="11" t="s">
        <v>135</v>
      </c>
      <c r="C1286" s="54">
        <v>43558</v>
      </c>
      <c r="D1286" s="12">
        <v>34.431051108968177</v>
      </c>
      <c r="E1286" s="13">
        <v>0.65077720207253886</v>
      </c>
      <c r="F1286" s="12">
        <v>22.406943105110894</v>
      </c>
      <c r="G1286" s="14">
        <v>37</v>
      </c>
      <c r="H1286" s="12">
        <v>382.43243243243245</v>
      </c>
      <c r="I1286" s="15">
        <v>1.6512738853503186</v>
      </c>
      <c r="J1286" s="12">
        <v>631.50068858667589</v>
      </c>
      <c r="K1286" s="14">
        <v>14150</v>
      </c>
    </row>
    <row r="1287" spans="1:11" x14ac:dyDescent="0.3">
      <c r="A1287" s="11" t="s">
        <v>127</v>
      </c>
      <c r="B1287" s="11" t="s">
        <v>135</v>
      </c>
      <c r="C1287" s="54">
        <v>43559</v>
      </c>
      <c r="D1287" s="12">
        <v>19.541947926711668</v>
      </c>
      <c r="E1287" s="13">
        <v>0.65077720207253886</v>
      </c>
      <c r="F1287" s="12">
        <v>12.717454194792671</v>
      </c>
      <c r="G1287" s="14">
        <v>21</v>
      </c>
      <c r="H1287" s="12">
        <v>377.14285714285717</v>
      </c>
      <c r="I1287" s="15">
        <v>1.6512738853503186</v>
      </c>
      <c r="J1287" s="12">
        <v>622.76615104640587</v>
      </c>
      <c r="K1287" s="14">
        <v>7920</v>
      </c>
    </row>
    <row r="1288" spans="1:11" x14ac:dyDescent="0.3">
      <c r="A1288" s="11" t="s">
        <v>127</v>
      </c>
      <c r="B1288" s="11" t="s">
        <v>135</v>
      </c>
      <c r="C1288" s="54">
        <v>43560</v>
      </c>
      <c r="D1288" s="12">
        <v>35.361620057859213</v>
      </c>
      <c r="E1288" s="13">
        <v>0.65077720207253886</v>
      </c>
      <c r="F1288" s="12">
        <v>23.012536162005787</v>
      </c>
      <c r="G1288" s="14">
        <v>38</v>
      </c>
      <c r="H1288" s="12">
        <v>353.13157894736844</v>
      </c>
      <c r="I1288" s="15">
        <v>1.6512738853503184</v>
      </c>
      <c r="J1288" s="12">
        <v>583.11695440831375</v>
      </c>
      <c r="K1288" s="14">
        <v>13419</v>
      </c>
    </row>
    <row r="1289" spans="1:11" x14ac:dyDescent="0.3">
      <c r="A1289" s="11" t="s">
        <v>127</v>
      </c>
      <c r="B1289" s="11" t="s">
        <v>135</v>
      </c>
      <c r="C1289" s="54">
        <v>43561</v>
      </c>
      <c r="D1289" s="12">
        <v>40.945033751205401</v>
      </c>
      <c r="E1289" s="13">
        <v>0.65077720207253886</v>
      </c>
      <c r="F1289" s="12">
        <v>26.646094503375121</v>
      </c>
      <c r="G1289" s="14">
        <v>44</v>
      </c>
      <c r="H1289" s="12">
        <v>332.84090909090907</v>
      </c>
      <c r="I1289" s="15">
        <v>1.6512738853503184</v>
      </c>
      <c r="J1289" s="12">
        <v>549.61150115807754</v>
      </c>
      <c r="K1289" s="14">
        <v>14645</v>
      </c>
    </row>
    <row r="1290" spans="1:11" x14ac:dyDescent="0.3">
      <c r="A1290" s="11" t="s">
        <v>127</v>
      </c>
      <c r="B1290" s="11" t="s">
        <v>135</v>
      </c>
      <c r="C1290" s="54">
        <v>43562</v>
      </c>
      <c r="D1290" s="12">
        <v>25.125361620057859</v>
      </c>
      <c r="E1290" s="13">
        <v>0.65077720207253886</v>
      </c>
      <c r="F1290" s="12">
        <v>16.351012536162006</v>
      </c>
      <c r="G1290" s="14">
        <v>27</v>
      </c>
      <c r="H1290" s="12">
        <v>442.85185185185185</v>
      </c>
      <c r="I1290" s="15">
        <v>1.6512738853503184</v>
      </c>
      <c r="J1290" s="12">
        <v>731.26969804199098</v>
      </c>
      <c r="K1290" s="14">
        <v>11957</v>
      </c>
    </row>
    <row r="1291" spans="1:11" x14ac:dyDescent="0.3">
      <c r="A1291" s="11" t="s">
        <v>127</v>
      </c>
      <c r="B1291" s="11" t="s">
        <v>135</v>
      </c>
      <c r="C1291" s="54">
        <v>43563</v>
      </c>
      <c r="D1291" s="12">
        <v>40.945033751205401</v>
      </c>
      <c r="E1291" s="13">
        <v>0.65077720207253886</v>
      </c>
      <c r="F1291" s="12">
        <v>26.646094503375121</v>
      </c>
      <c r="G1291" s="14">
        <v>44</v>
      </c>
      <c r="H1291" s="12">
        <v>359.90909090909093</v>
      </c>
      <c r="I1291" s="15">
        <v>1.6512738853503184</v>
      </c>
      <c r="J1291" s="12">
        <v>594.30848291835548</v>
      </c>
      <c r="K1291" s="14">
        <v>15836</v>
      </c>
    </row>
    <row r="1292" spans="1:11" x14ac:dyDescent="0.3">
      <c r="A1292" s="11" t="s">
        <v>127</v>
      </c>
      <c r="B1292" s="11" t="s">
        <v>135</v>
      </c>
      <c r="C1292" s="54">
        <v>43564</v>
      </c>
      <c r="D1292" s="12">
        <v>34.431051108968177</v>
      </c>
      <c r="E1292" s="13">
        <v>0.65077720207253886</v>
      </c>
      <c r="F1292" s="12">
        <v>22.406943105110894</v>
      </c>
      <c r="G1292" s="14">
        <v>37</v>
      </c>
      <c r="H1292" s="12">
        <v>419.24324324324323</v>
      </c>
      <c r="I1292" s="15">
        <v>1.6512738853503186</v>
      </c>
      <c r="J1292" s="12">
        <v>692.28541917713903</v>
      </c>
      <c r="K1292" s="14">
        <v>15512</v>
      </c>
    </row>
    <row r="1293" spans="1:11" x14ac:dyDescent="0.3">
      <c r="A1293" s="11" t="s">
        <v>127</v>
      </c>
      <c r="B1293" s="11" t="s">
        <v>135</v>
      </c>
      <c r="C1293" s="54">
        <v>43565</v>
      </c>
      <c r="D1293" s="12">
        <v>45.597878495660559</v>
      </c>
      <c r="E1293" s="13">
        <v>0.65077720207253886</v>
      </c>
      <c r="F1293" s="12">
        <v>29.674059787849568</v>
      </c>
      <c r="G1293" s="14">
        <v>49</v>
      </c>
      <c r="H1293" s="12">
        <v>486.83673469387753</v>
      </c>
      <c r="I1293" s="15">
        <v>1.6512738853503184</v>
      </c>
      <c r="J1293" s="12">
        <v>803.90078642922128</v>
      </c>
      <c r="K1293" s="14">
        <v>23855</v>
      </c>
    </row>
    <row r="1294" spans="1:11" x14ac:dyDescent="0.3">
      <c r="A1294" s="11" t="s">
        <v>127</v>
      </c>
      <c r="B1294" s="11" t="s">
        <v>135</v>
      </c>
      <c r="C1294" s="54">
        <v>43566</v>
      </c>
      <c r="D1294" s="12">
        <v>30.708775313404054</v>
      </c>
      <c r="E1294" s="13">
        <v>0.65077720207253886</v>
      </c>
      <c r="F1294" s="12">
        <v>19.984570877531343</v>
      </c>
      <c r="G1294" s="14">
        <v>33</v>
      </c>
      <c r="H1294" s="12">
        <v>462.63636363636363</v>
      </c>
      <c r="I1294" s="15">
        <v>1.6512738853503182</v>
      </c>
      <c r="J1294" s="12">
        <v>763.93934568616089</v>
      </c>
      <c r="K1294" s="14">
        <v>15267</v>
      </c>
    </row>
    <row r="1295" spans="1:11" x14ac:dyDescent="0.3">
      <c r="A1295" s="11" t="s">
        <v>127</v>
      </c>
      <c r="B1295" s="11" t="s">
        <v>135</v>
      </c>
      <c r="C1295" s="54">
        <v>43567</v>
      </c>
      <c r="D1295" s="12">
        <v>35.361620057859213</v>
      </c>
      <c r="E1295" s="13">
        <v>0.65077720207253886</v>
      </c>
      <c r="F1295" s="12">
        <v>23.012536162005787</v>
      </c>
      <c r="G1295" s="14">
        <v>38</v>
      </c>
      <c r="H1295" s="12">
        <v>403.28947368421052</v>
      </c>
      <c r="I1295" s="15">
        <v>1.6512738853503184</v>
      </c>
      <c r="J1295" s="12">
        <v>665.94137613141129</v>
      </c>
      <c r="K1295" s="14">
        <v>15325</v>
      </c>
    </row>
    <row r="1296" spans="1:11" x14ac:dyDescent="0.3">
      <c r="A1296" s="11" t="s">
        <v>127</v>
      </c>
      <c r="B1296" s="11" t="s">
        <v>135</v>
      </c>
      <c r="C1296" s="54">
        <v>43568</v>
      </c>
      <c r="D1296" s="12">
        <v>47.459016393442624</v>
      </c>
      <c r="E1296" s="13">
        <v>0.65077720207253886</v>
      </c>
      <c r="F1296" s="12">
        <v>30.885245901639344</v>
      </c>
      <c r="G1296" s="14">
        <v>51</v>
      </c>
      <c r="H1296" s="12">
        <v>322.13725490196077</v>
      </c>
      <c r="I1296" s="15">
        <v>1.6512738853503184</v>
      </c>
      <c r="J1296" s="12">
        <v>531.93683651804668</v>
      </c>
      <c r="K1296" s="14">
        <v>16429</v>
      </c>
    </row>
    <row r="1297" spans="1:11" x14ac:dyDescent="0.3">
      <c r="A1297" s="11" t="s">
        <v>127</v>
      </c>
      <c r="B1297" s="11" t="s">
        <v>135</v>
      </c>
      <c r="C1297" s="54">
        <v>43569</v>
      </c>
      <c r="D1297" s="12">
        <v>17.680810028929606</v>
      </c>
      <c r="E1297" s="13">
        <v>0.65077720207253886</v>
      </c>
      <c r="F1297" s="12">
        <v>11.506268081002894</v>
      </c>
      <c r="G1297" s="14">
        <v>19</v>
      </c>
      <c r="H1297" s="12">
        <v>505.63157894736844</v>
      </c>
      <c r="I1297" s="15">
        <v>1.6512738853503184</v>
      </c>
      <c r="J1297" s="12">
        <v>834.93622192423732</v>
      </c>
      <c r="K1297" s="14">
        <v>9607</v>
      </c>
    </row>
    <row r="1298" spans="1:11" x14ac:dyDescent="0.3">
      <c r="A1298" s="11" t="s">
        <v>127</v>
      </c>
      <c r="B1298" s="11" t="s">
        <v>135</v>
      </c>
      <c r="C1298" s="54">
        <v>43570</v>
      </c>
      <c r="D1298" s="12">
        <v>26.986499517839924</v>
      </c>
      <c r="E1298" s="13">
        <v>0.65077720207253886</v>
      </c>
      <c r="F1298" s="12">
        <v>17.562198649951785</v>
      </c>
      <c r="G1298" s="14">
        <v>29</v>
      </c>
      <c r="H1298" s="12">
        <v>421.72413793103448</v>
      </c>
      <c r="I1298" s="15">
        <v>1.6512738853503184</v>
      </c>
      <c r="J1298" s="12">
        <v>696.38205578739291</v>
      </c>
      <c r="K1298" s="14">
        <v>12230</v>
      </c>
    </row>
    <row r="1299" spans="1:11" x14ac:dyDescent="0.3">
      <c r="A1299" s="11" t="s">
        <v>127</v>
      </c>
      <c r="B1299" s="11" t="s">
        <v>135</v>
      </c>
      <c r="C1299" s="54">
        <v>43571</v>
      </c>
      <c r="D1299" s="12">
        <v>27.917068466730957</v>
      </c>
      <c r="E1299" s="13">
        <v>0.65077720207253886</v>
      </c>
      <c r="F1299" s="12">
        <v>18.167791706846675</v>
      </c>
      <c r="G1299" s="14">
        <v>30</v>
      </c>
      <c r="H1299" s="12">
        <v>316.53333333333336</v>
      </c>
      <c r="I1299" s="15">
        <v>1.6512738853503184</v>
      </c>
      <c r="J1299" s="12">
        <v>522.68322717622073</v>
      </c>
      <c r="K1299" s="14">
        <v>9496</v>
      </c>
    </row>
    <row r="1300" spans="1:11" x14ac:dyDescent="0.3">
      <c r="A1300" s="11" t="s">
        <v>127</v>
      </c>
      <c r="B1300" s="11" t="s">
        <v>135</v>
      </c>
      <c r="C1300" s="54">
        <v>43572</v>
      </c>
      <c r="D1300" s="12">
        <v>47.459016393442624</v>
      </c>
      <c r="E1300" s="13">
        <v>0.65077720207253886</v>
      </c>
      <c r="F1300" s="12">
        <v>30.885245901639344</v>
      </c>
      <c r="G1300" s="14">
        <v>51</v>
      </c>
      <c r="H1300" s="12">
        <v>452.45098039215685</v>
      </c>
      <c r="I1300" s="15">
        <v>1.6512738853503184</v>
      </c>
      <c r="J1300" s="12">
        <v>747.12048832271762</v>
      </c>
      <c r="K1300" s="14">
        <v>23075</v>
      </c>
    </row>
    <row r="1301" spans="1:11" x14ac:dyDescent="0.3">
      <c r="A1301" s="11" t="s">
        <v>127</v>
      </c>
      <c r="B1301" s="11" t="s">
        <v>135</v>
      </c>
      <c r="C1301" s="54">
        <v>43573</v>
      </c>
      <c r="D1301" s="12">
        <v>26.986499517839924</v>
      </c>
      <c r="E1301" s="13">
        <v>0.65077720207253886</v>
      </c>
      <c r="F1301" s="12">
        <v>17.562198649951785</v>
      </c>
      <c r="G1301" s="14">
        <v>29</v>
      </c>
      <c r="H1301" s="12">
        <v>430.10344827586209</v>
      </c>
      <c r="I1301" s="15">
        <v>1.6512738853503184</v>
      </c>
      <c r="J1301" s="12">
        <v>710.2185921370525</v>
      </c>
      <c r="K1301" s="14">
        <v>12473</v>
      </c>
    </row>
    <row r="1302" spans="1:11" x14ac:dyDescent="0.3">
      <c r="A1302" s="11" t="s">
        <v>127</v>
      </c>
      <c r="B1302" s="11" t="s">
        <v>135</v>
      </c>
      <c r="C1302" s="54">
        <v>43574</v>
      </c>
      <c r="D1302" s="12">
        <v>21.403085824493733</v>
      </c>
      <c r="E1302" s="13">
        <v>0.65077720207253886</v>
      </c>
      <c r="F1302" s="12">
        <v>13.92864030858245</v>
      </c>
      <c r="G1302" s="14">
        <v>23</v>
      </c>
      <c r="H1302" s="12">
        <v>392.56521739130437</v>
      </c>
      <c r="I1302" s="15">
        <v>1.6512738853503184</v>
      </c>
      <c r="J1302" s="12">
        <v>648.23269177513157</v>
      </c>
      <c r="K1302" s="14">
        <v>9029</v>
      </c>
    </row>
    <row r="1303" spans="1:11" x14ac:dyDescent="0.3">
      <c r="A1303" s="11" t="s">
        <v>127</v>
      </c>
      <c r="B1303" s="11" t="s">
        <v>135</v>
      </c>
      <c r="C1303" s="54">
        <v>43575</v>
      </c>
      <c r="D1303" s="12">
        <v>15.819672131147541</v>
      </c>
      <c r="E1303" s="13">
        <v>0.65077720207253886</v>
      </c>
      <c r="F1303" s="12">
        <v>10.295081967213115</v>
      </c>
      <c r="G1303" s="14">
        <v>17</v>
      </c>
      <c r="H1303" s="12">
        <v>341.8235294117647</v>
      </c>
      <c r="I1303" s="15">
        <v>1.6512738853503184</v>
      </c>
      <c r="J1303" s="12">
        <v>564.44426751592357</v>
      </c>
      <c r="K1303" s="14">
        <v>5811</v>
      </c>
    </row>
    <row r="1304" spans="1:11" x14ac:dyDescent="0.3">
      <c r="A1304" s="11" t="s">
        <v>127</v>
      </c>
      <c r="B1304" s="11" t="s">
        <v>135</v>
      </c>
      <c r="C1304" s="54">
        <v>43576</v>
      </c>
      <c r="D1304" s="12">
        <v>24.194792671166827</v>
      </c>
      <c r="E1304" s="13">
        <v>0.65077720207253886</v>
      </c>
      <c r="F1304" s="12">
        <v>15.745419479267117</v>
      </c>
      <c r="G1304" s="14">
        <v>26</v>
      </c>
      <c r="H1304" s="12">
        <v>328.69230769230768</v>
      </c>
      <c r="I1304" s="15">
        <v>1.6512738853503184</v>
      </c>
      <c r="J1304" s="12">
        <v>542.7610240078393</v>
      </c>
      <c r="K1304" s="14">
        <v>8546</v>
      </c>
    </row>
    <row r="1305" spans="1:11" x14ac:dyDescent="0.3">
      <c r="A1305" s="11" t="s">
        <v>127</v>
      </c>
      <c r="B1305" s="11" t="s">
        <v>135</v>
      </c>
      <c r="C1305" s="54">
        <v>43577</v>
      </c>
      <c r="D1305" s="12">
        <v>18.611378977820635</v>
      </c>
      <c r="E1305" s="13">
        <v>0.65077720207253886</v>
      </c>
      <c r="F1305" s="12">
        <v>12.111861137897781</v>
      </c>
      <c r="G1305" s="14">
        <v>20</v>
      </c>
      <c r="H1305" s="12">
        <v>446.15</v>
      </c>
      <c r="I1305" s="15">
        <v>1.6512738853503186</v>
      </c>
      <c r="J1305" s="12">
        <v>736.7158439490446</v>
      </c>
      <c r="K1305" s="14">
        <v>8923</v>
      </c>
    </row>
    <row r="1306" spans="1:11" x14ac:dyDescent="0.3">
      <c r="A1306" s="11" t="s">
        <v>127</v>
      </c>
      <c r="B1306" s="11" t="s">
        <v>135</v>
      </c>
      <c r="C1306" s="54">
        <v>43578</v>
      </c>
      <c r="D1306" s="12">
        <v>25.125361620057859</v>
      </c>
      <c r="E1306" s="13">
        <v>0.65077720207253886</v>
      </c>
      <c r="F1306" s="12">
        <v>16.351012536162006</v>
      </c>
      <c r="G1306" s="14">
        <v>27</v>
      </c>
      <c r="H1306" s="12">
        <v>448.77777777777777</v>
      </c>
      <c r="I1306" s="15">
        <v>1.6512738853503184</v>
      </c>
      <c r="J1306" s="12">
        <v>741.05502476999288</v>
      </c>
      <c r="K1306" s="14">
        <v>12117</v>
      </c>
    </row>
    <row r="1307" spans="1:11" x14ac:dyDescent="0.3">
      <c r="A1307" s="11" t="s">
        <v>127</v>
      </c>
      <c r="B1307" s="11" t="s">
        <v>135</v>
      </c>
      <c r="C1307" s="54">
        <v>43579</v>
      </c>
      <c r="D1307" s="12">
        <v>39.083895853423336</v>
      </c>
      <c r="E1307" s="13">
        <v>0.65077720207253886</v>
      </c>
      <c r="F1307" s="12">
        <v>25.434908389585342</v>
      </c>
      <c r="G1307" s="14">
        <v>42</v>
      </c>
      <c r="H1307" s="12">
        <v>441.52380952380952</v>
      </c>
      <c r="I1307" s="15">
        <v>1.6512738853503186</v>
      </c>
      <c r="J1307" s="12">
        <v>729.07673642705493</v>
      </c>
      <c r="K1307" s="14">
        <v>18544</v>
      </c>
    </row>
    <row r="1308" spans="1:11" x14ac:dyDescent="0.3">
      <c r="A1308" s="11" t="s">
        <v>127</v>
      </c>
      <c r="B1308" s="11" t="s">
        <v>135</v>
      </c>
      <c r="C1308" s="54">
        <v>43580</v>
      </c>
      <c r="D1308" s="12">
        <v>32.569913211186112</v>
      </c>
      <c r="E1308" s="13">
        <v>0.65077720207253886</v>
      </c>
      <c r="F1308" s="12">
        <v>21.195756991321119</v>
      </c>
      <c r="G1308" s="14">
        <v>35</v>
      </c>
      <c r="H1308" s="12">
        <v>445.37142857142857</v>
      </c>
      <c r="I1308" s="15">
        <v>1.6512738853503184</v>
      </c>
      <c r="J1308" s="12">
        <v>735.43020928116471</v>
      </c>
      <c r="K1308" s="14">
        <v>15588</v>
      </c>
    </row>
    <row r="1309" spans="1:11" x14ac:dyDescent="0.3">
      <c r="A1309" s="11" t="s">
        <v>127</v>
      </c>
      <c r="B1309" s="11" t="s">
        <v>135</v>
      </c>
      <c r="C1309" s="54">
        <v>43581</v>
      </c>
      <c r="D1309" s="12">
        <v>26.986499517839924</v>
      </c>
      <c r="E1309" s="13">
        <v>0.65077720207253886</v>
      </c>
      <c r="F1309" s="12">
        <v>17.562198649951785</v>
      </c>
      <c r="G1309" s="14">
        <v>29</v>
      </c>
      <c r="H1309" s="12">
        <v>427.79310344827587</v>
      </c>
      <c r="I1309" s="15">
        <v>1.6512738853503184</v>
      </c>
      <c r="J1309" s="12">
        <v>706.40358005710516</v>
      </c>
      <c r="K1309" s="14">
        <v>12406</v>
      </c>
    </row>
    <row r="1310" spans="1:11" x14ac:dyDescent="0.3">
      <c r="A1310" s="11" t="s">
        <v>127</v>
      </c>
      <c r="B1310" s="11" t="s">
        <v>135</v>
      </c>
      <c r="C1310" s="54">
        <v>43582</v>
      </c>
      <c r="D1310" s="12">
        <v>33.500482160077148</v>
      </c>
      <c r="E1310" s="13">
        <v>0.65077720207253886</v>
      </c>
      <c r="F1310" s="12">
        <v>21.801350048216008</v>
      </c>
      <c r="G1310" s="14">
        <v>36</v>
      </c>
      <c r="H1310" s="12">
        <v>341.72222222222223</v>
      </c>
      <c r="I1310" s="15">
        <v>1.6512738853503184</v>
      </c>
      <c r="J1310" s="12">
        <v>564.27698159943384</v>
      </c>
      <c r="K1310" s="14">
        <v>12302</v>
      </c>
    </row>
    <row r="1311" spans="1:11" x14ac:dyDescent="0.3">
      <c r="A1311" s="11" t="s">
        <v>127</v>
      </c>
      <c r="B1311" s="11" t="s">
        <v>135</v>
      </c>
      <c r="C1311" s="54">
        <v>43583</v>
      </c>
      <c r="D1311" s="12">
        <v>40.014464802314372</v>
      </c>
      <c r="E1311" s="13">
        <v>0.65077720207253886</v>
      </c>
      <c r="F1311" s="12">
        <v>26.040501446480235</v>
      </c>
      <c r="G1311" s="14">
        <v>43</v>
      </c>
      <c r="H1311" s="12">
        <v>437.95348837209303</v>
      </c>
      <c r="I1311" s="15">
        <v>1.6512738853503182</v>
      </c>
      <c r="J1311" s="12">
        <v>723.1811583469115</v>
      </c>
      <c r="K1311" s="14">
        <v>18832</v>
      </c>
    </row>
    <row r="1312" spans="1:11" x14ac:dyDescent="0.3">
      <c r="A1312" s="11" t="s">
        <v>127</v>
      </c>
      <c r="B1312" s="11" t="s">
        <v>135</v>
      </c>
      <c r="C1312" s="54">
        <v>43584</v>
      </c>
      <c r="D1312" s="12">
        <v>25.125361620057859</v>
      </c>
      <c r="E1312" s="13">
        <v>0.65077720207253886</v>
      </c>
      <c r="F1312" s="12">
        <v>16.351012536162006</v>
      </c>
      <c r="G1312" s="14">
        <v>27</v>
      </c>
      <c r="H1312" s="12">
        <v>475.96296296296299</v>
      </c>
      <c r="I1312" s="15">
        <v>1.6512738853503184</v>
      </c>
      <c r="J1312" s="12">
        <v>785.94521113470159</v>
      </c>
      <c r="K1312" s="14">
        <v>12851</v>
      </c>
    </row>
    <row r="1313" spans="1:11" x14ac:dyDescent="0.3">
      <c r="A1313" s="11" t="s">
        <v>127</v>
      </c>
      <c r="B1313" s="11" t="s">
        <v>135</v>
      </c>
      <c r="C1313" s="54">
        <v>43585</v>
      </c>
      <c r="D1313" s="12">
        <v>31.639344262295083</v>
      </c>
      <c r="E1313" s="13">
        <v>0.65077720207253886</v>
      </c>
      <c r="F1313" s="12">
        <v>20.590163934426229</v>
      </c>
      <c r="G1313" s="14">
        <v>34</v>
      </c>
      <c r="H1313" s="12">
        <v>479.41176470588238</v>
      </c>
      <c r="I1313" s="15">
        <v>1.6512738853503184</v>
      </c>
      <c r="J1313" s="12">
        <v>791.64012738853501</v>
      </c>
      <c r="K1313" s="14">
        <v>16300</v>
      </c>
    </row>
    <row r="1314" spans="1:11" x14ac:dyDescent="0.3">
      <c r="A1314" s="10" t="s">
        <v>127</v>
      </c>
      <c r="B1314" s="10" t="s">
        <v>135</v>
      </c>
      <c r="C1314" s="54">
        <v>43586</v>
      </c>
      <c r="D1314" s="12">
        <v>30.105882352941254</v>
      </c>
      <c r="E1314" s="13">
        <v>0.65416178194607266</v>
      </c>
      <c r="F1314" s="12">
        <v>19.694117647058874</v>
      </c>
      <c r="G1314" s="14">
        <v>30</v>
      </c>
      <c r="H1314" s="12">
        <v>501.46666666666664</v>
      </c>
      <c r="I1314" s="15">
        <v>1.5232974910394226</v>
      </c>
      <c r="J1314" s="12">
        <v>763.8829151732358</v>
      </c>
      <c r="K1314" s="14">
        <v>15044</v>
      </c>
    </row>
    <row r="1315" spans="1:11" x14ac:dyDescent="0.3">
      <c r="A1315" s="10" t="s">
        <v>127</v>
      </c>
      <c r="B1315" s="10" t="s">
        <v>135</v>
      </c>
      <c r="C1315" s="54">
        <v>43587</v>
      </c>
      <c r="D1315" s="12">
        <v>21.074117647058824</v>
      </c>
      <c r="E1315" s="13">
        <v>0.65416178194607266</v>
      </c>
      <c r="F1315" s="12">
        <v>13.785882352941176</v>
      </c>
      <c r="G1315" s="14">
        <v>21</v>
      </c>
      <c r="H1315" s="12">
        <v>659.04761904761904</v>
      </c>
      <c r="I1315" s="15">
        <v>1.5232974910394266</v>
      </c>
      <c r="J1315" s="12">
        <v>1003.9255845707459</v>
      </c>
      <c r="K1315" s="14">
        <v>13840</v>
      </c>
    </row>
    <row r="1316" spans="1:11" x14ac:dyDescent="0.3">
      <c r="A1316" s="10" t="s">
        <v>127</v>
      </c>
      <c r="B1316" s="10" t="s">
        <v>135</v>
      </c>
      <c r="C1316" s="54">
        <v>43588</v>
      </c>
      <c r="D1316" s="12">
        <v>30.10588235294118</v>
      </c>
      <c r="E1316" s="13">
        <v>0.65416178194607266</v>
      </c>
      <c r="F1316" s="12">
        <v>19.694117647058825</v>
      </c>
      <c r="G1316" s="14">
        <v>30</v>
      </c>
      <c r="H1316" s="12">
        <v>437.06666666666666</v>
      </c>
      <c r="I1316" s="15">
        <v>1.5232974910394264</v>
      </c>
      <c r="J1316" s="12">
        <v>665.78255675029868</v>
      </c>
      <c r="K1316" s="14">
        <v>13112</v>
      </c>
    </row>
    <row r="1317" spans="1:11" x14ac:dyDescent="0.3">
      <c r="A1317" s="10" t="s">
        <v>127</v>
      </c>
      <c r="B1317" s="10" t="s">
        <v>135</v>
      </c>
      <c r="C1317" s="54">
        <v>43589</v>
      </c>
      <c r="D1317" s="12">
        <v>17.060000000000002</v>
      </c>
      <c r="E1317" s="13">
        <v>0.65416178194607266</v>
      </c>
      <c r="F1317" s="12">
        <v>11.16</v>
      </c>
      <c r="G1317" s="14">
        <v>17</v>
      </c>
      <c r="H1317" s="12">
        <v>496.35294117647061</v>
      </c>
      <c r="I1317" s="15">
        <v>1.5232974910394266</v>
      </c>
      <c r="J1317" s="12">
        <v>756.09318996415766</v>
      </c>
      <c r="K1317" s="14">
        <v>8438</v>
      </c>
    </row>
    <row r="1318" spans="1:11" x14ac:dyDescent="0.3">
      <c r="A1318" s="10" t="s">
        <v>127</v>
      </c>
      <c r="B1318" s="10" t="s">
        <v>135</v>
      </c>
      <c r="C1318" s="54">
        <v>43590</v>
      </c>
      <c r="D1318" s="12">
        <v>16.056470588235292</v>
      </c>
      <c r="E1318" s="13">
        <v>0.65416178194607266</v>
      </c>
      <c r="F1318" s="12">
        <v>10.503529411764704</v>
      </c>
      <c r="G1318" s="14">
        <v>16</v>
      </c>
      <c r="H1318" s="12">
        <v>460.25</v>
      </c>
      <c r="I1318" s="15">
        <v>1.5232974910394268</v>
      </c>
      <c r="J1318" s="12">
        <v>701.09767025089616</v>
      </c>
      <c r="K1318" s="14">
        <v>7364</v>
      </c>
    </row>
    <row r="1319" spans="1:11" x14ac:dyDescent="0.3">
      <c r="A1319" s="10" t="s">
        <v>127</v>
      </c>
      <c r="B1319" s="10" t="s">
        <v>135</v>
      </c>
      <c r="C1319" s="54">
        <v>43591</v>
      </c>
      <c r="D1319" s="12">
        <v>38.134117647058822</v>
      </c>
      <c r="E1319" s="13">
        <v>0.65416178194607266</v>
      </c>
      <c r="F1319" s="12">
        <v>24.945882352941176</v>
      </c>
      <c r="G1319" s="14">
        <v>38</v>
      </c>
      <c r="H1319" s="12">
        <v>338.89473684210526</v>
      </c>
      <c r="I1319" s="15">
        <v>1.5232974910394266</v>
      </c>
      <c r="J1319" s="12">
        <v>516.23750235804562</v>
      </c>
      <c r="K1319" s="14">
        <v>12878</v>
      </c>
    </row>
    <row r="1320" spans="1:11" x14ac:dyDescent="0.3">
      <c r="A1320" s="10" t="s">
        <v>127</v>
      </c>
      <c r="B1320" s="10" t="s">
        <v>135</v>
      </c>
      <c r="C1320" s="54">
        <v>43592</v>
      </c>
      <c r="D1320" s="12">
        <v>32.112941176470585</v>
      </c>
      <c r="E1320" s="13">
        <v>0.65416178194607266</v>
      </c>
      <c r="F1320" s="12">
        <v>21.007058823529409</v>
      </c>
      <c r="G1320" s="14">
        <v>32</v>
      </c>
      <c r="H1320" s="12">
        <v>415.0625</v>
      </c>
      <c r="I1320" s="15">
        <v>1.5232974910394268</v>
      </c>
      <c r="J1320" s="12">
        <v>632.26366487455209</v>
      </c>
      <c r="K1320" s="14">
        <v>13282</v>
      </c>
    </row>
    <row r="1321" spans="1:11" x14ac:dyDescent="0.3">
      <c r="A1321" s="10" t="s">
        <v>127</v>
      </c>
      <c r="B1321" s="10" t="s">
        <v>135</v>
      </c>
      <c r="C1321" s="54">
        <v>43593</v>
      </c>
      <c r="D1321" s="12">
        <v>26.091764705882358</v>
      </c>
      <c r="E1321" s="13">
        <v>0.65416178194607266</v>
      </c>
      <c r="F1321" s="12">
        <v>17.068235294117649</v>
      </c>
      <c r="G1321" s="14">
        <v>26</v>
      </c>
      <c r="H1321" s="12">
        <v>454.80769230769232</v>
      </c>
      <c r="I1321" s="15">
        <v>1.5232974910394264</v>
      </c>
      <c r="J1321" s="12">
        <v>692.80741659773912</v>
      </c>
      <c r="K1321" s="14">
        <v>11825</v>
      </c>
    </row>
    <row r="1322" spans="1:11" x14ac:dyDescent="0.3">
      <c r="A1322" s="10" t="s">
        <v>127</v>
      </c>
      <c r="B1322" s="10" t="s">
        <v>135</v>
      </c>
      <c r="C1322" s="54">
        <v>43594</v>
      </c>
      <c r="D1322" s="12">
        <v>28.098823529411767</v>
      </c>
      <c r="E1322" s="13">
        <v>0.65416178194607266</v>
      </c>
      <c r="F1322" s="12">
        <v>18.381176470588237</v>
      </c>
      <c r="G1322" s="14">
        <v>28</v>
      </c>
      <c r="H1322" s="12">
        <v>284.21428571428572</v>
      </c>
      <c r="I1322" s="15">
        <v>1.5232974910394264</v>
      </c>
      <c r="J1322" s="12">
        <v>432.94290834613412</v>
      </c>
      <c r="K1322" s="14">
        <v>7958</v>
      </c>
    </row>
    <row r="1323" spans="1:11" x14ac:dyDescent="0.3">
      <c r="A1323" s="10" t="s">
        <v>127</v>
      </c>
      <c r="B1323" s="10" t="s">
        <v>135</v>
      </c>
      <c r="C1323" s="54">
        <v>43595</v>
      </c>
      <c r="D1323" s="12">
        <v>23.081176470588236</v>
      </c>
      <c r="E1323" s="13">
        <v>0.65416178194607266</v>
      </c>
      <c r="F1323" s="12">
        <v>15.098823529411764</v>
      </c>
      <c r="G1323" s="14">
        <v>23</v>
      </c>
      <c r="H1323" s="12">
        <v>309.21739130434781</v>
      </c>
      <c r="I1323" s="15">
        <v>1.5232974910394266</v>
      </c>
      <c r="J1323" s="12">
        <v>471.03007635966964</v>
      </c>
      <c r="K1323" s="14">
        <v>7112</v>
      </c>
    </row>
    <row r="1324" spans="1:11" x14ac:dyDescent="0.3">
      <c r="A1324" s="10" t="s">
        <v>127</v>
      </c>
      <c r="B1324" s="10" t="s">
        <v>135</v>
      </c>
      <c r="C1324" s="54">
        <v>43596</v>
      </c>
      <c r="D1324" s="12">
        <v>26.091764705882358</v>
      </c>
      <c r="E1324" s="13">
        <v>0.65416178194607266</v>
      </c>
      <c r="F1324" s="12">
        <v>17.068235294117649</v>
      </c>
      <c r="G1324" s="14">
        <v>26</v>
      </c>
      <c r="H1324" s="12">
        <v>321.34615384615387</v>
      </c>
      <c r="I1324" s="15">
        <v>1.5232974910394264</v>
      </c>
      <c r="J1324" s="12">
        <v>489.50578990901568</v>
      </c>
      <c r="K1324" s="14">
        <v>8355</v>
      </c>
    </row>
    <row r="1325" spans="1:11" x14ac:dyDescent="0.3">
      <c r="A1325" s="10" t="s">
        <v>127</v>
      </c>
      <c r="B1325" s="10" t="s">
        <v>135</v>
      </c>
      <c r="C1325" s="54">
        <v>43597</v>
      </c>
      <c r="D1325" s="12">
        <v>20.070588235294117</v>
      </c>
      <c r="E1325" s="13">
        <v>0.65416178194607266</v>
      </c>
      <c r="F1325" s="12">
        <v>13.129411764705882</v>
      </c>
      <c r="G1325" s="14">
        <v>20</v>
      </c>
      <c r="H1325" s="12">
        <v>411.75</v>
      </c>
      <c r="I1325" s="15">
        <v>1.5232974910394266</v>
      </c>
      <c r="J1325" s="12">
        <v>627.2177419354839</v>
      </c>
      <c r="K1325" s="14">
        <v>8235</v>
      </c>
    </row>
    <row r="1326" spans="1:11" x14ac:dyDescent="0.3">
      <c r="A1326" s="10" t="s">
        <v>127</v>
      </c>
      <c r="B1326" s="10" t="s">
        <v>135</v>
      </c>
      <c r="C1326" s="54">
        <v>43598</v>
      </c>
      <c r="D1326" s="12">
        <v>19.067058823529411</v>
      </c>
      <c r="E1326" s="13">
        <v>0.65416178194607266</v>
      </c>
      <c r="F1326" s="12">
        <v>12.472941176470588</v>
      </c>
      <c r="G1326" s="14">
        <v>19</v>
      </c>
      <c r="H1326" s="12">
        <v>533.52631578947364</v>
      </c>
      <c r="I1326" s="15">
        <v>1.5232974910394266</v>
      </c>
      <c r="J1326" s="12">
        <v>812.71929824561403</v>
      </c>
      <c r="K1326" s="14">
        <v>10137</v>
      </c>
    </row>
    <row r="1327" spans="1:11" x14ac:dyDescent="0.3">
      <c r="A1327" s="10" t="s">
        <v>127</v>
      </c>
      <c r="B1327" s="10" t="s">
        <v>135</v>
      </c>
      <c r="C1327" s="54">
        <v>43599</v>
      </c>
      <c r="D1327" s="12">
        <v>20.070588235294117</v>
      </c>
      <c r="E1327" s="13">
        <v>0.65416178194607266</v>
      </c>
      <c r="F1327" s="12">
        <v>13.129411764705882</v>
      </c>
      <c r="G1327" s="14">
        <v>20</v>
      </c>
      <c r="H1327" s="12">
        <v>528.35</v>
      </c>
      <c r="I1327" s="15">
        <v>1.5232974910394266</v>
      </c>
      <c r="J1327" s="12">
        <v>804.834229390681</v>
      </c>
      <c r="K1327" s="14">
        <v>10567</v>
      </c>
    </row>
    <row r="1328" spans="1:11" x14ac:dyDescent="0.3">
      <c r="A1328" s="10" t="s">
        <v>127</v>
      </c>
      <c r="B1328" s="10" t="s">
        <v>135</v>
      </c>
      <c r="C1328" s="54">
        <v>43600</v>
      </c>
      <c r="D1328" s="12">
        <v>33.116470588235295</v>
      </c>
      <c r="E1328" s="13">
        <v>0.65416178194607266</v>
      </c>
      <c r="F1328" s="12">
        <v>21.663529411764706</v>
      </c>
      <c r="G1328" s="14">
        <v>33</v>
      </c>
      <c r="H1328" s="12">
        <v>294.87878787878788</v>
      </c>
      <c r="I1328" s="15">
        <v>1.5232974910394266</v>
      </c>
      <c r="J1328" s="12">
        <v>449.18811773650481</v>
      </c>
      <c r="K1328" s="14">
        <v>9731</v>
      </c>
    </row>
    <row r="1329" spans="1:11" x14ac:dyDescent="0.3">
      <c r="A1329" s="10" t="s">
        <v>127</v>
      </c>
      <c r="B1329" s="10" t="s">
        <v>135</v>
      </c>
      <c r="C1329" s="54">
        <v>43601</v>
      </c>
      <c r="D1329" s="12">
        <v>26.091764705882358</v>
      </c>
      <c r="E1329" s="13">
        <v>0.65416178194607266</v>
      </c>
      <c r="F1329" s="12">
        <v>17.068235294117649</v>
      </c>
      <c r="G1329" s="14">
        <v>26</v>
      </c>
      <c r="H1329" s="12">
        <v>323.11538461538464</v>
      </c>
      <c r="I1329" s="15">
        <v>1.5232974910394264</v>
      </c>
      <c r="J1329" s="12">
        <v>492.20085470085462</v>
      </c>
      <c r="K1329" s="14">
        <v>8401</v>
      </c>
    </row>
    <row r="1330" spans="1:11" x14ac:dyDescent="0.3">
      <c r="A1330" s="10" t="s">
        <v>127</v>
      </c>
      <c r="B1330" s="10" t="s">
        <v>135</v>
      </c>
      <c r="C1330" s="54">
        <v>43602</v>
      </c>
      <c r="D1330" s="12">
        <v>17.060000000000002</v>
      </c>
      <c r="E1330" s="13">
        <v>0.65416178194607266</v>
      </c>
      <c r="F1330" s="12">
        <v>11.16</v>
      </c>
      <c r="G1330" s="14">
        <v>17</v>
      </c>
      <c r="H1330" s="12">
        <v>384.94117647058823</v>
      </c>
      <c r="I1330" s="15">
        <v>1.5232974910394266</v>
      </c>
      <c r="J1330" s="12">
        <v>586.37992831541214</v>
      </c>
      <c r="K1330" s="14">
        <v>6544</v>
      </c>
    </row>
    <row r="1331" spans="1:11" x14ac:dyDescent="0.3">
      <c r="A1331" s="10" t="s">
        <v>127</v>
      </c>
      <c r="B1331" s="10" t="s">
        <v>135</v>
      </c>
      <c r="C1331" s="54">
        <v>43603</v>
      </c>
      <c r="D1331" s="12">
        <v>18.063529411764705</v>
      </c>
      <c r="E1331" s="13">
        <v>0.65416178194607266</v>
      </c>
      <c r="F1331" s="12">
        <v>11.816470588235294</v>
      </c>
      <c r="G1331" s="14">
        <v>18</v>
      </c>
      <c r="H1331" s="12">
        <v>431.88888888888891</v>
      </c>
      <c r="I1331" s="15">
        <v>1.5232974910394266</v>
      </c>
      <c r="J1331" s="12">
        <v>657.89526085225009</v>
      </c>
      <c r="K1331" s="14">
        <v>7774</v>
      </c>
    </row>
    <row r="1332" spans="1:11" x14ac:dyDescent="0.3">
      <c r="A1332" s="10" t="s">
        <v>127</v>
      </c>
      <c r="B1332" s="10" t="s">
        <v>135</v>
      </c>
      <c r="C1332" s="54">
        <v>43604</v>
      </c>
      <c r="D1332" s="12">
        <v>16.056470588235292</v>
      </c>
      <c r="E1332" s="13">
        <v>0.65416178194607266</v>
      </c>
      <c r="F1332" s="12">
        <v>10.503529411764704</v>
      </c>
      <c r="G1332" s="14">
        <v>16</v>
      </c>
      <c r="H1332" s="12">
        <v>413.0625</v>
      </c>
      <c r="I1332" s="15">
        <v>1.5232974910394268</v>
      </c>
      <c r="J1332" s="12">
        <v>629.21706989247321</v>
      </c>
      <c r="K1332" s="14">
        <v>6609</v>
      </c>
    </row>
    <row r="1333" spans="1:11" x14ac:dyDescent="0.3">
      <c r="A1333" s="10" t="s">
        <v>127</v>
      </c>
      <c r="B1333" s="10" t="s">
        <v>135</v>
      </c>
      <c r="C1333" s="54">
        <v>43605</v>
      </c>
      <c r="D1333" s="12">
        <v>27.095294117647057</v>
      </c>
      <c r="E1333" s="13">
        <v>0.65416178194607266</v>
      </c>
      <c r="F1333" s="12">
        <v>17.724705882352939</v>
      </c>
      <c r="G1333" s="14">
        <v>27</v>
      </c>
      <c r="H1333" s="12">
        <v>352.07407407407408</v>
      </c>
      <c r="I1333" s="15">
        <v>1.5232974910394266</v>
      </c>
      <c r="J1333" s="12">
        <v>536.31355369706625</v>
      </c>
      <c r="K1333" s="14">
        <v>9506</v>
      </c>
    </row>
    <row r="1334" spans="1:11" x14ac:dyDescent="0.3">
      <c r="A1334" s="10" t="s">
        <v>127</v>
      </c>
      <c r="B1334" s="10" t="s">
        <v>135</v>
      </c>
      <c r="C1334" s="54">
        <v>43606</v>
      </c>
      <c r="D1334" s="12">
        <v>48.169411764705885</v>
      </c>
      <c r="E1334" s="13">
        <v>0.65416178194607266</v>
      </c>
      <c r="F1334" s="12">
        <v>31.510588235294119</v>
      </c>
      <c r="G1334" s="14">
        <v>48</v>
      </c>
      <c r="H1334" s="12">
        <v>340.375</v>
      </c>
      <c r="I1334" s="15">
        <v>1.5232974910394266</v>
      </c>
      <c r="J1334" s="12">
        <v>518.49238351254473</v>
      </c>
      <c r="K1334" s="14">
        <v>16338</v>
      </c>
    </row>
    <row r="1335" spans="1:11" x14ac:dyDescent="0.3">
      <c r="A1335" s="10" t="s">
        <v>127</v>
      </c>
      <c r="B1335" s="10" t="s">
        <v>135</v>
      </c>
      <c r="C1335" s="54">
        <v>43607</v>
      </c>
      <c r="D1335" s="12">
        <v>66.23294117647059</v>
      </c>
      <c r="E1335" s="13">
        <v>0.65416178194607266</v>
      </c>
      <c r="F1335" s="12">
        <v>43.327058823529413</v>
      </c>
      <c r="G1335" s="14">
        <v>66</v>
      </c>
      <c r="H1335" s="12">
        <v>384.5151515151515</v>
      </c>
      <c r="I1335" s="15">
        <v>1.5232974910394266</v>
      </c>
      <c r="J1335" s="12">
        <v>585.73096556967528</v>
      </c>
      <c r="K1335" s="14">
        <v>25378</v>
      </c>
    </row>
    <row r="1336" spans="1:11" x14ac:dyDescent="0.3">
      <c r="A1336" s="10" t="s">
        <v>127</v>
      </c>
      <c r="B1336" s="10" t="s">
        <v>135</v>
      </c>
      <c r="C1336" s="54">
        <v>43608</v>
      </c>
      <c r="D1336" s="12">
        <v>27.095294117647057</v>
      </c>
      <c r="E1336" s="13">
        <v>0.65416178194607266</v>
      </c>
      <c r="F1336" s="12">
        <v>17.724705882352939</v>
      </c>
      <c r="G1336" s="14">
        <v>27</v>
      </c>
      <c r="H1336" s="12">
        <v>443.07407407407408</v>
      </c>
      <c r="I1336" s="15">
        <v>1.5232974910394266</v>
      </c>
      <c r="J1336" s="12">
        <v>674.93362538165411</v>
      </c>
      <c r="K1336" s="14">
        <v>11963</v>
      </c>
    </row>
    <row r="1337" spans="1:11" x14ac:dyDescent="0.3">
      <c r="A1337" s="10" t="s">
        <v>127</v>
      </c>
      <c r="B1337" s="10" t="s">
        <v>135</v>
      </c>
      <c r="C1337" s="54">
        <v>43609</v>
      </c>
      <c r="D1337" s="12">
        <v>21.074117647058824</v>
      </c>
      <c r="E1337" s="13">
        <v>0.65416178194607266</v>
      </c>
      <c r="F1337" s="12">
        <v>13.785882352941176</v>
      </c>
      <c r="G1337" s="14">
        <v>21</v>
      </c>
      <c r="H1337" s="12">
        <v>321.42857142857144</v>
      </c>
      <c r="I1337" s="15">
        <v>1.5232974910394266</v>
      </c>
      <c r="J1337" s="12">
        <v>489.63133640552996</v>
      </c>
      <c r="K1337" s="14">
        <v>6750</v>
      </c>
    </row>
    <row r="1338" spans="1:11" x14ac:dyDescent="0.3">
      <c r="A1338" s="10" t="s">
        <v>127</v>
      </c>
      <c r="B1338" s="10" t="s">
        <v>135</v>
      </c>
      <c r="C1338" s="54">
        <v>43610</v>
      </c>
      <c r="D1338" s="12">
        <v>30.10588235294118</v>
      </c>
      <c r="E1338" s="13">
        <v>0.65416178194607266</v>
      </c>
      <c r="F1338" s="12">
        <v>19.694117647058825</v>
      </c>
      <c r="G1338" s="14">
        <v>30</v>
      </c>
      <c r="H1338" s="12">
        <v>290.03333333333336</v>
      </c>
      <c r="I1338" s="15">
        <v>1.5232974910394264</v>
      </c>
      <c r="J1338" s="12">
        <v>441.80704898446834</v>
      </c>
      <c r="K1338" s="14">
        <v>8701</v>
      </c>
    </row>
    <row r="1339" spans="1:11" x14ac:dyDescent="0.3">
      <c r="A1339" s="10" t="s">
        <v>127</v>
      </c>
      <c r="B1339" s="10" t="s">
        <v>135</v>
      </c>
      <c r="C1339" s="54">
        <v>43611</v>
      </c>
      <c r="D1339" s="12">
        <v>24.084705882352942</v>
      </c>
      <c r="E1339" s="13">
        <v>0.65416178194607266</v>
      </c>
      <c r="F1339" s="12">
        <v>15.755294117647059</v>
      </c>
      <c r="G1339" s="14">
        <v>24</v>
      </c>
      <c r="H1339" s="12">
        <v>387</v>
      </c>
      <c r="I1339" s="15">
        <v>1.5232974910394266</v>
      </c>
      <c r="J1339" s="12">
        <v>589.51612903225805</v>
      </c>
      <c r="K1339" s="14">
        <v>9288</v>
      </c>
    </row>
    <row r="1340" spans="1:11" x14ac:dyDescent="0.3">
      <c r="A1340" s="10" t="s">
        <v>127</v>
      </c>
      <c r="B1340" s="10" t="s">
        <v>135</v>
      </c>
      <c r="C1340" s="54">
        <v>43612</v>
      </c>
      <c r="D1340" s="12">
        <v>24.084705882352942</v>
      </c>
      <c r="E1340" s="13">
        <v>0.65416178194607266</v>
      </c>
      <c r="F1340" s="12">
        <v>15.755294117647059</v>
      </c>
      <c r="G1340" s="14">
        <v>24</v>
      </c>
      <c r="H1340" s="12">
        <v>377.79166666666669</v>
      </c>
      <c r="I1340" s="15">
        <v>1.5232974910394266</v>
      </c>
      <c r="J1340" s="12">
        <v>575.48909796893668</v>
      </c>
      <c r="K1340" s="14">
        <v>9067</v>
      </c>
    </row>
    <row r="1341" spans="1:11" x14ac:dyDescent="0.3">
      <c r="A1341" s="10" t="s">
        <v>127</v>
      </c>
      <c r="B1341" s="10" t="s">
        <v>135</v>
      </c>
      <c r="C1341" s="54">
        <v>43613</v>
      </c>
      <c r="D1341" s="12">
        <v>22.07764705882353</v>
      </c>
      <c r="E1341" s="13">
        <v>0.65416178194607266</v>
      </c>
      <c r="F1341" s="12">
        <v>14.442352941176472</v>
      </c>
      <c r="G1341" s="14">
        <v>22</v>
      </c>
      <c r="H1341" s="12">
        <v>467.36363636363637</v>
      </c>
      <c r="I1341" s="15">
        <v>1.5232974910394264</v>
      </c>
      <c r="J1341" s="12">
        <v>711.93385467579014</v>
      </c>
      <c r="K1341" s="14">
        <v>10282</v>
      </c>
    </row>
    <row r="1342" spans="1:11" x14ac:dyDescent="0.3">
      <c r="A1342" s="10" t="s">
        <v>127</v>
      </c>
      <c r="B1342" s="10" t="s">
        <v>135</v>
      </c>
      <c r="C1342" s="54">
        <v>43614</v>
      </c>
      <c r="D1342" s="12">
        <v>24.084705882352942</v>
      </c>
      <c r="E1342" s="13">
        <v>0.65416178194607266</v>
      </c>
      <c r="F1342" s="12">
        <v>15.755294117647059</v>
      </c>
      <c r="G1342" s="14">
        <v>24</v>
      </c>
      <c r="H1342" s="12">
        <v>458.25</v>
      </c>
      <c r="I1342" s="15">
        <v>1.5232974910394266</v>
      </c>
      <c r="J1342" s="12">
        <v>698.05107526881716</v>
      </c>
      <c r="K1342" s="14">
        <v>10998</v>
      </c>
    </row>
    <row r="1343" spans="1:11" x14ac:dyDescent="0.3">
      <c r="A1343" s="10" t="s">
        <v>127</v>
      </c>
      <c r="B1343" s="10" t="s">
        <v>135</v>
      </c>
      <c r="C1343" s="54">
        <v>43615</v>
      </c>
      <c r="D1343" s="12">
        <v>38.134117647058822</v>
      </c>
      <c r="E1343" s="13">
        <v>0.65416178194607266</v>
      </c>
      <c r="F1343" s="12">
        <v>24.945882352941176</v>
      </c>
      <c r="G1343" s="14">
        <v>38</v>
      </c>
      <c r="H1343" s="12">
        <v>465.65789473684208</v>
      </c>
      <c r="I1343" s="15">
        <v>1.5232974910394266</v>
      </c>
      <c r="J1343" s="12">
        <v>709.33550273533297</v>
      </c>
      <c r="K1343" s="14">
        <v>17695</v>
      </c>
    </row>
    <row r="1344" spans="1:11" x14ac:dyDescent="0.3">
      <c r="A1344" s="10" t="s">
        <v>127</v>
      </c>
      <c r="B1344" s="10" t="s">
        <v>135</v>
      </c>
      <c r="C1344" s="54">
        <v>43616</v>
      </c>
      <c r="D1344" s="12">
        <v>43.151764705882357</v>
      </c>
      <c r="E1344" s="13">
        <v>0.65416178194607266</v>
      </c>
      <c r="F1344" s="12">
        <v>28.228235294117649</v>
      </c>
      <c r="G1344" s="14">
        <v>43</v>
      </c>
      <c r="H1344" s="12">
        <v>275.11627906976742</v>
      </c>
      <c r="I1344" s="15">
        <v>1.5232974910394264</v>
      </c>
      <c r="J1344" s="12">
        <v>419.0839376510794</v>
      </c>
      <c r="K1344" s="14">
        <v>11830</v>
      </c>
    </row>
    <row r="1345" spans="1:11" x14ac:dyDescent="0.3">
      <c r="A1345" s="22" t="s">
        <v>127</v>
      </c>
      <c r="B1345" s="22" t="s">
        <v>135</v>
      </c>
      <c r="C1345" s="56">
        <v>43617</v>
      </c>
      <c r="D1345" s="23">
        <v>32</v>
      </c>
      <c r="E1345" s="24">
        <v>0.64565826330532217</v>
      </c>
      <c r="F1345" s="23">
        <v>21</v>
      </c>
      <c r="G1345" s="23">
        <v>22</v>
      </c>
      <c r="H1345" s="23">
        <v>406.46635367762127</v>
      </c>
      <c r="I1345" s="25">
        <v>1.0535503206779915</v>
      </c>
      <c r="J1345" s="23">
        <v>563.40997830802598</v>
      </c>
      <c r="K1345" s="23">
        <v>11765</v>
      </c>
    </row>
    <row r="1346" spans="1:11" x14ac:dyDescent="0.3">
      <c r="A1346" s="22" t="s">
        <v>127</v>
      </c>
      <c r="B1346" s="22" t="s">
        <v>135</v>
      </c>
      <c r="C1346" s="56">
        <v>43618</v>
      </c>
      <c r="D1346" s="23">
        <v>12</v>
      </c>
      <c r="E1346" s="24">
        <v>0.64565826330532217</v>
      </c>
      <c r="F1346" s="23">
        <v>8</v>
      </c>
      <c r="G1346" s="23">
        <v>11</v>
      </c>
      <c r="H1346" s="23">
        <v>406.46635367762127</v>
      </c>
      <c r="I1346" s="25">
        <v>1.41916871110334</v>
      </c>
      <c r="J1346" s="23">
        <v>563.40997830802598</v>
      </c>
      <c r="K1346" s="23">
        <v>4367</v>
      </c>
    </row>
    <row r="1347" spans="1:11" x14ac:dyDescent="0.3">
      <c r="A1347" s="22" t="s">
        <v>127</v>
      </c>
      <c r="B1347" s="22" t="s">
        <v>135</v>
      </c>
      <c r="C1347" s="56">
        <v>43619</v>
      </c>
      <c r="D1347" s="23">
        <v>28</v>
      </c>
      <c r="E1347" s="24">
        <v>0.64565826330532217</v>
      </c>
      <c r="F1347" s="23">
        <v>18</v>
      </c>
      <c r="G1347" s="23">
        <v>19</v>
      </c>
      <c r="H1347" s="23">
        <v>406.46635367762127</v>
      </c>
      <c r="I1347" s="25">
        <v>1.0674899868221475</v>
      </c>
      <c r="J1347" s="23">
        <v>563.40997830802598</v>
      </c>
      <c r="K1347" s="23">
        <v>10028</v>
      </c>
    </row>
    <row r="1348" spans="1:11" x14ac:dyDescent="0.3">
      <c r="A1348" s="22" t="s">
        <v>127</v>
      </c>
      <c r="B1348" s="22" t="s">
        <v>135</v>
      </c>
      <c r="C1348" s="56">
        <v>43620</v>
      </c>
      <c r="D1348" s="23">
        <v>29</v>
      </c>
      <c r="E1348" s="24">
        <v>0.64565826330532217</v>
      </c>
      <c r="F1348" s="23">
        <v>19</v>
      </c>
      <c r="G1348" s="23">
        <v>20</v>
      </c>
      <c r="H1348" s="23">
        <v>406.46635367762127</v>
      </c>
      <c r="I1348" s="25">
        <v>1.0754151141592403</v>
      </c>
      <c r="J1348" s="23">
        <v>563.40997830802598</v>
      </c>
      <c r="K1348" s="23">
        <v>10478</v>
      </c>
    </row>
    <row r="1349" spans="1:11" x14ac:dyDescent="0.3">
      <c r="A1349" s="22" t="s">
        <v>127</v>
      </c>
      <c r="B1349" s="22" t="s">
        <v>135</v>
      </c>
      <c r="C1349" s="56">
        <v>43621</v>
      </c>
      <c r="D1349" s="23">
        <v>24</v>
      </c>
      <c r="E1349" s="24">
        <v>0.64565826330532217</v>
      </c>
      <c r="F1349" s="23">
        <v>15</v>
      </c>
      <c r="G1349" s="23">
        <v>20</v>
      </c>
      <c r="H1349" s="23">
        <v>406.46635367762127</v>
      </c>
      <c r="I1349" s="25">
        <v>1.3094944295363764</v>
      </c>
      <c r="J1349" s="23">
        <v>563.40997830802598</v>
      </c>
      <c r="K1349" s="23">
        <v>8605</v>
      </c>
    </row>
    <row r="1350" spans="1:11" x14ac:dyDescent="0.3">
      <c r="A1350" s="22" t="s">
        <v>127</v>
      </c>
      <c r="B1350" s="22" t="s">
        <v>135</v>
      </c>
      <c r="C1350" s="56">
        <v>43622</v>
      </c>
      <c r="D1350" s="23">
        <v>18</v>
      </c>
      <c r="E1350" s="24">
        <v>0.64565826330532217</v>
      </c>
      <c r="F1350" s="23">
        <v>12</v>
      </c>
      <c r="G1350" s="23">
        <v>9</v>
      </c>
      <c r="H1350" s="23">
        <v>406.46635367762127</v>
      </c>
      <c r="I1350" s="25">
        <v>0.76584954006528227</v>
      </c>
      <c r="J1350" s="23">
        <v>563.40997830802598</v>
      </c>
      <c r="K1350" s="23">
        <v>6621</v>
      </c>
    </row>
    <row r="1351" spans="1:11" x14ac:dyDescent="0.3">
      <c r="A1351" s="22" t="s">
        <v>127</v>
      </c>
      <c r="B1351" s="22" t="s">
        <v>135</v>
      </c>
      <c r="C1351" s="56">
        <v>43623</v>
      </c>
      <c r="D1351" s="23">
        <v>14</v>
      </c>
      <c r="E1351" s="24">
        <v>0.64565826330532217</v>
      </c>
      <c r="F1351" s="23">
        <v>9</v>
      </c>
      <c r="G1351" s="23">
        <v>18</v>
      </c>
      <c r="H1351" s="23">
        <v>406.46635367762127</v>
      </c>
      <c r="I1351" s="25">
        <v>1.9398201242433948</v>
      </c>
      <c r="J1351" s="23">
        <v>563.40997830802598</v>
      </c>
      <c r="K1351" s="23">
        <v>5228</v>
      </c>
    </row>
    <row r="1352" spans="1:11" x14ac:dyDescent="0.3">
      <c r="A1352" s="22" t="s">
        <v>127</v>
      </c>
      <c r="B1352" s="22" t="s">
        <v>135</v>
      </c>
      <c r="C1352" s="56">
        <v>43624</v>
      </c>
      <c r="D1352" s="23">
        <v>23</v>
      </c>
      <c r="E1352" s="24">
        <v>0.64565826330532217</v>
      </c>
      <c r="F1352" s="23">
        <v>15</v>
      </c>
      <c r="G1352" s="23">
        <v>14</v>
      </c>
      <c r="H1352" s="23">
        <v>406.46635367762127</v>
      </c>
      <c r="I1352" s="25">
        <v>0.95981256951963545</v>
      </c>
      <c r="J1352" s="23">
        <v>563.40997830802598</v>
      </c>
      <c r="K1352" s="23">
        <v>8218</v>
      </c>
    </row>
    <row r="1353" spans="1:11" x14ac:dyDescent="0.3">
      <c r="A1353" s="22" t="s">
        <v>127</v>
      </c>
      <c r="B1353" s="22" t="s">
        <v>135</v>
      </c>
      <c r="C1353" s="56">
        <v>43625</v>
      </c>
      <c r="D1353" s="23">
        <v>23</v>
      </c>
      <c r="E1353" s="24">
        <v>0.64565826330532217</v>
      </c>
      <c r="F1353" s="23">
        <v>15</v>
      </c>
      <c r="G1353" s="23">
        <v>18</v>
      </c>
      <c r="H1353" s="23">
        <v>406.46635367762127</v>
      </c>
      <c r="I1353" s="25">
        <v>1.2068760692067675</v>
      </c>
      <c r="J1353" s="23">
        <v>563.40997830802598</v>
      </c>
      <c r="K1353" s="23">
        <v>8403</v>
      </c>
    </row>
    <row r="1354" spans="1:11" x14ac:dyDescent="0.3">
      <c r="A1354" s="22" t="s">
        <v>127</v>
      </c>
      <c r="B1354" s="22" t="s">
        <v>135</v>
      </c>
      <c r="C1354" s="56">
        <v>43626</v>
      </c>
      <c r="D1354" s="23">
        <v>12</v>
      </c>
      <c r="E1354" s="24">
        <v>0.64565826330532217</v>
      </c>
      <c r="F1354" s="23">
        <v>8</v>
      </c>
      <c r="G1354" s="23">
        <v>12</v>
      </c>
      <c r="H1354" s="23">
        <v>406.46635367762127</v>
      </c>
      <c r="I1354" s="25">
        <v>1.5945565423812056</v>
      </c>
      <c r="J1354" s="23">
        <v>563.40997830802598</v>
      </c>
      <c r="K1354" s="23">
        <v>4240</v>
      </c>
    </row>
    <row r="1355" spans="1:11" x14ac:dyDescent="0.3">
      <c r="A1355" s="22" t="s">
        <v>127</v>
      </c>
      <c r="B1355" s="22" t="s">
        <v>135</v>
      </c>
      <c r="C1355" s="56">
        <v>43627</v>
      </c>
      <c r="D1355" s="23">
        <v>25</v>
      </c>
      <c r="E1355" s="24">
        <v>0.64565826330532217</v>
      </c>
      <c r="F1355" s="23">
        <v>16</v>
      </c>
      <c r="G1355" s="23">
        <v>27</v>
      </c>
      <c r="H1355" s="23">
        <v>406.46635367762127</v>
      </c>
      <c r="I1355" s="25">
        <v>1.7055801563310575</v>
      </c>
      <c r="J1355" s="23">
        <v>563.40997830802598</v>
      </c>
      <c r="K1355" s="23">
        <v>8919</v>
      </c>
    </row>
    <row r="1356" spans="1:11" x14ac:dyDescent="0.3">
      <c r="A1356" s="22" t="s">
        <v>127</v>
      </c>
      <c r="B1356" s="22" t="s">
        <v>135</v>
      </c>
      <c r="C1356" s="56">
        <v>43628</v>
      </c>
      <c r="D1356" s="23">
        <v>22</v>
      </c>
      <c r="E1356" s="24">
        <v>0.64565826330532217</v>
      </c>
      <c r="F1356" s="23">
        <v>14</v>
      </c>
      <c r="G1356" s="23">
        <v>20</v>
      </c>
      <c r="H1356" s="23">
        <v>406.46635367762127</v>
      </c>
      <c r="I1356" s="25">
        <v>1.4008204333864396</v>
      </c>
      <c r="J1356" s="23">
        <v>563.40997830802598</v>
      </c>
      <c r="K1356" s="23">
        <v>8044</v>
      </c>
    </row>
    <row r="1357" spans="1:11" x14ac:dyDescent="0.3">
      <c r="A1357" s="22" t="s">
        <v>127</v>
      </c>
      <c r="B1357" s="22" t="s">
        <v>135</v>
      </c>
      <c r="C1357" s="56">
        <v>43629</v>
      </c>
      <c r="D1357" s="23">
        <v>20</v>
      </c>
      <c r="E1357" s="24">
        <v>0.64565826330532217</v>
      </c>
      <c r="F1357" s="23">
        <v>13</v>
      </c>
      <c r="G1357" s="23">
        <v>18</v>
      </c>
      <c r="H1357" s="23">
        <v>406.46635367762127</v>
      </c>
      <c r="I1357" s="25">
        <v>1.3623562076228461</v>
      </c>
      <c r="J1357" s="23">
        <v>563.40997830802598</v>
      </c>
      <c r="K1357" s="23">
        <v>7444</v>
      </c>
    </row>
    <row r="1358" spans="1:11" x14ac:dyDescent="0.3">
      <c r="A1358" s="22" t="s">
        <v>127</v>
      </c>
      <c r="B1358" s="22" t="s">
        <v>135</v>
      </c>
      <c r="C1358" s="56">
        <v>43630</v>
      </c>
      <c r="D1358" s="23">
        <v>35</v>
      </c>
      <c r="E1358" s="24">
        <v>0.64565826330532217</v>
      </c>
      <c r="F1358" s="23">
        <v>23</v>
      </c>
      <c r="G1358" s="23">
        <v>34</v>
      </c>
      <c r="H1358" s="23">
        <v>406.46635367762127</v>
      </c>
      <c r="I1358" s="25">
        <v>1.4920117814839851</v>
      </c>
      <c r="J1358" s="23">
        <v>563.40997830802598</v>
      </c>
      <c r="K1358" s="23">
        <v>12839</v>
      </c>
    </row>
    <row r="1359" spans="1:11" x14ac:dyDescent="0.3">
      <c r="A1359" s="22" t="s">
        <v>127</v>
      </c>
      <c r="B1359" s="22" t="s">
        <v>135</v>
      </c>
      <c r="C1359" s="56">
        <v>43631</v>
      </c>
      <c r="D1359" s="23">
        <v>31</v>
      </c>
      <c r="E1359" s="24">
        <v>0.64565826330532217</v>
      </c>
      <c r="F1359" s="23">
        <v>20</v>
      </c>
      <c r="G1359" s="23">
        <v>30</v>
      </c>
      <c r="H1359" s="23">
        <v>406.46635367762127</v>
      </c>
      <c r="I1359" s="25">
        <v>1.5122393620149217</v>
      </c>
      <c r="J1359" s="23">
        <v>563.40997830802598</v>
      </c>
      <c r="K1359" s="23">
        <v>11177</v>
      </c>
    </row>
    <row r="1360" spans="1:11" x14ac:dyDescent="0.3">
      <c r="A1360" s="22" t="s">
        <v>127</v>
      </c>
      <c r="B1360" s="22" t="s">
        <v>135</v>
      </c>
      <c r="C1360" s="56">
        <v>43632</v>
      </c>
      <c r="D1360" s="23">
        <v>25</v>
      </c>
      <c r="E1360" s="24">
        <v>0.64565826330532217</v>
      </c>
      <c r="F1360" s="23">
        <v>16</v>
      </c>
      <c r="G1360" s="23">
        <v>21</v>
      </c>
      <c r="H1360" s="23">
        <v>406.46635367762127</v>
      </c>
      <c r="I1360" s="25">
        <v>1.3026103208706976</v>
      </c>
      <c r="J1360" s="23">
        <v>563.40997830802598</v>
      </c>
      <c r="K1360" s="23">
        <v>9083</v>
      </c>
    </row>
    <row r="1361" spans="1:11" x14ac:dyDescent="0.3">
      <c r="A1361" s="22" t="s">
        <v>127</v>
      </c>
      <c r="B1361" s="22" t="s">
        <v>135</v>
      </c>
      <c r="C1361" s="56">
        <v>43633</v>
      </c>
      <c r="D1361" s="23">
        <v>6</v>
      </c>
      <c r="E1361" s="24">
        <v>0.64565826330532217</v>
      </c>
      <c r="F1361" s="23">
        <v>4</v>
      </c>
      <c r="G1361" s="23">
        <v>9</v>
      </c>
      <c r="H1361" s="23">
        <v>406.46635367762127</v>
      </c>
      <c r="I1361" s="25">
        <v>2.1476873378959058</v>
      </c>
      <c r="J1361" s="23">
        <v>563.40997830802598</v>
      </c>
      <c r="K1361" s="23">
        <v>2361</v>
      </c>
    </row>
    <row r="1362" spans="1:11" x14ac:dyDescent="0.3">
      <c r="A1362" s="22" t="s">
        <v>127</v>
      </c>
      <c r="B1362" s="22" t="s">
        <v>135</v>
      </c>
      <c r="C1362" s="56">
        <v>43634</v>
      </c>
      <c r="D1362" s="23">
        <v>17</v>
      </c>
      <c r="E1362" s="24">
        <v>0.64565826330532217</v>
      </c>
      <c r="F1362" s="23">
        <v>11</v>
      </c>
      <c r="G1362" s="23">
        <v>17</v>
      </c>
      <c r="H1362" s="23">
        <v>406.46635367762127</v>
      </c>
      <c r="I1362" s="25">
        <v>1.5831354762374283</v>
      </c>
      <c r="J1362" s="23">
        <v>563.40997830802598</v>
      </c>
      <c r="K1362" s="23">
        <v>6050</v>
      </c>
    </row>
    <row r="1363" spans="1:11" x14ac:dyDescent="0.3">
      <c r="A1363" s="22" t="s">
        <v>127</v>
      </c>
      <c r="B1363" s="22" t="s">
        <v>135</v>
      </c>
      <c r="C1363" s="56">
        <v>43635</v>
      </c>
      <c r="D1363" s="23">
        <v>26</v>
      </c>
      <c r="E1363" s="24">
        <v>0.64565826330532217</v>
      </c>
      <c r="F1363" s="23">
        <v>17</v>
      </c>
      <c r="G1363" s="23">
        <v>28</v>
      </c>
      <c r="H1363" s="23">
        <v>406.46635367762127</v>
      </c>
      <c r="I1363" s="25">
        <v>1.6698930234598</v>
      </c>
      <c r="J1363" s="23">
        <v>563.40997830802598</v>
      </c>
      <c r="K1363" s="23">
        <v>9447</v>
      </c>
    </row>
    <row r="1364" spans="1:11" x14ac:dyDescent="0.3">
      <c r="A1364" s="22" t="s">
        <v>127</v>
      </c>
      <c r="B1364" s="22" t="s">
        <v>135</v>
      </c>
      <c r="C1364" s="56">
        <v>43636</v>
      </c>
      <c r="D1364" s="23">
        <v>20</v>
      </c>
      <c r="E1364" s="24">
        <v>0.64565826330532217</v>
      </c>
      <c r="F1364" s="23">
        <v>13</v>
      </c>
      <c r="G1364" s="23">
        <v>22</v>
      </c>
      <c r="H1364" s="23">
        <v>406.46635367762127</v>
      </c>
      <c r="I1364" s="25">
        <v>1.7347822984991703</v>
      </c>
      <c r="J1364" s="23">
        <v>563.40997830802598</v>
      </c>
      <c r="K1364" s="23">
        <v>7145</v>
      </c>
    </row>
    <row r="1365" spans="1:11" x14ac:dyDescent="0.3">
      <c r="A1365" s="22" t="s">
        <v>127</v>
      </c>
      <c r="B1365" s="22" t="s">
        <v>135</v>
      </c>
      <c r="C1365" s="56">
        <v>43637</v>
      </c>
      <c r="D1365" s="23">
        <v>22</v>
      </c>
      <c r="E1365" s="24">
        <v>0.64565826330532217</v>
      </c>
      <c r="F1365" s="23">
        <v>14</v>
      </c>
      <c r="G1365" s="23">
        <v>19</v>
      </c>
      <c r="H1365" s="23">
        <v>406.46635367762127</v>
      </c>
      <c r="I1365" s="25">
        <v>1.3600291688289283</v>
      </c>
      <c r="J1365" s="23">
        <v>563.40997830802598</v>
      </c>
      <c r="K1365" s="23">
        <v>7871</v>
      </c>
    </row>
    <row r="1366" spans="1:11" x14ac:dyDescent="0.3">
      <c r="A1366" s="22" t="s">
        <v>127</v>
      </c>
      <c r="B1366" s="22" t="s">
        <v>135</v>
      </c>
      <c r="C1366" s="56">
        <v>43638</v>
      </c>
      <c r="D1366" s="23">
        <v>20</v>
      </c>
      <c r="E1366" s="24">
        <v>0.64565826330532217</v>
      </c>
      <c r="F1366" s="23">
        <v>13</v>
      </c>
      <c r="G1366" s="23">
        <v>14</v>
      </c>
      <c r="H1366" s="23">
        <v>406.46635367762127</v>
      </c>
      <c r="I1366" s="25">
        <v>1.0604651379823022</v>
      </c>
      <c r="J1366" s="23">
        <v>563.40997830802598</v>
      </c>
      <c r="K1366" s="23">
        <v>7438</v>
      </c>
    </row>
    <row r="1367" spans="1:11" x14ac:dyDescent="0.3">
      <c r="A1367" s="22" t="s">
        <v>127</v>
      </c>
      <c r="B1367" s="22" t="s">
        <v>135</v>
      </c>
      <c r="C1367" s="56">
        <v>43639</v>
      </c>
      <c r="D1367" s="23">
        <v>34</v>
      </c>
      <c r="E1367" s="24">
        <v>0.64565826330532217</v>
      </c>
      <c r="F1367" s="23">
        <v>22</v>
      </c>
      <c r="G1367" s="23">
        <v>31</v>
      </c>
      <c r="H1367" s="23">
        <v>406.46635367762127</v>
      </c>
      <c r="I1367" s="25">
        <v>1.421247402355668</v>
      </c>
      <c r="J1367" s="23">
        <v>563.40997830802598</v>
      </c>
      <c r="K1367" s="23">
        <v>12289</v>
      </c>
    </row>
    <row r="1368" spans="1:11" x14ac:dyDescent="0.3">
      <c r="A1368" s="22" t="s">
        <v>127</v>
      </c>
      <c r="B1368" s="22" t="s">
        <v>135</v>
      </c>
      <c r="C1368" s="56">
        <v>43640</v>
      </c>
      <c r="D1368" s="23">
        <v>26</v>
      </c>
      <c r="E1368" s="24">
        <v>0.64565826330532217</v>
      </c>
      <c r="F1368" s="23">
        <v>17</v>
      </c>
      <c r="G1368" s="23">
        <v>31</v>
      </c>
      <c r="H1368" s="23">
        <v>406.46635367762127</v>
      </c>
      <c r="I1368" s="25">
        <v>1.8235236299382758</v>
      </c>
      <c r="J1368" s="23">
        <v>563.40997830802598</v>
      </c>
      <c r="K1368" s="23">
        <v>9578</v>
      </c>
    </row>
    <row r="1369" spans="1:11" x14ac:dyDescent="0.3">
      <c r="A1369" s="22" t="s">
        <v>127</v>
      </c>
      <c r="B1369" s="22" t="s">
        <v>135</v>
      </c>
      <c r="C1369" s="56">
        <v>43641</v>
      </c>
      <c r="D1369" s="23">
        <v>21</v>
      </c>
      <c r="E1369" s="24">
        <v>0.64565826330532217</v>
      </c>
      <c r="F1369" s="23">
        <v>13</v>
      </c>
      <c r="G1369" s="23">
        <v>24</v>
      </c>
      <c r="H1369" s="23">
        <v>406.46635367762127</v>
      </c>
      <c r="I1369" s="25">
        <v>1.8101525407486778</v>
      </c>
      <c r="J1369" s="23">
        <v>563.40997830802598</v>
      </c>
      <c r="K1369" s="23">
        <v>7470</v>
      </c>
    </row>
    <row r="1370" spans="1:11" x14ac:dyDescent="0.3">
      <c r="A1370" s="22" t="s">
        <v>127</v>
      </c>
      <c r="B1370" s="22" t="s">
        <v>135</v>
      </c>
      <c r="C1370" s="56">
        <v>43642</v>
      </c>
      <c r="D1370" s="23">
        <v>33</v>
      </c>
      <c r="E1370" s="24">
        <v>0.64565826330532217</v>
      </c>
      <c r="F1370" s="23">
        <v>22</v>
      </c>
      <c r="G1370" s="23">
        <v>36</v>
      </c>
      <c r="H1370" s="23">
        <v>406.46635367762127</v>
      </c>
      <c r="I1370" s="25">
        <v>1.667578658150862</v>
      </c>
      <c r="J1370" s="23">
        <v>563.40997830802598</v>
      </c>
      <c r="K1370" s="23">
        <v>12163</v>
      </c>
    </row>
    <row r="1371" spans="1:11" x14ac:dyDescent="0.3">
      <c r="A1371" s="22" t="s">
        <v>127</v>
      </c>
      <c r="B1371" s="22" t="s">
        <v>135</v>
      </c>
      <c r="C1371" s="56">
        <v>43643</v>
      </c>
      <c r="D1371" s="23">
        <v>25</v>
      </c>
      <c r="E1371" s="24">
        <v>0.64565826330532217</v>
      </c>
      <c r="F1371" s="23">
        <v>16</v>
      </c>
      <c r="G1371" s="23">
        <v>22</v>
      </c>
      <c r="H1371" s="23">
        <v>406.46635367762127</v>
      </c>
      <c r="I1371" s="25">
        <v>1.3763068535172742</v>
      </c>
      <c r="J1371" s="23">
        <v>563.40997830802598</v>
      </c>
      <c r="K1371" s="23">
        <v>9006</v>
      </c>
    </row>
    <row r="1372" spans="1:11" x14ac:dyDescent="0.3">
      <c r="A1372" s="22" t="s">
        <v>127</v>
      </c>
      <c r="B1372" s="22" t="s">
        <v>135</v>
      </c>
      <c r="C1372" s="56">
        <v>43644</v>
      </c>
      <c r="D1372" s="23">
        <v>24</v>
      </c>
      <c r="E1372" s="24">
        <v>0.64565826330532217</v>
      </c>
      <c r="F1372" s="23">
        <v>15</v>
      </c>
      <c r="G1372" s="23">
        <v>19</v>
      </c>
      <c r="H1372" s="23">
        <v>406.46635367762127</v>
      </c>
      <c r="I1372" s="25">
        <v>1.2517293718255955</v>
      </c>
      <c r="J1372" s="23">
        <v>563.40997830802598</v>
      </c>
      <c r="K1372" s="23">
        <v>8552</v>
      </c>
    </row>
    <row r="1373" spans="1:11" x14ac:dyDescent="0.3">
      <c r="A1373" s="22" t="s">
        <v>127</v>
      </c>
      <c r="B1373" s="22" t="s">
        <v>135</v>
      </c>
      <c r="C1373" s="56">
        <v>43645</v>
      </c>
      <c r="D1373" s="23">
        <v>24</v>
      </c>
      <c r="E1373" s="24">
        <v>0.64565826330532217</v>
      </c>
      <c r="F1373" s="23">
        <v>16</v>
      </c>
      <c r="G1373" s="23">
        <v>22</v>
      </c>
      <c r="H1373" s="23">
        <v>406.46635367762127</v>
      </c>
      <c r="I1373" s="25">
        <v>1.4070858806648396</v>
      </c>
      <c r="J1373" s="23">
        <v>563.40997830802598</v>
      </c>
      <c r="K1373" s="23">
        <v>8809</v>
      </c>
    </row>
    <row r="1374" spans="1:11" x14ac:dyDescent="0.3">
      <c r="A1374" s="22" t="s">
        <v>127</v>
      </c>
      <c r="B1374" s="22" t="s">
        <v>135</v>
      </c>
      <c r="C1374" s="56">
        <v>43646</v>
      </c>
      <c r="D1374" s="23">
        <v>44</v>
      </c>
      <c r="E1374" s="24">
        <v>0.64565826330532217</v>
      </c>
      <c r="F1374" s="23">
        <v>29</v>
      </c>
      <c r="G1374" s="23">
        <v>32</v>
      </c>
      <c r="H1374" s="23">
        <v>406.46635367762127</v>
      </c>
      <c r="I1374" s="25">
        <v>1.1202385551048111</v>
      </c>
      <c r="J1374" s="23">
        <v>563.40997830802598</v>
      </c>
      <c r="K1374" s="23">
        <v>16094</v>
      </c>
    </row>
    <row r="1375" spans="1:11" x14ac:dyDescent="0.3">
      <c r="A1375" s="22" t="s">
        <v>127</v>
      </c>
      <c r="B1375" s="22" t="s">
        <v>135</v>
      </c>
      <c r="C1375" s="55">
        <v>43647</v>
      </c>
      <c r="D1375" s="30">
        <v>20</v>
      </c>
      <c r="E1375" s="31">
        <v>0.66</v>
      </c>
      <c r="F1375" s="30">
        <v>13</v>
      </c>
      <c r="G1375" s="30">
        <v>25</v>
      </c>
      <c r="H1375" s="30">
        <v>352</v>
      </c>
      <c r="I1375" s="32">
        <v>1.92</v>
      </c>
      <c r="J1375" s="30">
        <v>608</v>
      </c>
      <c r="K1375" s="30">
        <v>8805</v>
      </c>
    </row>
    <row r="1376" spans="1:11" x14ac:dyDescent="0.3">
      <c r="A1376" s="22" t="s">
        <v>127</v>
      </c>
      <c r="B1376" s="22" t="s">
        <v>135</v>
      </c>
      <c r="C1376" s="55">
        <v>43648</v>
      </c>
      <c r="D1376" s="30">
        <v>29</v>
      </c>
      <c r="E1376" s="31">
        <v>0.66</v>
      </c>
      <c r="F1376" s="30">
        <v>19</v>
      </c>
      <c r="G1376" s="30">
        <v>32</v>
      </c>
      <c r="H1376" s="30">
        <v>364</v>
      </c>
      <c r="I1376" s="32">
        <v>1.68</v>
      </c>
      <c r="J1376" s="30">
        <v>608</v>
      </c>
      <c r="K1376" s="30">
        <v>11641</v>
      </c>
    </row>
    <row r="1377" spans="1:11" x14ac:dyDescent="0.3">
      <c r="A1377" s="22" t="s">
        <v>127</v>
      </c>
      <c r="B1377" s="22" t="s">
        <v>135</v>
      </c>
      <c r="C1377" s="55">
        <v>43649</v>
      </c>
      <c r="D1377" s="30">
        <v>33</v>
      </c>
      <c r="E1377" s="31">
        <v>0.66</v>
      </c>
      <c r="F1377" s="30">
        <v>22</v>
      </c>
      <c r="G1377" s="30">
        <v>37</v>
      </c>
      <c r="H1377" s="30">
        <v>370</v>
      </c>
      <c r="I1377" s="32">
        <v>1.68</v>
      </c>
      <c r="J1377" s="30">
        <v>608</v>
      </c>
      <c r="K1377" s="30">
        <v>13676</v>
      </c>
    </row>
    <row r="1378" spans="1:11" x14ac:dyDescent="0.3">
      <c r="A1378" s="22" t="s">
        <v>127</v>
      </c>
      <c r="B1378" s="22" t="s">
        <v>135</v>
      </c>
      <c r="C1378" s="55">
        <v>43650</v>
      </c>
      <c r="D1378" s="30">
        <v>29</v>
      </c>
      <c r="E1378" s="31">
        <v>0.66</v>
      </c>
      <c r="F1378" s="30">
        <v>19</v>
      </c>
      <c r="G1378" s="30">
        <v>24</v>
      </c>
      <c r="H1378" s="30">
        <v>471</v>
      </c>
      <c r="I1378" s="32">
        <v>1.26</v>
      </c>
      <c r="J1378" s="30">
        <v>608</v>
      </c>
      <c r="K1378" s="30">
        <v>11309</v>
      </c>
    </row>
    <row r="1379" spans="1:11" x14ac:dyDescent="0.3">
      <c r="A1379" s="22" t="s">
        <v>127</v>
      </c>
      <c r="B1379" s="22" t="s">
        <v>135</v>
      </c>
      <c r="C1379" s="55">
        <v>43651</v>
      </c>
      <c r="D1379" s="30">
        <v>23</v>
      </c>
      <c r="E1379" s="31">
        <v>0.66</v>
      </c>
      <c r="F1379" s="30">
        <v>15</v>
      </c>
      <c r="G1379" s="30">
        <v>23</v>
      </c>
      <c r="H1379" s="30">
        <v>387</v>
      </c>
      <c r="I1379" s="32">
        <v>1.53</v>
      </c>
      <c r="J1379" s="30">
        <v>608</v>
      </c>
      <c r="K1379" s="30">
        <v>8905</v>
      </c>
    </row>
    <row r="1380" spans="1:11" x14ac:dyDescent="0.3">
      <c r="A1380" s="22" t="s">
        <v>127</v>
      </c>
      <c r="B1380" s="22" t="s">
        <v>135</v>
      </c>
      <c r="C1380" s="55">
        <v>43652</v>
      </c>
      <c r="D1380" s="30">
        <v>20</v>
      </c>
      <c r="E1380" s="31">
        <v>0.66</v>
      </c>
      <c r="F1380" s="30">
        <v>13</v>
      </c>
      <c r="G1380" s="30">
        <v>22</v>
      </c>
      <c r="H1380" s="30">
        <v>347</v>
      </c>
      <c r="I1380" s="32">
        <v>1.69</v>
      </c>
      <c r="J1380" s="30">
        <v>608</v>
      </c>
      <c r="K1380" s="30">
        <v>7641</v>
      </c>
    </row>
    <row r="1381" spans="1:11" x14ac:dyDescent="0.3">
      <c r="A1381" s="22" t="s">
        <v>127</v>
      </c>
      <c r="B1381" s="22" t="s">
        <v>135</v>
      </c>
      <c r="C1381" s="55">
        <v>43653</v>
      </c>
      <c r="D1381" s="30">
        <v>21</v>
      </c>
      <c r="E1381" s="31">
        <v>0.66</v>
      </c>
      <c r="F1381" s="30">
        <v>14</v>
      </c>
      <c r="G1381" s="30">
        <v>17</v>
      </c>
      <c r="H1381" s="30">
        <v>485</v>
      </c>
      <c r="I1381" s="32">
        <v>1.21</v>
      </c>
      <c r="J1381" s="30">
        <v>608</v>
      </c>
      <c r="K1381" s="30">
        <v>8237</v>
      </c>
    </row>
    <row r="1382" spans="1:11" x14ac:dyDescent="0.3">
      <c r="A1382" s="22" t="s">
        <v>127</v>
      </c>
      <c r="B1382" s="22" t="s">
        <v>135</v>
      </c>
      <c r="C1382" s="55">
        <v>43654</v>
      </c>
      <c r="D1382" s="30">
        <v>26</v>
      </c>
      <c r="E1382" s="31">
        <v>0.66</v>
      </c>
      <c r="F1382" s="30">
        <v>17</v>
      </c>
      <c r="G1382" s="30">
        <v>25</v>
      </c>
      <c r="H1382" s="30">
        <v>419</v>
      </c>
      <c r="I1382" s="32">
        <v>1.47</v>
      </c>
      <c r="J1382" s="30">
        <v>608</v>
      </c>
      <c r="K1382" s="30">
        <v>10478</v>
      </c>
    </row>
    <row r="1383" spans="1:11" x14ac:dyDescent="0.3">
      <c r="A1383" s="22" t="s">
        <v>127</v>
      </c>
      <c r="B1383" s="22" t="s">
        <v>135</v>
      </c>
      <c r="C1383" s="55">
        <v>43655</v>
      </c>
      <c r="D1383" s="30">
        <v>41</v>
      </c>
      <c r="E1383" s="31">
        <v>0.66</v>
      </c>
      <c r="F1383" s="30">
        <v>27</v>
      </c>
      <c r="G1383" s="30">
        <v>38</v>
      </c>
      <c r="H1383" s="30">
        <v>432</v>
      </c>
      <c r="I1383" s="32">
        <v>1.41</v>
      </c>
      <c r="J1383" s="30">
        <v>608</v>
      </c>
      <c r="K1383" s="30">
        <v>16403</v>
      </c>
    </row>
    <row r="1384" spans="1:11" x14ac:dyDescent="0.3">
      <c r="A1384" s="22" t="s">
        <v>127</v>
      </c>
      <c r="B1384" s="22" t="s">
        <v>135</v>
      </c>
      <c r="C1384" s="55">
        <v>43656</v>
      </c>
      <c r="D1384" s="30">
        <v>24</v>
      </c>
      <c r="E1384" s="31">
        <v>0.66</v>
      </c>
      <c r="F1384" s="30">
        <v>16</v>
      </c>
      <c r="G1384" s="30">
        <v>25</v>
      </c>
      <c r="H1384" s="30">
        <v>384</v>
      </c>
      <c r="I1384" s="32">
        <v>1.56</v>
      </c>
      <c r="J1384" s="30">
        <v>608</v>
      </c>
      <c r="K1384" s="30">
        <v>9609</v>
      </c>
    </row>
    <row r="1385" spans="1:11" x14ac:dyDescent="0.3">
      <c r="A1385" s="22" t="s">
        <v>127</v>
      </c>
      <c r="B1385" s="22" t="s">
        <v>135</v>
      </c>
      <c r="C1385" s="55">
        <v>43657</v>
      </c>
      <c r="D1385" s="30">
        <v>32</v>
      </c>
      <c r="E1385" s="31">
        <v>0.66</v>
      </c>
      <c r="F1385" s="30">
        <v>21</v>
      </c>
      <c r="G1385" s="30">
        <v>31</v>
      </c>
      <c r="H1385" s="30">
        <v>409</v>
      </c>
      <c r="I1385" s="32">
        <v>1.48</v>
      </c>
      <c r="J1385" s="30">
        <v>608</v>
      </c>
      <c r="K1385" s="30">
        <v>12690</v>
      </c>
    </row>
    <row r="1386" spans="1:11" x14ac:dyDescent="0.3">
      <c r="A1386" s="22" t="s">
        <v>127</v>
      </c>
      <c r="B1386" s="22" t="s">
        <v>135</v>
      </c>
      <c r="C1386" s="55">
        <v>43658</v>
      </c>
      <c r="D1386" s="30">
        <v>35</v>
      </c>
      <c r="E1386" s="31">
        <v>0.66</v>
      </c>
      <c r="F1386" s="30">
        <v>23</v>
      </c>
      <c r="G1386" s="30">
        <v>33</v>
      </c>
      <c r="H1386" s="30">
        <v>426</v>
      </c>
      <c r="I1386" s="32">
        <v>1.43</v>
      </c>
      <c r="J1386" s="30">
        <v>608</v>
      </c>
      <c r="K1386" s="30">
        <v>14060</v>
      </c>
    </row>
    <row r="1387" spans="1:11" x14ac:dyDescent="0.3">
      <c r="A1387" s="22" t="s">
        <v>127</v>
      </c>
      <c r="B1387" s="22" t="s">
        <v>135</v>
      </c>
      <c r="C1387" s="55">
        <v>43659</v>
      </c>
      <c r="D1387" s="30">
        <v>38</v>
      </c>
      <c r="E1387" s="31">
        <v>0.66</v>
      </c>
      <c r="F1387" s="30">
        <v>25</v>
      </c>
      <c r="G1387" s="30">
        <v>35</v>
      </c>
      <c r="H1387" s="30">
        <v>441</v>
      </c>
      <c r="I1387" s="32">
        <v>1.4</v>
      </c>
      <c r="J1387" s="30">
        <v>608</v>
      </c>
      <c r="K1387" s="30">
        <v>15435</v>
      </c>
    </row>
    <row r="1388" spans="1:11" x14ac:dyDescent="0.3">
      <c r="A1388" s="22" t="s">
        <v>127</v>
      </c>
      <c r="B1388" s="22" t="s">
        <v>135</v>
      </c>
      <c r="C1388" s="55">
        <v>43660</v>
      </c>
      <c r="D1388" s="30">
        <v>27</v>
      </c>
      <c r="E1388" s="31">
        <v>0.66</v>
      </c>
      <c r="F1388" s="30">
        <v>18</v>
      </c>
      <c r="G1388" s="30">
        <v>24</v>
      </c>
      <c r="H1388" s="30">
        <v>450</v>
      </c>
      <c r="I1388" s="32">
        <v>1.33</v>
      </c>
      <c r="J1388" s="30">
        <v>608</v>
      </c>
      <c r="K1388" s="30">
        <v>10803</v>
      </c>
    </row>
    <row r="1389" spans="1:11" x14ac:dyDescent="0.3">
      <c r="A1389" s="22" t="s">
        <v>127</v>
      </c>
      <c r="B1389" s="22" t="s">
        <v>135</v>
      </c>
      <c r="C1389" s="55">
        <v>43661</v>
      </c>
      <c r="D1389" s="30">
        <v>12</v>
      </c>
      <c r="E1389" s="31">
        <v>0.66</v>
      </c>
      <c r="F1389" s="30">
        <v>8</v>
      </c>
      <c r="G1389" s="30">
        <v>15</v>
      </c>
      <c r="H1389" s="30">
        <v>334</v>
      </c>
      <c r="I1389" s="32">
        <v>1.88</v>
      </c>
      <c r="J1389" s="30">
        <v>608</v>
      </c>
      <c r="K1389" s="30">
        <v>5016</v>
      </c>
    </row>
    <row r="1390" spans="1:11" x14ac:dyDescent="0.3">
      <c r="A1390" s="22" t="s">
        <v>127</v>
      </c>
      <c r="B1390" s="22" t="s">
        <v>135</v>
      </c>
      <c r="C1390" s="55">
        <v>43662</v>
      </c>
      <c r="D1390" s="30">
        <v>27</v>
      </c>
      <c r="E1390" s="31">
        <v>0.66</v>
      </c>
      <c r="F1390" s="30">
        <v>18</v>
      </c>
      <c r="G1390" s="30">
        <v>30</v>
      </c>
      <c r="H1390" s="30">
        <v>358</v>
      </c>
      <c r="I1390" s="32">
        <v>1.67</v>
      </c>
      <c r="J1390" s="30">
        <v>608</v>
      </c>
      <c r="K1390" s="30">
        <v>10740</v>
      </c>
    </row>
    <row r="1391" spans="1:11" x14ac:dyDescent="0.3">
      <c r="A1391" s="22" t="s">
        <v>127</v>
      </c>
      <c r="B1391" s="22" t="s">
        <v>135</v>
      </c>
      <c r="C1391" s="55">
        <v>43663</v>
      </c>
      <c r="D1391" s="30">
        <v>32</v>
      </c>
      <c r="E1391" s="31">
        <v>0.66</v>
      </c>
      <c r="F1391" s="30">
        <v>21</v>
      </c>
      <c r="G1391" s="30">
        <v>31</v>
      </c>
      <c r="H1391" s="30">
        <v>404</v>
      </c>
      <c r="I1391" s="32">
        <v>1.48</v>
      </c>
      <c r="J1391" s="30">
        <v>608</v>
      </c>
      <c r="K1391" s="30">
        <v>12524</v>
      </c>
    </row>
    <row r="1392" spans="1:11" x14ac:dyDescent="0.3">
      <c r="A1392" s="22" t="s">
        <v>127</v>
      </c>
      <c r="B1392" s="22" t="s">
        <v>135</v>
      </c>
      <c r="C1392" s="55">
        <v>43664</v>
      </c>
      <c r="D1392" s="30">
        <v>26</v>
      </c>
      <c r="E1392" s="31">
        <v>0.66</v>
      </c>
      <c r="F1392" s="30">
        <v>17</v>
      </c>
      <c r="G1392" s="30">
        <v>29</v>
      </c>
      <c r="H1392" s="30">
        <v>360</v>
      </c>
      <c r="I1392" s="32">
        <v>1.71</v>
      </c>
      <c r="J1392" s="30">
        <v>608</v>
      </c>
      <c r="K1392" s="30">
        <v>10430</v>
      </c>
    </row>
    <row r="1393" spans="1:11" x14ac:dyDescent="0.3">
      <c r="A1393" s="22" t="s">
        <v>127</v>
      </c>
      <c r="B1393" s="22" t="s">
        <v>135</v>
      </c>
      <c r="C1393" s="55">
        <v>43665</v>
      </c>
      <c r="D1393" s="30">
        <v>27</v>
      </c>
      <c r="E1393" s="31">
        <v>0.66</v>
      </c>
      <c r="F1393" s="30">
        <v>18</v>
      </c>
      <c r="G1393" s="30">
        <v>27</v>
      </c>
      <c r="H1393" s="30">
        <v>394</v>
      </c>
      <c r="I1393" s="32">
        <v>1.5</v>
      </c>
      <c r="J1393" s="30">
        <v>608</v>
      </c>
      <c r="K1393" s="30">
        <v>10643</v>
      </c>
    </row>
    <row r="1394" spans="1:11" x14ac:dyDescent="0.3">
      <c r="A1394" s="22" t="s">
        <v>127</v>
      </c>
      <c r="B1394" s="22" t="s">
        <v>135</v>
      </c>
      <c r="C1394" s="55">
        <v>43666</v>
      </c>
      <c r="D1394" s="30">
        <v>32</v>
      </c>
      <c r="E1394" s="31">
        <v>0.66</v>
      </c>
      <c r="F1394" s="30">
        <v>21</v>
      </c>
      <c r="G1394" s="30">
        <v>30</v>
      </c>
      <c r="H1394" s="30">
        <v>423</v>
      </c>
      <c r="I1394" s="32">
        <v>1.43</v>
      </c>
      <c r="J1394" s="30">
        <v>608</v>
      </c>
      <c r="K1394" s="30">
        <v>12682</v>
      </c>
    </row>
    <row r="1395" spans="1:11" x14ac:dyDescent="0.3">
      <c r="A1395" s="22" t="s">
        <v>127</v>
      </c>
      <c r="B1395" s="22" t="s">
        <v>135</v>
      </c>
      <c r="C1395" s="55">
        <v>43667</v>
      </c>
      <c r="D1395" s="30">
        <v>12</v>
      </c>
      <c r="E1395" s="31">
        <v>0.66</v>
      </c>
      <c r="F1395" s="30">
        <v>8</v>
      </c>
      <c r="G1395" s="30">
        <v>12</v>
      </c>
      <c r="H1395" s="30">
        <v>406</v>
      </c>
      <c r="I1395" s="32">
        <v>1.5</v>
      </c>
      <c r="J1395" s="30">
        <v>608</v>
      </c>
      <c r="K1395" s="30">
        <v>4875</v>
      </c>
    </row>
    <row r="1396" spans="1:11" x14ac:dyDescent="0.3">
      <c r="A1396" s="22" t="s">
        <v>127</v>
      </c>
      <c r="B1396" s="22" t="s">
        <v>135</v>
      </c>
      <c r="C1396" s="55">
        <v>43668</v>
      </c>
      <c r="D1396" s="30">
        <v>23</v>
      </c>
      <c r="E1396" s="31">
        <v>0.66</v>
      </c>
      <c r="F1396" s="30">
        <v>15</v>
      </c>
      <c r="G1396" s="30">
        <v>24</v>
      </c>
      <c r="H1396" s="30">
        <v>386</v>
      </c>
      <c r="I1396" s="32">
        <v>1.6</v>
      </c>
      <c r="J1396" s="30">
        <v>608</v>
      </c>
      <c r="K1396" s="30">
        <v>9255</v>
      </c>
    </row>
    <row r="1397" spans="1:11" x14ac:dyDescent="0.3">
      <c r="A1397" s="22" t="s">
        <v>127</v>
      </c>
      <c r="B1397" s="22" t="s">
        <v>135</v>
      </c>
      <c r="C1397" s="55">
        <v>43669</v>
      </c>
      <c r="D1397" s="30">
        <v>30</v>
      </c>
      <c r="E1397" s="31">
        <v>0.66</v>
      </c>
      <c r="F1397" s="30">
        <v>20</v>
      </c>
      <c r="G1397" s="30">
        <v>30</v>
      </c>
      <c r="H1397" s="30">
        <v>401</v>
      </c>
      <c r="I1397" s="32">
        <v>1.5</v>
      </c>
      <c r="J1397" s="30">
        <v>608</v>
      </c>
      <c r="K1397" s="30">
        <v>12016</v>
      </c>
    </row>
    <row r="1398" spans="1:11" x14ac:dyDescent="0.3">
      <c r="A1398" s="22" t="s">
        <v>127</v>
      </c>
      <c r="B1398" s="22" t="s">
        <v>135</v>
      </c>
      <c r="C1398" s="55">
        <v>43670</v>
      </c>
      <c r="D1398" s="30">
        <v>35</v>
      </c>
      <c r="E1398" s="31">
        <v>0.66</v>
      </c>
      <c r="F1398" s="30">
        <v>23</v>
      </c>
      <c r="G1398" s="30">
        <v>35</v>
      </c>
      <c r="H1398" s="30">
        <v>402</v>
      </c>
      <c r="I1398" s="32">
        <v>1.52</v>
      </c>
      <c r="J1398" s="30">
        <v>608</v>
      </c>
      <c r="K1398" s="30">
        <v>14058</v>
      </c>
    </row>
    <row r="1399" spans="1:11" x14ac:dyDescent="0.3">
      <c r="A1399" s="22" t="s">
        <v>127</v>
      </c>
      <c r="B1399" s="22" t="s">
        <v>135</v>
      </c>
      <c r="C1399" s="55">
        <v>43671</v>
      </c>
      <c r="D1399" s="30">
        <v>11</v>
      </c>
      <c r="E1399" s="31">
        <v>0.66</v>
      </c>
      <c r="F1399" s="30">
        <v>7</v>
      </c>
      <c r="G1399" s="30">
        <v>13</v>
      </c>
      <c r="H1399" s="30">
        <v>338</v>
      </c>
      <c r="I1399" s="32">
        <v>1.86</v>
      </c>
      <c r="J1399" s="30">
        <v>608</v>
      </c>
      <c r="K1399" s="30">
        <v>4392</v>
      </c>
    </row>
    <row r="1400" spans="1:11" x14ac:dyDescent="0.3">
      <c r="A1400" s="22" t="s">
        <v>127</v>
      </c>
      <c r="B1400" s="22" t="s">
        <v>135</v>
      </c>
      <c r="C1400" s="55">
        <v>43672</v>
      </c>
      <c r="D1400" s="30">
        <v>38</v>
      </c>
      <c r="E1400" s="31">
        <v>0.66</v>
      </c>
      <c r="F1400" s="30">
        <v>25</v>
      </c>
      <c r="G1400" s="30">
        <v>40</v>
      </c>
      <c r="H1400" s="30">
        <v>377</v>
      </c>
      <c r="I1400" s="32">
        <v>1.6</v>
      </c>
      <c r="J1400" s="30">
        <v>608</v>
      </c>
      <c r="K1400" s="30">
        <v>15075</v>
      </c>
    </row>
    <row r="1401" spans="1:11" x14ac:dyDescent="0.3">
      <c r="A1401" s="22" t="s">
        <v>127</v>
      </c>
      <c r="B1401" s="22" t="s">
        <v>135</v>
      </c>
      <c r="C1401" s="55">
        <v>43673</v>
      </c>
      <c r="D1401" s="30">
        <v>21</v>
      </c>
      <c r="E1401" s="31">
        <v>0.66</v>
      </c>
      <c r="F1401" s="30">
        <v>14</v>
      </c>
      <c r="G1401" s="30">
        <v>24</v>
      </c>
      <c r="H1401" s="30">
        <v>345</v>
      </c>
      <c r="I1401" s="32">
        <v>1.71</v>
      </c>
      <c r="J1401" s="30">
        <v>608</v>
      </c>
      <c r="K1401" s="30">
        <v>8288</v>
      </c>
    </row>
    <row r="1402" spans="1:11" x14ac:dyDescent="0.3">
      <c r="A1402" s="22" t="s">
        <v>127</v>
      </c>
      <c r="B1402" s="22" t="s">
        <v>135</v>
      </c>
      <c r="C1402" s="55">
        <v>43674</v>
      </c>
      <c r="D1402" s="30">
        <v>26</v>
      </c>
      <c r="E1402" s="31">
        <v>0.66</v>
      </c>
      <c r="F1402" s="30">
        <v>17</v>
      </c>
      <c r="G1402" s="30">
        <v>30</v>
      </c>
      <c r="H1402" s="30">
        <v>346</v>
      </c>
      <c r="I1402" s="32">
        <v>1.76</v>
      </c>
      <c r="J1402" s="30">
        <v>608</v>
      </c>
      <c r="K1402" s="30">
        <v>10379</v>
      </c>
    </row>
    <row r="1403" spans="1:11" x14ac:dyDescent="0.3">
      <c r="A1403" s="22" t="s">
        <v>127</v>
      </c>
      <c r="B1403" s="22" t="s">
        <v>135</v>
      </c>
      <c r="C1403" s="55">
        <v>43675</v>
      </c>
      <c r="D1403" s="30">
        <v>32</v>
      </c>
      <c r="E1403" s="31">
        <v>0.66</v>
      </c>
      <c r="F1403" s="30">
        <v>21</v>
      </c>
      <c r="G1403" s="30">
        <v>34</v>
      </c>
      <c r="H1403" s="30">
        <v>380</v>
      </c>
      <c r="I1403" s="32">
        <v>1.62</v>
      </c>
      <c r="J1403" s="30">
        <v>608</v>
      </c>
      <c r="K1403" s="30">
        <v>12935</v>
      </c>
    </row>
    <row r="1404" spans="1:11" x14ac:dyDescent="0.3">
      <c r="A1404" s="22" t="s">
        <v>127</v>
      </c>
      <c r="B1404" s="22" t="s">
        <v>135</v>
      </c>
      <c r="C1404" s="55">
        <v>43676</v>
      </c>
      <c r="D1404" s="30">
        <v>27</v>
      </c>
      <c r="E1404" s="31">
        <v>0.66</v>
      </c>
      <c r="F1404" s="30">
        <v>18</v>
      </c>
      <c r="G1404" s="30">
        <v>27</v>
      </c>
      <c r="H1404" s="30">
        <v>416</v>
      </c>
      <c r="I1404" s="32">
        <v>1.5</v>
      </c>
      <c r="J1404" s="30">
        <v>608</v>
      </c>
      <c r="K1404" s="30">
        <v>11226</v>
      </c>
    </row>
    <row r="1405" spans="1:11" x14ac:dyDescent="0.3">
      <c r="A1405" s="22" t="s">
        <v>127</v>
      </c>
      <c r="B1405" s="22" t="s">
        <v>135</v>
      </c>
      <c r="C1405" s="55">
        <v>43677</v>
      </c>
      <c r="D1405" s="30">
        <v>52</v>
      </c>
      <c r="E1405" s="31">
        <v>0.66</v>
      </c>
      <c r="F1405" s="30">
        <v>34</v>
      </c>
      <c r="G1405" s="30">
        <v>50</v>
      </c>
      <c r="H1405" s="30">
        <v>409</v>
      </c>
      <c r="I1405" s="32">
        <v>1.47</v>
      </c>
      <c r="J1405" s="30">
        <v>608</v>
      </c>
      <c r="K1405" s="30">
        <v>20466</v>
      </c>
    </row>
    <row r="1406" spans="1:11" x14ac:dyDescent="0.3">
      <c r="A1406" s="36" t="s">
        <v>127</v>
      </c>
      <c r="B1406" s="36" t="s">
        <v>135</v>
      </c>
      <c r="C1406" s="59">
        <v>43678</v>
      </c>
      <c r="D1406" s="37">
        <v>34</v>
      </c>
      <c r="E1406" s="38">
        <v>0.65</v>
      </c>
      <c r="F1406" s="37">
        <v>22</v>
      </c>
      <c r="G1406" s="37">
        <v>33</v>
      </c>
      <c r="H1406" s="37">
        <v>342</v>
      </c>
      <c r="I1406" s="39">
        <v>1.5</v>
      </c>
      <c r="J1406" s="37">
        <v>548</v>
      </c>
      <c r="K1406" s="37">
        <v>11285</v>
      </c>
    </row>
    <row r="1407" spans="1:11" x14ac:dyDescent="0.3">
      <c r="A1407" s="36" t="s">
        <v>127</v>
      </c>
      <c r="B1407" s="36" t="s">
        <v>135</v>
      </c>
      <c r="C1407" s="59">
        <v>43679</v>
      </c>
      <c r="D1407" s="37">
        <v>34</v>
      </c>
      <c r="E1407" s="38">
        <v>0.65</v>
      </c>
      <c r="F1407" s="37">
        <v>22</v>
      </c>
      <c r="G1407" s="37">
        <v>30</v>
      </c>
      <c r="H1407" s="37">
        <v>396</v>
      </c>
      <c r="I1407" s="39">
        <v>1.36</v>
      </c>
      <c r="J1407" s="37">
        <v>548</v>
      </c>
      <c r="K1407" s="37">
        <v>11881</v>
      </c>
    </row>
    <row r="1408" spans="1:11" x14ac:dyDescent="0.3">
      <c r="A1408" s="36" t="s">
        <v>127</v>
      </c>
      <c r="B1408" s="36" t="s">
        <v>135</v>
      </c>
      <c r="C1408" s="59">
        <v>43680</v>
      </c>
      <c r="D1408" s="37">
        <v>19</v>
      </c>
      <c r="E1408" s="38">
        <v>0.65</v>
      </c>
      <c r="F1408" s="37">
        <v>12</v>
      </c>
      <c r="G1408" s="37">
        <v>14</v>
      </c>
      <c r="H1408" s="37">
        <v>467</v>
      </c>
      <c r="I1408" s="39">
        <v>1.17</v>
      </c>
      <c r="J1408" s="37">
        <v>548</v>
      </c>
      <c r="K1408" s="37">
        <v>6542</v>
      </c>
    </row>
    <row r="1409" spans="1:11" x14ac:dyDescent="0.3">
      <c r="A1409" s="36" t="s">
        <v>127</v>
      </c>
      <c r="B1409" s="36" t="s">
        <v>135</v>
      </c>
      <c r="C1409" s="59">
        <v>43681</v>
      </c>
      <c r="D1409" s="37">
        <v>17</v>
      </c>
      <c r="E1409" s="38">
        <v>0.65</v>
      </c>
      <c r="F1409" s="37">
        <v>11</v>
      </c>
      <c r="G1409" s="37">
        <v>12</v>
      </c>
      <c r="H1409" s="37">
        <v>485</v>
      </c>
      <c r="I1409" s="39">
        <v>1.0900000000000001</v>
      </c>
      <c r="J1409" s="37">
        <v>548</v>
      </c>
      <c r="K1409" s="37">
        <v>5815</v>
      </c>
    </row>
    <row r="1410" spans="1:11" x14ac:dyDescent="0.3">
      <c r="A1410" s="36" t="s">
        <v>127</v>
      </c>
      <c r="B1410" s="36" t="s">
        <v>135</v>
      </c>
      <c r="C1410" s="59">
        <v>43682</v>
      </c>
      <c r="D1410" s="37">
        <v>39</v>
      </c>
      <c r="E1410" s="38">
        <v>0.65</v>
      </c>
      <c r="F1410" s="37">
        <v>25</v>
      </c>
      <c r="G1410" s="37">
        <v>27</v>
      </c>
      <c r="H1410" s="37">
        <v>510</v>
      </c>
      <c r="I1410" s="39">
        <v>1.08</v>
      </c>
      <c r="J1410" s="37">
        <v>548</v>
      </c>
      <c r="K1410" s="37">
        <v>13780</v>
      </c>
    </row>
    <row r="1411" spans="1:11" x14ac:dyDescent="0.3">
      <c r="A1411" s="36" t="s">
        <v>127</v>
      </c>
      <c r="B1411" s="36" t="s">
        <v>135</v>
      </c>
      <c r="C1411" s="59">
        <v>43683</v>
      </c>
      <c r="D1411" s="37">
        <v>46</v>
      </c>
      <c r="E1411" s="38">
        <v>0.65</v>
      </c>
      <c r="F1411" s="37">
        <v>30</v>
      </c>
      <c r="G1411" s="37">
        <v>38</v>
      </c>
      <c r="H1411" s="37">
        <v>426</v>
      </c>
      <c r="I1411" s="39">
        <v>1.27</v>
      </c>
      <c r="J1411" s="37">
        <v>548</v>
      </c>
      <c r="K1411" s="37">
        <v>16192</v>
      </c>
    </row>
    <row r="1412" spans="1:11" x14ac:dyDescent="0.3">
      <c r="A1412" s="36" t="s">
        <v>127</v>
      </c>
      <c r="B1412" s="36" t="s">
        <v>135</v>
      </c>
      <c r="C1412" s="59">
        <v>43684</v>
      </c>
      <c r="D1412" s="37">
        <v>56</v>
      </c>
      <c r="E1412" s="38">
        <v>0.65</v>
      </c>
      <c r="F1412" s="37">
        <v>36</v>
      </c>
      <c r="G1412" s="37">
        <v>54</v>
      </c>
      <c r="H1412" s="37">
        <v>368</v>
      </c>
      <c r="I1412" s="39">
        <v>1.5</v>
      </c>
      <c r="J1412" s="37">
        <v>548</v>
      </c>
      <c r="K1412" s="37">
        <v>19891</v>
      </c>
    </row>
    <row r="1413" spans="1:11" x14ac:dyDescent="0.3">
      <c r="A1413" s="36" t="s">
        <v>127</v>
      </c>
      <c r="B1413" s="36" t="s">
        <v>135</v>
      </c>
      <c r="C1413" s="59">
        <v>43685</v>
      </c>
      <c r="D1413" s="37">
        <v>52</v>
      </c>
      <c r="E1413" s="38">
        <v>0.65</v>
      </c>
      <c r="F1413" s="37">
        <v>34</v>
      </c>
      <c r="G1413" s="37">
        <v>43</v>
      </c>
      <c r="H1413" s="37">
        <v>428</v>
      </c>
      <c r="I1413" s="39">
        <v>1.26</v>
      </c>
      <c r="J1413" s="37">
        <v>548</v>
      </c>
      <c r="K1413" s="37">
        <v>18391</v>
      </c>
    </row>
    <row r="1414" spans="1:11" x14ac:dyDescent="0.3">
      <c r="A1414" s="36" t="s">
        <v>127</v>
      </c>
      <c r="B1414" s="36" t="s">
        <v>135</v>
      </c>
      <c r="C1414" s="59">
        <v>43686</v>
      </c>
      <c r="D1414" s="37">
        <v>51</v>
      </c>
      <c r="E1414" s="38">
        <v>0.65</v>
      </c>
      <c r="F1414" s="37">
        <v>33</v>
      </c>
      <c r="G1414" s="37">
        <v>48</v>
      </c>
      <c r="H1414" s="37">
        <v>381</v>
      </c>
      <c r="I1414" s="39">
        <v>1.45</v>
      </c>
      <c r="J1414" s="37">
        <v>548</v>
      </c>
      <c r="K1414" s="37">
        <v>18274</v>
      </c>
    </row>
    <row r="1415" spans="1:11" x14ac:dyDescent="0.3">
      <c r="A1415" s="36" t="s">
        <v>127</v>
      </c>
      <c r="B1415" s="36" t="s">
        <v>135</v>
      </c>
      <c r="C1415" s="59">
        <v>43687</v>
      </c>
      <c r="D1415" s="37">
        <v>31</v>
      </c>
      <c r="E1415" s="38">
        <v>0.65</v>
      </c>
      <c r="F1415" s="37">
        <v>20</v>
      </c>
      <c r="G1415" s="37">
        <v>24</v>
      </c>
      <c r="H1415" s="37">
        <v>459</v>
      </c>
      <c r="I1415" s="39">
        <v>1.2</v>
      </c>
      <c r="J1415" s="37">
        <v>548</v>
      </c>
      <c r="K1415" s="37">
        <v>11007</v>
      </c>
    </row>
    <row r="1416" spans="1:11" x14ac:dyDescent="0.3">
      <c r="A1416" s="36" t="s">
        <v>127</v>
      </c>
      <c r="B1416" s="36" t="s">
        <v>135</v>
      </c>
      <c r="C1416" s="59">
        <v>43688</v>
      </c>
      <c r="D1416" s="37">
        <v>20</v>
      </c>
      <c r="E1416" s="38">
        <v>0.65</v>
      </c>
      <c r="F1416" s="37">
        <v>13</v>
      </c>
      <c r="G1416" s="37">
        <v>21</v>
      </c>
      <c r="H1416" s="37">
        <v>344</v>
      </c>
      <c r="I1416" s="39">
        <v>1.62</v>
      </c>
      <c r="J1416" s="37">
        <v>548</v>
      </c>
      <c r="K1416" s="37">
        <v>7233</v>
      </c>
    </row>
    <row r="1417" spans="1:11" x14ac:dyDescent="0.3">
      <c r="A1417" s="36" t="s">
        <v>127</v>
      </c>
      <c r="B1417" s="36" t="s">
        <v>135</v>
      </c>
      <c r="C1417" s="59">
        <v>43689</v>
      </c>
      <c r="D1417" s="37">
        <v>56</v>
      </c>
      <c r="E1417" s="38">
        <v>0.65</v>
      </c>
      <c r="F1417" s="37">
        <v>36</v>
      </c>
      <c r="G1417" s="37">
        <v>47</v>
      </c>
      <c r="H1417" s="37">
        <v>415</v>
      </c>
      <c r="I1417" s="39">
        <v>1.31</v>
      </c>
      <c r="J1417" s="37">
        <v>548</v>
      </c>
      <c r="K1417" s="37">
        <v>19516</v>
      </c>
    </row>
    <row r="1418" spans="1:11" x14ac:dyDescent="0.3">
      <c r="A1418" s="36" t="s">
        <v>127</v>
      </c>
      <c r="B1418" s="36" t="s">
        <v>135</v>
      </c>
      <c r="C1418" s="59">
        <v>43690</v>
      </c>
      <c r="D1418" s="37">
        <v>51</v>
      </c>
      <c r="E1418" s="38">
        <v>0.65</v>
      </c>
      <c r="F1418" s="37">
        <v>33</v>
      </c>
      <c r="G1418" s="37">
        <v>43</v>
      </c>
      <c r="H1418" s="37">
        <v>424</v>
      </c>
      <c r="I1418" s="39">
        <v>1.3</v>
      </c>
      <c r="J1418" s="37">
        <v>548</v>
      </c>
      <c r="K1418" s="37">
        <v>18243</v>
      </c>
    </row>
    <row r="1419" spans="1:11" x14ac:dyDescent="0.3">
      <c r="A1419" s="36" t="s">
        <v>127</v>
      </c>
      <c r="B1419" s="36" t="s">
        <v>135</v>
      </c>
      <c r="C1419" s="59">
        <v>43691</v>
      </c>
      <c r="D1419" s="37">
        <v>45</v>
      </c>
      <c r="E1419" s="38">
        <v>0.65</v>
      </c>
      <c r="F1419" s="37">
        <v>29</v>
      </c>
      <c r="G1419" s="37">
        <v>41</v>
      </c>
      <c r="H1419" s="37">
        <v>390</v>
      </c>
      <c r="I1419" s="39">
        <v>1.41</v>
      </c>
      <c r="J1419" s="37">
        <v>548</v>
      </c>
      <c r="K1419" s="37">
        <v>16000</v>
      </c>
    </row>
    <row r="1420" spans="1:11" x14ac:dyDescent="0.3">
      <c r="A1420" s="36" t="s">
        <v>127</v>
      </c>
      <c r="B1420" s="36" t="s">
        <v>135</v>
      </c>
      <c r="C1420" s="59">
        <v>43692</v>
      </c>
      <c r="D1420" s="37">
        <v>22</v>
      </c>
      <c r="E1420" s="38">
        <v>0.65</v>
      </c>
      <c r="F1420" s="37">
        <v>14</v>
      </c>
      <c r="G1420" s="37">
        <v>19</v>
      </c>
      <c r="H1420" s="37">
        <v>404</v>
      </c>
      <c r="I1420" s="39">
        <v>1.36</v>
      </c>
      <c r="J1420" s="37">
        <v>548</v>
      </c>
      <c r="K1420" s="37">
        <v>7677</v>
      </c>
    </row>
    <row r="1421" spans="1:11" x14ac:dyDescent="0.3">
      <c r="A1421" s="36" t="s">
        <v>127</v>
      </c>
      <c r="B1421" s="36" t="s">
        <v>135</v>
      </c>
      <c r="C1421" s="59">
        <v>43693</v>
      </c>
      <c r="D1421" s="37">
        <v>35</v>
      </c>
      <c r="E1421" s="38">
        <v>0.65</v>
      </c>
      <c r="F1421" s="37">
        <v>23</v>
      </c>
      <c r="G1421" s="37">
        <v>43</v>
      </c>
      <c r="H1421" s="37">
        <v>298</v>
      </c>
      <c r="I1421" s="39">
        <v>1.87</v>
      </c>
      <c r="J1421" s="37">
        <v>548</v>
      </c>
      <c r="K1421" s="37">
        <v>12829</v>
      </c>
    </row>
    <row r="1422" spans="1:11" x14ac:dyDescent="0.3">
      <c r="A1422" s="36" t="s">
        <v>127</v>
      </c>
      <c r="B1422" s="36" t="s">
        <v>135</v>
      </c>
      <c r="C1422" s="59">
        <v>43694</v>
      </c>
      <c r="D1422" s="37">
        <v>37</v>
      </c>
      <c r="E1422" s="38">
        <v>0.65</v>
      </c>
      <c r="F1422" s="37">
        <v>24</v>
      </c>
      <c r="G1422" s="37">
        <v>29</v>
      </c>
      <c r="H1422" s="37">
        <v>458</v>
      </c>
      <c r="I1422" s="39">
        <v>1.21</v>
      </c>
      <c r="J1422" s="37">
        <v>548</v>
      </c>
      <c r="K1422" s="37">
        <v>13282</v>
      </c>
    </row>
    <row r="1423" spans="1:11" x14ac:dyDescent="0.3">
      <c r="A1423" s="36" t="s">
        <v>127</v>
      </c>
      <c r="B1423" s="36" t="s">
        <v>135</v>
      </c>
      <c r="C1423" s="59">
        <v>43695</v>
      </c>
      <c r="D1423" s="37">
        <v>22</v>
      </c>
      <c r="E1423" s="38">
        <v>0.65</v>
      </c>
      <c r="F1423" s="37">
        <v>14</v>
      </c>
      <c r="G1423" s="37">
        <v>20</v>
      </c>
      <c r="H1423" s="37">
        <v>391</v>
      </c>
      <c r="I1423" s="39">
        <v>1.43</v>
      </c>
      <c r="J1423" s="37">
        <v>548</v>
      </c>
      <c r="K1423" s="37">
        <v>7822</v>
      </c>
    </row>
    <row r="1424" spans="1:11" x14ac:dyDescent="0.3">
      <c r="A1424" s="36" t="s">
        <v>127</v>
      </c>
      <c r="B1424" s="36" t="s">
        <v>135</v>
      </c>
      <c r="C1424" s="59">
        <v>43696</v>
      </c>
      <c r="D1424" s="37">
        <v>31</v>
      </c>
      <c r="E1424" s="38">
        <v>0.65</v>
      </c>
      <c r="F1424" s="37">
        <v>20</v>
      </c>
      <c r="G1424" s="37">
        <v>28</v>
      </c>
      <c r="H1424" s="37">
        <v>401</v>
      </c>
      <c r="I1424" s="39">
        <v>1.4</v>
      </c>
      <c r="J1424" s="37">
        <v>548</v>
      </c>
      <c r="K1424" s="37">
        <v>11223</v>
      </c>
    </row>
    <row r="1425" spans="1:11" x14ac:dyDescent="0.3">
      <c r="A1425" s="36" t="s">
        <v>127</v>
      </c>
      <c r="B1425" s="36" t="s">
        <v>135</v>
      </c>
      <c r="C1425" s="59">
        <v>43697</v>
      </c>
      <c r="D1425" s="37">
        <v>32</v>
      </c>
      <c r="E1425" s="38">
        <v>0.65</v>
      </c>
      <c r="F1425" s="37">
        <v>21</v>
      </c>
      <c r="G1425" s="37">
        <v>23</v>
      </c>
      <c r="H1425" s="37">
        <v>501</v>
      </c>
      <c r="I1425" s="39">
        <v>1.1000000000000001</v>
      </c>
      <c r="J1425" s="37">
        <v>548</v>
      </c>
      <c r="K1425" s="37">
        <v>11524</v>
      </c>
    </row>
    <row r="1426" spans="1:11" x14ac:dyDescent="0.3">
      <c r="A1426" s="36" t="s">
        <v>127</v>
      </c>
      <c r="B1426" s="36" t="s">
        <v>135</v>
      </c>
      <c r="C1426" s="59">
        <v>43698</v>
      </c>
      <c r="D1426" s="37">
        <v>25</v>
      </c>
      <c r="E1426" s="38">
        <v>0.65</v>
      </c>
      <c r="F1426" s="37">
        <v>16</v>
      </c>
      <c r="G1426" s="37">
        <v>24</v>
      </c>
      <c r="H1426" s="37">
        <v>361</v>
      </c>
      <c r="I1426" s="39">
        <v>1.5</v>
      </c>
      <c r="J1426" s="37">
        <v>548</v>
      </c>
      <c r="K1426" s="37">
        <v>8674</v>
      </c>
    </row>
    <row r="1427" spans="1:11" x14ac:dyDescent="0.3">
      <c r="A1427" s="36" t="s">
        <v>127</v>
      </c>
      <c r="B1427" s="36" t="s">
        <v>135</v>
      </c>
      <c r="C1427" s="59">
        <v>43699</v>
      </c>
      <c r="D1427" s="37">
        <v>14</v>
      </c>
      <c r="E1427" s="38">
        <v>0.65</v>
      </c>
      <c r="F1427" s="37">
        <v>9</v>
      </c>
      <c r="G1427" s="37">
        <v>14</v>
      </c>
      <c r="H1427" s="37">
        <v>363</v>
      </c>
      <c r="I1427" s="39">
        <v>1.56</v>
      </c>
      <c r="J1427" s="37">
        <v>548</v>
      </c>
      <c r="K1427" s="37">
        <v>5088</v>
      </c>
    </row>
    <row r="1428" spans="1:11" x14ac:dyDescent="0.3">
      <c r="A1428" s="36" t="s">
        <v>127</v>
      </c>
      <c r="B1428" s="36" t="s">
        <v>135</v>
      </c>
      <c r="C1428" s="59">
        <v>43700</v>
      </c>
      <c r="D1428" s="37">
        <v>19</v>
      </c>
      <c r="E1428" s="38">
        <v>0.65</v>
      </c>
      <c r="F1428" s="37">
        <v>12</v>
      </c>
      <c r="G1428" s="37">
        <v>21</v>
      </c>
      <c r="H1428" s="37">
        <v>321</v>
      </c>
      <c r="I1428" s="39">
        <v>1.75</v>
      </c>
      <c r="J1428" s="37">
        <v>548</v>
      </c>
      <c r="K1428" s="37">
        <v>6740</v>
      </c>
    </row>
    <row r="1429" spans="1:11" x14ac:dyDescent="0.3">
      <c r="A1429" s="36" t="s">
        <v>127</v>
      </c>
      <c r="B1429" s="36" t="s">
        <v>135</v>
      </c>
      <c r="C1429" s="59">
        <v>43701</v>
      </c>
      <c r="D1429" s="37">
        <v>37</v>
      </c>
      <c r="E1429" s="38">
        <v>0.65</v>
      </c>
      <c r="F1429" s="37">
        <v>24</v>
      </c>
      <c r="G1429" s="37">
        <v>37</v>
      </c>
      <c r="H1429" s="37">
        <v>351</v>
      </c>
      <c r="I1429" s="39">
        <v>1.54</v>
      </c>
      <c r="J1429" s="37">
        <v>548</v>
      </c>
      <c r="K1429" s="37">
        <v>12993</v>
      </c>
    </row>
    <row r="1430" spans="1:11" x14ac:dyDescent="0.3">
      <c r="A1430" s="36" t="s">
        <v>127</v>
      </c>
      <c r="B1430" s="36" t="s">
        <v>135</v>
      </c>
      <c r="C1430" s="59">
        <v>43702</v>
      </c>
      <c r="D1430" s="37">
        <v>20</v>
      </c>
      <c r="E1430" s="38">
        <v>0.65</v>
      </c>
      <c r="F1430" s="37">
        <v>13</v>
      </c>
      <c r="G1430" s="37">
        <v>21</v>
      </c>
      <c r="H1430" s="37">
        <v>334</v>
      </c>
      <c r="I1430" s="39">
        <v>1.62</v>
      </c>
      <c r="J1430" s="37">
        <v>548</v>
      </c>
      <c r="K1430" s="37">
        <v>7015</v>
      </c>
    </row>
    <row r="1431" spans="1:11" x14ac:dyDescent="0.3">
      <c r="A1431" s="36" t="s">
        <v>127</v>
      </c>
      <c r="B1431" s="36" t="s">
        <v>135</v>
      </c>
      <c r="C1431" s="59">
        <v>43703</v>
      </c>
      <c r="D1431" s="37">
        <v>25</v>
      </c>
      <c r="E1431" s="38">
        <v>0.65</v>
      </c>
      <c r="F1431" s="37">
        <v>16</v>
      </c>
      <c r="G1431" s="37">
        <v>21</v>
      </c>
      <c r="H1431" s="37">
        <v>426</v>
      </c>
      <c r="I1431" s="39">
        <v>1.31</v>
      </c>
      <c r="J1431" s="37">
        <v>548</v>
      </c>
      <c r="K1431" s="37">
        <v>8947</v>
      </c>
    </row>
    <row r="1432" spans="1:11" x14ac:dyDescent="0.3">
      <c r="A1432" s="36" t="s">
        <v>127</v>
      </c>
      <c r="B1432" s="36" t="s">
        <v>135</v>
      </c>
      <c r="C1432" s="59">
        <v>43704</v>
      </c>
      <c r="D1432" s="37">
        <v>49</v>
      </c>
      <c r="E1432" s="38">
        <v>0.65</v>
      </c>
      <c r="F1432" s="37">
        <v>32</v>
      </c>
      <c r="G1432" s="37">
        <v>43</v>
      </c>
      <c r="H1432" s="37">
        <v>403</v>
      </c>
      <c r="I1432" s="39">
        <v>1.34</v>
      </c>
      <c r="J1432" s="37">
        <v>548</v>
      </c>
      <c r="K1432" s="37">
        <v>17343</v>
      </c>
    </row>
    <row r="1433" spans="1:11" x14ac:dyDescent="0.3">
      <c r="A1433" s="36" t="s">
        <v>127</v>
      </c>
      <c r="B1433" s="36" t="s">
        <v>135</v>
      </c>
      <c r="C1433" s="59">
        <v>43705</v>
      </c>
      <c r="D1433" s="37">
        <v>28</v>
      </c>
      <c r="E1433" s="38">
        <v>0.65</v>
      </c>
      <c r="F1433" s="37">
        <v>18</v>
      </c>
      <c r="G1433" s="37">
        <v>28</v>
      </c>
      <c r="H1433" s="37">
        <v>360</v>
      </c>
      <c r="I1433" s="39">
        <v>1.56</v>
      </c>
      <c r="J1433" s="37">
        <v>548</v>
      </c>
      <c r="K1433" s="37">
        <v>10086</v>
      </c>
    </row>
    <row r="1434" spans="1:11" x14ac:dyDescent="0.3">
      <c r="A1434" s="36" t="s">
        <v>127</v>
      </c>
      <c r="B1434" s="36" t="s">
        <v>135</v>
      </c>
      <c r="C1434" s="59">
        <v>43706</v>
      </c>
      <c r="D1434" s="37">
        <v>20</v>
      </c>
      <c r="E1434" s="38">
        <v>0.65</v>
      </c>
      <c r="F1434" s="37">
        <v>13</v>
      </c>
      <c r="G1434" s="37">
        <v>21</v>
      </c>
      <c r="H1434" s="37">
        <v>340</v>
      </c>
      <c r="I1434" s="39">
        <v>1.62</v>
      </c>
      <c r="J1434" s="37">
        <v>548</v>
      </c>
      <c r="K1434" s="37">
        <v>7144</v>
      </c>
    </row>
    <row r="1435" spans="1:11" x14ac:dyDescent="0.3">
      <c r="A1435" s="36" t="s">
        <v>127</v>
      </c>
      <c r="B1435" s="36" t="s">
        <v>135</v>
      </c>
      <c r="C1435" s="59">
        <v>43707</v>
      </c>
      <c r="D1435" s="37">
        <v>19</v>
      </c>
      <c r="E1435" s="38">
        <v>0.65</v>
      </c>
      <c r="F1435" s="37">
        <v>12</v>
      </c>
      <c r="G1435" s="37">
        <v>18</v>
      </c>
      <c r="H1435" s="37">
        <v>360</v>
      </c>
      <c r="I1435" s="39">
        <v>1.5</v>
      </c>
      <c r="J1435" s="37">
        <v>548</v>
      </c>
      <c r="K1435" s="37">
        <v>6472</v>
      </c>
    </row>
    <row r="1436" spans="1:11" x14ac:dyDescent="0.3">
      <c r="A1436" s="36" t="s">
        <v>127</v>
      </c>
      <c r="B1436" s="36" t="s">
        <v>135</v>
      </c>
      <c r="C1436" s="59">
        <v>43708</v>
      </c>
      <c r="D1436" s="37">
        <v>23</v>
      </c>
      <c r="E1436" s="38">
        <v>0.65</v>
      </c>
      <c r="F1436" s="37">
        <v>15</v>
      </c>
      <c r="G1436" s="37">
        <v>22</v>
      </c>
      <c r="H1436" s="37">
        <v>375</v>
      </c>
      <c r="I1436" s="39">
        <v>1.47</v>
      </c>
      <c r="J1436" s="37">
        <v>548</v>
      </c>
      <c r="K1436" s="37">
        <v>8260</v>
      </c>
    </row>
    <row r="1437" spans="1:11" x14ac:dyDescent="0.3">
      <c r="A1437" s="40" t="s">
        <v>127</v>
      </c>
      <c r="B1437" s="40" t="s">
        <v>135</v>
      </c>
      <c r="C1437" s="57">
        <v>43709</v>
      </c>
      <c r="D1437" s="5">
        <v>24</v>
      </c>
      <c r="E1437" s="41">
        <v>0.63610315186246413</v>
      </c>
      <c r="F1437" s="4">
        <v>15</v>
      </c>
      <c r="G1437" s="5">
        <v>22</v>
      </c>
      <c r="H1437" s="5">
        <v>443</v>
      </c>
      <c r="I1437" s="42">
        <v>1.4666666666666666</v>
      </c>
      <c r="J1437" s="5">
        <v>650</v>
      </c>
      <c r="K1437" s="5">
        <v>9755</v>
      </c>
    </row>
    <row r="1438" spans="1:11" x14ac:dyDescent="0.3">
      <c r="A1438" s="40" t="s">
        <v>127</v>
      </c>
      <c r="B1438" s="40" t="s">
        <v>135</v>
      </c>
      <c r="C1438" s="57">
        <v>43710</v>
      </c>
      <c r="D1438" s="5">
        <v>24</v>
      </c>
      <c r="E1438" s="41">
        <v>0.63610315186246413</v>
      </c>
      <c r="F1438" s="5">
        <v>15</v>
      </c>
      <c r="G1438" s="5">
        <v>27</v>
      </c>
      <c r="H1438" s="5">
        <v>369</v>
      </c>
      <c r="I1438" s="42">
        <v>1.8</v>
      </c>
      <c r="J1438" s="5">
        <v>650</v>
      </c>
      <c r="K1438" s="5">
        <v>9974</v>
      </c>
    </row>
    <row r="1439" spans="1:11" x14ac:dyDescent="0.3">
      <c r="A1439" s="40" t="s">
        <v>127</v>
      </c>
      <c r="B1439" s="40" t="s">
        <v>135</v>
      </c>
      <c r="C1439" s="57">
        <v>43711</v>
      </c>
      <c r="D1439" s="5">
        <v>19</v>
      </c>
      <c r="E1439" s="41">
        <v>0.63610315186246413</v>
      </c>
      <c r="F1439" s="5">
        <v>12</v>
      </c>
      <c r="G1439" s="5">
        <v>24</v>
      </c>
      <c r="H1439" s="5">
        <v>321</v>
      </c>
      <c r="I1439" s="42">
        <v>2</v>
      </c>
      <c r="J1439" s="5">
        <v>650</v>
      </c>
      <c r="K1439" s="5">
        <v>7707</v>
      </c>
    </row>
    <row r="1440" spans="1:11" x14ac:dyDescent="0.3">
      <c r="A1440" s="40" t="s">
        <v>127</v>
      </c>
      <c r="B1440" s="40" t="s">
        <v>135</v>
      </c>
      <c r="C1440" s="57">
        <v>43712</v>
      </c>
      <c r="D1440" s="5">
        <v>28</v>
      </c>
      <c r="E1440" s="41">
        <v>0.63610315186246413</v>
      </c>
      <c r="F1440" s="5">
        <v>18</v>
      </c>
      <c r="G1440" s="5">
        <v>26</v>
      </c>
      <c r="H1440" s="5">
        <v>462</v>
      </c>
      <c r="I1440" s="42">
        <v>1.4444444444444444</v>
      </c>
      <c r="J1440" s="5">
        <v>650</v>
      </c>
      <c r="K1440" s="5">
        <v>12021</v>
      </c>
    </row>
    <row r="1441" spans="1:11" x14ac:dyDescent="0.3">
      <c r="A1441" s="40" t="s">
        <v>127</v>
      </c>
      <c r="B1441" s="40" t="s">
        <v>135</v>
      </c>
      <c r="C1441" s="57">
        <v>43713</v>
      </c>
      <c r="D1441" s="5">
        <v>20</v>
      </c>
      <c r="E1441" s="41">
        <v>0.63610315186246413</v>
      </c>
      <c r="F1441" s="5">
        <v>13</v>
      </c>
      <c r="G1441" s="5">
        <v>22</v>
      </c>
      <c r="H1441" s="5">
        <v>379</v>
      </c>
      <c r="I1441" s="42">
        <v>1.6923076923076923</v>
      </c>
      <c r="J1441" s="5">
        <v>650</v>
      </c>
      <c r="K1441" s="5">
        <v>8333</v>
      </c>
    </row>
    <row r="1442" spans="1:11" x14ac:dyDescent="0.3">
      <c r="A1442" s="40" t="s">
        <v>127</v>
      </c>
      <c r="B1442" s="40" t="s">
        <v>135</v>
      </c>
      <c r="C1442" s="57">
        <v>43714</v>
      </c>
      <c r="D1442" s="5">
        <v>25</v>
      </c>
      <c r="E1442" s="41">
        <v>0.63610315186246413</v>
      </c>
      <c r="F1442" s="5">
        <v>16</v>
      </c>
      <c r="G1442" s="5">
        <v>24</v>
      </c>
      <c r="H1442" s="5">
        <v>423</v>
      </c>
      <c r="I1442" s="42">
        <v>1.5</v>
      </c>
      <c r="J1442" s="5">
        <v>650</v>
      </c>
      <c r="K1442" s="5">
        <v>10143</v>
      </c>
    </row>
    <row r="1443" spans="1:11" x14ac:dyDescent="0.3">
      <c r="A1443" s="40" t="s">
        <v>127</v>
      </c>
      <c r="B1443" s="40" t="s">
        <v>135</v>
      </c>
      <c r="C1443" s="57">
        <v>43715</v>
      </c>
      <c r="D1443" s="5">
        <v>35</v>
      </c>
      <c r="E1443" s="41">
        <v>0.63610315186246413</v>
      </c>
      <c r="F1443" s="5">
        <v>22</v>
      </c>
      <c r="G1443" s="5">
        <v>32</v>
      </c>
      <c r="H1443" s="5">
        <v>439</v>
      </c>
      <c r="I1443" s="42">
        <v>1.4545454545454546</v>
      </c>
      <c r="J1443" s="5">
        <v>650</v>
      </c>
      <c r="K1443" s="5">
        <v>14061</v>
      </c>
    </row>
    <row r="1444" spans="1:11" x14ac:dyDescent="0.3">
      <c r="A1444" s="40" t="s">
        <v>127</v>
      </c>
      <c r="B1444" s="40" t="s">
        <v>135</v>
      </c>
      <c r="C1444" s="57">
        <v>43716</v>
      </c>
      <c r="D1444" s="5">
        <v>19</v>
      </c>
      <c r="E1444" s="41">
        <v>0.63610315186246413</v>
      </c>
      <c r="F1444" s="5">
        <v>12</v>
      </c>
      <c r="G1444" s="5">
        <v>20</v>
      </c>
      <c r="H1444" s="5">
        <v>398</v>
      </c>
      <c r="I1444" s="42">
        <v>1.6666666666666667</v>
      </c>
      <c r="J1444" s="5">
        <v>650</v>
      </c>
      <c r="K1444" s="5">
        <v>7960</v>
      </c>
    </row>
    <row r="1445" spans="1:11" x14ac:dyDescent="0.3">
      <c r="A1445" s="40" t="s">
        <v>127</v>
      </c>
      <c r="B1445" s="40" t="s">
        <v>135</v>
      </c>
      <c r="C1445" s="57">
        <v>43717</v>
      </c>
      <c r="D1445" s="5">
        <v>17</v>
      </c>
      <c r="E1445" s="41">
        <v>0.63610315186246413</v>
      </c>
      <c r="F1445" s="5">
        <v>11</v>
      </c>
      <c r="G1445" s="5">
        <v>19</v>
      </c>
      <c r="H1445" s="5">
        <v>365</v>
      </c>
      <c r="I1445" s="42">
        <v>1.7272727272727273</v>
      </c>
      <c r="J1445" s="5">
        <v>650</v>
      </c>
      <c r="K1445" s="5">
        <v>6928</v>
      </c>
    </row>
    <row r="1446" spans="1:11" x14ac:dyDescent="0.3">
      <c r="A1446" s="40" t="s">
        <v>127</v>
      </c>
      <c r="B1446" s="40" t="s">
        <v>135</v>
      </c>
      <c r="C1446" s="57">
        <v>43718</v>
      </c>
      <c r="D1446" s="5">
        <v>17</v>
      </c>
      <c r="E1446" s="41">
        <v>0.63610315186246413</v>
      </c>
      <c r="F1446" s="5">
        <v>11</v>
      </c>
      <c r="G1446" s="5">
        <v>19</v>
      </c>
      <c r="H1446" s="5">
        <v>360</v>
      </c>
      <c r="I1446" s="42">
        <v>1.7272727272727273</v>
      </c>
      <c r="J1446" s="5">
        <v>650</v>
      </c>
      <c r="K1446" s="5">
        <v>6847</v>
      </c>
    </row>
    <row r="1447" spans="1:11" x14ac:dyDescent="0.3">
      <c r="A1447" s="40" t="s">
        <v>127</v>
      </c>
      <c r="B1447" s="40" t="s">
        <v>135</v>
      </c>
      <c r="C1447" s="57">
        <v>43719</v>
      </c>
      <c r="D1447" s="5">
        <v>9</v>
      </c>
      <c r="E1447" s="41">
        <v>0.63610315186246413</v>
      </c>
      <c r="F1447" s="5">
        <v>6</v>
      </c>
      <c r="G1447" s="5">
        <v>14</v>
      </c>
      <c r="H1447" s="5">
        <v>284</v>
      </c>
      <c r="I1447" s="42">
        <v>2.3333333333333335</v>
      </c>
      <c r="J1447" s="5">
        <v>650</v>
      </c>
      <c r="K1447" s="5">
        <v>3973</v>
      </c>
    </row>
    <row r="1448" spans="1:11" x14ac:dyDescent="0.3">
      <c r="A1448" s="40" t="s">
        <v>127</v>
      </c>
      <c r="B1448" s="40" t="s">
        <v>135</v>
      </c>
      <c r="C1448" s="57">
        <v>43720</v>
      </c>
      <c r="D1448" s="5">
        <v>35</v>
      </c>
      <c r="E1448" s="41">
        <v>0.63610315186246413</v>
      </c>
      <c r="F1448" s="5">
        <v>22</v>
      </c>
      <c r="G1448" s="5">
        <v>32</v>
      </c>
      <c r="H1448" s="5">
        <v>441</v>
      </c>
      <c r="I1448" s="42">
        <v>1.4545454545454546</v>
      </c>
      <c r="J1448" s="5">
        <v>650</v>
      </c>
      <c r="K1448" s="5">
        <v>14122</v>
      </c>
    </row>
    <row r="1449" spans="1:11" x14ac:dyDescent="0.3">
      <c r="A1449" s="40" t="s">
        <v>127</v>
      </c>
      <c r="B1449" s="40" t="s">
        <v>135</v>
      </c>
      <c r="C1449" s="57">
        <v>43721</v>
      </c>
      <c r="D1449" s="5">
        <v>27</v>
      </c>
      <c r="E1449" s="41">
        <v>0.63610315186246413</v>
      </c>
      <c r="F1449" s="5">
        <v>17</v>
      </c>
      <c r="G1449" s="5">
        <v>29</v>
      </c>
      <c r="H1449" s="5">
        <v>386</v>
      </c>
      <c r="I1449" s="42">
        <v>1.7058823529411764</v>
      </c>
      <c r="J1449" s="5">
        <v>650</v>
      </c>
      <c r="K1449" s="5">
        <v>11201</v>
      </c>
    </row>
    <row r="1450" spans="1:11" x14ac:dyDescent="0.3">
      <c r="A1450" s="40" t="s">
        <v>127</v>
      </c>
      <c r="B1450" s="40" t="s">
        <v>135</v>
      </c>
      <c r="C1450" s="57">
        <v>43722</v>
      </c>
      <c r="D1450" s="5">
        <v>25</v>
      </c>
      <c r="E1450" s="41">
        <v>0.63610315186246413</v>
      </c>
      <c r="F1450" s="5">
        <v>16</v>
      </c>
      <c r="G1450" s="5">
        <v>26</v>
      </c>
      <c r="H1450" s="5">
        <v>407</v>
      </c>
      <c r="I1450" s="42">
        <v>1.625</v>
      </c>
      <c r="J1450" s="5">
        <v>650</v>
      </c>
      <c r="K1450" s="5">
        <v>10590</v>
      </c>
    </row>
    <row r="1451" spans="1:11" x14ac:dyDescent="0.3">
      <c r="A1451" s="40" t="s">
        <v>127</v>
      </c>
      <c r="B1451" s="40" t="s">
        <v>135</v>
      </c>
      <c r="C1451" s="57">
        <v>43723</v>
      </c>
      <c r="D1451" s="5">
        <v>9</v>
      </c>
      <c r="E1451" s="41">
        <v>0.63610315186246413</v>
      </c>
      <c r="F1451" s="5">
        <v>6</v>
      </c>
      <c r="G1451" s="5">
        <v>12</v>
      </c>
      <c r="H1451" s="5">
        <v>320</v>
      </c>
      <c r="I1451" s="42">
        <v>2</v>
      </c>
      <c r="J1451" s="5">
        <v>650</v>
      </c>
      <c r="K1451" s="5">
        <v>3839</v>
      </c>
    </row>
    <row r="1452" spans="1:11" x14ac:dyDescent="0.3">
      <c r="A1452" s="40" t="s">
        <v>127</v>
      </c>
      <c r="B1452" s="40" t="s">
        <v>135</v>
      </c>
      <c r="C1452" s="57">
        <v>43724</v>
      </c>
      <c r="D1452" s="5">
        <v>14</v>
      </c>
      <c r="E1452" s="41">
        <v>0.63610315186246413</v>
      </c>
      <c r="F1452" s="5">
        <v>9</v>
      </c>
      <c r="G1452" s="5">
        <v>15</v>
      </c>
      <c r="H1452" s="5">
        <v>389</v>
      </c>
      <c r="I1452" s="42">
        <v>1.6666666666666667</v>
      </c>
      <c r="J1452" s="5">
        <v>650</v>
      </c>
      <c r="K1452" s="5">
        <v>5838</v>
      </c>
    </row>
    <row r="1453" spans="1:11" x14ac:dyDescent="0.3">
      <c r="A1453" s="40" t="s">
        <v>127</v>
      </c>
      <c r="B1453" s="40" t="s">
        <v>135</v>
      </c>
      <c r="C1453" s="57">
        <v>43725</v>
      </c>
      <c r="D1453" s="5">
        <v>13</v>
      </c>
      <c r="E1453" s="41">
        <v>0.63610315186246413</v>
      </c>
      <c r="F1453" s="5">
        <v>8</v>
      </c>
      <c r="G1453" s="5">
        <v>14</v>
      </c>
      <c r="H1453" s="5">
        <v>362</v>
      </c>
      <c r="I1453" s="42">
        <v>1.75</v>
      </c>
      <c r="J1453" s="5">
        <v>650</v>
      </c>
      <c r="K1453" s="5">
        <v>5073</v>
      </c>
    </row>
    <row r="1454" spans="1:11" x14ac:dyDescent="0.3">
      <c r="A1454" s="40" t="s">
        <v>127</v>
      </c>
      <c r="B1454" s="40" t="s">
        <v>135</v>
      </c>
      <c r="C1454" s="57">
        <v>43726</v>
      </c>
      <c r="D1454" s="5">
        <v>44</v>
      </c>
      <c r="E1454" s="41">
        <v>0.63610315186246413</v>
      </c>
      <c r="F1454" s="5">
        <v>28</v>
      </c>
      <c r="G1454" s="5">
        <v>38</v>
      </c>
      <c r="H1454" s="5">
        <v>480</v>
      </c>
      <c r="I1454" s="42">
        <v>1.3571428571428572</v>
      </c>
      <c r="J1454" s="5">
        <v>650</v>
      </c>
      <c r="K1454" s="5">
        <v>18223</v>
      </c>
    </row>
    <row r="1455" spans="1:11" x14ac:dyDescent="0.3">
      <c r="A1455" s="40" t="s">
        <v>127</v>
      </c>
      <c r="B1455" s="40" t="s">
        <v>135</v>
      </c>
      <c r="C1455" s="57">
        <v>43727</v>
      </c>
      <c r="D1455" s="5">
        <v>17</v>
      </c>
      <c r="E1455" s="41">
        <v>0.63610315186246413</v>
      </c>
      <c r="F1455" s="5">
        <v>11</v>
      </c>
      <c r="G1455" s="5">
        <v>16</v>
      </c>
      <c r="H1455" s="5">
        <v>440</v>
      </c>
      <c r="I1455" s="42">
        <v>1.4545454545454546</v>
      </c>
      <c r="J1455" s="5">
        <v>650</v>
      </c>
      <c r="K1455" s="5">
        <v>7045</v>
      </c>
    </row>
    <row r="1456" spans="1:11" x14ac:dyDescent="0.3">
      <c r="A1456" s="40" t="s">
        <v>127</v>
      </c>
      <c r="B1456" s="40" t="s">
        <v>135</v>
      </c>
      <c r="C1456" s="57">
        <v>43728</v>
      </c>
      <c r="D1456" s="5">
        <v>22</v>
      </c>
      <c r="E1456" s="41">
        <v>0.63610315186246413</v>
      </c>
      <c r="F1456" s="5">
        <v>14</v>
      </c>
      <c r="G1456" s="5">
        <v>18</v>
      </c>
      <c r="H1456" s="5">
        <v>497</v>
      </c>
      <c r="I1456" s="42">
        <v>1.2857142857142858</v>
      </c>
      <c r="J1456" s="5">
        <v>650</v>
      </c>
      <c r="K1456" s="5">
        <v>8954</v>
      </c>
    </row>
    <row r="1457" spans="1:11" x14ac:dyDescent="0.3">
      <c r="A1457" s="40" t="s">
        <v>127</v>
      </c>
      <c r="B1457" s="40" t="s">
        <v>135</v>
      </c>
      <c r="C1457" s="57">
        <v>43729</v>
      </c>
      <c r="D1457" s="5">
        <v>13</v>
      </c>
      <c r="E1457" s="41">
        <v>0.63610315186246413</v>
      </c>
      <c r="F1457" s="5">
        <v>8</v>
      </c>
      <c r="G1457" s="5">
        <v>12</v>
      </c>
      <c r="H1457" s="5">
        <v>460</v>
      </c>
      <c r="I1457" s="42">
        <v>1.5</v>
      </c>
      <c r="J1457" s="5">
        <v>650</v>
      </c>
      <c r="K1457" s="5">
        <v>5519</v>
      </c>
    </row>
    <row r="1458" spans="1:11" x14ac:dyDescent="0.3">
      <c r="A1458" s="40" t="s">
        <v>127</v>
      </c>
      <c r="B1458" s="40" t="s">
        <v>135</v>
      </c>
      <c r="C1458" s="57">
        <v>43730</v>
      </c>
      <c r="D1458" s="5">
        <v>9</v>
      </c>
      <c r="E1458" s="41">
        <v>0.63610315186246413</v>
      </c>
      <c r="F1458" s="5">
        <v>6</v>
      </c>
      <c r="G1458" s="5">
        <v>11</v>
      </c>
      <c r="H1458" s="5">
        <v>371</v>
      </c>
      <c r="I1458" s="42">
        <v>1.8333333333333333</v>
      </c>
      <c r="J1458" s="5">
        <v>650</v>
      </c>
      <c r="K1458" s="5">
        <v>4085</v>
      </c>
    </row>
    <row r="1459" spans="1:11" x14ac:dyDescent="0.3">
      <c r="A1459" s="40" t="s">
        <v>127</v>
      </c>
      <c r="B1459" s="40" t="s">
        <v>135</v>
      </c>
      <c r="C1459" s="57">
        <v>43731</v>
      </c>
      <c r="D1459" s="5">
        <v>13</v>
      </c>
      <c r="E1459" s="41">
        <v>0.63610315186246413</v>
      </c>
      <c r="F1459" s="5">
        <v>8</v>
      </c>
      <c r="G1459" s="5">
        <v>13</v>
      </c>
      <c r="H1459" s="5">
        <v>389</v>
      </c>
      <c r="I1459" s="42">
        <v>1.625</v>
      </c>
      <c r="J1459" s="5">
        <v>650</v>
      </c>
      <c r="K1459" s="5">
        <v>5060</v>
      </c>
    </row>
    <row r="1460" spans="1:11" x14ac:dyDescent="0.3">
      <c r="A1460" s="40" t="s">
        <v>127</v>
      </c>
      <c r="B1460" s="40" t="s">
        <v>135</v>
      </c>
      <c r="C1460" s="57">
        <v>43732</v>
      </c>
      <c r="D1460" s="5">
        <v>20</v>
      </c>
      <c r="E1460" s="41">
        <v>0.63610315186246413</v>
      </c>
      <c r="F1460" s="5">
        <v>13</v>
      </c>
      <c r="G1460" s="5">
        <v>19</v>
      </c>
      <c r="H1460" s="5">
        <v>435</v>
      </c>
      <c r="I1460" s="42">
        <v>1.4615384615384615</v>
      </c>
      <c r="J1460" s="5">
        <v>650</v>
      </c>
      <c r="K1460" s="5">
        <v>8260</v>
      </c>
    </row>
    <row r="1461" spans="1:11" x14ac:dyDescent="0.3">
      <c r="A1461" s="40" t="s">
        <v>127</v>
      </c>
      <c r="B1461" s="40" t="s">
        <v>135</v>
      </c>
      <c r="C1461" s="57">
        <v>43733</v>
      </c>
      <c r="D1461" s="5">
        <v>38</v>
      </c>
      <c r="E1461" s="41">
        <v>0.63610315186246413</v>
      </c>
      <c r="F1461" s="5">
        <v>24</v>
      </c>
      <c r="G1461" s="5">
        <v>33</v>
      </c>
      <c r="H1461" s="5">
        <v>478</v>
      </c>
      <c r="I1461" s="42">
        <v>1.375</v>
      </c>
      <c r="J1461" s="5">
        <v>650</v>
      </c>
      <c r="K1461" s="5">
        <v>15772</v>
      </c>
    </row>
    <row r="1462" spans="1:11" x14ac:dyDescent="0.3">
      <c r="A1462" s="40" t="s">
        <v>127</v>
      </c>
      <c r="B1462" s="40" t="s">
        <v>135</v>
      </c>
      <c r="C1462" s="57">
        <v>43734</v>
      </c>
      <c r="D1462" s="5">
        <v>27</v>
      </c>
      <c r="E1462" s="41">
        <v>0.63610315186246413</v>
      </c>
      <c r="F1462" s="5">
        <v>17</v>
      </c>
      <c r="G1462" s="5">
        <v>23</v>
      </c>
      <c r="H1462" s="5">
        <v>475</v>
      </c>
      <c r="I1462" s="42">
        <v>1.3529411764705883</v>
      </c>
      <c r="J1462" s="5">
        <v>650</v>
      </c>
      <c r="K1462" s="5">
        <v>10916</v>
      </c>
    </row>
    <row r="1463" spans="1:11" x14ac:dyDescent="0.3">
      <c r="A1463" s="40" t="s">
        <v>127</v>
      </c>
      <c r="B1463" s="40" t="s">
        <v>135</v>
      </c>
      <c r="C1463" s="57">
        <v>43735</v>
      </c>
      <c r="D1463" s="5">
        <v>17</v>
      </c>
      <c r="E1463" s="41">
        <v>0.63610315186246413</v>
      </c>
      <c r="F1463" s="5">
        <v>11</v>
      </c>
      <c r="G1463" s="5">
        <v>17</v>
      </c>
      <c r="H1463" s="5">
        <v>426</v>
      </c>
      <c r="I1463" s="42">
        <v>1.5454545454545454</v>
      </c>
      <c r="J1463" s="5">
        <v>650</v>
      </c>
      <c r="K1463" s="5">
        <v>7249</v>
      </c>
    </row>
    <row r="1464" spans="1:11" x14ac:dyDescent="0.3">
      <c r="A1464" s="40" t="s">
        <v>127</v>
      </c>
      <c r="B1464" s="40" t="s">
        <v>135</v>
      </c>
      <c r="C1464" s="57">
        <v>43736</v>
      </c>
      <c r="D1464" s="5">
        <v>57</v>
      </c>
      <c r="E1464" s="41">
        <v>0.63610315186246413</v>
      </c>
      <c r="F1464" s="5">
        <v>36</v>
      </c>
      <c r="G1464" s="5">
        <v>47</v>
      </c>
      <c r="H1464" s="5">
        <v>502</v>
      </c>
      <c r="I1464" s="42">
        <v>1.3055555555555556</v>
      </c>
      <c r="J1464" s="5">
        <v>650</v>
      </c>
      <c r="K1464" s="5">
        <v>23579</v>
      </c>
    </row>
    <row r="1465" spans="1:11" x14ac:dyDescent="0.3">
      <c r="A1465" s="40" t="s">
        <v>127</v>
      </c>
      <c r="B1465" s="40" t="s">
        <v>135</v>
      </c>
      <c r="C1465" s="57">
        <v>43737</v>
      </c>
      <c r="D1465" s="5">
        <v>31</v>
      </c>
      <c r="E1465" s="41">
        <v>0.63610315186246413</v>
      </c>
      <c r="F1465" s="5">
        <v>20</v>
      </c>
      <c r="G1465" s="5">
        <v>32</v>
      </c>
      <c r="H1465" s="5">
        <v>409</v>
      </c>
      <c r="I1465" s="42">
        <v>1.6</v>
      </c>
      <c r="J1465" s="5">
        <v>650</v>
      </c>
      <c r="K1465" s="5">
        <v>13088</v>
      </c>
    </row>
    <row r="1466" spans="1:11" x14ac:dyDescent="0.3">
      <c r="A1466" s="40" t="s">
        <v>127</v>
      </c>
      <c r="B1466" s="40" t="s">
        <v>135</v>
      </c>
      <c r="C1466" s="57">
        <v>43738</v>
      </c>
      <c r="D1466" s="5">
        <v>30</v>
      </c>
      <c r="E1466" s="41">
        <v>0.63610315186246413</v>
      </c>
      <c r="F1466" s="5">
        <v>19</v>
      </c>
      <c r="G1466" s="5">
        <v>29</v>
      </c>
      <c r="H1466" s="5">
        <v>425</v>
      </c>
      <c r="I1466" s="42">
        <v>1.5263157894736843</v>
      </c>
      <c r="J1466" s="5">
        <v>650</v>
      </c>
      <c r="K1466" s="5">
        <v>12313</v>
      </c>
    </row>
    <row r="1467" spans="1:11" x14ac:dyDescent="0.3">
      <c r="A1467" s="11" t="s">
        <v>127</v>
      </c>
      <c r="B1467" s="11" t="s">
        <v>136</v>
      </c>
      <c r="C1467" s="54">
        <v>43556</v>
      </c>
      <c r="D1467" s="12">
        <v>95.766138855055488</v>
      </c>
      <c r="E1467" s="13">
        <v>0.75264550264550267</v>
      </c>
      <c r="F1467" s="12">
        <v>72.077953714981732</v>
      </c>
      <c r="G1467" s="14">
        <v>104</v>
      </c>
      <c r="H1467" s="12">
        <v>370.45192307692309</v>
      </c>
      <c r="I1467" s="15">
        <v>1.4428822495606326</v>
      </c>
      <c r="J1467" s="12">
        <v>534.51850412329327</v>
      </c>
      <c r="K1467" s="14">
        <v>38527</v>
      </c>
    </row>
    <row r="1468" spans="1:11" x14ac:dyDescent="0.3">
      <c r="A1468" s="11" t="s">
        <v>127</v>
      </c>
      <c r="B1468" s="11" t="s">
        <v>136</v>
      </c>
      <c r="C1468" s="54">
        <v>43557</v>
      </c>
      <c r="D1468" s="12">
        <v>73.666260657734469</v>
      </c>
      <c r="E1468" s="13">
        <v>0.75264550264550267</v>
      </c>
      <c r="F1468" s="12">
        <v>55.444579780755177</v>
      </c>
      <c r="G1468" s="14">
        <v>80</v>
      </c>
      <c r="H1468" s="12">
        <v>412.57499999999999</v>
      </c>
      <c r="I1468" s="15">
        <v>1.4428822495606326</v>
      </c>
      <c r="J1468" s="12">
        <v>595.29714411247801</v>
      </c>
      <c r="K1468" s="14">
        <v>33006</v>
      </c>
    </row>
    <row r="1469" spans="1:11" x14ac:dyDescent="0.3">
      <c r="A1469" s="11" t="s">
        <v>127</v>
      </c>
      <c r="B1469" s="11" t="s">
        <v>136</v>
      </c>
      <c r="C1469" s="54">
        <v>43558</v>
      </c>
      <c r="D1469" s="12">
        <v>91.1619975639464</v>
      </c>
      <c r="E1469" s="13">
        <v>0.75264550264550267</v>
      </c>
      <c r="F1469" s="12">
        <v>68.612667478684529</v>
      </c>
      <c r="G1469" s="14">
        <v>99</v>
      </c>
      <c r="H1469" s="12">
        <v>420.47474747474746</v>
      </c>
      <c r="I1469" s="15">
        <v>1.4428822495606328</v>
      </c>
      <c r="J1469" s="12">
        <v>606.69554951980263</v>
      </c>
      <c r="K1469" s="14">
        <v>41627</v>
      </c>
    </row>
    <row r="1470" spans="1:11" x14ac:dyDescent="0.3">
      <c r="A1470" s="11" t="s">
        <v>127</v>
      </c>
      <c r="B1470" s="11" t="s">
        <v>136</v>
      </c>
      <c r="C1470" s="54">
        <v>43559</v>
      </c>
      <c r="D1470" s="12">
        <v>52.487210718635815</v>
      </c>
      <c r="E1470" s="13">
        <v>0.75264550264550267</v>
      </c>
      <c r="F1470" s="12">
        <v>39.504263093788069</v>
      </c>
      <c r="G1470" s="14">
        <v>57</v>
      </c>
      <c r="H1470" s="12">
        <v>342.59649122807019</v>
      </c>
      <c r="I1470" s="15">
        <v>1.4428822495606324</v>
      </c>
      <c r="J1470" s="12">
        <v>494.32639595473739</v>
      </c>
      <c r="K1470" s="14">
        <v>19528</v>
      </c>
    </row>
    <row r="1471" spans="1:11" x14ac:dyDescent="0.3">
      <c r="A1471" s="11" t="s">
        <v>127</v>
      </c>
      <c r="B1471" s="11" t="s">
        <v>136</v>
      </c>
      <c r="C1471" s="54">
        <v>43560</v>
      </c>
      <c r="D1471" s="12">
        <v>61.695493300852618</v>
      </c>
      <c r="E1471" s="13">
        <v>0.75264550264550267</v>
      </c>
      <c r="F1471" s="12">
        <v>46.434835566382461</v>
      </c>
      <c r="G1471" s="14">
        <v>67</v>
      </c>
      <c r="H1471" s="12">
        <v>338.85074626865674</v>
      </c>
      <c r="I1471" s="15">
        <v>1.4428822495606326</v>
      </c>
      <c r="J1471" s="12">
        <v>488.92172704141859</v>
      </c>
      <c r="K1471" s="14">
        <v>22703</v>
      </c>
    </row>
    <row r="1472" spans="1:11" x14ac:dyDescent="0.3">
      <c r="A1472" s="11" t="s">
        <v>127</v>
      </c>
      <c r="B1472" s="11" t="s">
        <v>136</v>
      </c>
      <c r="C1472" s="54">
        <v>43561</v>
      </c>
      <c r="D1472" s="12">
        <v>52.487210718635815</v>
      </c>
      <c r="E1472" s="13">
        <v>0.75264550264550267</v>
      </c>
      <c r="F1472" s="12">
        <v>39.504263093788069</v>
      </c>
      <c r="G1472" s="14">
        <v>57</v>
      </c>
      <c r="H1472" s="12">
        <v>415.29824561403507</v>
      </c>
      <c r="I1472" s="15">
        <v>1.4428822495606324</v>
      </c>
      <c r="J1472" s="12">
        <v>599.22646687016299</v>
      </c>
      <c r="K1472" s="14">
        <v>23672</v>
      </c>
    </row>
    <row r="1473" spans="1:11" x14ac:dyDescent="0.3">
      <c r="A1473" s="11" t="s">
        <v>127</v>
      </c>
      <c r="B1473" s="11" t="s">
        <v>136</v>
      </c>
      <c r="C1473" s="54">
        <v>43562</v>
      </c>
      <c r="D1473" s="12">
        <v>55.249695493300848</v>
      </c>
      <c r="E1473" s="13">
        <v>0.75264550264550267</v>
      </c>
      <c r="F1473" s="12">
        <v>41.583434835566379</v>
      </c>
      <c r="G1473" s="14">
        <v>60</v>
      </c>
      <c r="H1473" s="12">
        <v>403.4</v>
      </c>
      <c r="I1473" s="15">
        <v>1.4428822495606328</v>
      </c>
      <c r="J1473" s="12">
        <v>582.05869947275926</v>
      </c>
      <c r="K1473" s="14">
        <v>24204</v>
      </c>
    </row>
    <row r="1474" spans="1:11" x14ac:dyDescent="0.3">
      <c r="A1474" s="11" t="s">
        <v>127</v>
      </c>
      <c r="B1474" s="11" t="s">
        <v>136</v>
      </c>
      <c r="C1474" s="54">
        <v>43563</v>
      </c>
      <c r="D1474" s="12">
        <v>61.695493300852618</v>
      </c>
      <c r="E1474" s="13">
        <v>0.75264550264550267</v>
      </c>
      <c r="F1474" s="12">
        <v>46.434835566382461</v>
      </c>
      <c r="G1474" s="14">
        <v>67</v>
      </c>
      <c r="H1474" s="12">
        <v>421.0149253731343</v>
      </c>
      <c r="I1474" s="15">
        <v>1.4428822495606326</v>
      </c>
      <c r="J1474" s="12">
        <v>607.47496262098991</v>
      </c>
      <c r="K1474" s="14">
        <v>28208</v>
      </c>
    </row>
    <row r="1475" spans="1:11" x14ac:dyDescent="0.3">
      <c r="A1475" s="11" t="s">
        <v>127</v>
      </c>
      <c r="B1475" s="11" t="s">
        <v>136</v>
      </c>
      <c r="C1475" s="54">
        <v>43564</v>
      </c>
      <c r="D1475" s="12">
        <v>100.37028014616322</v>
      </c>
      <c r="E1475" s="13">
        <v>0.75264550264550267</v>
      </c>
      <c r="F1475" s="12">
        <v>75.543239951278935</v>
      </c>
      <c r="G1475" s="14">
        <v>109</v>
      </c>
      <c r="H1475" s="12">
        <v>469.55045871559633</v>
      </c>
      <c r="I1475" s="15">
        <v>1.4428822495606326</v>
      </c>
      <c r="J1475" s="12">
        <v>677.5060221537866</v>
      </c>
      <c r="K1475" s="14">
        <v>51181</v>
      </c>
    </row>
    <row r="1476" spans="1:11" x14ac:dyDescent="0.3">
      <c r="A1476" s="11" t="s">
        <v>127</v>
      </c>
      <c r="B1476" s="11" t="s">
        <v>136</v>
      </c>
      <c r="C1476" s="54">
        <v>43565</v>
      </c>
      <c r="D1476" s="12">
        <v>69.982947624847753</v>
      </c>
      <c r="E1476" s="13">
        <v>0.75264550264550267</v>
      </c>
      <c r="F1476" s="12">
        <v>52.67235079171742</v>
      </c>
      <c r="G1476" s="14">
        <v>76</v>
      </c>
      <c r="H1476" s="12">
        <v>368.84210526315792</v>
      </c>
      <c r="I1476" s="15">
        <v>1.4428822495606326</v>
      </c>
      <c r="J1476" s="12">
        <v>532.19572657478489</v>
      </c>
      <c r="K1476" s="14">
        <v>28032</v>
      </c>
    </row>
    <row r="1477" spans="1:11" x14ac:dyDescent="0.3">
      <c r="A1477" s="11" t="s">
        <v>127</v>
      </c>
      <c r="B1477" s="11" t="s">
        <v>136</v>
      </c>
      <c r="C1477" s="54">
        <v>43566</v>
      </c>
      <c r="D1477" s="12">
        <v>93.003654080389779</v>
      </c>
      <c r="E1477" s="13">
        <v>0.75264550264550267</v>
      </c>
      <c r="F1477" s="12">
        <v>69.998781973203421</v>
      </c>
      <c r="G1477" s="14">
        <v>101</v>
      </c>
      <c r="H1477" s="12">
        <v>449.65346534653463</v>
      </c>
      <c r="I1477" s="15">
        <v>1.4428822495606324</v>
      </c>
      <c r="J1477" s="12">
        <v>648.79700360194181</v>
      </c>
      <c r="K1477" s="14">
        <v>45415</v>
      </c>
    </row>
    <row r="1478" spans="1:11" x14ac:dyDescent="0.3">
      <c r="A1478" s="11" t="s">
        <v>127</v>
      </c>
      <c r="B1478" s="11" t="s">
        <v>136</v>
      </c>
      <c r="C1478" s="54">
        <v>43567</v>
      </c>
      <c r="D1478" s="12">
        <v>30.387332521315468</v>
      </c>
      <c r="E1478" s="13">
        <v>0.75264550264550267</v>
      </c>
      <c r="F1478" s="12">
        <v>22.870889159561511</v>
      </c>
      <c r="G1478" s="14">
        <v>33</v>
      </c>
      <c r="H1478" s="12">
        <v>674.63636363636363</v>
      </c>
      <c r="I1478" s="15">
        <v>1.4428822495606326</v>
      </c>
      <c r="J1478" s="12">
        <v>973.42083399904141</v>
      </c>
      <c r="K1478" s="14">
        <v>22263</v>
      </c>
    </row>
    <row r="1479" spans="1:11" x14ac:dyDescent="0.3">
      <c r="A1479" s="11" t="s">
        <v>127</v>
      </c>
      <c r="B1479" s="11" t="s">
        <v>136</v>
      </c>
      <c r="C1479" s="54">
        <v>43568</v>
      </c>
      <c r="D1479" s="12">
        <v>31.308160779537154</v>
      </c>
      <c r="E1479" s="13">
        <v>0.75264550264550267</v>
      </c>
      <c r="F1479" s="12">
        <v>23.563946406820953</v>
      </c>
      <c r="G1479" s="14">
        <v>34</v>
      </c>
      <c r="H1479" s="12">
        <v>533.41176470588232</v>
      </c>
      <c r="I1479" s="15">
        <v>1.4428822495606324</v>
      </c>
      <c r="J1479" s="12">
        <v>769.65036700093026</v>
      </c>
      <c r="K1479" s="14">
        <v>18136</v>
      </c>
    </row>
    <row r="1480" spans="1:11" x14ac:dyDescent="0.3">
      <c r="A1480" s="11" t="s">
        <v>127</v>
      </c>
      <c r="B1480" s="11" t="s">
        <v>136</v>
      </c>
      <c r="C1480" s="54">
        <v>43569</v>
      </c>
      <c r="D1480" s="12">
        <v>39.595615103532275</v>
      </c>
      <c r="E1480" s="13">
        <v>0.75264550264550267</v>
      </c>
      <c r="F1480" s="12">
        <v>29.801461632155906</v>
      </c>
      <c r="G1480" s="14">
        <v>43</v>
      </c>
      <c r="H1480" s="12">
        <v>629.27906976744191</v>
      </c>
      <c r="I1480" s="15">
        <v>1.4428822495606328</v>
      </c>
      <c r="J1480" s="12">
        <v>907.97559978746892</v>
      </c>
      <c r="K1480" s="14">
        <v>27059</v>
      </c>
    </row>
    <row r="1481" spans="1:11" x14ac:dyDescent="0.3">
      <c r="A1481" s="11" t="s">
        <v>127</v>
      </c>
      <c r="B1481" s="11" t="s">
        <v>136</v>
      </c>
      <c r="C1481" s="54">
        <v>43570</v>
      </c>
      <c r="D1481" s="12">
        <v>58.012180267965888</v>
      </c>
      <c r="E1481" s="13">
        <v>0.75264550264550267</v>
      </c>
      <c r="F1481" s="12">
        <v>43.662606577344697</v>
      </c>
      <c r="G1481" s="14">
        <v>63</v>
      </c>
      <c r="H1481" s="12">
        <v>595.46031746031747</v>
      </c>
      <c r="I1481" s="15">
        <v>1.4428822495606328</v>
      </c>
      <c r="J1481" s="12">
        <v>859.17912238123142</v>
      </c>
      <c r="K1481" s="14">
        <v>37514</v>
      </c>
    </row>
    <row r="1482" spans="1:11" x14ac:dyDescent="0.3">
      <c r="A1482" s="11" t="s">
        <v>127</v>
      </c>
      <c r="B1482" s="11" t="s">
        <v>136</v>
      </c>
      <c r="C1482" s="54">
        <v>43571</v>
      </c>
      <c r="D1482" s="12">
        <v>44.199756394640673</v>
      </c>
      <c r="E1482" s="13">
        <v>0.75264550264550267</v>
      </c>
      <c r="F1482" s="12">
        <v>33.266747868453102</v>
      </c>
      <c r="G1482" s="14">
        <v>48</v>
      </c>
      <c r="H1482" s="12">
        <v>441.85416666666669</v>
      </c>
      <c r="I1482" s="15">
        <v>1.4428822495606328</v>
      </c>
      <c r="J1482" s="12">
        <v>637.54353397773878</v>
      </c>
      <c r="K1482" s="14">
        <v>21209</v>
      </c>
    </row>
    <row r="1483" spans="1:11" x14ac:dyDescent="0.3">
      <c r="A1483" s="11" t="s">
        <v>127</v>
      </c>
      <c r="B1483" s="11" t="s">
        <v>136</v>
      </c>
      <c r="C1483" s="54">
        <v>43572</v>
      </c>
      <c r="D1483" s="12">
        <v>52.487210718635815</v>
      </c>
      <c r="E1483" s="13">
        <v>0.75264550264550267</v>
      </c>
      <c r="F1483" s="12">
        <v>39.504263093788069</v>
      </c>
      <c r="G1483" s="14">
        <v>57</v>
      </c>
      <c r="H1483" s="12">
        <v>528.38596491228066</v>
      </c>
      <c r="I1483" s="15">
        <v>1.4428822495606324</v>
      </c>
      <c r="J1483" s="12">
        <v>762.39872968889699</v>
      </c>
      <c r="K1483" s="14">
        <v>30118</v>
      </c>
    </row>
    <row r="1484" spans="1:11" x14ac:dyDescent="0.3">
      <c r="A1484" s="11" t="s">
        <v>127</v>
      </c>
      <c r="B1484" s="11" t="s">
        <v>136</v>
      </c>
      <c r="C1484" s="54">
        <v>43573</v>
      </c>
      <c r="D1484" s="12">
        <v>44.199756394640673</v>
      </c>
      <c r="E1484" s="13">
        <v>0.75264550264550267</v>
      </c>
      <c r="F1484" s="12">
        <v>33.266747868453102</v>
      </c>
      <c r="G1484" s="14">
        <v>48</v>
      </c>
      <c r="H1484" s="12">
        <v>549.08333333333337</v>
      </c>
      <c r="I1484" s="15">
        <v>1.4428822495606328</v>
      </c>
      <c r="J1484" s="12">
        <v>792.2625951962508</v>
      </c>
      <c r="K1484" s="14">
        <v>26356</v>
      </c>
    </row>
    <row r="1485" spans="1:11" x14ac:dyDescent="0.3">
      <c r="A1485" s="11" t="s">
        <v>127</v>
      </c>
      <c r="B1485" s="11" t="s">
        <v>136</v>
      </c>
      <c r="C1485" s="54">
        <v>43574</v>
      </c>
      <c r="D1485" s="12">
        <v>21.179049939098661</v>
      </c>
      <c r="E1485" s="13">
        <v>0.75264550264550267</v>
      </c>
      <c r="F1485" s="12">
        <v>15.940316686967114</v>
      </c>
      <c r="G1485" s="14">
        <v>23</v>
      </c>
      <c r="H1485" s="12">
        <v>437.73913043478262</v>
      </c>
      <c r="I1485" s="15">
        <v>1.4428822495606326</v>
      </c>
      <c r="J1485" s="12">
        <v>631.60602124245429</v>
      </c>
      <c r="K1485" s="14">
        <v>10068</v>
      </c>
    </row>
    <row r="1486" spans="1:11" x14ac:dyDescent="0.3">
      <c r="A1486" s="11" t="s">
        <v>127</v>
      </c>
      <c r="B1486" s="11" t="s">
        <v>136</v>
      </c>
      <c r="C1486" s="54">
        <v>43575</v>
      </c>
      <c r="D1486" s="12">
        <v>25.783191230207063</v>
      </c>
      <c r="E1486" s="13">
        <v>0.75264550264550267</v>
      </c>
      <c r="F1486" s="12">
        <v>19.405602923264311</v>
      </c>
      <c r="G1486" s="14">
        <v>28</v>
      </c>
      <c r="H1486" s="12">
        <v>568.78571428571433</v>
      </c>
      <c r="I1486" s="15">
        <v>1.4428822495606328</v>
      </c>
      <c r="J1486" s="12">
        <v>820.69081094652279</v>
      </c>
      <c r="K1486" s="14">
        <v>15926</v>
      </c>
    </row>
    <row r="1487" spans="1:11" x14ac:dyDescent="0.3">
      <c r="A1487" s="11" t="s">
        <v>127</v>
      </c>
      <c r="B1487" s="11" t="s">
        <v>136</v>
      </c>
      <c r="C1487" s="54">
        <v>43576</v>
      </c>
      <c r="D1487" s="12">
        <v>21.179049939098661</v>
      </c>
      <c r="E1487" s="13">
        <v>0.75264550264550267</v>
      </c>
      <c r="F1487" s="12">
        <v>15.940316686967114</v>
      </c>
      <c r="G1487" s="14">
        <v>23</v>
      </c>
      <c r="H1487" s="12">
        <v>505.91304347826087</v>
      </c>
      <c r="I1487" s="15">
        <v>1.4428822495606326</v>
      </c>
      <c r="J1487" s="12">
        <v>729.97295025597919</v>
      </c>
      <c r="K1487" s="14">
        <v>11636</v>
      </c>
    </row>
    <row r="1488" spans="1:11" x14ac:dyDescent="0.3">
      <c r="A1488" s="11" t="s">
        <v>127</v>
      </c>
      <c r="B1488" s="11" t="s">
        <v>136</v>
      </c>
      <c r="C1488" s="54">
        <v>43577</v>
      </c>
      <c r="D1488" s="12">
        <v>23.020706455542022</v>
      </c>
      <c r="E1488" s="13">
        <v>0.75264550264550267</v>
      </c>
      <c r="F1488" s="12">
        <v>17.326431181485994</v>
      </c>
      <c r="G1488" s="14">
        <v>25</v>
      </c>
      <c r="H1488" s="12">
        <v>464.6</v>
      </c>
      <c r="I1488" s="15">
        <v>1.4428822495606326</v>
      </c>
      <c r="J1488" s="12">
        <v>670.36309314586993</v>
      </c>
      <c r="K1488" s="14">
        <v>11615</v>
      </c>
    </row>
    <row r="1489" spans="1:11" x14ac:dyDescent="0.3">
      <c r="A1489" s="11" t="s">
        <v>127</v>
      </c>
      <c r="B1489" s="11" t="s">
        <v>136</v>
      </c>
      <c r="C1489" s="54">
        <v>43578</v>
      </c>
      <c r="D1489" s="12">
        <v>31.308160779537154</v>
      </c>
      <c r="E1489" s="13">
        <v>0.75264550264550267</v>
      </c>
      <c r="F1489" s="12">
        <v>23.563946406820953</v>
      </c>
      <c r="G1489" s="14">
        <v>34</v>
      </c>
      <c r="H1489" s="12">
        <v>379.76470588235293</v>
      </c>
      <c r="I1489" s="15">
        <v>1.4428822495606324</v>
      </c>
      <c r="J1489" s="12">
        <v>547.95575312726135</v>
      </c>
      <c r="K1489" s="14">
        <v>12912</v>
      </c>
    </row>
    <row r="1490" spans="1:11" x14ac:dyDescent="0.3">
      <c r="A1490" s="11" t="s">
        <v>127</v>
      </c>
      <c r="B1490" s="11" t="s">
        <v>136</v>
      </c>
      <c r="C1490" s="54">
        <v>43579</v>
      </c>
      <c r="D1490" s="12">
        <v>58.933008526187564</v>
      </c>
      <c r="E1490" s="13">
        <v>0.75264550264550267</v>
      </c>
      <c r="F1490" s="12">
        <v>44.355663824604136</v>
      </c>
      <c r="G1490" s="14">
        <v>64</v>
      </c>
      <c r="H1490" s="12">
        <v>574.96875</v>
      </c>
      <c r="I1490" s="15">
        <v>1.4428822495606328</v>
      </c>
      <c r="J1490" s="12">
        <v>829.61220342706508</v>
      </c>
      <c r="K1490" s="14">
        <v>36798</v>
      </c>
    </row>
    <row r="1491" spans="1:11" x14ac:dyDescent="0.3">
      <c r="A1491" s="11" t="s">
        <v>127</v>
      </c>
      <c r="B1491" s="11" t="s">
        <v>136</v>
      </c>
      <c r="C1491" s="54">
        <v>43580</v>
      </c>
      <c r="D1491" s="12">
        <v>46.962241169305727</v>
      </c>
      <c r="E1491" s="13">
        <v>0.75264550264550267</v>
      </c>
      <c r="F1491" s="12">
        <v>35.345919610231427</v>
      </c>
      <c r="G1491" s="14">
        <v>51</v>
      </c>
      <c r="H1491" s="12">
        <v>513.33333333333337</v>
      </c>
      <c r="I1491" s="15">
        <v>1.4428822495606326</v>
      </c>
      <c r="J1491" s="12">
        <v>740.6795547744581</v>
      </c>
      <c r="K1491" s="14">
        <v>26180</v>
      </c>
    </row>
    <row r="1492" spans="1:11" x14ac:dyDescent="0.3">
      <c r="A1492" s="11" t="s">
        <v>127</v>
      </c>
      <c r="B1492" s="11" t="s">
        <v>136</v>
      </c>
      <c r="C1492" s="54">
        <v>43581</v>
      </c>
      <c r="D1492" s="12">
        <v>36.833130328867234</v>
      </c>
      <c r="E1492" s="13">
        <v>0.75264550264550267</v>
      </c>
      <c r="F1492" s="12">
        <v>27.722289890377589</v>
      </c>
      <c r="G1492" s="14">
        <v>40</v>
      </c>
      <c r="H1492" s="12">
        <v>522.75</v>
      </c>
      <c r="I1492" s="15">
        <v>1.4428822495606326</v>
      </c>
      <c r="J1492" s="12">
        <v>754.26669595782073</v>
      </c>
      <c r="K1492" s="14">
        <v>20910</v>
      </c>
    </row>
    <row r="1493" spans="1:11" x14ac:dyDescent="0.3">
      <c r="A1493" s="11" t="s">
        <v>127</v>
      </c>
      <c r="B1493" s="11" t="s">
        <v>136</v>
      </c>
      <c r="C1493" s="54">
        <v>43582</v>
      </c>
      <c r="D1493" s="12">
        <v>34.070645554202187</v>
      </c>
      <c r="E1493" s="13">
        <v>0.75264550264550267</v>
      </c>
      <c r="F1493" s="12">
        <v>25.643118148599267</v>
      </c>
      <c r="G1493" s="14">
        <v>37</v>
      </c>
      <c r="H1493" s="12">
        <v>580.54054054054052</v>
      </c>
      <c r="I1493" s="15">
        <v>1.4428822495606328</v>
      </c>
      <c r="J1493" s="12">
        <v>837.65164109628085</v>
      </c>
      <c r="K1493" s="14">
        <v>21480</v>
      </c>
    </row>
    <row r="1494" spans="1:11" x14ac:dyDescent="0.3">
      <c r="A1494" s="11" t="s">
        <v>127</v>
      </c>
      <c r="B1494" s="11" t="s">
        <v>136</v>
      </c>
      <c r="C1494" s="54">
        <v>43583</v>
      </c>
      <c r="D1494" s="12">
        <v>41.43727161997564</v>
      </c>
      <c r="E1494" s="13">
        <v>0.75264550264550267</v>
      </c>
      <c r="F1494" s="12">
        <v>31.187576126674788</v>
      </c>
      <c r="G1494" s="14">
        <v>45</v>
      </c>
      <c r="H1494" s="12">
        <v>609.08888888888885</v>
      </c>
      <c r="I1494" s="15">
        <v>1.4428822495606326</v>
      </c>
      <c r="J1494" s="12">
        <v>878.84354618238626</v>
      </c>
      <c r="K1494" s="14">
        <v>27409</v>
      </c>
    </row>
    <row r="1495" spans="1:11" x14ac:dyDescent="0.3">
      <c r="A1495" s="11" t="s">
        <v>127</v>
      </c>
      <c r="B1495" s="11" t="s">
        <v>136</v>
      </c>
      <c r="C1495" s="54">
        <v>43584</v>
      </c>
      <c r="D1495" s="12">
        <v>36.833130328867234</v>
      </c>
      <c r="E1495" s="13">
        <v>0.75264550264550267</v>
      </c>
      <c r="F1495" s="12">
        <v>27.722289890377589</v>
      </c>
      <c r="G1495" s="14">
        <v>40</v>
      </c>
      <c r="H1495" s="12">
        <v>529.22500000000002</v>
      </c>
      <c r="I1495" s="15">
        <v>1.4428822495606326</v>
      </c>
      <c r="J1495" s="12">
        <v>763.60935852372586</v>
      </c>
      <c r="K1495" s="14">
        <v>21169</v>
      </c>
    </row>
    <row r="1496" spans="1:11" x14ac:dyDescent="0.3">
      <c r="A1496" s="11" t="s">
        <v>127</v>
      </c>
      <c r="B1496" s="11" t="s">
        <v>136</v>
      </c>
      <c r="C1496" s="54">
        <v>43585</v>
      </c>
      <c r="D1496" s="12">
        <v>26.704019488428742</v>
      </c>
      <c r="E1496" s="13">
        <v>0.75264550264550267</v>
      </c>
      <c r="F1496" s="12">
        <v>20.09866017052375</v>
      </c>
      <c r="G1496" s="14">
        <v>29</v>
      </c>
      <c r="H1496" s="12">
        <v>508.41379310344826</v>
      </c>
      <c r="I1496" s="15">
        <v>1.4428822495606328</v>
      </c>
      <c r="J1496" s="12">
        <v>733.58123750075754</v>
      </c>
      <c r="K1496" s="14">
        <v>14744</v>
      </c>
    </row>
    <row r="1497" spans="1:11" x14ac:dyDescent="0.3">
      <c r="A1497" s="10" t="s">
        <v>127</v>
      </c>
      <c r="B1497" s="10" t="s">
        <v>136</v>
      </c>
      <c r="C1497" s="54">
        <v>43586</v>
      </c>
      <c r="D1497" s="12">
        <v>24.32856066314989</v>
      </c>
      <c r="E1497" s="13">
        <v>0.76929748482220295</v>
      </c>
      <c r="F1497" s="12">
        <v>18.715900527505596</v>
      </c>
      <c r="G1497" s="14">
        <v>28</v>
      </c>
      <c r="H1497" s="12">
        <v>584.32142857142856</v>
      </c>
      <c r="I1497" s="15">
        <v>1.4960541149943676</v>
      </c>
      <c r="J1497" s="12">
        <v>874.17647769367306</v>
      </c>
      <c r="K1497" s="14">
        <v>16361</v>
      </c>
    </row>
    <row r="1498" spans="1:11" x14ac:dyDescent="0.3">
      <c r="A1498" s="10" t="s">
        <v>127</v>
      </c>
      <c r="B1498" s="10" t="s">
        <v>136</v>
      </c>
      <c r="C1498" s="54">
        <v>43587</v>
      </c>
      <c r="D1498" s="12">
        <v>30.410700828937454</v>
      </c>
      <c r="E1498" s="13">
        <v>0.76929748482220295</v>
      </c>
      <c r="F1498" s="12">
        <v>23.394875659382066</v>
      </c>
      <c r="G1498" s="14">
        <v>35</v>
      </c>
      <c r="H1498" s="12">
        <v>514.37142857142862</v>
      </c>
      <c r="I1498" s="15">
        <v>1.4960541149943629</v>
      </c>
      <c r="J1498" s="12">
        <v>769.52749234981479</v>
      </c>
      <c r="K1498" s="14">
        <v>18003</v>
      </c>
    </row>
    <row r="1499" spans="1:11" x14ac:dyDescent="0.3">
      <c r="A1499" s="10" t="s">
        <v>127</v>
      </c>
      <c r="B1499" s="10" t="s">
        <v>136</v>
      </c>
      <c r="C1499" s="54">
        <v>43588</v>
      </c>
      <c r="D1499" s="12">
        <v>32.148455162019594</v>
      </c>
      <c r="E1499" s="13">
        <v>0.76929748482220295</v>
      </c>
      <c r="F1499" s="12">
        <v>24.731725697061041</v>
      </c>
      <c r="G1499" s="14">
        <v>37</v>
      </c>
      <c r="H1499" s="12">
        <v>650.16216216216219</v>
      </c>
      <c r="I1499" s="15">
        <v>1.4960541149943629</v>
      </c>
      <c r="J1499" s="12">
        <v>972.67777811633505</v>
      </c>
      <c r="K1499" s="14">
        <v>24056</v>
      </c>
    </row>
    <row r="1500" spans="1:11" x14ac:dyDescent="0.3">
      <c r="A1500" s="10" t="s">
        <v>127</v>
      </c>
      <c r="B1500" s="10" t="s">
        <v>136</v>
      </c>
      <c r="C1500" s="54">
        <v>43589</v>
      </c>
      <c r="D1500" s="12">
        <v>19.984174830444609</v>
      </c>
      <c r="E1500" s="13">
        <v>0.76929748482220295</v>
      </c>
      <c r="F1500" s="12">
        <v>15.373775433308213</v>
      </c>
      <c r="G1500" s="14">
        <v>23</v>
      </c>
      <c r="H1500" s="12">
        <v>484.43478260869563</v>
      </c>
      <c r="I1500" s="15">
        <v>1.4960541149943631</v>
      </c>
      <c r="J1500" s="12">
        <v>724.74064996813888</v>
      </c>
      <c r="K1500" s="14">
        <v>11142</v>
      </c>
    </row>
    <row r="1501" spans="1:11" x14ac:dyDescent="0.3">
      <c r="A1501" s="10" t="s">
        <v>127</v>
      </c>
      <c r="B1501" s="10" t="s">
        <v>136</v>
      </c>
      <c r="C1501" s="54">
        <v>43590</v>
      </c>
      <c r="D1501" s="12">
        <v>31.279577995478522</v>
      </c>
      <c r="E1501" s="13">
        <v>0.76929748482220295</v>
      </c>
      <c r="F1501" s="12">
        <v>24.063300678221552</v>
      </c>
      <c r="G1501" s="14">
        <v>36</v>
      </c>
      <c r="H1501" s="12">
        <v>440.44444444444446</v>
      </c>
      <c r="I1501" s="15">
        <v>1.4960541149943631</v>
      </c>
      <c r="J1501" s="12">
        <v>658.92872353751727</v>
      </c>
      <c r="K1501" s="14">
        <v>15856</v>
      </c>
    </row>
    <row r="1502" spans="1:11" x14ac:dyDescent="0.3">
      <c r="A1502" s="10" t="s">
        <v>127</v>
      </c>
      <c r="B1502" s="10" t="s">
        <v>136</v>
      </c>
      <c r="C1502" s="54">
        <v>43591</v>
      </c>
      <c r="D1502" s="12">
        <v>27.804069329314242</v>
      </c>
      <c r="E1502" s="13">
        <v>0.76929748482220295</v>
      </c>
      <c r="F1502" s="12">
        <v>21.389600602863602</v>
      </c>
      <c r="G1502" s="14">
        <v>32</v>
      </c>
      <c r="H1502" s="12">
        <v>519.78125</v>
      </c>
      <c r="I1502" s="15">
        <v>1.4960541149943629</v>
      </c>
      <c r="J1502" s="12">
        <v>777.62087795941375</v>
      </c>
      <c r="K1502" s="14">
        <v>16633</v>
      </c>
    </row>
    <row r="1503" spans="1:11" x14ac:dyDescent="0.3">
      <c r="A1503" s="10" t="s">
        <v>127</v>
      </c>
      <c r="B1503" s="10" t="s">
        <v>136</v>
      </c>
      <c r="C1503" s="54">
        <v>43592</v>
      </c>
      <c r="D1503" s="12">
        <v>47.788244159758854</v>
      </c>
      <c r="E1503" s="13">
        <v>0.76929748482220295</v>
      </c>
      <c r="F1503" s="12">
        <v>36.763376036171813</v>
      </c>
      <c r="G1503" s="14">
        <v>55</v>
      </c>
      <c r="H1503" s="12">
        <v>476.69090909090909</v>
      </c>
      <c r="I1503" s="15">
        <v>1.4960541149943631</v>
      </c>
      <c r="J1503" s="12">
        <v>713.15539612585837</v>
      </c>
      <c r="K1503" s="14">
        <v>26218</v>
      </c>
    </row>
    <row r="1504" spans="1:11" x14ac:dyDescent="0.3">
      <c r="A1504" s="10" t="s">
        <v>127</v>
      </c>
      <c r="B1504" s="10" t="s">
        <v>136</v>
      </c>
      <c r="C1504" s="54">
        <v>43593</v>
      </c>
      <c r="D1504" s="12">
        <v>43.443858327053505</v>
      </c>
      <c r="E1504" s="13">
        <v>0.76929748482220295</v>
      </c>
      <c r="F1504" s="12">
        <v>33.421250941974378</v>
      </c>
      <c r="G1504" s="14">
        <v>50</v>
      </c>
      <c r="H1504" s="12">
        <v>506.56</v>
      </c>
      <c r="I1504" s="15">
        <v>1.4960541149943629</v>
      </c>
      <c r="J1504" s="12">
        <v>757.84117249154451</v>
      </c>
      <c r="K1504" s="14">
        <v>25328</v>
      </c>
    </row>
    <row r="1505" spans="1:11" x14ac:dyDescent="0.3">
      <c r="A1505" s="10" t="s">
        <v>127</v>
      </c>
      <c r="B1505" s="10" t="s">
        <v>136</v>
      </c>
      <c r="C1505" s="54">
        <v>43594</v>
      </c>
      <c r="D1505" s="12">
        <v>31.279577995478522</v>
      </c>
      <c r="E1505" s="13">
        <v>0.76929748482220295</v>
      </c>
      <c r="F1505" s="12">
        <v>24.063300678221552</v>
      </c>
      <c r="G1505" s="14">
        <v>36</v>
      </c>
      <c r="H1505" s="12">
        <v>494.63888888888891</v>
      </c>
      <c r="I1505" s="15">
        <v>1.4960541149943631</v>
      </c>
      <c r="J1505" s="12">
        <v>740.00654515846179</v>
      </c>
      <c r="K1505" s="14">
        <v>17807</v>
      </c>
    </row>
    <row r="1506" spans="1:11" x14ac:dyDescent="0.3">
      <c r="A1506" s="10" t="s">
        <v>127</v>
      </c>
      <c r="B1506" s="10" t="s">
        <v>136</v>
      </c>
      <c r="C1506" s="54">
        <v>43595</v>
      </c>
      <c r="D1506" s="12">
        <v>26.93519216277317</v>
      </c>
      <c r="E1506" s="13">
        <v>0.76929748482220295</v>
      </c>
      <c r="F1506" s="12">
        <v>20.721175584024113</v>
      </c>
      <c r="G1506" s="14">
        <v>31</v>
      </c>
      <c r="H1506" s="12">
        <v>555.80645161290317</v>
      </c>
      <c r="I1506" s="15">
        <v>1.4960541149943631</v>
      </c>
      <c r="J1506" s="12">
        <v>831.51652907589926</v>
      </c>
      <c r="K1506" s="14">
        <v>17230</v>
      </c>
    </row>
    <row r="1507" spans="1:11" x14ac:dyDescent="0.3">
      <c r="A1507" s="10" t="s">
        <v>127</v>
      </c>
      <c r="B1507" s="10" t="s">
        <v>136</v>
      </c>
      <c r="C1507" s="54">
        <v>43596</v>
      </c>
      <c r="D1507" s="12">
        <v>30.410700828937454</v>
      </c>
      <c r="E1507" s="13">
        <v>0.76929748482220295</v>
      </c>
      <c r="F1507" s="12">
        <v>23.394875659382066</v>
      </c>
      <c r="G1507" s="14">
        <v>35</v>
      </c>
      <c r="H1507" s="12">
        <v>456.6</v>
      </c>
      <c r="I1507" s="15">
        <v>1.4960541149943629</v>
      </c>
      <c r="J1507" s="12">
        <v>683.09830890642615</v>
      </c>
      <c r="K1507" s="14">
        <v>15981</v>
      </c>
    </row>
    <row r="1508" spans="1:11" x14ac:dyDescent="0.3">
      <c r="A1508" s="10" t="s">
        <v>127</v>
      </c>
      <c r="B1508" s="10" t="s">
        <v>136</v>
      </c>
      <c r="C1508" s="54">
        <v>43597</v>
      </c>
      <c r="D1508" s="12">
        <v>37.361718161266012</v>
      </c>
      <c r="E1508" s="13">
        <v>0.76929748482220295</v>
      </c>
      <c r="F1508" s="12">
        <v>28.742275810097961</v>
      </c>
      <c r="G1508" s="14">
        <v>43</v>
      </c>
      <c r="H1508" s="12">
        <v>651.16279069767438</v>
      </c>
      <c r="I1508" s="15">
        <v>1.4960541149943631</v>
      </c>
      <c r="J1508" s="12">
        <v>974.17477255446909</v>
      </c>
      <c r="K1508" s="14">
        <v>28000</v>
      </c>
    </row>
    <row r="1509" spans="1:11" x14ac:dyDescent="0.3">
      <c r="A1509" s="10" t="s">
        <v>127</v>
      </c>
      <c r="B1509" s="10" t="s">
        <v>136</v>
      </c>
      <c r="C1509" s="54">
        <v>43598</v>
      </c>
      <c r="D1509" s="12">
        <v>46.919366993217785</v>
      </c>
      <c r="E1509" s="13">
        <v>0.76929748482220295</v>
      </c>
      <c r="F1509" s="12">
        <v>36.094951017332328</v>
      </c>
      <c r="G1509" s="14">
        <v>54</v>
      </c>
      <c r="H1509" s="12">
        <v>526.74074074074076</v>
      </c>
      <c r="I1509" s="15">
        <v>1.4960541149943631</v>
      </c>
      <c r="J1509" s="12">
        <v>788.03265272036413</v>
      </c>
      <c r="K1509" s="14">
        <v>28444</v>
      </c>
    </row>
    <row r="1510" spans="1:11" x14ac:dyDescent="0.3">
      <c r="A1510" s="10" t="s">
        <v>127</v>
      </c>
      <c r="B1510" s="10" t="s">
        <v>136</v>
      </c>
      <c r="C1510" s="54">
        <v>43599</v>
      </c>
      <c r="D1510" s="12">
        <v>27.804069329314242</v>
      </c>
      <c r="E1510" s="13">
        <v>0.76929748482220295</v>
      </c>
      <c r="F1510" s="12">
        <v>21.389600602863602</v>
      </c>
      <c r="G1510" s="14">
        <v>32</v>
      </c>
      <c r="H1510" s="12">
        <v>452.0625</v>
      </c>
      <c r="I1510" s="15">
        <v>1.4960541149943629</v>
      </c>
      <c r="J1510" s="12">
        <v>676.30996335963926</v>
      </c>
      <c r="K1510" s="14">
        <v>14466</v>
      </c>
    </row>
    <row r="1511" spans="1:11" x14ac:dyDescent="0.3">
      <c r="A1511" s="10" t="s">
        <v>127</v>
      </c>
      <c r="B1511" s="10" t="s">
        <v>136</v>
      </c>
      <c r="C1511" s="54">
        <v>43600</v>
      </c>
      <c r="D1511" s="12">
        <v>33.01733232856067</v>
      </c>
      <c r="E1511" s="13">
        <v>0.76929748482220295</v>
      </c>
      <c r="F1511" s="12">
        <v>25.40015071590053</v>
      </c>
      <c r="G1511" s="14">
        <v>38</v>
      </c>
      <c r="H1511" s="12">
        <v>523.73684210526312</v>
      </c>
      <c r="I1511" s="15">
        <v>1.4960541149943629</v>
      </c>
      <c r="J1511" s="12">
        <v>783.53865780573187</v>
      </c>
      <c r="K1511" s="14">
        <v>19902</v>
      </c>
    </row>
    <row r="1512" spans="1:11" x14ac:dyDescent="0.3">
      <c r="A1512" s="10" t="s">
        <v>127</v>
      </c>
      <c r="B1512" s="10" t="s">
        <v>136</v>
      </c>
      <c r="C1512" s="54">
        <v>43601</v>
      </c>
      <c r="D1512" s="12">
        <v>28.672946495855314</v>
      </c>
      <c r="E1512" s="13">
        <v>0.76929748482220295</v>
      </c>
      <c r="F1512" s="12">
        <v>22.058025621703091</v>
      </c>
      <c r="G1512" s="14">
        <v>33</v>
      </c>
      <c r="H1512" s="12">
        <v>490.72727272727275</v>
      </c>
      <c r="I1512" s="15">
        <v>1.4960541149943629</v>
      </c>
      <c r="J1512" s="12">
        <v>734.15455570359734</v>
      </c>
      <c r="K1512" s="14">
        <v>16194</v>
      </c>
    </row>
    <row r="1513" spans="1:11" x14ac:dyDescent="0.3">
      <c r="A1513" s="10" t="s">
        <v>127</v>
      </c>
      <c r="B1513" s="10" t="s">
        <v>136</v>
      </c>
      <c r="C1513" s="54">
        <v>43602</v>
      </c>
      <c r="D1513" s="12">
        <v>26.93519216277317</v>
      </c>
      <c r="E1513" s="13">
        <v>0.76929748482220295</v>
      </c>
      <c r="F1513" s="12">
        <v>20.721175584024113</v>
      </c>
      <c r="G1513" s="14">
        <v>31</v>
      </c>
      <c r="H1513" s="12">
        <v>546.70967741935488</v>
      </c>
      <c r="I1513" s="15">
        <v>1.4960541149943631</v>
      </c>
      <c r="J1513" s="12">
        <v>817.90726261046666</v>
      </c>
      <c r="K1513" s="14">
        <v>16948</v>
      </c>
    </row>
    <row r="1514" spans="1:11" x14ac:dyDescent="0.3">
      <c r="A1514" s="10" t="s">
        <v>127</v>
      </c>
      <c r="B1514" s="10" t="s">
        <v>136</v>
      </c>
      <c r="C1514" s="54">
        <v>43603</v>
      </c>
      <c r="D1514" s="12">
        <v>41.706103993971368</v>
      </c>
      <c r="E1514" s="13">
        <v>0.76929748482220295</v>
      </c>
      <c r="F1514" s="12">
        <v>32.084400904295407</v>
      </c>
      <c r="G1514" s="14">
        <v>48</v>
      </c>
      <c r="H1514" s="12">
        <v>495.89583333333331</v>
      </c>
      <c r="I1514" s="15">
        <v>1.4960541149943629</v>
      </c>
      <c r="J1514" s="12">
        <v>741.88700206689202</v>
      </c>
      <c r="K1514" s="14">
        <v>23803</v>
      </c>
    </row>
    <row r="1515" spans="1:11" x14ac:dyDescent="0.3">
      <c r="A1515" s="10" t="s">
        <v>127</v>
      </c>
      <c r="B1515" s="10" t="s">
        <v>136</v>
      </c>
      <c r="C1515" s="54">
        <v>43604</v>
      </c>
      <c r="D1515" s="12">
        <v>32.148455162019594</v>
      </c>
      <c r="E1515" s="13">
        <v>0.76929748482220295</v>
      </c>
      <c r="F1515" s="12">
        <v>24.731725697061041</v>
      </c>
      <c r="G1515" s="14">
        <v>37</v>
      </c>
      <c r="H1515" s="12">
        <v>413.64864864864865</v>
      </c>
      <c r="I1515" s="15">
        <v>1.4960541149943629</v>
      </c>
      <c r="J1515" s="12">
        <v>618.84076297266824</v>
      </c>
      <c r="K1515" s="14">
        <v>15305</v>
      </c>
    </row>
    <row r="1516" spans="1:11" x14ac:dyDescent="0.3">
      <c r="A1516" s="10" t="s">
        <v>127</v>
      </c>
      <c r="B1516" s="10" t="s">
        <v>136</v>
      </c>
      <c r="C1516" s="54">
        <v>43605</v>
      </c>
      <c r="D1516" s="12">
        <v>46.05048982667671</v>
      </c>
      <c r="E1516" s="13">
        <v>0.76929748482220295</v>
      </c>
      <c r="F1516" s="12">
        <v>35.426525998492835</v>
      </c>
      <c r="G1516" s="14">
        <v>53</v>
      </c>
      <c r="H1516" s="12">
        <v>572.60377358490564</v>
      </c>
      <c r="I1516" s="15">
        <v>1.4960541149943634</v>
      </c>
      <c r="J1516" s="12">
        <v>856.64623173299879</v>
      </c>
      <c r="K1516" s="14">
        <v>30348</v>
      </c>
    </row>
    <row r="1517" spans="1:11" x14ac:dyDescent="0.3">
      <c r="A1517" s="10" t="s">
        <v>127</v>
      </c>
      <c r="B1517" s="10" t="s">
        <v>136</v>
      </c>
      <c r="C1517" s="54">
        <v>43606</v>
      </c>
      <c r="D1517" s="12">
        <v>35.623963828183875</v>
      </c>
      <c r="E1517" s="13">
        <v>0.76929748482220295</v>
      </c>
      <c r="F1517" s="12">
        <v>27.40542577241899</v>
      </c>
      <c r="G1517" s="14">
        <v>41</v>
      </c>
      <c r="H1517" s="12">
        <v>500.09756097560978</v>
      </c>
      <c r="I1517" s="15">
        <v>1.4960541149943629</v>
      </c>
      <c r="J1517" s="12">
        <v>748.17301399620533</v>
      </c>
      <c r="K1517" s="14">
        <v>20504</v>
      </c>
    </row>
    <row r="1518" spans="1:11" x14ac:dyDescent="0.3">
      <c r="A1518" s="10" t="s">
        <v>127</v>
      </c>
      <c r="B1518" s="10" t="s">
        <v>136</v>
      </c>
      <c r="C1518" s="54">
        <v>43607</v>
      </c>
      <c r="D1518" s="12">
        <v>40.8372268274303</v>
      </c>
      <c r="E1518" s="13">
        <v>0.76929748482220295</v>
      </c>
      <c r="F1518" s="12">
        <v>31.415975885455918</v>
      </c>
      <c r="G1518" s="14">
        <v>47</v>
      </c>
      <c r="H1518" s="12">
        <v>551.29787234042556</v>
      </c>
      <c r="I1518" s="15">
        <v>1.4960541149943629</v>
      </c>
      <c r="J1518" s="12">
        <v>824.77145050253057</v>
      </c>
      <c r="K1518" s="14">
        <v>25911</v>
      </c>
    </row>
    <row r="1519" spans="1:11" x14ac:dyDescent="0.3">
      <c r="A1519" s="10" t="s">
        <v>127</v>
      </c>
      <c r="B1519" s="10" t="s">
        <v>136</v>
      </c>
      <c r="C1519" s="54">
        <v>43608</v>
      </c>
      <c r="D1519" s="12">
        <v>34.755086661642807</v>
      </c>
      <c r="E1519" s="13">
        <v>0.76929748482220295</v>
      </c>
      <c r="F1519" s="12">
        <v>26.737000753579505</v>
      </c>
      <c r="G1519" s="14">
        <v>40</v>
      </c>
      <c r="H1519" s="12">
        <v>374.25</v>
      </c>
      <c r="I1519" s="15">
        <v>1.4960541149943629</v>
      </c>
      <c r="J1519" s="12">
        <v>559.89825253664037</v>
      </c>
      <c r="K1519" s="14">
        <v>14970</v>
      </c>
    </row>
    <row r="1520" spans="1:11" x14ac:dyDescent="0.3">
      <c r="A1520" s="10" t="s">
        <v>127</v>
      </c>
      <c r="B1520" s="10" t="s">
        <v>136</v>
      </c>
      <c r="C1520" s="54">
        <v>43609</v>
      </c>
      <c r="D1520" s="12">
        <v>27.804069329314242</v>
      </c>
      <c r="E1520" s="13">
        <v>0.76929748482220295</v>
      </c>
      <c r="F1520" s="12">
        <v>21.389600602863602</v>
      </c>
      <c r="G1520" s="14">
        <v>32</v>
      </c>
      <c r="H1520" s="12">
        <v>462.125</v>
      </c>
      <c r="I1520" s="15">
        <v>1.4960541149943629</v>
      </c>
      <c r="J1520" s="12">
        <v>691.36400789177003</v>
      </c>
      <c r="K1520" s="14">
        <v>14788</v>
      </c>
    </row>
    <row r="1521" spans="1:11" x14ac:dyDescent="0.3">
      <c r="A1521" s="10" t="s">
        <v>127</v>
      </c>
      <c r="B1521" s="10" t="s">
        <v>136</v>
      </c>
      <c r="C1521" s="54">
        <v>43610</v>
      </c>
      <c r="D1521" s="12">
        <v>49.525998492840998</v>
      </c>
      <c r="E1521" s="13">
        <v>0.76929748482220295</v>
      </c>
      <c r="F1521" s="12">
        <v>38.100226073850791</v>
      </c>
      <c r="G1521" s="14">
        <v>57</v>
      </c>
      <c r="H1521" s="12">
        <v>436</v>
      </c>
      <c r="I1521" s="15">
        <v>1.4960541149943629</v>
      </c>
      <c r="J1521" s="12">
        <v>652.27959413754229</v>
      </c>
      <c r="K1521" s="14">
        <v>24852</v>
      </c>
    </row>
    <row r="1522" spans="1:11" x14ac:dyDescent="0.3">
      <c r="A1522" s="10" t="s">
        <v>127</v>
      </c>
      <c r="B1522" s="10" t="s">
        <v>136</v>
      </c>
      <c r="C1522" s="54">
        <v>43611</v>
      </c>
      <c r="D1522" s="12">
        <v>39.968349660889217</v>
      </c>
      <c r="E1522" s="13">
        <v>0.76929748482220295</v>
      </c>
      <c r="F1522" s="12">
        <v>30.747550866616425</v>
      </c>
      <c r="G1522" s="14">
        <v>46</v>
      </c>
      <c r="H1522" s="12">
        <v>416.69565217391306</v>
      </c>
      <c r="I1522" s="15">
        <v>1.4960541149943631</v>
      </c>
      <c r="J1522" s="12">
        <v>623.39924513504241</v>
      </c>
      <c r="K1522" s="14">
        <v>19168</v>
      </c>
    </row>
    <row r="1523" spans="1:11" x14ac:dyDescent="0.3">
      <c r="A1523" s="10" t="s">
        <v>127</v>
      </c>
      <c r="B1523" s="10" t="s">
        <v>136</v>
      </c>
      <c r="C1523" s="54">
        <v>43612</v>
      </c>
      <c r="D1523" s="12">
        <v>41.706103993971368</v>
      </c>
      <c r="E1523" s="13">
        <v>0.76929748482220295</v>
      </c>
      <c r="F1523" s="12">
        <v>32.084400904295407</v>
      </c>
      <c r="G1523" s="14">
        <v>48</v>
      </c>
      <c r="H1523" s="12">
        <v>584.66666666666663</v>
      </c>
      <c r="I1523" s="15">
        <v>1.4960541149943629</v>
      </c>
      <c r="J1523" s="12">
        <v>874.69297256670416</v>
      </c>
      <c r="K1523" s="14">
        <v>28064</v>
      </c>
    </row>
    <row r="1524" spans="1:11" x14ac:dyDescent="0.3">
      <c r="A1524" s="10" t="s">
        <v>127</v>
      </c>
      <c r="B1524" s="10" t="s">
        <v>136</v>
      </c>
      <c r="C1524" s="54">
        <v>43613</v>
      </c>
      <c r="D1524" s="12">
        <v>63.42803315749812</v>
      </c>
      <c r="E1524" s="13">
        <v>0.76929748482220295</v>
      </c>
      <c r="F1524" s="12">
        <v>48.795026375282596</v>
      </c>
      <c r="G1524" s="14">
        <v>73</v>
      </c>
      <c r="H1524" s="12">
        <v>416.72602739726028</v>
      </c>
      <c r="I1524" s="15">
        <v>1.4960541149943629</v>
      </c>
      <c r="J1524" s="12">
        <v>623.44468811292484</v>
      </c>
      <c r="K1524" s="14">
        <v>30421</v>
      </c>
    </row>
    <row r="1525" spans="1:11" x14ac:dyDescent="0.3">
      <c r="A1525" s="10" t="s">
        <v>127</v>
      </c>
      <c r="B1525" s="10" t="s">
        <v>136</v>
      </c>
      <c r="C1525" s="54">
        <v>43614</v>
      </c>
      <c r="D1525" s="12">
        <v>47.788244159758854</v>
      </c>
      <c r="E1525" s="13">
        <v>0.76929748482220295</v>
      </c>
      <c r="F1525" s="12">
        <v>36.763376036171813</v>
      </c>
      <c r="G1525" s="14">
        <v>55</v>
      </c>
      <c r="H1525" s="12">
        <v>479.85454545454547</v>
      </c>
      <c r="I1525" s="15">
        <v>1.4960541149943631</v>
      </c>
      <c r="J1525" s="12">
        <v>717.88836732602238</v>
      </c>
      <c r="K1525" s="14">
        <v>26392</v>
      </c>
    </row>
    <row r="1526" spans="1:11" x14ac:dyDescent="0.3">
      <c r="A1526" s="10" t="s">
        <v>127</v>
      </c>
      <c r="B1526" s="10" t="s">
        <v>136</v>
      </c>
      <c r="C1526" s="54">
        <v>43615</v>
      </c>
      <c r="D1526" s="12">
        <v>49.525998492840998</v>
      </c>
      <c r="E1526" s="13">
        <v>0.76929748482220295</v>
      </c>
      <c r="F1526" s="12">
        <v>38.100226073850791</v>
      </c>
      <c r="G1526" s="14">
        <v>57</v>
      </c>
      <c r="H1526" s="12">
        <v>439.94736842105266</v>
      </c>
      <c r="I1526" s="15">
        <v>1.4960541149943629</v>
      </c>
      <c r="J1526" s="12">
        <v>658.18507090725689</v>
      </c>
      <c r="K1526" s="14">
        <v>25077</v>
      </c>
    </row>
    <row r="1527" spans="1:11" x14ac:dyDescent="0.3">
      <c r="A1527" s="10" t="s">
        <v>127</v>
      </c>
      <c r="B1527" s="10" t="s">
        <v>136</v>
      </c>
      <c r="C1527" s="54">
        <v>43616</v>
      </c>
      <c r="D1527" s="12">
        <v>55.608138658628484</v>
      </c>
      <c r="E1527" s="13">
        <v>0.76929748482220295</v>
      </c>
      <c r="F1527" s="12">
        <v>42.779201205727205</v>
      </c>
      <c r="G1527" s="14">
        <v>64</v>
      </c>
      <c r="H1527" s="12">
        <v>447.890625</v>
      </c>
      <c r="I1527" s="15">
        <v>1.4960541149943629</v>
      </c>
      <c r="J1527" s="12">
        <v>670.06861259864706</v>
      </c>
      <c r="K1527" s="14">
        <v>28665</v>
      </c>
    </row>
    <row r="1528" spans="1:11" x14ac:dyDescent="0.3">
      <c r="A1528" s="22" t="s">
        <v>127</v>
      </c>
      <c r="B1528" s="22" t="s">
        <v>136</v>
      </c>
      <c r="C1528" s="56">
        <v>43617</v>
      </c>
      <c r="D1528" s="23">
        <v>49</v>
      </c>
      <c r="E1528" s="24">
        <v>0.74466268146883008</v>
      </c>
      <c r="F1528" s="23">
        <v>36</v>
      </c>
      <c r="G1528" s="23">
        <v>39</v>
      </c>
      <c r="H1528" s="23">
        <v>458.73846153846154</v>
      </c>
      <c r="I1528" s="25">
        <v>1.0690682193892016</v>
      </c>
      <c r="J1528" s="23">
        <v>615.50917431192659</v>
      </c>
      <c r="K1528" s="23">
        <v>22454</v>
      </c>
    </row>
    <row r="1529" spans="1:11" x14ac:dyDescent="0.3">
      <c r="A1529" s="22" t="s">
        <v>127</v>
      </c>
      <c r="B1529" s="22" t="s">
        <v>136</v>
      </c>
      <c r="C1529" s="56">
        <v>43618</v>
      </c>
      <c r="D1529" s="23">
        <v>30</v>
      </c>
      <c r="E1529" s="24">
        <v>0.74466268146883008</v>
      </c>
      <c r="F1529" s="23">
        <v>22</v>
      </c>
      <c r="G1529" s="23">
        <v>29</v>
      </c>
      <c r="H1529" s="23">
        <v>458.73846153846154</v>
      </c>
      <c r="I1529" s="25">
        <v>1.309305806135544</v>
      </c>
      <c r="J1529" s="23">
        <v>615.50917431192659</v>
      </c>
      <c r="K1529" s="23">
        <v>13633</v>
      </c>
    </row>
    <row r="1530" spans="1:11" x14ac:dyDescent="0.3">
      <c r="A1530" s="22" t="s">
        <v>127</v>
      </c>
      <c r="B1530" s="22" t="s">
        <v>136</v>
      </c>
      <c r="C1530" s="56">
        <v>43619</v>
      </c>
      <c r="D1530" s="23">
        <v>43</v>
      </c>
      <c r="E1530" s="24">
        <v>0.74466268146883008</v>
      </c>
      <c r="F1530" s="23">
        <v>32</v>
      </c>
      <c r="G1530" s="23">
        <v>45</v>
      </c>
      <c r="H1530" s="23">
        <v>458.73846153846154</v>
      </c>
      <c r="I1530" s="25">
        <v>1.3998742971816787</v>
      </c>
      <c r="J1530" s="23">
        <v>615.50917431192659</v>
      </c>
      <c r="K1530" s="23">
        <v>19786</v>
      </c>
    </row>
    <row r="1531" spans="1:11" x14ac:dyDescent="0.3">
      <c r="A1531" s="22" t="s">
        <v>127</v>
      </c>
      <c r="B1531" s="22" t="s">
        <v>136</v>
      </c>
      <c r="C1531" s="56">
        <v>43620</v>
      </c>
      <c r="D1531" s="23">
        <v>42</v>
      </c>
      <c r="E1531" s="24">
        <v>0.74466268146883008</v>
      </c>
      <c r="F1531" s="23">
        <v>31</v>
      </c>
      <c r="G1531" s="23">
        <v>43</v>
      </c>
      <c r="H1531" s="23">
        <v>458.73846153846154</v>
      </c>
      <c r="I1531" s="25">
        <v>1.3706315119323067</v>
      </c>
      <c r="J1531" s="23">
        <v>615.50917431192659</v>
      </c>
      <c r="K1531" s="23">
        <v>19310</v>
      </c>
    </row>
    <row r="1532" spans="1:11" x14ac:dyDescent="0.3">
      <c r="A1532" s="22" t="s">
        <v>127</v>
      </c>
      <c r="B1532" s="22" t="s">
        <v>136</v>
      </c>
      <c r="C1532" s="56">
        <v>43621</v>
      </c>
      <c r="D1532" s="23">
        <v>42</v>
      </c>
      <c r="E1532" s="24">
        <v>0.74466268146883008</v>
      </c>
      <c r="F1532" s="23">
        <v>31</v>
      </c>
      <c r="G1532" s="23">
        <v>45</v>
      </c>
      <c r="H1532" s="23">
        <v>458.73846153846154</v>
      </c>
      <c r="I1532" s="25">
        <v>1.4502284331136026</v>
      </c>
      <c r="J1532" s="23">
        <v>615.50917431192659</v>
      </c>
      <c r="K1532" s="23">
        <v>19099</v>
      </c>
    </row>
    <row r="1533" spans="1:11" x14ac:dyDescent="0.3">
      <c r="A1533" s="22" t="s">
        <v>127</v>
      </c>
      <c r="B1533" s="22" t="s">
        <v>136</v>
      </c>
      <c r="C1533" s="56">
        <v>43622</v>
      </c>
      <c r="D1533" s="23">
        <v>47</v>
      </c>
      <c r="E1533" s="24">
        <v>0.74466268146883008</v>
      </c>
      <c r="F1533" s="23">
        <v>35</v>
      </c>
      <c r="G1533" s="23">
        <v>32</v>
      </c>
      <c r="H1533" s="23">
        <v>458.73846153846154</v>
      </c>
      <c r="I1533" s="25">
        <v>0.90682751279841856</v>
      </c>
      <c r="J1533" s="23">
        <v>615.50917431192659</v>
      </c>
      <c r="K1533" s="23">
        <v>21720</v>
      </c>
    </row>
    <row r="1534" spans="1:11" x14ac:dyDescent="0.3">
      <c r="A1534" s="22" t="s">
        <v>127</v>
      </c>
      <c r="B1534" s="22" t="s">
        <v>136</v>
      </c>
      <c r="C1534" s="56">
        <v>43623</v>
      </c>
      <c r="D1534" s="23">
        <v>29</v>
      </c>
      <c r="E1534" s="24">
        <v>0.74466268146883008</v>
      </c>
      <c r="F1534" s="23">
        <v>21</v>
      </c>
      <c r="G1534" s="23">
        <v>26</v>
      </c>
      <c r="H1534" s="23">
        <v>458.73846153846154</v>
      </c>
      <c r="I1534" s="25">
        <v>1.2131017686560104</v>
      </c>
      <c r="J1534" s="23">
        <v>615.50917431192659</v>
      </c>
      <c r="K1534" s="23">
        <v>13192</v>
      </c>
    </row>
    <row r="1535" spans="1:11" x14ac:dyDescent="0.3">
      <c r="A1535" s="22" t="s">
        <v>127</v>
      </c>
      <c r="B1535" s="22" t="s">
        <v>136</v>
      </c>
      <c r="C1535" s="56">
        <v>43624</v>
      </c>
      <c r="D1535" s="23">
        <v>24</v>
      </c>
      <c r="E1535" s="24">
        <v>0.74466268146883008</v>
      </c>
      <c r="F1535" s="23">
        <v>18</v>
      </c>
      <c r="G1535" s="23">
        <v>30</v>
      </c>
      <c r="H1535" s="23">
        <v>458.73846153846154</v>
      </c>
      <c r="I1535" s="25">
        <v>1.6451599455949568</v>
      </c>
      <c r="J1535" s="23">
        <v>615.50917431192659</v>
      </c>
      <c r="K1535" s="23">
        <v>11224</v>
      </c>
    </row>
    <row r="1536" spans="1:11" x14ac:dyDescent="0.3">
      <c r="A1536" s="22" t="s">
        <v>127</v>
      </c>
      <c r="B1536" s="22" t="s">
        <v>136</v>
      </c>
      <c r="C1536" s="56">
        <v>43625</v>
      </c>
      <c r="D1536" s="23">
        <v>28</v>
      </c>
      <c r="E1536" s="24">
        <v>0.74466268146883008</v>
      </c>
      <c r="F1536" s="23">
        <v>21</v>
      </c>
      <c r="G1536" s="23">
        <v>22</v>
      </c>
      <c r="H1536" s="23">
        <v>458.73846153846154</v>
      </c>
      <c r="I1536" s="25">
        <v>1.0416309103740296</v>
      </c>
      <c r="J1536" s="23">
        <v>615.50917431192659</v>
      </c>
      <c r="K1536" s="23">
        <v>13000</v>
      </c>
    </row>
    <row r="1537" spans="1:11" x14ac:dyDescent="0.3">
      <c r="A1537" s="22" t="s">
        <v>127</v>
      </c>
      <c r="B1537" s="22" t="s">
        <v>136</v>
      </c>
      <c r="C1537" s="56">
        <v>43626</v>
      </c>
      <c r="D1537" s="23">
        <v>59</v>
      </c>
      <c r="E1537" s="24">
        <v>0.74466268146883008</v>
      </c>
      <c r="F1537" s="23">
        <v>44</v>
      </c>
      <c r="G1537" s="23">
        <v>54</v>
      </c>
      <c r="H1537" s="23">
        <v>458.73846153846154</v>
      </c>
      <c r="I1537" s="25">
        <v>1.2361000934524913</v>
      </c>
      <c r="J1537" s="23">
        <v>615.50917431192659</v>
      </c>
      <c r="K1537" s="23">
        <v>26889</v>
      </c>
    </row>
    <row r="1538" spans="1:11" x14ac:dyDescent="0.3">
      <c r="A1538" s="22" t="s">
        <v>127</v>
      </c>
      <c r="B1538" s="22" t="s">
        <v>136</v>
      </c>
      <c r="C1538" s="56">
        <v>43627</v>
      </c>
      <c r="D1538" s="23">
        <v>26</v>
      </c>
      <c r="E1538" s="24">
        <v>0.74466268146883008</v>
      </c>
      <c r="F1538" s="23">
        <v>19</v>
      </c>
      <c r="G1538" s="23">
        <v>27</v>
      </c>
      <c r="H1538" s="23">
        <v>458.73846153846154</v>
      </c>
      <c r="I1538" s="25">
        <v>1.4206486327938124</v>
      </c>
      <c r="J1538" s="23">
        <v>615.50917431192659</v>
      </c>
      <c r="K1538" s="23">
        <v>11698</v>
      </c>
    </row>
    <row r="1539" spans="1:11" x14ac:dyDescent="0.3">
      <c r="A1539" s="22" t="s">
        <v>127</v>
      </c>
      <c r="B1539" s="22" t="s">
        <v>136</v>
      </c>
      <c r="C1539" s="56">
        <v>43628</v>
      </c>
      <c r="D1539" s="23">
        <v>49</v>
      </c>
      <c r="E1539" s="24">
        <v>0.74466268146883008</v>
      </c>
      <c r="F1539" s="23">
        <v>36</v>
      </c>
      <c r="G1539" s="23">
        <v>46</v>
      </c>
      <c r="H1539" s="23">
        <v>458.73846153846154</v>
      </c>
      <c r="I1539" s="25">
        <v>1.2654043360155809</v>
      </c>
      <c r="J1539" s="23">
        <v>615.50917431192659</v>
      </c>
      <c r="K1539" s="23">
        <v>22375</v>
      </c>
    </row>
    <row r="1540" spans="1:11" x14ac:dyDescent="0.3">
      <c r="A1540" s="22" t="s">
        <v>127</v>
      </c>
      <c r="B1540" s="22" t="s">
        <v>136</v>
      </c>
      <c r="C1540" s="56">
        <v>43629</v>
      </c>
      <c r="D1540" s="23">
        <v>35</v>
      </c>
      <c r="E1540" s="24">
        <v>0.74466268146883008</v>
      </c>
      <c r="F1540" s="23">
        <v>26</v>
      </c>
      <c r="G1540" s="23">
        <v>32</v>
      </c>
      <c r="H1540" s="23">
        <v>458.73846153846154</v>
      </c>
      <c r="I1540" s="25">
        <v>1.2411805140829069</v>
      </c>
      <c r="J1540" s="23">
        <v>615.50917431192659</v>
      </c>
      <c r="K1540" s="23">
        <v>15869</v>
      </c>
    </row>
    <row r="1541" spans="1:11" x14ac:dyDescent="0.3">
      <c r="A1541" s="22" t="s">
        <v>127</v>
      </c>
      <c r="B1541" s="22" t="s">
        <v>136</v>
      </c>
      <c r="C1541" s="56">
        <v>43630</v>
      </c>
      <c r="D1541" s="23">
        <v>36</v>
      </c>
      <c r="E1541" s="24">
        <v>0.74466268146883008</v>
      </c>
      <c r="F1541" s="23">
        <v>27</v>
      </c>
      <c r="G1541" s="23">
        <v>32</v>
      </c>
      <c r="H1541" s="23">
        <v>458.73846153846154</v>
      </c>
      <c r="I1541" s="25">
        <v>1.1979985145661243</v>
      </c>
      <c r="J1541" s="23">
        <v>615.50917431192659</v>
      </c>
      <c r="K1541" s="23">
        <v>16441</v>
      </c>
    </row>
    <row r="1542" spans="1:11" x14ac:dyDescent="0.3">
      <c r="A1542" s="22" t="s">
        <v>127</v>
      </c>
      <c r="B1542" s="22" t="s">
        <v>136</v>
      </c>
      <c r="C1542" s="56">
        <v>43631</v>
      </c>
      <c r="D1542" s="23">
        <v>35</v>
      </c>
      <c r="E1542" s="24">
        <v>0.74466268146883008</v>
      </c>
      <c r="F1542" s="23">
        <v>26</v>
      </c>
      <c r="G1542" s="23">
        <v>30</v>
      </c>
      <c r="H1542" s="23">
        <v>458.73846153846154</v>
      </c>
      <c r="I1542" s="25">
        <v>1.1587145600751632</v>
      </c>
      <c r="J1542" s="23">
        <v>615.50917431192659</v>
      </c>
      <c r="K1542" s="23">
        <v>15936</v>
      </c>
    </row>
    <row r="1543" spans="1:11" x14ac:dyDescent="0.3">
      <c r="A1543" s="22" t="s">
        <v>127</v>
      </c>
      <c r="B1543" s="22" t="s">
        <v>136</v>
      </c>
      <c r="C1543" s="56">
        <v>43632</v>
      </c>
      <c r="D1543" s="23">
        <v>45</v>
      </c>
      <c r="E1543" s="24">
        <v>0.74466268146883008</v>
      </c>
      <c r="F1543" s="23">
        <v>34</v>
      </c>
      <c r="G1543" s="23">
        <v>49</v>
      </c>
      <c r="H1543" s="23">
        <v>458.73846153846154</v>
      </c>
      <c r="I1543" s="25">
        <v>1.4467285240698615</v>
      </c>
      <c r="J1543" s="23">
        <v>615.50917431192659</v>
      </c>
      <c r="K1543" s="23">
        <v>20847</v>
      </c>
    </row>
    <row r="1544" spans="1:11" x14ac:dyDescent="0.3">
      <c r="A1544" s="22" t="s">
        <v>127</v>
      </c>
      <c r="B1544" s="22" t="s">
        <v>136</v>
      </c>
      <c r="C1544" s="56">
        <v>43633</v>
      </c>
      <c r="D1544" s="23">
        <v>48</v>
      </c>
      <c r="E1544" s="24">
        <v>0.74466268146883008</v>
      </c>
      <c r="F1544" s="23">
        <v>35</v>
      </c>
      <c r="G1544" s="23">
        <v>48</v>
      </c>
      <c r="H1544" s="23">
        <v>458.73846153846154</v>
      </c>
      <c r="I1544" s="25">
        <v>1.3542556090471431</v>
      </c>
      <c r="J1544" s="23">
        <v>615.50917431192659</v>
      </c>
      <c r="K1544" s="23">
        <v>21816</v>
      </c>
    </row>
    <row r="1545" spans="1:11" x14ac:dyDescent="0.3">
      <c r="A1545" s="22" t="s">
        <v>127</v>
      </c>
      <c r="B1545" s="22" t="s">
        <v>136</v>
      </c>
      <c r="C1545" s="56">
        <v>43634</v>
      </c>
      <c r="D1545" s="23">
        <v>52</v>
      </c>
      <c r="E1545" s="24">
        <v>0.74466268146883008</v>
      </c>
      <c r="F1545" s="23">
        <v>39</v>
      </c>
      <c r="G1545" s="23">
        <v>47</v>
      </c>
      <c r="H1545" s="23">
        <v>458.73846153846154</v>
      </c>
      <c r="I1545" s="25">
        <v>1.2141749010602094</v>
      </c>
      <c r="J1545" s="23">
        <v>615.50917431192659</v>
      </c>
      <c r="K1545" s="23">
        <v>23826</v>
      </c>
    </row>
    <row r="1546" spans="1:11" x14ac:dyDescent="0.3">
      <c r="A1546" s="22" t="s">
        <v>127</v>
      </c>
      <c r="B1546" s="22" t="s">
        <v>136</v>
      </c>
      <c r="C1546" s="56">
        <v>43635</v>
      </c>
      <c r="D1546" s="23">
        <v>65</v>
      </c>
      <c r="E1546" s="24">
        <v>0.74466268146883008</v>
      </c>
      <c r="F1546" s="23">
        <v>48</v>
      </c>
      <c r="G1546" s="23">
        <v>69</v>
      </c>
      <c r="H1546" s="23">
        <v>458.73846153846154</v>
      </c>
      <c r="I1546" s="25">
        <v>1.4360146416744863</v>
      </c>
      <c r="J1546" s="23">
        <v>615.50917431192659</v>
      </c>
      <c r="K1546" s="23">
        <v>29575</v>
      </c>
    </row>
    <row r="1547" spans="1:11" x14ac:dyDescent="0.3">
      <c r="A1547" s="22" t="s">
        <v>127</v>
      </c>
      <c r="B1547" s="22" t="s">
        <v>136</v>
      </c>
      <c r="C1547" s="56">
        <v>43636</v>
      </c>
      <c r="D1547" s="23">
        <v>35</v>
      </c>
      <c r="E1547" s="24">
        <v>0.74466268146883008</v>
      </c>
      <c r="F1547" s="23">
        <v>26</v>
      </c>
      <c r="G1547" s="23">
        <v>41</v>
      </c>
      <c r="H1547" s="23">
        <v>458.73846153846154</v>
      </c>
      <c r="I1547" s="25">
        <v>1.5666672552017005</v>
      </c>
      <c r="J1547" s="23">
        <v>615.50917431192659</v>
      </c>
      <c r="K1547" s="23">
        <v>16108</v>
      </c>
    </row>
    <row r="1548" spans="1:11" x14ac:dyDescent="0.3">
      <c r="A1548" s="22" t="s">
        <v>127</v>
      </c>
      <c r="B1548" s="22" t="s">
        <v>136</v>
      </c>
      <c r="C1548" s="56">
        <v>43637</v>
      </c>
      <c r="D1548" s="23">
        <v>36</v>
      </c>
      <c r="E1548" s="24">
        <v>0.74466268146883008</v>
      </c>
      <c r="F1548" s="23">
        <v>27</v>
      </c>
      <c r="G1548" s="23">
        <v>45</v>
      </c>
      <c r="H1548" s="23">
        <v>458.73846153846154</v>
      </c>
      <c r="I1548" s="25">
        <v>1.6917855389712129</v>
      </c>
      <c r="J1548" s="23">
        <v>615.50917431192659</v>
      </c>
      <c r="K1548" s="23">
        <v>16372</v>
      </c>
    </row>
    <row r="1549" spans="1:11" x14ac:dyDescent="0.3">
      <c r="A1549" s="22" t="s">
        <v>127</v>
      </c>
      <c r="B1549" s="22" t="s">
        <v>136</v>
      </c>
      <c r="C1549" s="56">
        <v>43638</v>
      </c>
      <c r="D1549" s="23">
        <v>38</v>
      </c>
      <c r="E1549" s="24">
        <v>0.74466268146883008</v>
      </c>
      <c r="F1549" s="23">
        <v>28</v>
      </c>
      <c r="G1549" s="23">
        <v>39</v>
      </c>
      <c r="H1549" s="23">
        <v>458.73846153846154</v>
      </c>
      <c r="I1549" s="25">
        <v>1.378559570330508</v>
      </c>
      <c r="J1549" s="23">
        <v>615.50917431192659</v>
      </c>
      <c r="K1549" s="23">
        <v>17413</v>
      </c>
    </row>
    <row r="1550" spans="1:11" x14ac:dyDescent="0.3">
      <c r="A1550" s="22" t="s">
        <v>127</v>
      </c>
      <c r="B1550" s="22" t="s">
        <v>136</v>
      </c>
      <c r="C1550" s="56">
        <v>43639</v>
      </c>
      <c r="D1550" s="23">
        <v>27</v>
      </c>
      <c r="E1550" s="24">
        <v>0.74466268146883008</v>
      </c>
      <c r="F1550" s="23">
        <v>20</v>
      </c>
      <c r="G1550" s="23">
        <v>27</v>
      </c>
      <c r="H1550" s="23">
        <v>458.73846153846154</v>
      </c>
      <c r="I1550" s="25">
        <v>1.3202055693058481</v>
      </c>
      <c r="J1550" s="23">
        <v>615.50917431192659</v>
      </c>
      <c r="K1550" s="23">
        <v>12588</v>
      </c>
    </row>
    <row r="1551" spans="1:11" x14ac:dyDescent="0.3">
      <c r="A1551" s="22" t="s">
        <v>127</v>
      </c>
      <c r="B1551" s="22" t="s">
        <v>136</v>
      </c>
      <c r="C1551" s="56">
        <v>43640</v>
      </c>
      <c r="D1551" s="23">
        <v>30</v>
      </c>
      <c r="E1551" s="24">
        <v>0.74466268146883008</v>
      </c>
      <c r="F1551" s="23">
        <v>23</v>
      </c>
      <c r="G1551" s="23">
        <v>32</v>
      </c>
      <c r="H1551" s="23">
        <v>458.73846153846154</v>
      </c>
      <c r="I1551" s="25">
        <v>1.4107071750452409</v>
      </c>
      <c r="J1551" s="23">
        <v>615.50917431192659</v>
      </c>
      <c r="K1551" s="23">
        <v>13962</v>
      </c>
    </row>
    <row r="1552" spans="1:11" x14ac:dyDescent="0.3">
      <c r="A1552" s="22" t="s">
        <v>127</v>
      </c>
      <c r="B1552" s="22" t="s">
        <v>136</v>
      </c>
      <c r="C1552" s="56">
        <v>43641</v>
      </c>
      <c r="D1552" s="23">
        <v>31</v>
      </c>
      <c r="E1552" s="24">
        <v>0.74466268146883008</v>
      </c>
      <c r="F1552" s="23">
        <v>23</v>
      </c>
      <c r="G1552" s="23">
        <v>46</v>
      </c>
      <c r="H1552" s="23">
        <v>458.73846153846154</v>
      </c>
      <c r="I1552" s="25">
        <v>2.0029302503076276</v>
      </c>
      <c r="J1552" s="23">
        <v>615.50917431192659</v>
      </c>
      <c r="K1552" s="23">
        <v>14136</v>
      </c>
    </row>
    <row r="1553" spans="1:11" x14ac:dyDescent="0.3">
      <c r="A1553" s="22" t="s">
        <v>127</v>
      </c>
      <c r="B1553" s="22" t="s">
        <v>136</v>
      </c>
      <c r="C1553" s="56">
        <v>43642</v>
      </c>
      <c r="D1553" s="23">
        <v>42</v>
      </c>
      <c r="E1553" s="24">
        <v>0.74466268146883008</v>
      </c>
      <c r="F1553" s="23">
        <v>31</v>
      </c>
      <c r="G1553" s="23">
        <v>45</v>
      </c>
      <c r="H1553" s="23">
        <v>458.73846153846154</v>
      </c>
      <c r="I1553" s="25">
        <v>1.4443298140499918</v>
      </c>
      <c r="J1553" s="23">
        <v>615.50917431192659</v>
      </c>
      <c r="K1553" s="23">
        <v>19177</v>
      </c>
    </row>
    <row r="1554" spans="1:11" x14ac:dyDescent="0.3">
      <c r="A1554" s="22" t="s">
        <v>127</v>
      </c>
      <c r="B1554" s="22" t="s">
        <v>136</v>
      </c>
      <c r="C1554" s="56">
        <v>43643</v>
      </c>
      <c r="D1554" s="23">
        <v>30</v>
      </c>
      <c r="E1554" s="24">
        <v>0.74466268146883008</v>
      </c>
      <c r="F1554" s="23">
        <v>23</v>
      </c>
      <c r="G1554" s="23">
        <v>26</v>
      </c>
      <c r="H1554" s="23">
        <v>458.73846153846154</v>
      </c>
      <c r="I1554" s="25">
        <v>1.1481732337573605</v>
      </c>
      <c r="J1554" s="23">
        <v>615.50917431192659</v>
      </c>
      <c r="K1554" s="23">
        <v>13938</v>
      </c>
    </row>
    <row r="1555" spans="1:11" x14ac:dyDescent="0.3">
      <c r="A1555" s="22" t="s">
        <v>127</v>
      </c>
      <c r="B1555" s="22" t="s">
        <v>136</v>
      </c>
      <c r="C1555" s="56">
        <v>43644</v>
      </c>
      <c r="D1555" s="23">
        <v>29</v>
      </c>
      <c r="E1555" s="24">
        <v>0.74466268146883008</v>
      </c>
      <c r="F1555" s="23">
        <v>22</v>
      </c>
      <c r="G1555" s="23">
        <v>30</v>
      </c>
      <c r="H1555" s="23">
        <v>458.73846153846154</v>
      </c>
      <c r="I1555" s="25">
        <v>1.3668869071994816</v>
      </c>
      <c r="J1555" s="23">
        <v>615.50917431192659</v>
      </c>
      <c r="K1555" s="23">
        <v>13509</v>
      </c>
    </row>
    <row r="1556" spans="1:11" x14ac:dyDescent="0.3">
      <c r="A1556" s="22" t="s">
        <v>127</v>
      </c>
      <c r="B1556" s="22" t="s">
        <v>136</v>
      </c>
      <c r="C1556" s="56">
        <v>43645</v>
      </c>
      <c r="D1556" s="23">
        <v>48</v>
      </c>
      <c r="E1556" s="24">
        <v>0.74466268146883008</v>
      </c>
      <c r="F1556" s="23">
        <v>36</v>
      </c>
      <c r="G1556" s="23">
        <v>52</v>
      </c>
      <c r="H1556" s="23">
        <v>458.73846153846154</v>
      </c>
      <c r="I1556" s="25">
        <v>1.4485846148096937</v>
      </c>
      <c r="J1556" s="23">
        <v>615.50917431192659</v>
      </c>
      <c r="K1556" s="23">
        <v>22095</v>
      </c>
    </row>
    <row r="1557" spans="1:11" x14ac:dyDescent="0.3">
      <c r="A1557" s="22" t="s">
        <v>127</v>
      </c>
      <c r="B1557" s="22" t="s">
        <v>136</v>
      </c>
      <c r="C1557" s="56">
        <v>43646</v>
      </c>
      <c r="D1557" s="23">
        <v>41</v>
      </c>
      <c r="E1557" s="24">
        <v>0.74466268146883008</v>
      </c>
      <c r="F1557" s="23">
        <v>30</v>
      </c>
      <c r="G1557" s="23">
        <v>42</v>
      </c>
      <c r="H1557" s="23">
        <v>458.73846153846154</v>
      </c>
      <c r="I1557" s="25">
        <v>1.3797707793072649</v>
      </c>
      <c r="J1557" s="23">
        <v>615.50917431192659</v>
      </c>
      <c r="K1557" s="23">
        <v>18736</v>
      </c>
    </row>
    <row r="1558" spans="1:11" x14ac:dyDescent="0.3">
      <c r="A1558" s="22" t="s">
        <v>127</v>
      </c>
      <c r="B1558" s="22" t="s">
        <v>136</v>
      </c>
      <c r="C1558" s="55">
        <v>43647</v>
      </c>
      <c r="D1558" s="30">
        <v>20</v>
      </c>
      <c r="E1558" s="31">
        <v>0.72</v>
      </c>
      <c r="F1558" s="30">
        <v>15</v>
      </c>
      <c r="G1558" s="30">
        <v>30</v>
      </c>
      <c r="H1558" s="30">
        <v>397</v>
      </c>
      <c r="I1558" s="32">
        <v>2</v>
      </c>
      <c r="J1558" s="30">
        <v>680</v>
      </c>
      <c r="K1558" s="30">
        <v>11896</v>
      </c>
    </row>
    <row r="1559" spans="1:11" x14ac:dyDescent="0.3">
      <c r="A1559" s="22" t="s">
        <v>127</v>
      </c>
      <c r="B1559" s="22" t="s">
        <v>136</v>
      </c>
      <c r="C1559" s="55">
        <v>43648</v>
      </c>
      <c r="D1559" s="30">
        <v>43</v>
      </c>
      <c r="E1559" s="31">
        <v>0.72</v>
      </c>
      <c r="F1559" s="30">
        <v>31</v>
      </c>
      <c r="G1559" s="30">
        <v>47</v>
      </c>
      <c r="H1559" s="30">
        <v>443</v>
      </c>
      <c r="I1559" s="32">
        <v>1.52</v>
      </c>
      <c r="J1559" s="30">
        <v>680</v>
      </c>
      <c r="K1559" s="30">
        <v>20806</v>
      </c>
    </row>
    <row r="1560" spans="1:11" x14ac:dyDescent="0.3">
      <c r="A1560" s="22" t="s">
        <v>127</v>
      </c>
      <c r="B1560" s="22" t="s">
        <v>136</v>
      </c>
      <c r="C1560" s="55">
        <v>43649</v>
      </c>
      <c r="D1560" s="30">
        <v>63</v>
      </c>
      <c r="E1560" s="31">
        <v>0.72</v>
      </c>
      <c r="F1560" s="30">
        <v>46</v>
      </c>
      <c r="G1560" s="30">
        <v>63</v>
      </c>
      <c r="H1560" s="30">
        <v>499</v>
      </c>
      <c r="I1560" s="32">
        <v>1.37</v>
      </c>
      <c r="J1560" s="30">
        <v>680</v>
      </c>
      <c r="K1560" s="30">
        <v>31450</v>
      </c>
    </row>
    <row r="1561" spans="1:11" x14ac:dyDescent="0.3">
      <c r="A1561" s="22" t="s">
        <v>127</v>
      </c>
      <c r="B1561" s="22" t="s">
        <v>136</v>
      </c>
      <c r="C1561" s="55">
        <v>43650</v>
      </c>
      <c r="D1561" s="30">
        <v>44</v>
      </c>
      <c r="E1561" s="31">
        <v>0.72</v>
      </c>
      <c r="F1561" s="30">
        <v>32</v>
      </c>
      <c r="G1561" s="30">
        <v>49</v>
      </c>
      <c r="H1561" s="30">
        <v>450</v>
      </c>
      <c r="I1561" s="32">
        <v>1.53</v>
      </c>
      <c r="J1561" s="30">
        <v>680</v>
      </c>
      <c r="K1561" s="30">
        <v>22067</v>
      </c>
    </row>
    <row r="1562" spans="1:11" x14ac:dyDescent="0.3">
      <c r="A1562" s="22" t="s">
        <v>127</v>
      </c>
      <c r="B1562" s="22" t="s">
        <v>136</v>
      </c>
      <c r="C1562" s="55">
        <v>43651</v>
      </c>
      <c r="D1562" s="30">
        <v>37</v>
      </c>
      <c r="E1562" s="31">
        <v>0.72</v>
      </c>
      <c r="F1562" s="30">
        <v>27</v>
      </c>
      <c r="G1562" s="30">
        <v>34</v>
      </c>
      <c r="H1562" s="30">
        <v>534</v>
      </c>
      <c r="I1562" s="32">
        <v>1.26</v>
      </c>
      <c r="J1562" s="30">
        <v>680</v>
      </c>
      <c r="K1562" s="30">
        <v>18146</v>
      </c>
    </row>
    <row r="1563" spans="1:11" x14ac:dyDescent="0.3">
      <c r="A1563" s="22" t="s">
        <v>127</v>
      </c>
      <c r="B1563" s="22" t="s">
        <v>136</v>
      </c>
      <c r="C1563" s="55">
        <v>43652</v>
      </c>
      <c r="D1563" s="30">
        <v>46</v>
      </c>
      <c r="E1563" s="31">
        <v>0.72</v>
      </c>
      <c r="F1563" s="30">
        <v>33</v>
      </c>
      <c r="G1563" s="30">
        <v>48</v>
      </c>
      <c r="H1563" s="30">
        <v>462</v>
      </c>
      <c r="I1563" s="32">
        <v>1.45</v>
      </c>
      <c r="J1563" s="30">
        <v>680</v>
      </c>
      <c r="K1563" s="30">
        <v>22153</v>
      </c>
    </row>
    <row r="1564" spans="1:11" x14ac:dyDescent="0.3">
      <c r="A1564" s="22" t="s">
        <v>127</v>
      </c>
      <c r="B1564" s="22" t="s">
        <v>136</v>
      </c>
      <c r="C1564" s="55">
        <v>43653</v>
      </c>
      <c r="D1564" s="30">
        <v>44</v>
      </c>
      <c r="E1564" s="31">
        <v>0.72</v>
      </c>
      <c r="F1564" s="30">
        <v>32</v>
      </c>
      <c r="G1564" s="30">
        <v>51</v>
      </c>
      <c r="H1564" s="30">
        <v>432</v>
      </c>
      <c r="I1564" s="32">
        <v>1.59</v>
      </c>
      <c r="J1564" s="30">
        <v>680</v>
      </c>
      <c r="K1564" s="30">
        <v>22037</v>
      </c>
    </row>
    <row r="1565" spans="1:11" x14ac:dyDescent="0.3">
      <c r="A1565" s="22" t="s">
        <v>127</v>
      </c>
      <c r="B1565" s="22" t="s">
        <v>136</v>
      </c>
      <c r="C1565" s="55">
        <v>43654</v>
      </c>
      <c r="D1565" s="30">
        <v>48</v>
      </c>
      <c r="E1565" s="31">
        <v>0.72</v>
      </c>
      <c r="F1565" s="30">
        <v>35</v>
      </c>
      <c r="G1565" s="30">
        <v>60</v>
      </c>
      <c r="H1565" s="30">
        <v>392</v>
      </c>
      <c r="I1565" s="32">
        <v>1.71</v>
      </c>
      <c r="J1565" s="30">
        <v>680</v>
      </c>
      <c r="K1565" s="30">
        <v>23518</v>
      </c>
    </row>
    <row r="1566" spans="1:11" x14ac:dyDescent="0.3">
      <c r="A1566" s="22" t="s">
        <v>127</v>
      </c>
      <c r="B1566" s="22" t="s">
        <v>136</v>
      </c>
      <c r="C1566" s="55">
        <v>43655</v>
      </c>
      <c r="D1566" s="30">
        <v>76</v>
      </c>
      <c r="E1566" s="31">
        <v>0.72</v>
      </c>
      <c r="F1566" s="30">
        <v>55</v>
      </c>
      <c r="G1566" s="30">
        <v>97</v>
      </c>
      <c r="H1566" s="30">
        <v>387</v>
      </c>
      <c r="I1566" s="32">
        <v>1.76</v>
      </c>
      <c r="J1566" s="30">
        <v>680</v>
      </c>
      <c r="K1566" s="30">
        <v>37507</v>
      </c>
    </row>
    <row r="1567" spans="1:11" x14ac:dyDescent="0.3">
      <c r="A1567" s="22" t="s">
        <v>127</v>
      </c>
      <c r="B1567" s="22" t="s">
        <v>136</v>
      </c>
      <c r="C1567" s="55">
        <v>43656</v>
      </c>
      <c r="D1567" s="30">
        <v>83</v>
      </c>
      <c r="E1567" s="31">
        <v>0.72</v>
      </c>
      <c r="F1567" s="30">
        <v>60</v>
      </c>
      <c r="G1567" s="30">
        <v>106</v>
      </c>
      <c r="H1567" s="30">
        <v>382</v>
      </c>
      <c r="I1567" s="32">
        <v>1.77</v>
      </c>
      <c r="J1567" s="30">
        <v>680</v>
      </c>
      <c r="K1567" s="30">
        <v>40466</v>
      </c>
    </row>
    <row r="1568" spans="1:11" x14ac:dyDescent="0.3">
      <c r="A1568" s="22" t="s">
        <v>127</v>
      </c>
      <c r="B1568" s="22" t="s">
        <v>136</v>
      </c>
      <c r="C1568" s="55">
        <v>43657</v>
      </c>
      <c r="D1568" s="30">
        <v>58</v>
      </c>
      <c r="E1568" s="31">
        <v>0.72</v>
      </c>
      <c r="F1568" s="30">
        <v>42</v>
      </c>
      <c r="G1568" s="30">
        <v>65</v>
      </c>
      <c r="H1568" s="30">
        <v>435</v>
      </c>
      <c r="I1568" s="32">
        <v>1.55</v>
      </c>
      <c r="J1568" s="30">
        <v>680</v>
      </c>
      <c r="K1568" s="30">
        <v>28288</v>
      </c>
    </row>
    <row r="1569" spans="1:11" x14ac:dyDescent="0.3">
      <c r="A1569" s="22" t="s">
        <v>127</v>
      </c>
      <c r="B1569" s="22" t="s">
        <v>136</v>
      </c>
      <c r="C1569" s="55">
        <v>43658</v>
      </c>
      <c r="D1569" s="30">
        <v>69</v>
      </c>
      <c r="E1569" s="31">
        <v>0.72</v>
      </c>
      <c r="F1569" s="30">
        <v>50</v>
      </c>
      <c r="G1569" s="30">
        <v>79</v>
      </c>
      <c r="H1569" s="30">
        <v>428</v>
      </c>
      <c r="I1569" s="32">
        <v>1.58</v>
      </c>
      <c r="J1569" s="30">
        <v>680</v>
      </c>
      <c r="K1569" s="30">
        <v>33774</v>
      </c>
    </row>
    <row r="1570" spans="1:11" x14ac:dyDescent="0.3">
      <c r="A1570" s="22" t="s">
        <v>127</v>
      </c>
      <c r="B1570" s="22" t="s">
        <v>136</v>
      </c>
      <c r="C1570" s="55">
        <v>43659</v>
      </c>
      <c r="D1570" s="30">
        <v>68</v>
      </c>
      <c r="E1570" s="31">
        <v>0.72</v>
      </c>
      <c r="F1570" s="30">
        <v>49</v>
      </c>
      <c r="G1570" s="30">
        <v>73</v>
      </c>
      <c r="H1570" s="30">
        <v>454</v>
      </c>
      <c r="I1570" s="32">
        <v>1.49</v>
      </c>
      <c r="J1570" s="30">
        <v>680</v>
      </c>
      <c r="K1570" s="30">
        <v>33172</v>
      </c>
    </row>
    <row r="1571" spans="1:11" x14ac:dyDescent="0.3">
      <c r="A1571" s="22" t="s">
        <v>127</v>
      </c>
      <c r="B1571" s="22" t="s">
        <v>136</v>
      </c>
      <c r="C1571" s="55">
        <v>43660</v>
      </c>
      <c r="D1571" s="30">
        <v>43</v>
      </c>
      <c r="E1571" s="31">
        <v>0.72</v>
      </c>
      <c r="F1571" s="30">
        <v>31</v>
      </c>
      <c r="G1571" s="30">
        <v>51</v>
      </c>
      <c r="H1571" s="30">
        <v>407</v>
      </c>
      <c r="I1571" s="32">
        <v>1.65</v>
      </c>
      <c r="J1571" s="30">
        <v>680</v>
      </c>
      <c r="K1571" s="30">
        <v>20771</v>
      </c>
    </row>
    <row r="1572" spans="1:11" x14ac:dyDescent="0.3">
      <c r="A1572" s="22" t="s">
        <v>127</v>
      </c>
      <c r="B1572" s="22" t="s">
        <v>136</v>
      </c>
      <c r="C1572" s="55">
        <v>43661</v>
      </c>
      <c r="D1572" s="30">
        <v>39</v>
      </c>
      <c r="E1572" s="31">
        <v>0.72</v>
      </c>
      <c r="F1572" s="30">
        <v>28</v>
      </c>
      <c r="G1572" s="30">
        <v>45</v>
      </c>
      <c r="H1572" s="30">
        <v>430</v>
      </c>
      <c r="I1572" s="32">
        <v>1.61</v>
      </c>
      <c r="J1572" s="30">
        <v>680</v>
      </c>
      <c r="K1572" s="30">
        <v>19343</v>
      </c>
    </row>
    <row r="1573" spans="1:11" x14ac:dyDescent="0.3">
      <c r="A1573" s="22" t="s">
        <v>127</v>
      </c>
      <c r="B1573" s="22" t="s">
        <v>136</v>
      </c>
      <c r="C1573" s="55">
        <v>43662</v>
      </c>
      <c r="D1573" s="30">
        <v>80</v>
      </c>
      <c r="E1573" s="31">
        <v>0.72</v>
      </c>
      <c r="F1573" s="30">
        <v>58</v>
      </c>
      <c r="G1573" s="30">
        <v>87</v>
      </c>
      <c r="H1573" s="30">
        <v>453</v>
      </c>
      <c r="I1573" s="32">
        <v>1.5</v>
      </c>
      <c r="J1573" s="30">
        <v>680</v>
      </c>
      <c r="K1573" s="30">
        <v>39434</v>
      </c>
    </row>
    <row r="1574" spans="1:11" x14ac:dyDescent="0.3">
      <c r="A1574" s="22" t="s">
        <v>127</v>
      </c>
      <c r="B1574" s="22" t="s">
        <v>136</v>
      </c>
      <c r="C1574" s="55">
        <v>43663</v>
      </c>
      <c r="D1574" s="30">
        <v>57</v>
      </c>
      <c r="E1574" s="31">
        <v>0.72</v>
      </c>
      <c r="F1574" s="30">
        <v>41</v>
      </c>
      <c r="G1574" s="30">
        <v>58</v>
      </c>
      <c r="H1574" s="30">
        <v>477</v>
      </c>
      <c r="I1574" s="32">
        <v>1.41</v>
      </c>
      <c r="J1574" s="30">
        <v>680</v>
      </c>
      <c r="K1574" s="30">
        <v>27641</v>
      </c>
    </row>
    <row r="1575" spans="1:11" x14ac:dyDescent="0.3">
      <c r="A1575" s="22" t="s">
        <v>127</v>
      </c>
      <c r="B1575" s="22" t="s">
        <v>136</v>
      </c>
      <c r="C1575" s="55">
        <v>43664</v>
      </c>
      <c r="D1575" s="30">
        <v>54</v>
      </c>
      <c r="E1575" s="31">
        <v>0.72</v>
      </c>
      <c r="F1575" s="30">
        <v>39</v>
      </c>
      <c r="G1575" s="30">
        <v>73</v>
      </c>
      <c r="H1575" s="30">
        <v>360</v>
      </c>
      <c r="I1575" s="32">
        <v>1.87</v>
      </c>
      <c r="J1575" s="30">
        <v>680</v>
      </c>
      <c r="K1575" s="30">
        <v>26286</v>
      </c>
    </row>
    <row r="1576" spans="1:11" x14ac:dyDescent="0.3">
      <c r="A1576" s="22" t="s">
        <v>127</v>
      </c>
      <c r="B1576" s="22" t="s">
        <v>136</v>
      </c>
      <c r="C1576" s="55">
        <v>43665</v>
      </c>
      <c r="D1576" s="30">
        <v>41</v>
      </c>
      <c r="E1576" s="31">
        <v>0.72</v>
      </c>
      <c r="F1576" s="30">
        <v>30</v>
      </c>
      <c r="G1576" s="30">
        <v>52</v>
      </c>
      <c r="H1576" s="30">
        <v>386</v>
      </c>
      <c r="I1576" s="32">
        <v>1.73</v>
      </c>
      <c r="J1576" s="30">
        <v>680</v>
      </c>
      <c r="K1576" s="30">
        <v>20088</v>
      </c>
    </row>
    <row r="1577" spans="1:11" x14ac:dyDescent="0.3">
      <c r="A1577" s="22" t="s">
        <v>127</v>
      </c>
      <c r="B1577" s="22" t="s">
        <v>136</v>
      </c>
      <c r="C1577" s="55">
        <v>43666</v>
      </c>
      <c r="D1577" s="30">
        <v>40</v>
      </c>
      <c r="E1577" s="31">
        <v>0.72</v>
      </c>
      <c r="F1577" s="30">
        <v>29</v>
      </c>
      <c r="G1577" s="30">
        <v>47</v>
      </c>
      <c r="H1577" s="30">
        <v>415</v>
      </c>
      <c r="I1577" s="32">
        <v>1.62</v>
      </c>
      <c r="J1577" s="30">
        <v>680</v>
      </c>
      <c r="K1577" s="30">
        <v>19526</v>
      </c>
    </row>
    <row r="1578" spans="1:11" x14ac:dyDescent="0.3">
      <c r="A1578" s="22" t="s">
        <v>127</v>
      </c>
      <c r="B1578" s="22" t="s">
        <v>136</v>
      </c>
      <c r="C1578" s="55">
        <v>43667</v>
      </c>
      <c r="D1578" s="30">
        <v>61</v>
      </c>
      <c r="E1578" s="31">
        <v>0.72</v>
      </c>
      <c r="F1578" s="30">
        <v>44</v>
      </c>
      <c r="G1578" s="30">
        <v>67</v>
      </c>
      <c r="H1578" s="30">
        <v>448</v>
      </c>
      <c r="I1578" s="32">
        <v>1.52</v>
      </c>
      <c r="J1578" s="30">
        <v>680</v>
      </c>
      <c r="K1578" s="30">
        <v>30036</v>
      </c>
    </row>
    <row r="1579" spans="1:11" x14ac:dyDescent="0.3">
      <c r="A1579" s="22" t="s">
        <v>127</v>
      </c>
      <c r="B1579" s="22" t="s">
        <v>136</v>
      </c>
      <c r="C1579" s="55">
        <v>43668</v>
      </c>
      <c r="D1579" s="30">
        <v>41</v>
      </c>
      <c r="E1579" s="31">
        <v>0.72</v>
      </c>
      <c r="F1579" s="30">
        <v>30</v>
      </c>
      <c r="G1579" s="30">
        <v>42</v>
      </c>
      <c r="H1579" s="30">
        <v>483</v>
      </c>
      <c r="I1579" s="32">
        <v>1.4</v>
      </c>
      <c r="J1579" s="30">
        <v>680</v>
      </c>
      <c r="K1579" s="30">
        <v>20289</v>
      </c>
    </row>
    <row r="1580" spans="1:11" x14ac:dyDescent="0.3">
      <c r="A1580" s="22" t="s">
        <v>127</v>
      </c>
      <c r="B1580" s="22" t="s">
        <v>136</v>
      </c>
      <c r="C1580" s="55">
        <v>43669</v>
      </c>
      <c r="D1580" s="30">
        <v>63</v>
      </c>
      <c r="E1580" s="31">
        <v>0.72</v>
      </c>
      <c r="F1580" s="30">
        <v>46</v>
      </c>
      <c r="G1580" s="30">
        <v>79</v>
      </c>
      <c r="H1580" s="30">
        <v>392</v>
      </c>
      <c r="I1580" s="32">
        <v>1.72</v>
      </c>
      <c r="J1580" s="30">
        <v>680</v>
      </c>
      <c r="K1580" s="30">
        <v>31007</v>
      </c>
    </row>
    <row r="1581" spans="1:11" x14ac:dyDescent="0.3">
      <c r="A1581" s="22" t="s">
        <v>127</v>
      </c>
      <c r="B1581" s="22" t="s">
        <v>136</v>
      </c>
      <c r="C1581" s="55">
        <v>43670</v>
      </c>
      <c r="D1581" s="30">
        <v>65</v>
      </c>
      <c r="E1581" s="31">
        <v>0.72</v>
      </c>
      <c r="F1581" s="30">
        <v>47</v>
      </c>
      <c r="G1581" s="30">
        <v>86</v>
      </c>
      <c r="H1581" s="30">
        <v>370</v>
      </c>
      <c r="I1581" s="32">
        <v>1.83</v>
      </c>
      <c r="J1581" s="30">
        <v>680</v>
      </c>
      <c r="K1581" s="30">
        <v>31826</v>
      </c>
    </row>
    <row r="1582" spans="1:11" x14ac:dyDescent="0.3">
      <c r="A1582" s="22" t="s">
        <v>127</v>
      </c>
      <c r="B1582" s="22" t="s">
        <v>136</v>
      </c>
      <c r="C1582" s="55">
        <v>43671</v>
      </c>
      <c r="D1582" s="30">
        <v>33</v>
      </c>
      <c r="E1582" s="31">
        <v>0.72</v>
      </c>
      <c r="F1582" s="30">
        <v>24</v>
      </c>
      <c r="G1582" s="30">
        <v>39</v>
      </c>
      <c r="H1582" s="30">
        <v>421</v>
      </c>
      <c r="I1582" s="32">
        <v>1.63</v>
      </c>
      <c r="J1582" s="30">
        <v>680</v>
      </c>
      <c r="K1582" s="30">
        <v>16401</v>
      </c>
    </row>
    <row r="1583" spans="1:11" x14ac:dyDescent="0.3">
      <c r="A1583" s="22" t="s">
        <v>127</v>
      </c>
      <c r="B1583" s="22" t="s">
        <v>136</v>
      </c>
      <c r="C1583" s="55">
        <v>43672</v>
      </c>
      <c r="D1583" s="30">
        <v>46</v>
      </c>
      <c r="E1583" s="31">
        <v>0.72</v>
      </c>
      <c r="F1583" s="30">
        <v>33</v>
      </c>
      <c r="G1583" s="30">
        <v>56</v>
      </c>
      <c r="H1583" s="30">
        <v>401</v>
      </c>
      <c r="I1583" s="32">
        <v>1.7</v>
      </c>
      <c r="J1583" s="30">
        <v>680</v>
      </c>
      <c r="K1583" s="30">
        <v>22472</v>
      </c>
    </row>
    <row r="1584" spans="1:11" x14ac:dyDescent="0.3">
      <c r="A1584" s="22" t="s">
        <v>127</v>
      </c>
      <c r="B1584" s="22" t="s">
        <v>136</v>
      </c>
      <c r="C1584" s="55">
        <v>43673</v>
      </c>
      <c r="D1584" s="30">
        <v>39</v>
      </c>
      <c r="E1584" s="31">
        <v>0.72</v>
      </c>
      <c r="F1584" s="30">
        <v>28</v>
      </c>
      <c r="G1584" s="30">
        <v>48</v>
      </c>
      <c r="H1584" s="30">
        <v>390</v>
      </c>
      <c r="I1584" s="32">
        <v>1.71</v>
      </c>
      <c r="J1584" s="30">
        <v>680</v>
      </c>
      <c r="K1584" s="30">
        <v>18718</v>
      </c>
    </row>
    <row r="1585" spans="1:11" x14ac:dyDescent="0.3">
      <c r="A1585" s="22" t="s">
        <v>127</v>
      </c>
      <c r="B1585" s="22" t="s">
        <v>136</v>
      </c>
      <c r="C1585" s="55">
        <v>43674</v>
      </c>
      <c r="D1585" s="30">
        <v>26</v>
      </c>
      <c r="E1585" s="31">
        <v>0.72</v>
      </c>
      <c r="F1585" s="30">
        <v>19</v>
      </c>
      <c r="G1585" s="30">
        <v>43</v>
      </c>
      <c r="H1585" s="30">
        <v>306</v>
      </c>
      <c r="I1585" s="32">
        <v>2.2599999999999998</v>
      </c>
      <c r="J1585" s="30">
        <v>680</v>
      </c>
      <c r="K1585" s="30">
        <v>13148</v>
      </c>
    </row>
    <row r="1586" spans="1:11" x14ac:dyDescent="0.3">
      <c r="A1586" s="22" t="s">
        <v>127</v>
      </c>
      <c r="B1586" s="22" t="s">
        <v>136</v>
      </c>
      <c r="C1586" s="55">
        <v>43675</v>
      </c>
      <c r="D1586" s="30">
        <v>54</v>
      </c>
      <c r="E1586" s="31">
        <v>0.72</v>
      </c>
      <c r="F1586" s="30">
        <v>39</v>
      </c>
      <c r="G1586" s="30">
        <v>71</v>
      </c>
      <c r="H1586" s="30">
        <v>375</v>
      </c>
      <c r="I1586" s="32">
        <v>1.82</v>
      </c>
      <c r="J1586" s="30">
        <v>680</v>
      </c>
      <c r="K1586" s="30">
        <v>26656</v>
      </c>
    </row>
    <row r="1587" spans="1:11" x14ac:dyDescent="0.3">
      <c r="A1587" s="22" t="s">
        <v>127</v>
      </c>
      <c r="B1587" s="22" t="s">
        <v>136</v>
      </c>
      <c r="C1587" s="55">
        <v>43676</v>
      </c>
      <c r="D1587" s="30">
        <v>58</v>
      </c>
      <c r="E1587" s="31">
        <v>0.72</v>
      </c>
      <c r="F1587" s="30">
        <v>42</v>
      </c>
      <c r="G1587" s="30">
        <v>78</v>
      </c>
      <c r="H1587" s="30">
        <v>364</v>
      </c>
      <c r="I1587" s="32">
        <v>1.86</v>
      </c>
      <c r="J1587" s="30">
        <v>680</v>
      </c>
      <c r="K1587" s="30">
        <v>28407</v>
      </c>
    </row>
    <row r="1588" spans="1:11" x14ac:dyDescent="0.3">
      <c r="A1588" s="22" t="s">
        <v>127</v>
      </c>
      <c r="B1588" s="22" t="s">
        <v>136</v>
      </c>
      <c r="C1588" s="55">
        <v>43677</v>
      </c>
      <c r="D1588" s="30">
        <v>55</v>
      </c>
      <c r="E1588" s="31">
        <v>0.72</v>
      </c>
      <c r="F1588" s="30">
        <v>40</v>
      </c>
      <c r="G1588" s="30">
        <v>64</v>
      </c>
      <c r="H1588" s="30">
        <v>430</v>
      </c>
      <c r="I1588" s="32">
        <v>1.6</v>
      </c>
      <c r="J1588" s="30">
        <v>680</v>
      </c>
      <c r="K1588" s="30">
        <v>27531</v>
      </c>
    </row>
    <row r="1589" spans="1:11" x14ac:dyDescent="0.3">
      <c r="A1589" s="36" t="s">
        <v>127</v>
      </c>
      <c r="B1589" s="36" t="s">
        <v>136</v>
      </c>
      <c r="C1589" s="59">
        <v>43678</v>
      </c>
      <c r="D1589" s="37">
        <v>49</v>
      </c>
      <c r="E1589" s="38">
        <v>0.76</v>
      </c>
      <c r="F1589" s="37">
        <v>37</v>
      </c>
      <c r="G1589" s="37">
        <v>50</v>
      </c>
      <c r="H1589" s="37">
        <v>463</v>
      </c>
      <c r="I1589" s="39">
        <v>1.35</v>
      </c>
      <c r="J1589" s="37">
        <v>607</v>
      </c>
      <c r="K1589" s="37">
        <v>23134</v>
      </c>
    </row>
    <row r="1590" spans="1:11" x14ac:dyDescent="0.3">
      <c r="A1590" s="36" t="s">
        <v>127</v>
      </c>
      <c r="B1590" s="36" t="s">
        <v>136</v>
      </c>
      <c r="C1590" s="59">
        <v>43679</v>
      </c>
      <c r="D1590" s="37">
        <v>49</v>
      </c>
      <c r="E1590" s="38">
        <v>0.76</v>
      </c>
      <c r="F1590" s="37">
        <v>37</v>
      </c>
      <c r="G1590" s="37">
        <v>45</v>
      </c>
      <c r="H1590" s="37">
        <v>502</v>
      </c>
      <c r="I1590" s="39">
        <v>1.22</v>
      </c>
      <c r="J1590" s="37">
        <v>607</v>
      </c>
      <c r="K1590" s="37">
        <v>22589</v>
      </c>
    </row>
    <row r="1591" spans="1:11" x14ac:dyDescent="0.3">
      <c r="A1591" s="36" t="s">
        <v>127</v>
      </c>
      <c r="B1591" s="36" t="s">
        <v>136</v>
      </c>
      <c r="C1591" s="59">
        <v>43680</v>
      </c>
      <c r="D1591" s="37">
        <v>14</v>
      </c>
      <c r="E1591" s="38">
        <v>0.76</v>
      </c>
      <c r="F1591" s="37">
        <v>11</v>
      </c>
      <c r="G1591" s="37">
        <v>16</v>
      </c>
      <c r="H1591" s="37">
        <v>435</v>
      </c>
      <c r="I1591" s="39">
        <v>1.45</v>
      </c>
      <c r="J1591" s="37">
        <v>607</v>
      </c>
      <c r="K1591" s="37">
        <v>6953</v>
      </c>
    </row>
    <row r="1592" spans="1:11" x14ac:dyDescent="0.3">
      <c r="A1592" s="36" t="s">
        <v>127</v>
      </c>
      <c r="B1592" s="36" t="s">
        <v>136</v>
      </c>
      <c r="C1592" s="59">
        <v>43681</v>
      </c>
      <c r="D1592" s="37">
        <v>21</v>
      </c>
      <c r="E1592" s="38">
        <v>0.76</v>
      </c>
      <c r="F1592" s="37">
        <v>16</v>
      </c>
      <c r="G1592" s="37">
        <v>22</v>
      </c>
      <c r="H1592" s="37">
        <v>446</v>
      </c>
      <c r="I1592" s="39">
        <v>1.38</v>
      </c>
      <c r="J1592" s="37">
        <v>607</v>
      </c>
      <c r="K1592" s="37">
        <v>9812</v>
      </c>
    </row>
    <row r="1593" spans="1:11" x14ac:dyDescent="0.3">
      <c r="A1593" s="36" t="s">
        <v>127</v>
      </c>
      <c r="B1593" s="36" t="s">
        <v>136</v>
      </c>
      <c r="C1593" s="59">
        <v>43682</v>
      </c>
      <c r="D1593" s="37">
        <v>54</v>
      </c>
      <c r="E1593" s="38">
        <v>0.76</v>
      </c>
      <c r="F1593" s="37">
        <v>41</v>
      </c>
      <c r="G1593" s="37">
        <v>59</v>
      </c>
      <c r="H1593" s="37">
        <v>420</v>
      </c>
      <c r="I1593" s="39">
        <v>1.44</v>
      </c>
      <c r="J1593" s="37">
        <v>607</v>
      </c>
      <c r="K1593" s="37">
        <v>24762</v>
      </c>
    </row>
    <row r="1594" spans="1:11" x14ac:dyDescent="0.3">
      <c r="A1594" s="36" t="s">
        <v>127</v>
      </c>
      <c r="B1594" s="36" t="s">
        <v>136</v>
      </c>
      <c r="C1594" s="59">
        <v>43683</v>
      </c>
      <c r="D1594" s="37">
        <v>111</v>
      </c>
      <c r="E1594" s="38">
        <v>0.76</v>
      </c>
      <c r="F1594" s="37">
        <v>84</v>
      </c>
      <c r="G1594" s="37">
        <v>105</v>
      </c>
      <c r="H1594" s="37">
        <v>488</v>
      </c>
      <c r="I1594" s="39">
        <v>1.25</v>
      </c>
      <c r="J1594" s="37">
        <v>607</v>
      </c>
      <c r="K1594" s="37">
        <v>51259</v>
      </c>
    </row>
    <row r="1595" spans="1:11" x14ac:dyDescent="0.3">
      <c r="A1595" s="36" t="s">
        <v>127</v>
      </c>
      <c r="B1595" s="36" t="s">
        <v>136</v>
      </c>
      <c r="C1595" s="59">
        <v>43684</v>
      </c>
      <c r="D1595" s="37">
        <v>105</v>
      </c>
      <c r="E1595" s="38">
        <v>0.76</v>
      </c>
      <c r="F1595" s="37">
        <v>80</v>
      </c>
      <c r="G1595" s="37">
        <v>112</v>
      </c>
      <c r="H1595" s="37">
        <v>434</v>
      </c>
      <c r="I1595" s="39">
        <v>1.4</v>
      </c>
      <c r="J1595" s="37">
        <v>607</v>
      </c>
      <c r="K1595" s="37">
        <v>48616</v>
      </c>
    </row>
    <row r="1596" spans="1:11" x14ac:dyDescent="0.3">
      <c r="A1596" s="36" t="s">
        <v>127</v>
      </c>
      <c r="B1596" s="36" t="s">
        <v>136</v>
      </c>
      <c r="C1596" s="59">
        <v>43685</v>
      </c>
      <c r="D1596" s="37">
        <v>87</v>
      </c>
      <c r="E1596" s="38">
        <v>0.76</v>
      </c>
      <c r="F1596" s="37">
        <v>66</v>
      </c>
      <c r="G1596" s="37">
        <v>86</v>
      </c>
      <c r="H1596" s="37">
        <v>465</v>
      </c>
      <c r="I1596" s="39">
        <v>1.3</v>
      </c>
      <c r="J1596" s="37">
        <v>607</v>
      </c>
      <c r="K1596" s="37">
        <v>40001</v>
      </c>
    </row>
    <row r="1597" spans="1:11" x14ac:dyDescent="0.3">
      <c r="A1597" s="36" t="s">
        <v>127</v>
      </c>
      <c r="B1597" s="36" t="s">
        <v>136</v>
      </c>
      <c r="C1597" s="59">
        <v>43686</v>
      </c>
      <c r="D1597" s="37">
        <v>63</v>
      </c>
      <c r="E1597" s="38">
        <v>0.76</v>
      </c>
      <c r="F1597" s="37">
        <v>48</v>
      </c>
      <c r="G1597" s="37">
        <v>67</v>
      </c>
      <c r="H1597" s="37">
        <v>430</v>
      </c>
      <c r="I1597" s="39">
        <v>1.4</v>
      </c>
      <c r="J1597" s="37">
        <v>607</v>
      </c>
      <c r="K1597" s="37">
        <v>28837</v>
      </c>
    </row>
    <row r="1598" spans="1:11" x14ac:dyDescent="0.3">
      <c r="A1598" s="36" t="s">
        <v>127</v>
      </c>
      <c r="B1598" s="36" t="s">
        <v>136</v>
      </c>
      <c r="C1598" s="59">
        <v>43687</v>
      </c>
      <c r="D1598" s="37">
        <v>50</v>
      </c>
      <c r="E1598" s="38">
        <v>0.76</v>
      </c>
      <c r="F1598" s="37">
        <v>38</v>
      </c>
      <c r="G1598" s="37">
        <v>50</v>
      </c>
      <c r="H1598" s="37">
        <v>465</v>
      </c>
      <c r="I1598" s="39">
        <v>1.32</v>
      </c>
      <c r="J1598" s="37">
        <v>607</v>
      </c>
      <c r="K1598" s="37">
        <v>23249</v>
      </c>
    </row>
    <row r="1599" spans="1:11" x14ac:dyDescent="0.3">
      <c r="A1599" s="36" t="s">
        <v>127</v>
      </c>
      <c r="B1599" s="36" t="s">
        <v>136</v>
      </c>
      <c r="C1599" s="59">
        <v>43688</v>
      </c>
      <c r="D1599" s="37">
        <v>28</v>
      </c>
      <c r="E1599" s="38">
        <v>0.76</v>
      </c>
      <c r="F1599" s="37">
        <v>21</v>
      </c>
      <c r="G1599" s="37">
        <v>31</v>
      </c>
      <c r="H1599" s="37">
        <v>405</v>
      </c>
      <c r="I1599" s="39">
        <v>1.48</v>
      </c>
      <c r="J1599" s="37">
        <v>607</v>
      </c>
      <c r="K1599" s="37">
        <v>12547</v>
      </c>
    </row>
    <row r="1600" spans="1:11" x14ac:dyDescent="0.3">
      <c r="A1600" s="36" t="s">
        <v>127</v>
      </c>
      <c r="B1600" s="36" t="s">
        <v>136</v>
      </c>
      <c r="C1600" s="59">
        <v>43689</v>
      </c>
      <c r="D1600" s="37">
        <v>87</v>
      </c>
      <c r="E1600" s="38">
        <v>0.76</v>
      </c>
      <c r="F1600" s="37">
        <v>66</v>
      </c>
      <c r="G1600" s="37">
        <v>87</v>
      </c>
      <c r="H1600" s="37">
        <v>460</v>
      </c>
      <c r="I1600" s="39">
        <v>1.32</v>
      </c>
      <c r="J1600" s="37">
        <v>607</v>
      </c>
      <c r="K1600" s="37">
        <v>40043</v>
      </c>
    </row>
    <row r="1601" spans="1:11" x14ac:dyDescent="0.3">
      <c r="A1601" s="36" t="s">
        <v>127</v>
      </c>
      <c r="B1601" s="36" t="s">
        <v>136</v>
      </c>
      <c r="C1601" s="59">
        <v>43690</v>
      </c>
      <c r="D1601" s="37">
        <v>55</v>
      </c>
      <c r="E1601" s="38">
        <v>0.76</v>
      </c>
      <c r="F1601" s="37">
        <v>42</v>
      </c>
      <c r="G1601" s="37">
        <v>61</v>
      </c>
      <c r="H1601" s="37">
        <v>415</v>
      </c>
      <c r="I1601" s="39">
        <v>1.45</v>
      </c>
      <c r="J1601" s="37">
        <v>607</v>
      </c>
      <c r="K1601" s="37">
        <v>25326</v>
      </c>
    </row>
    <row r="1602" spans="1:11" x14ac:dyDescent="0.3">
      <c r="A1602" s="36" t="s">
        <v>127</v>
      </c>
      <c r="B1602" s="36" t="s">
        <v>136</v>
      </c>
      <c r="C1602" s="59">
        <v>43691</v>
      </c>
      <c r="D1602" s="37">
        <v>66</v>
      </c>
      <c r="E1602" s="38">
        <v>0.76</v>
      </c>
      <c r="F1602" s="37">
        <v>50</v>
      </c>
      <c r="G1602" s="37">
        <v>70</v>
      </c>
      <c r="H1602" s="37">
        <v>432</v>
      </c>
      <c r="I1602" s="39">
        <v>1.4</v>
      </c>
      <c r="J1602" s="37">
        <v>607</v>
      </c>
      <c r="K1602" s="37">
        <v>30271</v>
      </c>
    </row>
    <row r="1603" spans="1:11" x14ac:dyDescent="0.3">
      <c r="A1603" s="36" t="s">
        <v>127</v>
      </c>
      <c r="B1603" s="36" t="s">
        <v>136</v>
      </c>
      <c r="C1603" s="59">
        <v>43692</v>
      </c>
      <c r="D1603" s="37">
        <v>42</v>
      </c>
      <c r="E1603" s="38">
        <v>0.76</v>
      </c>
      <c r="F1603" s="37">
        <v>32</v>
      </c>
      <c r="G1603" s="37">
        <v>36</v>
      </c>
      <c r="H1603" s="37">
        <v>536</v>
      </c>
      <c r="I1603" s="39">
        <v>1.1299999999999999</v>
      </c>
      <c r="J1603" s="37">
        <v>607</v>
      </c>
      <c r="K1603" s="37">
        <v>19313</v>
      </c>
    </row>
    <row r="1604" spans="1:11" x14ac:dyDescent="0.3">
      <c r="A1604" s="36" t="s">
        <v>127</v>
      </c>
      <c r="B1604" s="36" t="s">
        <v>136</v>
      </c>
      <c r="C1604" s="59">
        <v>43693</v>
      </c>
      <c r="D1604" s="37">
        <v>21</v>
      </c>
      <c r="E1604" s="38">
        <v>0.76</v>
      </c>
      <c r="F1604" s="37">
        <v>16</v>
      </c>
      <c r="G1604" s="37">
        <v>23</v>
      </c>
      <c r="H1604" s="37">
        <v>428</v>
      </c>
      <c r="I1604" s="39">
        <v>1.44</v>
      </c>
      <c r="J1604" s="37">
        <v>607</v>
      </c>
      <c r="K1604" s="37">
        <v>9852</v>
      </c>
    </row>
    <row r="1605" spans="1:11" x14ac:dyDescent="0.3">
      <c r="A1605" s="36" t="s">
        <v>127</v>
      </c>
      <c r="B1605" s="36" t="s">
        <v>136</v>
      </c>
      <c r="C1605" s="59">
        <v>43694</v>
      </c>
      <c r="D1605" s="37">
        <v>28</v>
      </c>
      <c r="E1605" s="38">
        <v>0.76</v>
      </c>
      <c r="F1605" s="37">
        <v>21</v>
      </c>
      <c r="G1605" s="37">
        <v>31</v>
      </c>
      <c r="H1605" s="37">
        <v>420</v>
      </c>
      <c r="I1605" s="39">
        <v>1.48</v>
      </c>
      <c r="J1605" s="37">
        <v>607</v>
      </c>
      <c r="K1605" s="37">
        <v>13017</v>
      </c>
    </row>
    <row r="1606" spans="1:11" x14ac:dyDescent="0.3">
      <c r="A1606" s="36" t="s">
        <v>127</v>
      </c>
      <c r="B1606" s="36" t="s">
        <v>136</v>
      </c>
      <c r="C1606" s="59">
        <v>43695</v>
      </c>
      <c r="D1606" s="37">
        <v>25</v>
      </c>
      <c r="E1606" s="38">
        <v>0.76</v>
      </c>
      <c r="F1606" s="37">
        <v>19</v>
      </c>
      <c r="G1606" s="37">
        <v>22</v>
      </c>
      <c r="H1606" s="37">
        <v>537</v>
      </c>
      <c r="I1606" s="39">
        <v>1.1599999999999999</v>
      </c>
      <c r="J1606" s="37">
        <v>607</v>
      </c>
      <c r="K1606" s="37">
        <v>11824</v>
      </c>
    </row>
    <row r="1607" spans="1:11" x14ac:dyDescent="0.3">
      <c r="A1607" s="36" t="s">
        <v>127</v>
      </c>
      <c r="B1607" s="36" t="s">
        <v>136</v>
      </c>
      <c r="C1607" s="59">
        <v>43696</v>
      </c>
      <c r="D1607" s="37">
        <v>61</v>
      </c>
      <c r="E1607" s="38">
        <v>0.76</v>
      </c>
      <c r="F1607" s="37">
        <v>46</v>
      </c>
      <c r="G1607" s="37">
        <v>60</v>
      </c>
      <c r="H1607" s="37">
        <v>463</v>
      </c>
      <c r="I1607" s="39">
        <v>1.3</v>
      </c>
      <c r="J1607" s="37">
        <v>607</v>
      </c>
      <c r="K1607" s="37">
        <v>27803</v>
      </c>
    </row>
    <row r="1608" spans="1:11" x14ac:dyDescent="0.3">
      <c r="A1608" s="36" t="s">
        <v>127</v>
      </c>
      <c r="B1608" s="36" t="s">
        <v>136</v>
      </c>
      <c r="C1608" s="59">
        <v>43697</v>
      </c>
      <c r="D1608" s="37">
        <v>37</v>
      </c>
      <c r="E1608" s="38">
        <v>0.76</v>
      </c>
      <c r="F1608" s="37">
        <v>28</v>
      </c>
      <c r="G1608" s="37">
        <v>46</v>
      </c>
      <c r="H1608" s="37">
        <v>374</v>
      </c>
      <c r="I1608" s="39">
        <v>1.64</v>
      </c>
      <c r="J1608" s="37">
        <v>607</v>
      </c>
      <c r="K1608" s="37">
        <v>17201</v>
      </c>
    </row>
    <row r="1609" spans="1:11" x14ac:dyDescent="0.3">
      <c r="A1609" s="36" t="s">
        <v>127</v>
      </c>
      <c r="B1609" s="36" t="s">
        <v>136</v>
      </c>
      <c r="C1609" s="59">
        <v>43698</v>
      </c>
      <c r="D1609" s="37">
        <v>50</v>
      </c>
      <c r="E1609" s="38">
        <v>0.76</v>
      </c>
      <c r="F1609" s="37">
        <v>38</v>
      </c>
      <c r="G1609" s="37">
        <v>55</v>
      </c>
      <c r="H1609" s="37">
        <v>414</v>
      </c>
      <c r="I1609" s="39">
        <v>1.45</v>
      </c>
      <c r="J1609" s="37">
        <v>607</v>
      </c>
      <c r="K1609" s="37">
        <v>22763</v>
      </c>
    </row>
    <row r="1610" spans="1:11" x14ac:dyDescent="0.3">
      <c r="A1610" s="36" t="s">
        <v>127</v>
      </c>
      <c r="B1610" s="36" t="s">
        <v>136</v>
      </c>
      <c r="C1610" s="59">
        <v>43699</v>
      </c>
      <c r="D1610" s="37">
        <v>14</v>
      </c>
      <c r="E1610" s="38">
        <v>0.76</v>
      </c>
      <c r="F1610" s="37">
        <v>11</v>
      </c>
      <c r="G1610" s="37">
        <v>16</v>
      </c>
      <c r="H1610" s="37">
        <v>420</v>
      </c>
      <c r="I1610" s="39">
        <v>1.45</v>
      </c>
      <c r="J1610" s="37">
        <v>607</v>
      </c>
      <c r="K1610" s="37">
        <v>6713</v>
      </c>
    </row>
    <row r="1611" spans="1:11" x14ac:dyDescent="0.3">
      <c r="A1611" s="36" t="s">
        <v>127</v>
      </c>
      <c r="B1611" s="36" t="s">
        <v>136</v>
      </c>
      <c r="C1611" s="59">
        <v>43700</v>
      </c>
      <c r="D1611" s="37">
        <v>34</v>
      </c>
      <c r="E1611" s="38">
        <v>0.76</v>
      </c>
      <c r="F1611" s="37">
        <v>26</v>
      </c>
      <c r="G1611" s="37">
        <v>37</v>
      </c>
      <c r="H1611" s="37">
        <v>421</v>
      </c>
      <c r="I1611" s="39">
        <v>1.42</v>
      </c>
      <c r="J1611" s="37">
        <v>607</v>
      </c>
      <c r="K1611" s="37">
        <v>15572</v>
      </c>
    </row>
    <row r="1612" spans="1:11" x14ac:dyDescent="0.3">
      <c r="A1612" s="36" t="s">
        <v>127</v>
      </c>
      <c r="B1612" s="36" t="s">
        <v>136</v>
      </c>
      <c r="C1612" s="59">
        <v>43701</v>
      </c>
      <c r="D1612" s="37">
        <v>45</v>
      </c>
      <c r="E1612" s="38">
        <v>0.76</v>
      </c>
      <c r="F1612" s="37">
        <v>34</v>
      </c>
      <c r="G1612" s="37">
        <v>45</v>
      </c>
      <c r="H1612" s="37">
        <v>452</v>
      </c>
      <c r="I1612" s="39">
        <v>1.32</v>
      </c>
      <c r="J1612" s="37">
        <v>607</v>
      </c>
      <c r="K1612" s="37">
        <v>20341</v>
      </c>
    </row>
    <row r="1613" spans="1:11" x14ac:dyDescent="0.3">
      <c r="A1613" s="36" t="s">
        <v>127</v>
      </c>
      <c r="B1613" s="36" t="s">
        <v>136</v>
      </c>
      <c r="C1613" s="59">
        <v>43702</v>
      </c>
      <c r="D1613" s="37">
        <v>33</v>
      </c>
      <c r="E1613" s="38">
        <v>0.76</v>
      </c>
      <c r="F1613" s="37">
        <v>25</v>
      </c>
      <c r="G1613" s="37">
        <v>37</v>
      </c>
      <c r="H1613" s="37">
        <v>413</v>
      </c>
      <c r="I1613" s="39">
        <v>1.48</v>
      </c>
      <c r="J1613" s="37">
        <v>607</v>
      </c>
      <c r="K1613" s="37">
        <v>15299</v>
      </c>
    </row>
    <row r="1614" spans="1:11" x14ac:dyDescent="0.3">
      <c r="A1614" s="36" t="s">
        <v>127</v>
      </c>
      <c r="B1614" s="36" t="s">
        <v>136</v>
      </c>
      <c r="C1614" s="59">
        <v>43703</v>
      </c>
      <c r="D1614" s="37">
        <v>47</v>
      </c>
      <c r="E1614" s="38">
        <v>0.76</v>
      </c>
      <c r="F1614" s="37">
        <v>36</v>
      </c>
      <c r="G1614" s="37">
        <v>43</v>
      </c>
      <c r="H1614" s="37">
        <v>503</v>
      </c>
      <c r="I1614" s="39">
        <v>1.19</v>
      </c>
      <c r="J1614" s="37">
        <v>607</v>
      </c>
      <c r="K1614" s="37">
        <v>21629</v>
      </c>
    </row>
    <row r="1615" spans="1:11" x14ac:dyDescent="0.3">
      <c r="A1615" s="36" t="s">
        <v>127</v>
      </c>
      <c r="B1615" s="36" t="s">
        <v>136</v>
      </c>
      <c r="C1615" s="59">
        <v>43704</v>
      </c>
      <c r="D1615" s="37">
        <v>40</v>
      </c>
      <c r="E1615" s="38">
        <v>0.76</v>
      </c>
      <c r="F1615" s="37">
        <v>30</v>
      </c>
      <c r="G1615" s="37">
        <v>39</v>
      </c>
      <c r="H1615" s="37">
        <v>468</v>
      </c>
      <c r="I1615" s="39">
        <v>1.3</v>
      </c>
      <c r="J1615" s="37">
        <v>607</v>
      </c>
      <c r="K1615" s="37">
        <v>18268</v>
      </c>
    </row>
    <row r="1616" spans="1:11" x14ac:dyDescent="0.3">
      <c r="A1616" s="36" t="s">
        <v>127</v>
      </c>
      <c r="B1616" s="36" t="s">
        <v>136</v>
      </c>
      <c r="C1616" s="59">
        <v>43705</v>
      </c>
      <c r="D1616" s="37">
        <v>51</v>
      </c>
      <c r="E1616" s="38">
        <v>0.76</v>
      </c>
      <c r="F1616" s="37">
        <v>39</v>
      </c>
      <c r="G1616" s="37">
        <v>51</v>
      </c>
      <c r="H1616" s="37">
        <v>462</v>
      </c>
      <c r="I1616" s="39">
        <v>1.31</v>
      </c>
      <c r="J1616" s="37">
        <v>607</v>
      </c>
      <c r="K1616" s="37">
        <v>23573</v>
      </c>
    </row>
    <row r="1617" spans="1:11" x14ac:dyDescent="0.3">
      <c r="A1617" s="36" t="s">
        <v>127</v>
      </c>
      <c r="B1617" s="36" t="s">
        <v>136</v>
      </c>
      <c r="C1617" s="59">
        <v>43706</v>
      </c>
      <c r="D1617" s="37">
        <v>57</v>
      </c>
      <c r="E1617" s="38">
        <v>0.76</v>
      </c>
      <c r="F1617" s="37">
        <v>43</v>
      </c>
      <c r="G1617" s="37">
        <v>53</v>
      </c>
      <c r="H1617" s="37">
        <v>491</v>
      </c>
      <c r="I1617" s="39">
        <v>1.23</v>
      </c>
      <c r="J1617" s="37">
        <v>607</v>
      </c>
      <c r="K1617" s="37">
        <v>26000</v>
      </c>
    </row>
    <row r="1618" spans="1:11" x14ac:dyDescent="0.3">
      <c r="A1618" s="36" t="s">
        <v>127</v>
      </c>
      <c r="B1618" s="36" t="s">
        <v>136</v>
      </c>
      <c r="C1618" s="59">
        <v>43707</v>
      </c>
      <c r="D1618" s="37">
        <v>47</v>
      </c>
      <c r="E1618" s="38">
        <v>0.76</v>
      </c>
      <c r="F1618" s="37">
        <v>36</v>
      </c>
      <c r="G1618" s="37">
        <v>44</v>
      </c>
      <c r="H1618" s="37">
        <v>491</v>
      </c>
      <c r="I1618" s="39">
        <v>1.22</v>
      </c>
      <c r="J1618" s="37">
        <v>607</v>
      </c>
      <c r="K1618" s="37">
        <v>21621</v>
      </c>
    </row>
    <row r="1619" spans="1:11" x14ac:dyDescent="0.3">
      <c r="A1619" s="36" t="s">
        <v>127</v>
      </c>
      <c r="B1619" s="36" t="s">
        <v>136</v>
      </c>
      <c r="C1619" s="59">
        <v>43708</v>
      </c>
      <c r="D1619" s="37">
        <v>18</v>
      </c>
      <c r="E1619" s="38">
        <v>0.76</v>
      </c>
      <c r="F1619" s="37">
        <v>14</v>
      </c>
      <c r="G1619" s="37">
        <v>21</v>
      </c>
      <c r="H1619" s="37">
        <v>406</v>
      </c>
      <c r="I1619" s="39">
        <v>1.5</v>
      </c>
      <c r="J1619" s="37">
        <v>607</v>
      </c>
      <c r="K1619" s="37">
        <v>8530</v>
      </c>
    </row>
    <row r="1620" spans="1:11" x14ac:dyDescent="0.3">
      <c r="A1620" s="40" t="s">
        <v>127</v>
      </c>
      <c r="B1620" s="40" t="s">
        <v>136</v>
      </c>
      <c r="C1620" s="57">
        <v>43709</v>
      </c>
      <c r="D1620" s="5">
        <v>38</v>
      </c>
      <c r="E1620" s="41">
        <v>0.7088830255057168</v>
      </c>
      <c r="F1620" s="4">
        <v>27</v>
      </c>
      <c r="G1620" s="5">
        <v>43</v>
      </c>
      <c r="H1620" s="5">
        <v>427</v>
      </c>
      <c r="I1620" s="42">
        <v>1.5925925925925926</v>
      </c>
      <c r="J1620" s="5">
        <v>689</v>
      </c>
      <c r="K1620" s="5">
        <v>18344</v>
      </c>
    </row>
    <row r="1621" spans="1:11" x14ac:dyDescent="0.3">
      <c r="A1621" s="40" t="s">
        <v>127</v>
      </c>
      <c r="B1621" s="40" t="s">
        <v>136</v>
      </c>
      <c r="C1621" s="57">
        <v>43710</v>
      </c>
      <c r="D1621" s="5">
        <v>38</v>
      </c>
      <c r="E1621" s="41">
        <v>0.7088830255057168</v>
      </c>
      <c r="F1621" s="5">
        <v>27</v>
      </c>
      <c r="G1621" s="5">
        <v>37</v>
      </c>
      <c r="H1621" s="5">
        <v>507</v>
      </c>
      <c r="I1621" s="42">
        <v>1.3703703703703705</v>
      </c>
      <c r="J1621" s="5">
        <v>689</v>
      </c>
      <c r="K1621" s="5">
        <v>18756</v>
      </c>
    </row>
    <row r="1622" spans="1:11" x14ac:dyDescent="0.3">
      <c r="A1622" s="40" t="s">
        <v>127</v>
      </c>
      <c r="B1622" s="40" t="s">
        <v>136</v>
      </c>
      <c r="C1622" s="57">
        <v>43711</v>
      </c>
      <c r="D1622" s="5">
        <v>48</v>
      </c>
      <c r="E1622" s="41">
        <v>0.7088830255057168</v>
      </c>
      <c r="F1622" s="5">
        <v>34</v>
      </c>
      <c r="G1622" s="5">
        <v>55</v>
      </c>
      <c r="H1622" s="5">
        <v>422</v>
      </c>
      <c r="I1622" s="42">
        <v>1.6176470588235294</v>
      </c>
      <c r="J1622" s="5">
        <v>689</v>
      </c>
      <c r="K1622" s="5">
        <v>23196</v>
      </c>
    </row>
    <row r="1623" spans="1:11" x14ac:dyDescent="0.3">
      <c r="A1623" s="40" t="s">
        <v>127</v>
      </c>
      <c r="B1623" s="40" t="s">
        <v>136</v>
      </c>
      <c r="C1623" s="57">
        <v>43712</v>
      </c>
      <c r="D1623" s="5">
        <v>41</v>
      </c>
      <c r="E1623" s="41">
        <v>0.7088830255057168</v>
      </c>
      <c r="F1623" s="5">
        <v>29</v>
      </c>
      <c r="G1623" s="5">
        <v>42</v>
      </c>
      <c r="H1623" s="5">
        <v>471</v>
      </c>
      <c r="I1623" s="42">
        <v>1.4482758620689655</v>
      </c>
      <c r="J1623" s="5">
        <v>689</v>
      </c>
      <c r="K1623" s="5">
        <v>19776</v>
      </c>
    </row>
    <row r="1624" spans="1:11" x14ac:dyDescent="0.3">
      <c r="A1624" s="40" t="s">
        <v>127</v>
      </c>
      <c r="B1624" s="40" t="s">
        <v>136</v>
      </c>
      <c r="C1624" s="57">
        <v>43713</v>
      </c>
      <c r="D1624" s="5">
        <v>34</v>
      </c>
      <c r="E1624" s="41">
        <v>0.7088830255057168</v>
      </c>
      <c r="F1624" s="5">
        <v>24</v>
      </c>
      <c r="G1624" s="5">
        <v>39</v>
      </c>
      <c r="H1624" s="5">
        <v>423</v>
      </c>
      <c r="I1624" s="42">
        <v>1.625</v>
      </c>
      <c r="J1624" s="5">
        <v>689</v>
      </c>
      <c r="K1624" s="5">
        <v>16502</v>
      </c>
    </row>
    <row r="1625" spans="1:11" x14ac:dyDescent="0.3">
      <c r="A1625" s="40" t="s">
        <v>127</v>
      </c>
      <c r="B1625" s="40" t="s">
        <v>136</v>
      </c>
      <c r="C1625" s="57">
        <v>43714</v>
      </c>
      <c r="D1625" s="5">
        <v>51</v>
      </c>
      <c r="E1625" s="41">
        <v>0.7088830255057168</v>
      </c>
      <c r="F1625" s="5">
        <v>36</v>
      </c>
      <c r="G1625" s="5">
        <v>56</v>
      </c>
      <c r="H1625" s="5">
        <v>444</v>
      </c>
      <c r="I1625" s="42">
        <v>1.5555555555555556</v>
      </c>
      <c r="J1625" s="5">
        <v>689</v>
      </c>
      <c r="K1625" s="5">
        <v>24883</v>
      </c>
    </row>
    <row r="1626" spans="1:11" x14ac:dyDescent="0.3">
      <c r="A1626" s="40" t="s">
        <v>127</v>
      </c>
      <c r="B1626" s="40" t="s">
        <v>136</v>
      </c>
      <c r="C1626" s="57">
        <v>43715</v>
      </c>
      <c r="D1626" s="5">
        <v>52</v>
      </c>
      <c r="E1626" s="41">
        <v>0.7088830255057168</v>
      </c>
      <c r="F1626" s="5">
        <v>37</v>
      </c>
      <c r="G1626" s="5">
        <v>48</v>
      </c>
      <c r="H1626" s="5">
        <v>534</v>
      </c>
      <c r="I1626" s="42">
        <v>1.2972972972972974</v>
      </c>
      <c r="J1626" s="5">
        <v>689</v>
      </c>
      <c r="K1626" s="5">
        <v>25653</v>
      </c>
    </row>
    <row r="1627" spans="1:11" x14ac:dyDescent="0.3">
      <c r="A1627" s="40" t="s">
        <v>127</v>
      </c>
      <c r="B1627" s="40" t="s">
        <v>136</v>
      </c>
      <c r="C1627" s="57">
        <v>43716</v>
      </c>
      <c r="D1627" s="5">
        <v>23</v>
      </c>
      <c r="E1627" s="41">
        <v>0.7088830255057168</v>
      </c>
      <c r="F1627" s="5">
        <v>16</v>
      </c>
      <c r="G1627" s="5">
        <v>22</v>
      </c>
      <c r="H1627" s="5">
        <v>495</v>
      </c>
      <c r="I1627" s="42">
        <v>1.375</v>
      </c>
      <c r="J1627" s="5">
        <v>689</v>
      </c>
      <c r="K1627" s="5">
        <v>10885</v>
      </c>
    </row>
    <row r="1628" spans="1:11" x14ac:dyDescent="0.3">
      <c r="A1628" s="40" t="s">
        <v>127</v>
      </c>
      <c r="B1628" s="40" t="s">
        <v>136</v>
      </c>
      <c r="C1628" s="57">
        <v>43717</v>
      </c>
      <c r="D1628" s="5">
        <v>34</v>
      </c>
      <c r="E1628" s="41">
        <v>0.7088830255057168</v>
      </c>
      <c r="F1628" s="5">
        <v>24</v>
      </c>
      <c r="G1628" s="5">
        <v>39</v>
      </c>
      <c r="H1628" s="5">
        <v>417</v>
      </c>
      <c r="I1628" s="42">
        <v>1.625</v>
      </c>
      <c r="J1628" s="5">
        <v>689</v>
      </c>
      <c r="K1628" s="5">
        <v>16281</v>
      </c>
    </row>
    <row r="1629" spans="1:11" x14ac:dyDescent="0.3">
      <c r="A1629" s="40" t="s">
        <v>127</v>
      </c>
      <c r="B1629" s="40" t="s">
        <v>136</v>
      </c>
      <c r="C1629" s="57">
        <v>43718</v>
      </c>
      <c r="D1629" s="5">
        <v>38</v>
      </c>
      <c r="E1629" s="41">
        <v>0.7088830255057168</v>
      </c>
      <c r="F1629" s="5">
        <v>27</v>
      </c>
      <c r="G1629" s="5">
        <v>41</v>
      </c>
      <c r="H1629" s="5">
        <v>451</v>
      </c>
      <c r="I1629" s="42">
        <v>1.5185185185185186</v>
      </c>
      <c r="J1629" s="5">
        <v>689</v>
      </c>
      <c r="K1629" s="5">
        <v>18507</v>
      </c>
    </row>
    <row r="1630" spans="1:11" x14ac:dyDescent="0.3">
      <c r="A1630" s="40" t="s">
        <v>127</v>
      </c>
      <c r="B1630" s="40" t="s">
        <v>136</v>
      </c>
      <c r="C1630" s="57">
        <v>43719</v>
      </c>
      <c r="D1630" s="5">
        <v>48</v>
      </c>
      <c r="E1630" s="41">
        <v>0.7088830255057168</v>
      </c>
      <c r="F1630" s="5">
        <v>34</v>
      </c>
      <c r="G1630" s="5">
        <v>53</v>
      </c>
      <c r="H1630" s="5">
        <v>436</v>
      </c>
      <c r="I1630" s="42">
        <v>1.5588235294117647</v>
      </c>
      <c r="J1630" s="5">
        <v>689</v>
      </c>
      <c r="K1630" s="5">
        <v>23115</v>
      </c>
    </row>
    <row r="1631" spans="1:11" x14ac:dyDescent="0.3">
      <c r="A1631" s="40" t="s">
        <v>127</v>
      </c>
      <c r="B1631" s="40" t="s">
        <v>136</v>
      </c>
      <c r="C1631" s="57">
        <v>43720</v>
      </c>
      <c r="D1631" s="5">
        <v>35</v>
      </c>
      <c r="E1631" s="41">
        <v>0.7088830255057168</v>
      </c>
      <c r="F1631" s="5">
        <v>25</v>
      </c>
      <c r="G1631" s="5">
        <v>42</v>
      </c>
      <c r="H1631" s="5">
        <v>410</v>
      </c>
      <c r="I1631" s="42">
        <v>1.68</v>
      </c>
      <c r="J1631" s="5">
        <v>689</v>
      </c>
      <c r="K1631" s="5">
        <v>17221</v>
      </c>
    </row>
    <row r="1632" spans="1:11" x14ac:dyDescent="0.3">
      <c r="A1632" s="40" t="s">
        <v>127</v>
      </c>
      <c r="B1632" s="40" t="s">
        <v>136</v>
      </c>
      <c r="C1632" s="57">
        <v>43721</v>
      </c>
      <c r="D1632" s="5">
        <v>41</v>
      </c>
      <c r="E1632" s="41">
        <v>0.7088830255057168</v>
      </c>
      <c r="F1632" s="5">
        <v>29</v>
      </c>
      <c r="G1632" s="5">
        <v>41</v>
      </c>
      <c r="H1632" s="5">
        <v>495</v>
      </c>
      <c r="I1632" s="42">
        <v>1.4137931034482758</v>
      </c>
      <c r="J1632" s="5">
        <v>689</v>
      </c>
      <c r="K1632" s="5">
        <v>20295</v>
      </c>
    </row>
    <row r="1633" spans="1:11" x14ac:dyDescent="0.3">
      <c r="A1633" s="40" t="s">
        <v>127</v>
      </c>
      <c r="B1633" s="40" t="s">
        <v>136</v>
      </c>
      <c r="C1633" s="57">
        <v>43722</v>
      </c>
      <c r="D1633" s="5">
        <v>25</v>
      </c>
      <c r="E1633" s="41">
        <v>0.7088830255057168</v>
      </c>
      <c r="F1633" s="5">
        <v>18</v>
      </c>
      <c r="G1633" s="5">
        <v>30</v>
      </c>
      <c r="H1633" s="5">
        <v>413</v>
      </c>
      <c r="I1633" s="42">
        <v>1.6666666666666667</v>
      </c>
      <c r="J1633" s="5">
        <v>689</v>
      </c>
      <c r="K1633" s="5">
        <v>12386</v>
      </c>
    </row>
    <row r="1634" spans="1:11" x14ac:dyDescent="0.3">
      <c r="A1634" s="40" t="s">
        <v>127</v>
      </c>
      <c r="B1634" s="40" t="s">
        <v>136</v>
      </c>
      <c r="C1634" s="57">
        <v>43723</v>
      </c>
      <c r="D1634" s="5">
        <v>41</v>
      </c>
      <c r="E1634" s="41">
        <v>0.7088830255057168</v>
      </c>
      <c r="F1634" s="5">
        <v>29</v>
      </c>
      <c r="G1634" s="5">
        <v>41</v>
      </c>
      <c r="H1634" s="5">
        <v>488</v>
      </c>
      <c r="I1634" s="42">
        <v>1.4137931034482758</v>
      </c>
      <c r="J1634" s="5">
        <v>689</v>
      </c>
      <c r="K1634" s="5">
        <v>20008</v>
      </c>
    </row>
    <row r="1635" spans="1:11" x14ac:dyDescent="0.3">
      <c r="A1635" s="40" t="s">
        <v>127</v>
      </c>
      <c r="B1635" s="40" t="s">
        <v>136</v>
      </c>
      <c r="C1635" s="57">
        <v>43724</v>
      </c>
      <c r="D1635" s="5">
        <v>20</v>
      </c>
      <c r="E1635" s="41">
        <v>0.7088830255057168</v>
      </c>
      <c r="F1635" s="5">
        <v>14</v>
      </c>
      <c r="G1635" s="5">
        <v>18</v>
      </c>
      <c r="H1635" s="5">
        <v>542</v>
      </c>
      <c r="I1635" s="42">
        <v>1.2857142857142858</v>
      </c>
      <c r="J1635" s="5">
        <v>689</v>
      </c>
      <c r="K1635" s="5">
        <v>9760</v>
      </c>
    </row>
    <row r="1636" spans="1:11" x14ac:dyDescent="0.3">
      <c r="A1636" s="40" t="s">
        <v>127</v>
      </c>
      <c r="B1636" s="40" t="s">
        <v>136</v>
      </c>
      <c r="C1636" s="57">
        <v>43725</v>
      </c>
      <c r="D1636" s="5">
        <v>35</v>
      </c>
      <c r="E1636" s="41">
        <v>0.7088830255057168</v>
      </c>
      <c r="F1636" s="5">
        <v>25</v>
      </c>
      <c r="G1636" s="5">
        <v>34</v>
      </c>
      <c r="H1636" s="5">
        <v>504</v>
      </c>
      <c r="I1636" s="42">
        <v>1.36</v>
      </c>
      <c r="J1636" s="5">
        <v>689</v>
      </c>
      <c r="K1636" s="5">
        <v>17141</v>
      </c>
    </row>
    <row r="1637" spans="1:11" x14ac:dyDescent="0.3">
      <c r="A1637" s="40" t="s">
        <v>127</v>
      </c>
      <c r="B1637" s="40" t="s">
        <v>136</v>
      </c>
      <c r="C1637" s="57">
        <v>43726</v>
      </c>
      <c r="D1637" s="5">
        <v>66</v>
      </c>
      <c r="E1637" s="41">
        <v>0.7088830255057168</v>
      </c>
      <c r="F1637" s="5">
        <v>47</v>
      </c>
      <c r="G1637" s="5">
        <v>60</v>
      </c>
      <c r="H1637" s="5">
        <v>542</v>
      </c>
      <c r="I1637" s="42">
        <v>1.2765957446808511</v>
      </c>
      <c r="J1637" s="5">
        <v>689</v>
      </c>
      <c r="K1637" s="5">
        <v>32516</v>
      </c>
    </row>
    <row r="1638" spans="1:11" x14ac:dyDescent="0.3">
      <c r="A1638" s="40" t="s">
        <v>127</v>
      </c>
      <c r="B1638" s="40" t="s">
        <v>136</v>
      </c>
      <c r="C1638" s="57">
        <v>43727</v>
      </c>
      <c r="D1638" s="5">
        <v>41</v>
      </c>
      <c r="E1638" s="41">
        <v>0.7088830255057168</v>
      </c>
      <c r="F1638" s="5">
        <v>29</v>
      </c>
      <c r="G1638" s="5">
        <v>47</v>
      </c>
      <c r="H1638" s="5">
        <v>430</v>
      </c>
      <c r="I1638" s="42">
        <v>1.6206896551724137</v>
      </c>
      <c r="J1638" s="5">
        <v>689</v>
      </c>
      <c r="K1638" s="5">
        <v>20233</v>
      </c>
    </row>
    <row r="1639" spans="1:11" x14ac:dyDescent="0.3">
      <c r="A1639" s="40" t="s">
        <v>127</v>
      </c>
      <c r="B1639" s="40" t="s">
        <v>136</v>
      </c>
      <c r="C1639" s="57">
        <v>43728</v>
      </c>
      <c r="D1639" s="5">
        <v>23</v>
      </c>
      <c r="E1639" s="41">
        <v>0.7088830255057168</v>
      </c>
      <c r="F1639" s="5">
        <v>16</v>
      </c>
      <c r="G1639" s="5">
        <v>20</v>
      </c>
      <c r="H1639" s="5">
        <v>541</v>
      </c>
      <c r="I1639" s="42">
        <v>1.25</v>
      </c>
      <c r="J1639" s="5">
        <v>689</v>
      </c>
      <c r="K1639" s="5">
        <v>10811</v>
      </c>
    </row>
    <row r="1640" spans="1:11" x14ac:dyDescent="0.3">
      <c r="A1640" s="40" t="s">
        <v>127</v>
      </c>
      <c r="B1640" s="40" t="s">
        <v>136</v>
      </c>
      <c r="C1640" s="57">
        <v>43729</v>
      </c>
      <c r="D1640" s="5">
        <v>30</v>
      </c>
      <c r="E1640" s="41">
        <v>0.7088830255057168</v>
      </c>
      <c r="F1640" s="5">
        <v>21</v>
      </c>
      <c r="G1640" s="5">
        <v>31</v>
      </c>
      <c r="H1640" s="5">
        <v>465</v>
      </c>
      <c r="I1640" s="42">
        <v>1.4761904761904763</v>
      </c>
      <c r="J1640" s="5">
        <v>689</v>
      </c>
      <c r="K1640" s="5">
        <v>14423</v>
      </c>
    </row>
    <row r="1641" spans="1:11" x14ac:dyDescent="0.3">
      <c r="A1641" s="40" t="s">
        <v>127</v>
      </c>
      <c r="B1641" s="40" t="s">
        <v>136</v>
      </c>
      <c r="C1641" s="57">
        <v>43730</v>
      </c>
      <c r="D1641" s="5">
        <v>35</v>
      </c>
      <c r="E1641" s="41">
        <v>0.7088830255057168</v>
      </c>
      <c r="F1641" s="5">
        <v>25</v>
      </c>
      <c r="G1641" s="5">
        <v>37</v>
      </c>
      <c r="H1641" s="5">
        <v>474</v>
      </c>
      <c r="I1641" s="42">
        <v>1.48</v>
      </c>
      <c r="J1641" s="5">
        <v>689</v>
      </c>
      <c r="K1641" s="5">
        <v>17548</v>
      </c>
    </row>
    <row r="1642" spans="1:11" x14ac:dyDescent="0.3">
      <c r="A1642" s="40" t="s">
        <v>127</v>
      </c>
      <c r="B1642" s="40" t="s">
        <v>136</v>
      </c>
      <c r="C1642" s="57">
        <v>43731</v>
      </c>
      <c r="D1642" s="5">
        <v>16</v>
      </c>
      <c r="E1642" s="41">
        <v>0.7088830255057168</v>
      </c>
      <c r="F1642" s="5">
        <v>11</v>
      </c>
      <c r="G1642" s="5">
        <v>23</v>
      </c>
      <c r="H1642" s="5">
        <v>327</v>
      </c>
      <c r="I1642" s="42">
        <v>2.0909090909090908</v>
      </c>
      <c r="J1642" s="5">
        <v>689</v>
      </c>
      <c r="K1642" s="5">
        <v>7515</v>
      </c>
    </row>
    <row r="1643" spans="1:11" x14ac:dyDescent="0.3">
      <c r="A1643" s="40" t="s">
        <v>127</v>
      </c>
      <c r="B1643" s="40" t="s">
        <v>136</v>
      </c>
      <c r="C1643" s="57">
        <v>43732</v>
      </c>
      <c r="D1643" s="5">
        <v>32</v>
      </c>
      <c r="E1643" s="41">
        <v>0.7088830255057168</v>
      </c>
      <c r="F1643" s="5">
        <v>23</v>
      </c>
      <c r="G1643" s="5">
        <v>37</v>
      </c>
      <c r="H1643" s="5">
        <v>421</v>
      </c>
      <c r="I1643" s="42">
        <v>1.6086956521739131</v>
      </c>
      <c r="J1643" s="5">
        <v>689</v>
      </c>
      <c r="K1643" s="5">
        <v>15588</v>
      </c>
    </row>
    <row r="1644" spans="1:11" x14ac:dyDescent="0.3">
      <c r="A1644" s="40" t="s">
        <v>127</v>
      </c>
      <c r="B1644" s="40" t="s">
        <v>136</v>
      </c>
      <c r="C1644" s="57">
        <v>43733</v>
      </c>
      <c r="D1644" s="5">
        <v>59</v>
      </c>
      <c r="E1644" s="41">
        <v>0.7088830255057168</v>
      </c>
      <c r="F1644" s="5">
        <v>42</v>
      </c>
      <c r="G1644" s="5">
        <v>64</v>
      </c>
      <c r="H1644" s="5">
        <v>455</v>
      </c>
      <c r="I1644" s="42">
        <v>1.5238095238095237</v>
      </c>
      <c r="J1644" s="5">
        <v>689</v>
      </c>
      <c r="K1644" s="5">
        <v>29135</v>
      </c>
    </row>
    <row r="1645" spans="1:11" x14ac:dyDescent="0.3">
      <c r="A1645" s="40" t="s">
        <v>127</v>
      </c>
      <c r="B1645" s="40" t="s">
        <v>136</v>
      </c>
      <c r="C1645" s="57">
        <v>43734</v>
      </c>
      <c r="D1645" s="5">
        <v>41</v>
      </c>
      <c r="E1645" s="41">
        <v>0.7088830255057168</v>
      </c>
      <c r="F1645" s="5">
        <v>29</v>
      </c>
      <c r="G1645" s="5">
        <v>41</v>
      </c>
      <c r="H1645" s="5">
        <v>492</v>
      </c>
      <c r="I1645" s="42">
        <v>1.4137931034482758</v>
      </c>
      <c r="J1645" s="5">
        <v>689</v>
      </c>
      <c r="K1645" s="5">
        <v>20172</v>
      </c>
    </row>
    <row r="1646" spans="1:11" x14ac:dyDescent="0.3">
      <c r="A1646" s="40" t="s">
        <v>127</v>
      </c>
      <c r="B1646" s="40" t="s">
        <v>136</v>
      </c>
      <c r="C1646" s="57">
        <v>43735</v>
      </c>
      <c r="D1646" s="5">
        <v>24</v>
      </c>
      <c r="E1646" s="41">
        <v>0.7088830255057168</v>
      </c>
      <c r="F1646" s="5">
        <v>17</v>
      </c>
      <c r="G1646" s="5">
        <v>30</v>
      </c>
      <c r="H1646" s="5">
        <v>397</v>
      </c>
      <c r="I1646" s="42">
        <v>1.7647058823529411</v>
      </c>
      <c r="J1646" s="5">
        <v>689</v>
      </c>
      <c r="K1646" s="5">
        <v>11902</v>
      </c>
    </row>
    <row r="1647" spans="1:11" x14ac:dyDescent="0.3">
      <c r="A1647" s="40" t="s">
        <v>127</v>
      </c>
      <c r="B1647" s="40" t="s">
        <v>136</v>
      </c>
      <c r="C1647" s="57">
        <v>43736</v>
      </c>
      <c r="D1647" s="5">
        <v>51</v>
      </c>
      <c r="E1647" s="41">
        <v>0.7088830255057168</v>
      </c>
      <c r="F1647" s="5">
        <v>36</v>
      </c>
      <c r="G1647" s="5">
        <v>46</v>
      </c>
      <c r="H1647" s="5">
        <v>532</v>
      </c>
      <c r="I1647" s="42">
        <v>1.2777777777777777</v>
      </c>
      <c r="J1647" s="5">
        <v>689</v>
      </c>
      <c r="K1647" s="5">
        <v>24474</v>
      </c>
    </row>
    <row r="1648" spans="1:11" x14ac:dyDescent="0.3">
      <c r="A1648" s="40" t="s">
        <v>127</v>
      </c>
      <c r="B1648" s="40" t="s">
        <v>136</v>
      </c>
      <c r="C1648" s="57">
        <v>43737</v>
      </c>
      <c r="D1648" s="5">
        <v>44</v>
      </c>
      <c r="E1648" s="41">
        <v>0.7088830255057168</v>
      </c>
      <c r="F1648" s="5">
        <v>31</v>
      </c>
      <c r="G1648" s="5">
        <v>39</v>
      </c>
      <c r="H1648" s="5">
        <v>553</v>
      </c>
      <c r="I1648" s="42">
        <v>1.2580645161290323</v>
      </c>
      <c r="J1648" s="5">
        <v>689</v>
      </c>
      <c r="K1648" s="5">
        <v>21566</v>
      </c>
    </row>
    <row r="1649" spans="1:11" x14ac:dyDescent="0.3">
      <c r="A1649" s="40" t="s">
        <v>127</v>
      </c>
      <c r="B1649" s="40" t="s">
        <v>136</v>
      </c>
      <c r="C1649" s="57">
        <v>43738</v>
      </c>
      <c r="D1649" s="5">
        <v>34</v>
      </c>
      <c r="E1649" s="41">
        <v>0.7088830255057168</v>
      </c>
      <c r="F1649" s="5">
        <v>24</v>
      </c>
      <c r="G1649" s="5">
        <v>28</v>
      </c>
      <c r="H1649" s="5">
        <v>589</v>
      </c>
      <c r="I1649" s="42">
        <v>1.1666666666666667</v>
      </c>
      <c r="J1649" s="5">
        <v>689</v>
      </c>
      <c r="K1649" s="5">
        <v>16488</v>
      </c>
    </row>
    <row r="1650" spans="1:11" x14ac:dyDescent="0.3">
      <c r="A1650" s="11" t="s">
        <v>127</v>
      </c>
      <c r="B1650" s="11" t="s">
        <v>128</v>
      </c>
      <c r="C1650" s="54">
        <v>44652</v>
      </c>
      <c r="D1650" s="16">
        <v>37</v>
      </c>
      <c r="E1650" s="19">
        <v>0.70270270270270274</v>
      </c>
      <c r="F1650" s="20">
        <v>26</v>
      </c>
      <c r="G1650" s="20">
        <v>40</v>
      </c>
      <c r="H1650" s="16">
        <v>570.25</v>
      </c>
      <c r="I1650" s="18">
        <v>1.5384615384615385</v>
      </c>
      <c r="J1650" s="16">
        <v>877.30769230769226</v>
      </c>
      <c r="K1650" s="20">
        <v>22810</v>
      </c>
    </row>
    <row r="1651" spans="1:11" x14ac:dyDescent="0.3">
      <c r="A1651" s="11" t="s">
        <v>127</v>
      </c>
      <c r="B1651" s="11" t="s">
        <v>128</v>
      </c>
      <c r="C1651" s="54">
        <v>44653</v>
      </c>
      <c r="D1651" s="16">
        <v>49</v>
      </c>
      <c r="E1651" s="19">
        <v>0.69387755102040816</v>
      </c>
      <c r="F1651" s="20">
        <v>34</v>
      </c>
      <c r="G1651" s="20">
        <v>72</v>
      </c>
      <c r="H1651" s="16">
        <v>612.18055555555554</v>
      </c>
      <c r="I1651" s="18">
        <v>2.1176470588235294</v>
      </c>
      <c r="J1651" s="16">
        <v>1296.3823529411766</v>
      </c>
      <c r="K1651" s="20">
        <v>44077</v>
      </c>
    </row>
    <row r="1652" spans="1:11" x14ac:dyDescent="0.3">
      <c r="A1652" s="11" t="s">
        <v>127</v>
      </c>
      <c r="B1652" s="11" t="s">
        <v>128</v>
      </c>
      <c r="C1652" s="54">
        <v>44654</v>
      </c>
      <c r="D1652" s="16">
        <v>72</v>
      </c>
      <c r="E1652" s="19">
        <v>0.70833333333333337</v>
      </c>
      <c r="F1652" s="20">
        <v>51</v>
      </c>
      <c r="G1652" s="20">
        <v>101</v>
      </c>
      <c r="H1652" s="16">
        <v>608.47524752475249</v>
      </c>
      <c r="I1652" s="18">
        <v>1.9803921568627452</v>
      </c>
      <c r="J1652" s="16">
        <v>1205.0196078431372</v>
      </c>
      <c r="K1652" s="20">
        <v>61456</v>
      </c>
    </row>
    <row r="1653" spans="1:11" x14ac:dyDescent="0.3">
      <c r="A1653" s="11" t="s">
        <v>127</v>
      </c>
      <c r="B1653" s="11" t="s">
        <v>128</v>
      </c>
      <c r="C1653" s="54">
        <v>44655</v>
      </c>
      <c r="D1653" s="16">
        <v>30</v>
      </c>
      <c r="E1653" s="19">
        <v>0.7</v>
      </c>
      <c r="F1653" s="20">
        <v>21</v>
      </c>
      <c r="G1653" s="20">
        <v>44</v>
      </c>
      <c r="H1653" s="16">
        <v>728.7045454545455</v>
      </c>
      <c r="I1653" s="18">
        <v>2.0952380952380953</v>
      </c>
      <c r="J1653" s="16">
        <v>1526.8095238095239</v>
      </c>
      <c r="K1653" s="20">
        <v>32063</v>
      </c>
    </row>
    <row r="1654" spans="1:11" x14ac:dyDescent="0.3">
      <c r="A1654" s="11" t="s">
        <v>127</v>
      </c>
      <c r="B1654" s="11" t="s">
        <v>128</v>
      </c>
      <c r="C1654" s="54">
        <v>44656</v>
      </c>
      <c r="D1654" s="16">
        <v>29</v>
      </c>
      <c r="E1654" s="19">
        <v>0.72413793103448276</v>
      </c>
      <c r="F1654" s="20">
        <v>21</v>
      </c>
      <c r="G1654" s="20">
        <v>40</v>
      </c>
      <c r="H1654" s="16">
        <v>726.32500000000005</v>
      </c>
      <c r="I1654" s="18">
        <v>1.9047619047619047</v>
      </c>
      <c r="J1654" s="16">
        <v>1383.4761904761904</v>
      </c>
      <c r="K1654" s="20">
        <v>29053</v>
      </c>
    </row>
    <row r="1655" spans="1:11" x14ac:dyDescent="0.3">
      <c r="A1655" s="11" t="s">
        <v>127</v>
      </c>
      <c r="B1655" s="11" t="s">
        <v>128</v>
      </c>
      <c r="C1655" s="54">
        <v>44657</v>
      </c>
      <c r="D1655" s="16">
        <v>38</v>
      </c>
      <c r="E1655" s="19">
        <v>0.71052631578947367</v>
      </c>
      <c r="F1655" s="20">
        <v>27</v>
      </c>
      <c r="G1655" s="20">
        <v>50</v>
      </c>
      <c r="H1655" s="16">
        <v>576.16</v>
      </c>
      <c r="I1655" s="18">
        <v>1.8518518518518519</v>
      </c>
      <c r="J1655" s="16">
        <v>1066.962962962963</v>
      </c>
      <c r="K1655" s="20">
        <v>28808</v>
      </c>
    </row>
    <row r="1656" spans="1:11" x14ac:dyDescent="0.3">
      <c r="A1656" s="11" t="s">
        <v>127</v>
      </c>
      <c r="B1656" s="11" t="s">
        <v>128</v>
      </c>
      <c r="C1656" s="54">
        <v>44658</v>
      </c>
      <c r="D1656" s="16">
        <v>32</v>
      </c>
      <c r="E1656" s="19">
        <v>0.71875</v>
      </c>
      <c r="F1656" s="20">
        <v>23</v>
      </c>
      <c r="G1656" s="20">
        <v>40</v>
      </c>
      <c r="H1656" s="16">
        <v>601.85</v>
      </c>
      <c r="I1656" s="18">
        <v>1.7391304347826086</v>
      </c>
      <c r="J1656" s="16">
        <v>1046.695652173913</v>
      </c>
      <c r="K1656" s="20">
        <v>24074</v>
      </c>
    </row>
    <row r="1657" spans="1:11" x14ac:dyDescent="0.3">
      <c r="A1657" s="11" t="s">
        <v>127</v>
      </c>
      <c r="B1657" s="11" t="s">
        <v>128</v>
      </c>
      <c r="C1657" s="54">
        <v>44659</v>
      </c>
      <c r="D1657" s="16">
        <v>33</v>
      </c>
      <c r="E1657" s="19">
        <v>0.72727272727272729</v>
      </c>
      <c r="F1657" s="20">
        <v>24</v>
      </c>
      <c r="G1657" s="20">
        <v>40</v>
      </c>
      <c r="H1657" s="16">
        <v>509.875</v>
      </c>
      <c r="I1657" s="18">
        <v>1.6666666666666667</v>
      </c>
      <c r="J1657" s="16">
        <v>849.79166666666663</v>
      </c>
      <c r="K1657" s="20">
        <v>20395</v>
      </c>
    </row>
    <row r="1658" spans="1:11" x14ac:dyDescent="0.3">
      <c r="A1658" s="11" t="s">
        <v>127</v>
      </c>
      <c r="B1658" s="11" t="s">
        <v>128</v>
      </c>
      <c r="C1658" s="54">
        <v>44660</v>
      </c>
      <c r="D1658" s="16">
        <v>31</v>
      </c>
      <c r="E1658" s="19">
        <v>0.70967741935483875</v>
      </c>
      <c r="F1658" s="20">
        <v>22</v>
      </c>
      <c r="G1658" s="20">
        <v>47</v>
      </c>
      <c r="H1658" s="16">
        <v>719.34042553191489</v>
      </c>
      <c r="I1658" s="18">
        <v>2.1363636363636362</v>
      </c>
      <c r="J1658" s="16">
        <v>1536.7727272727273</v>
      </c>
      <c r="K1658" s="20">
        <v>33809</v>
      </c>
    </row>
    <row r="1659" spans="1:11" x14ac:dyDescent="0.3">
      <c r="A1659" s="11" t="s">
        <v>127</v>
      </c>
      <c r="B1659" s="11" t="s">
        <v>128</v>
      </c>
      <c r="C1659" s="54">
        <v>44661</v>
      </c>
      <c r="D1659" s="16">
        <v>77</v>
      </c>
      <c r="E1659" s="19">
        <v>0.7142857142857143</v>
      </c>
      <c r="F1659" s="20">
        <v>55</v>
      </c>
      <c r="G1659" s="20">
        <v>103</v>
      </c>
      <c r="H1659" s="16">
        <v>628.52427184466023</v>
      </c>
      <c r="I1659" s="18">
        <v>1.8727272727272728</v>
      </c>
      <c r="J1659" s="16">
        <v>1177.0545454545454</v>
      </c>
      <c r="K1659" s="20">
        <v>64738</v>
      </c>
    </row>
    <row r="1660" spans="1:11" x14ac:dyDescent="0.3">
      <c r="A1660" s="11" t="s">
        <v>127</v>
      </c>
      <c r="B1660" s="11" t="s">
        <v>128</v>
      </c>
      <c r="C1660" s="54">
        <v>44662</v>
      </c>
      <c r="D1660" s="16">
        <v>39</v>
      </c>
      <c r="E1660" s="19">
        <v>0.71794871794871795</v>
      </c>
      <c r="F1660" s="20">
        <v>28</v>
      </c>
      <c r="G1660" s="20">
        <v>52</v>
      </c>
      <c r="H1660" s="16">
        <v>709.90384615384619</v>
      </c>
      <c r="I1660" s="18">
        <v>1.8571428571428572</v>
      </c>
      <c r="J1660" s="16">
        <v>1318.3928571428571</v>
      </c>
      <c r="K1660" s="20">
        <v>36915</v>
      </c>
    </row>
    <row r="1661" spans="1:11" x14ac:dyDescent="0.3">
      <c r="A1661" s="11" t="s">
        <v>127</v>
      </c>
      <c r="B1661" s="11" t="s">
        <v>128</v>
      </c>
      <c r="C1661" s="54">
        <v>44663</v>
      </c>
      <c r="D1661" s="16">
        <v>27</v>
      </c>
      <c r="E1661" s="19">
        <v>0.70370370370370372</v>
      </c>
      <c r="F1661" s="20">
        <v>19</v>
      </c>
      <c r="G1661" s="20">
        <v>38</v>
      </c>
      <c r="H1661" s="16">
        <v>535.86842105263156</v>
      </c>
      <c r="I1661" s="18">
        <v>2</v>
      </c>
      <c r="J1661" s="16">
        <v>1071.7368421052631</v>
      </c>
      <c r="K1661" s="20">
        <v>20363</v>
      </c>
    </row>
    <row r="1662" spans="1:11" x14ac:dyDescent="0.3">
      <c r="A1662" s="11" t="s">
        <v>127</v>
      </c>
      <c r="B1662" s="11" t="s">
        <v>128</v>
      </c>
      <c r="C1662" s="54">
        <v>44664</v>
      </c>
      <c r="D1662" s="16">
        <v>40</v>
      </c>
      <c r="E1662" s="19">
        <v>0.7</v>
      </c>
      <c r="F1662" s="20">
        <v>28</v>
      </c>
      <c r="G1662" s="20">
        <v>43</v>
      </c>
      <c r="H1662" s="16">
        <v>735.88372093023258</v>
      </c>
      <c r="I1662" s="18">
        <v>1.5357142857142858</v>
      </c>
      <c r="J1662" s="16">
        <v>1130.1071428571429</v>
      </c>
      <c r="K1662" s="20">
        <v>31643</v>
      </c>
    </row>
    <row r="1663" spans="1:11" x14ac:dyDescent="0.3">
      <c r="A1663" s="11" t="s">
        <v>127</v>
      </c>
      <c r="B1663" s="11" t="s">
        <v>128</v>
      </c>
      <c r="C1663" s="54">
        <v>44665</v>
      </c>
      <c r="D1663" s="16">
        <v>51</v>
      </c>
      <c r="E1663" s="19">
        <v>0.70588235294117652</v>
      </c>
      <c r="F1663" s="20">
        <v>36</v>
      </c>
      <c r="G1663" s="20">
        <v>73</v>
      </c>
      <c r="H1663" s="16">
        <v>577.39726027397262</v>
      </c>
      <c r="I1663" s="18">
        <v>2.0277777777777777</v>
      </c>
      <c r="J1663" s="16">
        <v>1170.8333333333333</v>
      </c>
      <c r="K1663" s="20">
        <v>42150</v>
      </c>
    </row>
    <row r="1664" spans="1:11" x14ac:dyDescent="0.3">
      <c r="A1664" s="11" t="s">
        <v>127</v>
      </c>
      <c r="B1664" s="11" t="s">
        <v>128</v>
      </c>
      <c r="C1664" s="54">
        <v>44666</v>
      </c>
      <c r="D1664" s="16">
        <v>36</v>
      </c>
      <c r="E1664" s="19">
        <v>0.69444444444444442</v>
      </c>
      <c r="F1664" s="20">
        <v>25</v>
      </c>
      <c r="G1664" s="20">
        <v>61</v>
      </c>
      <c r="H1664" s="16">
        <v>637.36065573770497</v>
      </c>
      <c r="I1664" s="18">
        <v>2.44</v>
      </c>
      <c r="J1664" s="16">
        <v>1555.16</v>
      </c>
      <c r="K1664" s="20">
        <v>38879</v>
      </c>
    </row>
    <row r="1665" spans="1:11" x14ac:dyDescent="0.3">
      <c r="A1665" s="11" t="s">
        <v>127</v>
      </c>
      <c r="B1665" s="11" t="s">
        <v>128</v>
      </c>
      <c r="C1665" s="54">
        <v>44667</v>
      </c>
      <c r="D1665" s="16">
        <v>37</v>
      </c>
      <c r="E1665" s="19">
        <v>0.70270270270270274</v>
      </c>
      <c r="F1665" s="20">
        <v>26</v>
      </c>
      <c r="G1665" s="20">
        <v>45</v>
      </c>
      <c r="H1665" s="16">
        <v>475.44444444444446</v>
      </c>
      <c r="I1665" s="18">
        <v>1.7307692307692308</v>
      </c>
      <c r="J1665" s="16">
        <v>822.88461538461536</v>
      </c>
      <c r="K1665" s="20">
        <v>21395</v>
      </c>
    </row>
    <row r="1666" spans="1:11" x14ac:dyDescent="0.3">
      <c r="A1666" s="11" t="s">
        <v>127</v>
      </c>
      <c r="B1666" s="11" t="s">
        <v>128</v>
      </c>
      <c r="C1666" s="54">
        <v>44668</v>
      </c>
      <c r="D1666" s="16">
        <v>64</v>
      </c>
      <c r="E1666" s="19">
        <v>0.703125</v>
      </c>
      <c r="F1666" s="20">
        <v>45</v>
      </c>
      <c r="G1666" s="20">
        <v>80</v>
      </c>
      <c r="H1666" s="16">
        <v>597.72500000000002</v>
      </c>
      <c r="I1666" s="18">
        <v>1.7777777777777777</v>
      </c>
      <c r="J1666" s="16">
        <v>1062.6222222222223</v>
      </c>
      <c r="K1666" s="20">
        <v>47818</v>
      </c>
    </row>
    <row r="1667" spans="1:11" x14ac:dyDescent="0.3">
      <c r="A1667" s="11" t="s">
        <v>127</v>
      </c>
      <c r="B1667" s="11" t="s">
        <v>128</v>
      </c>
      <c r="C1667" s="54">
        <v>44669</v>
      </c>
      <c r="D1667" s="16">
        <v>18</v>
      </c>
      <c r="E1667" s="19">
        <v>0.72222222222222221</v>
      </c>
      <c r="F1667" s="20">
        <v>13</v>
      </c>
      <c r="G1667" s="20">
        <v>25</v>
      </c>
      <c r="H1667" s="16">
        <v>790.56</v>
      </c>
      <c r="I1667" s="18">
        <v>1.9230769230769231</v>
      </c>
      <c r="J1667" s="16">
        <v>1520.3076923076924</v>
      </c>
      <c r="K1667" s="20">
        <v>19764</v>
      </c>
    </row>
    <row r="1668" spans="1:11" x14ac:dyDescent="0.3">
      <c r="A1668" s="11" t="s">
        <v>127</v>
      </c>
      <c r="B1668" s="11" t="s">
        <v>128</v>
      </c>
      <c r="C1668" s="54">
        <v>44670</v>
      </c>
      <c r="D1668" s="16">
        <v>27</v>
      </c>
      <c r="E1668" s="19">
        <v>0.70370370370370372</v>
      </c>
      <c r="F1668" s="20">
        <v>19</v>
      </c>
      <c r="G1668" s="20">
        <v>26</v>
      </c>
      <c r="H1668" s="16">
        <v>844.23076923076928</v>
      </c>
      <c r="I1668" s="18">
        <v>1.368421052631579</v>
      </c>
      <c r="J1668" s="16">
        <v>1155.2631578947369</v>
      </c>
      <c r="K1668" s="20">
        <v>21950</v>
      </c>
    </row>
    <row r="1669" spans="1:11" x14ac:dyDescent="0.3">
      <c r="A1669" s="11" t="s">
        <v>127</v>
      </c>
      <c r="B1669" s="11" t="s">
        <v>128</v>
      </c>
      <c r="C1669" s="54">
        <v>44671</v>
      </c>
      <c r="D1669" s="16">
        <v>17</v>
      </c>
      <c r="E1669" s="19">
        <v>0.70588235294117652</v>
      </c>
      <c r="F1669" s="20">
        <v>12</v>
      </c>
      <c r="G1669" s="20">
        <v>25</v>
      </c>
      <c r="H1669" s="16">
        <v>817.96</v>
      </c>
      <c r="I1669" s="18">
        <v>2.0833333333333335</v>
      </c>
      <c r="J1669" s="16">
        <v>1704.0833333333333</v>
      </c>
      <c r="K1669" s="20">
        <v>20449</v>
      </c>
    </row>
    <row r="1670" spans="1:11" x14ac:dyDescent="0.3">
      <c r="A1670" s="11" t="s">
        <v>127</v>
      </c>
      <c r="B1670" s="11" t="s">
        <v>128</v>
      </c>
      <c r="C1670" s="54">
        <v>44672</v>
      </c>
      <c r="D1670" s="16">
        <v>23</v>
      </c>
      <c r="E1670" s="19">
        <v>0.69565217391304346</v>
      </c>
      <c r="F1670" s="20">
        <v>16</v>
      </c>
      <c r="G1670" s="20">
        <v>22</v>
      </c>
      <c r="H1670" s="16">
        <v>950.22727272727275</v>
      </c>
      <c r="I1670" s="18">
        <v>1.375</v>
      </c>
      <c r="J1670" s="16">
        <v>1306.5625</v>
      </c>
      <c r="K1670" s="20">
        <v>20905</v>
      </c>
    </row>
    <row r="1671" spans="1:11" x14ac:dyDescent="0.3">
      <c r="A1671" s="11" t="s">
        <v>127</v>
      </c>
      <c r="B1671" s="11" t="s">
        <v>128</v>
      </c>
      <c r="C1671" s="54">
        <v>44673</v>
      </c>
      <c r="D1671" s="16">
        <v>52</v>
      </c>
      <c r="E1671" s="19">
        <v>0.71153846153846156</v>
      </c>
      <c r="F1671" s="20">
        <v>37</v>
      </c>
      <c r="G1671" s="20">
        <v>57</v>
      </c>
      <c r="H1671" s="16">
        <v>706.22807017543857</v>
      </c>
      <c r="I1671" s="18">
        <v>1.5405405405405406</v>
      </c>
      <c r="J1671" s="16">
        <v>1087.9729729729729</v>
      </c>
      <c r="K1671" s="20">
        <v>40255</v>
      </c>
    </row>
    <row r="1672" spans="1:11" x14ac:dyDescent="0.3">
      <c r="A1672" s="11" t="s">
        <v>127</v>
      </c>
      <c r="B1672" s="11" t="s">
        <v>128</v>
      </c>
      <c r="C1672" s="54">
        <v>44674</v>
      </c>
      <c r="D1672" s="16">
        <v>29</v>
      </c>
      <c r="E1672" s="19">
        <v>0.68965517241379315</v>
      </c>
      <c r="F1672" s="20">
        <v>20</v>
      </c>
      <c r="G1672" s="20">
        <v>37</v>
      </c>
      <c r="H1672" s="16">
        <v>634.94594594594594</v>
      </c>
      <c r="I1672" s="18">
        <v>1.85</v>
      </c>
      <c r="J1672" s="16">
        <v>1174.6500000000001</v>
      </c>
      <c r="K1672" s="20">
        <v>23493</v>
      </c>
    </row>
    <row r="1673" spans="1:11" x14ac:dyDescent="0.3">
      <c r="A1673" s="11" t="s">
        <v>127</v>
      </c>
      <c r="B1673" s="11" t="s">
        <v>128</v>
      </c>
      <c r="C1673" s="54">
        <v>44675</v>
      </c>
      <c r="D1673" s="16">
        <v>57</v>
      </c>
      <c r="E1673" s="19">
        <v>0.7192982456140351</v>
      </c>
      <c r="F1673" s="20">
        <v>41</v>
      </c>
      <c r="G1673" s="20">
        <v>75</v>
      </c>
      <c r="H1673" s="16">
        <v>591.82666666666671</v>
      </c>
      <c r="I1673" s="18">
        <v>1.8292682926829269</v>
      </c>
      <c r="J1673" s="16">
        <v>1082.6097560975609</v>
      </c>
      <c r="K1673" s="20">
        <v>44387</v>
      </c>
    </row>
    <row r="1674" spans="1:11" x14ac:dyDescent="0.3">
      <c r="A1674" s="11" t="s">
        <v>127</v>
      </c>
      <c r="B1674" s="11" t="s">
        <v>128</v>
      </c>
      <c r="C1674" s="54">
        <v>44676</v>
      </c>
      <c r="D1674" s="16">
        <v>12</v>
      </c>
      <c r="E1674" s="19">
        <v>0.66666666666666663</v>
      </c>
      <c r="F1674" s="20">
        <v>8</v>
      </c>
      <c r="G1674" s="20">
        <v>23</v>
      </c>
      <c r="H1674" s="16">
        <v>804.60869565217388</v>
      </c>
      <c r="I1674" s="18">
        <v>2.875</v>
      </c>
      <c r="J1674" s="16">
        <v>2313.25</v>
      </c>
      <c r="K1674" s="20">
        <v>18506</v>
      </c>
    </row>
    <row r="1675" spans="1:11" x14ac:dyDescent="0.3">
      <c r="A1675" s="11" t="s">
        <v>127</v>
      </c>
      <c r="B1675" s="11" t="s">
        <v>128</v>
      </c>
      <c r="C1675" s="54">
        <v>44677</v>
      </c>
      <c r="D1675" s="16">
        <v>15</v>
      </c>
      <c r="E1675" s="19">
        <v>0.73333333333333328</v>
      </c>
      <c r="F1675" s="20">
        <v>11</v>
      </c>
      <c r="G1675" s="20">
        <v>17</v>
      </c>
      <c r="H1675" s="16">
        <v>869.41176470588232</v>
      </c>
      <c r="I1675" s="18">
        <v>1.5454545454545454</v>
      </c>
      <c r="J1675" s="16">
        <v>1343.6363636363637</v>
      </c>
      <c r="K1675" s="20">
        <v>14780</v>
      </c>
    </row>
    <row r="1676" spans="1:11" x14ac:dyDescent="0.3">
      <c r="A1676" s="11" t="s">
        <v>127</v>
      </c>
      <c r="B1676" s="11" t="s">
        <v>128</v>
      </c>
      <c r="C1676" s="54">
        <v>44678</v>
      </c>
      <c r="D1676" s="16">
        <v>17</v>
      </c>
      <c r="E1676" s="19">
        <v>0.70588235294117652</v>
      </c>
      <c r="F1676" s="20">
        <v>12</v>
      </c>
      <c r="G1676" s="20">
        <v>28</v>
      </c>
      <c r="H1676" s="16">
        <v>597.78571428571433</v>
      </c>
      <c r="I1676" s="18">
        <v>2.3333333333333335</v>
      </c>
      <c r="J1676" s="16">
        <v>1394.8333333333333</v>
      </c>
      <c r="K1676" s="20">
        <v>16738</v>
      </c>
    </row>
    <row r="1677" spans="1:11" x14ac:dyDescent="0.3">
      <c r="A1677" s="11" t="s">
        <v>127</v>
      </c>
      <c r="B1677" s="11" t="s">
        <v>128</v>
      </c>
      <c r="C1677" s="54">
        <v>44679</v>
      </c>
      <c r="D1677" s="16">
        <v>30</v>
      </c>
      <c r="E1677" s="19">
        <v>0.7</v>
      </c>
      <c r="F1677" s="20">
        <v>21</v>
      </c>
      <c r="G1677" s="20">
        <v>26</v>
      </c>
      <c r="H1677" s="16">
        <v>745.84615384615381</v>
      </c>
      <c r="I1677" s="18">
        <v>1.2380952380952381</v>
      </c>
      <c r="J1677" s="16">
        <v>923.42857142857144</v>
      </c>
      <c r="K1677" s="20">
        <v>19392</v>
      </c>
    </row>
    <row r="1678" spans="1:11" x14ac:dyDescent="0.3">
      <c r="A1678" s="11" t="s">
        <v>127</v>
      </c>
      <c r="B1678" s="11" t="s">
        <v>128</v>
      </c>
      <c r="C1678" s="54">
        <v>44680</v>
      </c>
      <c r="D1678" s="16">
        <v>28</v>
      </c>
      <c r="E1678" s="19">
        <v>0.7142857142857143</v>
      </c>
      <c r="F1678" s="20">
        <v>20</v>
      </c>
      <c r="G1678" s="20">
        <v>34</v>
      </c>
      <c r="H1678" s="16">
        <v>897.91176470588232</v>
      </c>
      <c r="I1678" s="18">
        <v>1.7</v>
      </c>
      <c r="J1678" s="16">
        <v>1526.45</v>
      </c>
      <c r="K1678" s="20">
        <v>30529</v>
      </c>
    </row>
    <row r="1679" spans="1:11" x14ac:dyDescent="0.3">
      <c r="A1679" s="11" t="s">
        <v>127</v>
      </c>
      <c r="B1679" s="11" t="s">
        <v>128</v>
      </c>
      <c r="C1679" s="54">
        <v>44681</v>
      </c>
      <c r="D1679" s="16">
        <v>17</v>
      </c>
      <c r="E1679" s="19">
        <v>0.70588235294117652</v>
      </c>
      <c r="F1679" s="20">
        <v>12</v>
      </c>
      <c r="G1679" s="20">
        <v>21</v>
      </c>
      <c r="H1679" s="16">
        <v>754.14285714285711</v>
      </c>
      <c r="I1679" s="18">
        <v>1.75</v>
      </c>
      <c r="J1679" s="16">
        <v>1319.75</v>
      </c>
      <c r="K1679" s="20">
        <v>15837</v>
      </c>
    </row>
    <row r="1680" spans="1:11" x14ac:dyDescent="0.3">
      <c r="A1680" s="10" t="s">
        <v>127</v>
      </c>
      <c r="B1680" s="10" t="s">
        <v>128</v>
      </c>
      <c r="C1680" s="54">
        <v>44682</v>
      </c>
      <c r="D1680" s="20">
        <v>69</v>
      </c>
      <c r="E1680" s="19">
        <v>0.69565217391304346</v>
      </c>
      <c r="F1680" s="20">
        <v>48</v>
      </c>
      <c r="G1680" s="20">
        <v>86</v>
      </c>
      <c r="H1680" s="16">
        <v>583.43023255813955</v>
      </c>
      <c r="I1680" s="18">
        <v>1.7916666666666667</v>
      </c>
      <c r="J1680" s="16">
        <v>1045.3125</v>
      </c>
      <c r="K1680" s="20">
        <v>50175</v>
      </c>
    </row>
    <row r="1681" spans="1:11" x14ac:dyDescent="0.3">
      <c r="A1681" s="10" t="s">
        <v>127</v>
      </c>
      <c r="B1681" s="10" t="s">
        <v>128</v>
      </c>
      <c r="C1681" s="54">
        <v>44683</v>
      </c>
      <c r="D1681" s="20">
        <v>20</v>
      </c>
      <c r="E1681" s="19">
        <v>0.7</v>
      </c>
      <c r="F1681" s="20">
        <v>14</v>
      </c>
      <c r="G1681" s="20">
        <v>24</v>
      </c>
      <c r="H1681" s="16">
        <v>962.91666666666663</v>
      </c>
      <c r="I1681" s="18">
        <v>1.7142857142857142</v>
      </c>
      <c r="J1681" s="16">
        <v>1650.7142857142858</v>
      </c>
      <c r="K1681" s="20">
        <v>23110</v>
      </c>
    </row>
    <row r="1682" spans="1:11" x14ac:dyDescent="0.3">
      <c r="A1682" s="10" t="s">
        <v>127</v>
      </c>
      <c r="B1682" s="10" t="s">
        <v>128</v>
      </c>
      <c r="C1682" s="54">
        <v>44684</v>
      </c>
      <c r="D1682" s="20">
        <v>18</v>
      </c>
      <c r="E1682" s="19">
        <v>0.72222222222222221</v>
      </c>
      <c r="F1682" s="20">
        <v>13</v>
      </c>
      <c r="G1682" s="20">
        <v>27</v>
      </c>
      <c r="H1682" s="16">
        <v>711.66666666666663</v>
      </c>
      <c r="I1682" s="18">
        <v>2.0769230769230771</v>
      </c>
      <c r="J1682" s="16">
        <v>1478.0769230769231</v>
      </c>
      <c r="K1682" s="20">
        <v>19215</v>
      </c>
    </row>
    <row r="1683" spans="1:11" x14ac:dyDescent="0.3">
      <c r="A1683" s="10" t="s">
        <v>127</v>
      </c>
      <c r="B1683" s="10" t="s">
        <v>128</v>
      </c>
      <c r="C1683" s="54">
        <v>44685</v>
      </c>
      <c r="D1683" s="20">
        <v>17</v>
      </c>
      <c r="E1683" s="19">
        <v>0.70588235294117652</v>
      </c>
      <c r="F1683" s="20">
        <v>12</v>
      </c>
      <c r="G1683" s="20">
        <v>19</v>
      </c>
      <c r="H1683" s="16">
        <v>660.10526315789468</v>
      </c>
      <c r="I1683" s="18">
        <v>1.5833333333333333</v>
      </c>
      <c r="J1683" s="16">
        <v>1045.1666666666667</v>
      </c>
      <c r="K1683" s="20">
        <v>12542</v>
      </c>
    </row>
    <row r="1684" spans="1:11" x14ac:dyDescent="0.3">
      <c r="A1684" s="10" t="s">
        <v>127</v>
      </c>
      <c r="B1684" s="10" t="s">
        <v>128</v>
      </c>
      <c r="C1684" s="54">
        <v>44686</v>
      </c>
      <c r="D1684" s="20">
        <v>16</v>
      </c>
      <c r="E1684" s="19">
        <v>0.6875</v>
      </c>
      <c r="F1684" s="20">
        <v>11</v>
      </c>
      <c r="G1684" s="20">
        <v>17</v>
      </c>
      <c r="H1684" s="16">
        <v>934.41176470588232</v>
      </c>
      <c r="I1684" s="18">
        <v>1.5454545454545454</v>
      </c>
      <c r="J1684" s="16">
        <v>1444.090909090909</v>
      </c>
      <c r="K1684" s="20">
        <v>15885</v>
      </c>
    </row>
    <row r="1685" spans="1:11" x14ac:dyDescent="0.3">
      <c r="A1685" s="10" t="s">
        <v>127</v>
      </c>
      <c r="B1685" s="10" t="s">
        <v>128</v>
      </c>
      <c r="C1685" s="54">
        <v>44687</v>
      </c>
      <c r="D1685" s="20">
        <v>27</v>
      </c>
      <c r="E1685" s="19">
        <v>0.70370370370370372</v>
      </c>
      <c r="F1685" s="20">
        <v>19</v>
      </c>
      <c r="G1685" s="20">
        <v>27</v>
      </c>
      <c r="H1685" s="16">
        <v>732.37037037037032</v>
      </c>
      <c r="I1685" s="18">
        <v>1.4210526315789473</v>
      </c>
      <c r="J1685" s="16">
        <v>1040.7368421052631</v>
      </c>
      <c r="K1685" s="20">
        <v>19774</v>
      </c>
    </row>
    <row r="1686" spans="1:11" x14ac:dyDescent="0.3">
      <c r="A1686" s="10" t="s">
        <v>127</v>
      </c>
      <c r="B1686" s="10" t="s">
        <v>128</v>
      </c>
      <c r="C1686" s="54">
        <v>44688</v>
      </c>
      <c r="D1686" s="20">
        <v>13</v>
      </c>
      <c r="E1686" s="19">
        <v>0.69230769230769229</v>
      </c>
      <c r="F1686" s="20">
        <v>9</v>
      </c>
      <c r="G1686" s="20">
        <v>23</v>
      </c>
      <c r="H1686" s="16">
        <v>719.91304347826087</v>
      </c>
      <c r="I1686" s="18">
        <v>2.5555555555555554</v>
      </c>
      <c r="J1686" s="16">
        <v>1839.7777777777778</v>
      </c>
      <c r="K1686" s="20">
        <v>16558</v>
      </c>
    </row>
    <row r="1687" spans="1:11" x14ac:dyDescent="0.3">
      <c r="A1687" s="10" t="s">
        <v>127</v>
      </c>
      <c r="B1687" s="10" t="s">
        <v>128</v>
      </c>
      <c r="C1687" s="54">
        <v>44689</v>
      </c>
      <c r="D1687" s="20">
        <v>46</v>
      </c>
      <c r="E1687" s="19">
        <v>0.69565217391304346</v>
      </c>
      <c r="F1687" s="20">
        <v>32</v>
      </c>
      <c r="G1687" s="20">
        <v>56</v>
      </c>
      <c r="H1687" s="16">
        <v>817.94642857142856</v>
      </c>
      <c r="I1687" s="18">
        <v>1.75</v>
      </c>
      <c r="J1687" s="16">
        <v>1431.40625</v>
      </c>
      <c r="K1687" s="20">
        <v>45805</v>
      </c>
    </row>
    <row r="1688" spans="1:11" x14ac:dyDescent="0.3">
      <c r="A1688" s="10" t="s">
        <v>127</v>
      </c>
      <c r="B1688" s="10" t="s">
        <v>128</v>
      </c>
      <c r="C1688" s="54">
        <v>44690</v>
      </c>
      <c r="D1688" s="20">
        <v>17</v>
      </c>
      <c r="E1688" s="19">
        <v>0.70588235294117652</v>
      </c>
      <c r="F1688" s="20">
        <v>12</v>
      </c>
      <c r="G1688" s="20">
        <v>19</v>
      </c>
      <c r="H1688" s="16">
        <v>984.42105263157896</v>
      </c>
      <c r="I1688" s="18">
        <v>1.5833333333333333</v>
      </c>
      <c r="J1688" s="16">
        <v>1558.6666666666667</v>
      </c>
      <c r="K1688" s="20">
        <v>18704</v>
      </c>
    </row>
    <row r="1689" spans="1:11" x14ac:dyDescent="0.3">
      <c r="A1689" s="10" t="s">
        <v>127</v>
      </c>
      <c r="B1689" s="10" t="s">
        <v>128</v>
      </c>
      <c r="C1689" s="54">
        <v>44691</v>
      </c>
      <c r="D1689" s="20">
        <v>20</v>
      </c>
      <c r="E1689" s="19">
        <v>0.7</v>
      </c>
      <c r="F1689" s="20">
        <v>14</v>
      </c>
      <c r="G1689" s="20">
        <v>22</v>
      </c>
      <c r="H1689" s="16">
        <v>993.59090909090912</v>
      </c>
      <c r="I1689" s="18">
        <v>1.5714285714285714</v>
      </c>
      <c r="J1689" s="16">
        <v>1561.3571428571429</v>
      </c>
      <c r="K1689" s="20">
        <v>21859</v>
      </c>
    </row>
    <row r="1690" spans="1:11" x14ac:dyDescent="0.3">
      <c r="A1690" s="10" t="s">
        <v>127</v>
      </c>
      <c r="B1690" s="10" t="s">
        <v>128</v>
      </c>
      <c r="C1690" s="54">
        <v>44692</v>
      </c>
      <c r="D1690" s="20">
        <v>31</v>
      </c>
      <c r="E1690" s="19">
        <v>0.70967741935483875</v>
      </c>
      <c r="F1690" s="20">
        <v>22</v>
      </c>
      <c r="G1690" s="20">
        <v>42</v>
      </c>
      <c r="H1690" s="16">
        <v>677.97619047619048</v>
      </c>
      <c r="I1690" s="18">
        <v>1.9090909090909092</v>
      </c>
      <c r="J1690" s="16">
        <v>1294.3181818181818</v>
      </c>
      <c r="K1690" s="20">
        <v>28475</v>
      </c>
    </row>
    <row r="1691" spans="1:11" x14ac:dyDescent="0.3">
      <c r="A1691" s="10" t="s">
        <v>127</v>
      </c>
      <c r="B1691" s="10" t="s">
        <v>128</v>
      </c>
      <c r="C1691" s="54">
        <v>44693</v>
      </c>
      <c r="D1691" s="20">
        <v>19</v>
      </c>
      <c r="E1691" s="19">
        <v>0.68421052631578949</v>
      </c>
      <c r="F1691" s="20">
        <v>13</v>
      </c>
      <c r="G1691" s="20">
        <v>23</v>
      </c>
      <c r="H1691" s="16">
        <v>659.78260869565213</v>
      </c>
      <c r="I1691" s="18">
        <v>1.7692307692307692</v>
      </c>
      <c r="J1691" s="16">
        <v>1167.3076923076924</v>
      </c>
      <c r="K1691" s="20">
        <v>15175</v>
      </c>
    </row>
    <row r="1692" spans="1:11" x14ac:dyDescent="0.3">
      <c r="A1692" s="10" t="s">
        <v>127</v>
      </c>
      <c r="B1692" s="10" t="s">
        <v>128</v>
      </c>
      <c r="C1692" s="54">
        <v>44694</v>
      </c>
      <c r="D1692" s="20">
        <v>13</v>
      </c>
      <c r="E1692" s="19">
        <v>0.69230769230769229</v>
      </c>
      <c r="F1692" s="20">
        <v>9</v>
      </c>
      <c r="G1692" s="20">
        <v>23</v>
      </c>
      <c r="H1692" s="16">
        <v>760.56521739130437</v>
      </c>
      <c r="I1692" s="18">
        <v>2.5555555555555554</v>
      </c>
      <c r="J1692" s="16">
        <v>1943.6666666666667</v>
      </c>
      <c r="K1692" s="20">
        <v>17493</v>
      </c>
    </row>
    <row r="1693" spans="1:11" x14ac:dyDescent="0.3">
      <c r="A1693" s="10" t="s">
        <v>127</v>
      </c>
      <c r="B1693" s="10" t="s">
        <v>128</v>
      </c>
      <c r="C1693" s="54">
        <v>44695</v>
      </c>
      <c r="D1693" s="20">
        <v>24</v>
      </c>
      <c r="E1693" s="19">
        <v>0.70833333333333337</v>
      </c>
      <c r="F1693" s="20">
        <v>17</v>
      </c>
      <c r="G1693" s="20">
        <v>26</v>
      </c>
      <c r="H1693" s="16">
        <v>679.19230769230774</v>
      </c>
      <c r="I1693" s="18">
        <v>1.5294117647058822</v>
      </c>
      <c r="J1693" s="16">
        <v>1038.7647058823529</v>
      </c>
      <c r="K1693" s="20">
        <v>17659</v>
      </c>
    </row>
    <row r="1694" spans="1:11" x14ac:dyDescent="0.3">
      <c r="A1694" s="10" t="s">
        <v>127</v>
      </c>
      <c r="B1694" s="10" t="s">
        <v>128</v>
      </c>
      <c r="C1694" s="54">
        <v>44696</v>
      </c>
      <c r="D1694" s="20">
        <v>38</v>
      </c>
      <c r="E1694" s="19">
        <v>0.71052631578947367</v>
      </c>
      <c r="F1694" s="20">
        <v>27</v>
      </c>
      <c r="G1694" s="20">
        <v>34</v>
      </c>
      <c r="H1694" s="16">
        <v>894.41176470588232</v>
      </c>
      <c r="I1694" s="18">
        <v>1.2592592592592593</v>
      </c>
      <c r="J1694" s="16">
        <v>1126.2962962962963</v>
      </c>
      <c r="K1694" s="20">
        <v>30410</v>
      </c>
    </row>
    <row r="1695" spans="1:11" x14ac:dyDescent="0.3">
      <c r="A1695" s="10" t="s">
        <v>127</v>
      </c>
      <c r="B1695" s="10" t="s">
        <v>128</v>
      </c>
      <c r="C1695" s="54">
        <v>44697</v>
      </c>
      <c r="D1695" s="20">
        <v>33</v>
      </c>
      <c r="E1695" s="19">
        <v>0.72727272727272729</v>
      </c>
      <c r="F1695" s="20">
        <v>24</v>
      </c>
      <c r="G1695" s="20">
        <v>23</v>
      </c>
      <c r="H1695" s="16">
        <v>792.08695652173913</v>
      </c>
      <c r="I1695" s="18">
        <v>0.95833333333333337</v>
      </c>
      <c r="J1695" s="16">
        <v>759.08333333333337</v>
      </c>
      <c r="K1695" s="20">
        <v>18218</v>
      </c>
    </row>
    <row r="1696" spans="1:11" x14ac:dyDescent="0.3">
      <c r="A1696" s="10" t="s">
        <v>127</v>
      </c>
      <c r="B1696" s="10" t="s">
        <v>128</v>
      </c>
      <c r="C1696" s="54">
        <v>44698</v>
      </c>
      <c r="D1696" s="20">
        <v>16</v>
      </c>
      <c r="E1696" s="19">
        <v>0.6875</v>
      </c>
      <c r="F1696" s="20">
        <v>11</v>
      </c>
      <c r="G1696" s="20">
        <v>16</v>
      </c>
      <c r="H1696" s="16">
        <v>911.875</v>
      </c>
      <c r="I1696" s="18">
        <v>1.4545454545454546</v>
      </c>
      <c r="J1696" s="16">
        <v>1326.3636363636363</v>
      </c>
      <c r="K1696" s="20">
        <v>14590</v>
      </c>
    </row>
    <row r="1697" spans="1:11" x14ac:dyDescent="0.3">
      <c r="A1697" s="10" t="s">
        <v>127</v>
      </c>
      <c r="B1697" s="10" t="s">
        <v>128</v>
      </c>
      <c r="C1697" s="54">
        <v>44699</v>
      </c>
      <c r="D1697" s="20">
        <v>7</v>
      </c>
      <c r="E1697" s="19">
        <v>0.7142857142857143</v>
      </c>
      <c r="F1697" s="20">
        <v>5</v>
      </c>
      <c r="G1697" s="20">
        <v>9</v>
      </c>
      <c r="H1697" s="16">
        <v>968</v>
      </c>
      <c r="I1697" s="18">
        <v>1.8</v>
      </c>
      <c r="J1697" s="16">
        <v>1742.4</v>
      </c>
      <c r="K1697" s="20">
        <v>8712</v>
      </c>
    </row>
    <row r="1698" spans="1:11" x14ac:dyDescent="0.3">
      <c r="A1698" s="10" t="s">
        <v>127</v>
      </c>
      <c r="B1698" s="10" t="s">
        <v>128</v>
      </c>
      <c r="C1698" s="54">
        <v>44700</v>
      </c>
      <c r="D1698" s="20">
        <v>30</v>
      </c>
      <c r="E1698" s="19">
        <v>0.7</v>
      </c>
      <c r="F1698" s="20">
        <v>21</v>
      </c>
      <c r="G1698" s="20">
        <v>35</v>
      </c>
      <c r="H1698" s="16">
        <v>751.91428571428571</v>
      </c>
      <c r="I1698" s="18">
        <v>1.6666666666666667</v>
      </c>
      <c r="J1698" s="16">
        <v>1253.1904761904761</v>
      </c>
      <c r="K1698" s="20">
        <v>26317</v>
      </c>
    </row>
    <row r="1699" spans="1:11" x14ac:dyDescent="0.3">
      <c r="A1699" s="10" t="s">
        <v>127</v>
      </c>
      <c r="B1699" s="10" t="s">
        <v>128</v>
      </c>
      <c r="C1699" s="54">
        <v>44701</v>
      </c>
      <c r="D1699" s="20">
        <v>18</v>
      </c>
      <c r="E1699" s="19">
        <v>0.72222222222222221</v>
      </c>
      <c r="F1699" s="20">
        <v>13</v>
      </c>
      <c r="G1699" s="20">
        <v>23</v>
      </c>
      <c r="H1699" s="16">
        <v>746.73913043478262</v>
      </c>
      <c r="I1699" s="18">
        <v>1.7692307692307692</v>
      </c>
      <c r="J1699" s="16">
        <v>1321.1538461538462</v>
      </c>
      <c r="K1699" s="20">
        <v>17175</v>
      </c>
    </row>
    <row r="1700" spans="1:11" x14ac:dyDescent="0.3">
      <c r="A1700" s="10" t="s">
        <v>127</v>
      </c>
      <c r="B1700" s="10" t="s">
        <v>128</v>
      </c>
      <c r="C1700" s="54">
        <v>44702</v>
      </c>
      <c r="D1700" s="20">
        <v>17</v>
      </c>
      <c r="E1700" s="19">
        <v>0.70588235294117652</v>
      </c>
      <c r="F1700" s="20">
        <v>12</v>
      </c>
      <c r="G1700" s="20">
        <v>23</v>
      </c>
      <c r="H1700" s="16">
        <v>791.3478260869565</v>
      </c>
      <c r="I1700" s="18">
        <v>1.9166666666666667</v>
      </c>
      <c r="J1700" s="16">
        <v>1516.75</v>
      </c>
      <c r="K1700" s="20">
        <v>18201</v>
      </c>
    </row>
    <row r="1701" spans="1:11" x14ac:dyDescent="0.3">
      <c r="A1701" s="10" t="s">
        <v>127</v>
      </c>
      <c r="B1701" s="10" t="s">
        <v>128</v>
      </c>
      <c r="C1701" s="54">
        <v>44703</v>
      </c>
      <c r="D1701" s="20">
        <v>31</v>
      </c>
      <c r="E1701" s="19">
        <v>0.70967741935483875</v>
      </c>
      <c r="F1701" s="20">
        <v>22</v>
      </c>
      <c r="G1701" s="20">
        <v>38</v>
      </c>
      <c r="H1701" s="16">
        <v>761.42105263157896</v>
      </c>
      <c r="I1701" s="18">
        <v>1.7272727272727273</v>
      </c>
      <c r="J1701" s="16">
        <v>1315.1818181818182</v>
      </c>
      <c r="K1701" s="20">
        <v>28934</v>
      </c>
    </row>
    <row r="1702" spans="1:11" x14ac:dyDescent="0.3">
      <c r="A1702" s="10" t="s">
        <v>127</v>
      </c>
      <c r="B1702" s="10" t="s">
        <v>128</v>
      </c>
      <c r="C1702" s="54">
        <v>44704</v>
      </c>
      <c r="D1702" s="20">
        <v>16</v>
      </c>
      <c r="E1702" s="19">
        <v>0.75</v>
      </c>
      <c r="F1702" s="20">
        <v>12</v>
      </c>
      <c r="G1702" s="20">
        <v>24</v>
      </c>
      <c r="H1702" s="16">
        <v>729.375</v>
      </c>
      <c r="I1702" s="18">
        <v>2</v>
      </c>
      <c r="J1702" s="16">
        <v>1458.75</v>
      </c>
      <c r="K1702" s="20">
        <v>17505</v>
      </c>
    </row>
    <row r="1703" spans="1:11" x14ac:dyDescent="0.3">
      <c r="A1703" s="10" t="s">
        <v>127</v>
      </c>
      <c r="B1703" s="10" t="s">
        <v>128</v>
      </c>
      <c r="C1703" s="54">
        <v>44705</v>
      </c>
      <c r="D1703" s="20">
        <v>20</v>
      </c>
      <c r="E1703" s="19">
        <v>0.7</v>
      </c>
      <c r="F1703" s="20">
        <v>14</v>
      </c>
      <c r="G1703" s="20">
        <v>25</v>
      </c>
      <c r="H1703" s="16">
        <v>766.2</v>
      </c>
      <c r="I1703" s="18">
        <v>1.7857142857142858</v>
      </c>
      <c r="J1703" s="16">
        <v>1368.2142857142858</v>
      </c>
      <c r="K1703" s="20">
        <v>19155</v>
      </c>
    </row>
    <row r="1704" spans="1:11" x14ac:dyDescent="0.3">
      <c r="A1704" s="10" t="s">
        <v>127</v>
      </c>
      <c r="B1704" s="10" t="s">
        <v>128</v>
      </c>
      <c r="C1704" s="54">
        <v>44706</v>
      </c>
      <c r="D1704" s="20">
        <v>26</v>
      </c>
      <c r="E1704" s="19">
        <v>0.69230769230769229</v>
      </c>
      <c r="F1704" s="20">
        <v>18</v>
      </c>
      <c r="G1704" s="20">
        <v>32</v>
      </c>
      <c r="H1704" s="16">
        <v>784.5625</v>
      </c>
      <c r="I1704" s="18">
        <v>1.7777777777777777</v>
      </c>
      <c r="J1704" s="16">
        <v>1394.7777777777778</v>
      </c>
      <c r="K1704" s="20">
        <v>25106</v>
      </c>
    </row>
    <row r="1705" spans="1:11" x14ac:dyDescent="0.3">
      <c r="A1705" s="10" t="s">
        <v>127</v>
      </c>
      <c r="B1705" s="10" t="s">
        <v>128</v>
      </c>
      <c r="C1705" s="54">
        <v>44707</v>
      </c>
      <c r="D1705" s="20">
        <v>12</v>
      </c>
      <c r="E1705" s="19">
        <v>0.66666666666666663</v>
      </c>
      <c r="F1705" s="20">
        <v>8</v>
      </c>
      <c r="G1705" s="20">
        <v>12</v>
      </c>
      <c r="H1705" s="16">
        <v>688.41666666666663</v>
      </c>
      <c r="I1705" s="18">
        <v>1.5</v>
      </c>
      <c r="J1705" s="16">
        <v>1032.625</v>
      </c>
      <c r="K1705" s="20">
        <v>8261</v>
      </c>
    </row>
    <row r="1706" spans="1:11" x14ac:dyDescent="0.3">
      <c r="A1706" s="10" t="s">
        <v>127</v>
      </c>
      <c r="B1706" s="10" t="s">
        <v>128</v>
      </c>
      <c r="C1706" s="54">
        <v>44708</v>
      </c>
      <c r="D1706" s="20">
        <v>21</v>
      </c>
      <c r="E1706" s="19">
        <v>0.7142857142857143</v>
      </c>
      <c r="F1706" s="20">
        <v>15</v>
      </c>
      <c r="G1706" s="20">
        <v>20</v>
      </c>
      <c r="H1706" s="16">
        <v>960.55</v>
      </c>
      <c r="I1706" s="18">
        <v>1.3333333333333333</v>
      </c>
      <c r="J1706" s="16">
        <v>1280.7333333333333</v>
      </c>
      <c r="K1706" s="20">
        <v>19211</v>
      </c>
    </row>
    <row r="1707" spans="1:11" x14ac:dyDescent="0.3">
      <c r="A1707" s="10" t="s">
        <v>127</v>
      </c>
      <c r="B1707" s="10" t="s">
        <v>128</v>
      </c>
      <c r="C1707" s="54">
        <v>44709</v>
      </c>
      <c r="D1707" s="20">
        <v>15</v>
      </c>
      <c r="E1707" s="19">
        <v>0.66666666666666663</v>
      </c>
      <c r="F1707" s="20">
        <v>10</v>
      </c>
      <c r="G1707" s="20">
        <v>16</v>
      </c>
      <c r="H1707" s="16">
        <v>872.8125</v>
      </c>
      <c r="I1707" s="18">
        <v>1.6</v>
      </c>
      <c r="J1707" s="16">
        <v>1396.5</v>
      </c>
      <c r="K1707" s="20">
        <v>13965</v>
      </c>
    </row>
    <row r="1708" spans="1:11" x14ac:dyDescent="0.3">
      <c r="A1708" s="10" t="s">
        <v>127</v>
      </c>
      <c r="B1708" s="10" t="s">
        <v>128</v>
      </c>
      <c r="C1708" s="54">
        <v>44710</v>
      </c>
      <c r="D1708" s="20">
        <v>38</v>
      </c>
      <c r="E1708" s="19">
        <v>0.68421052631578949</v>
      </c>
      <c r="F1708" s="20">
        <v>26</v>
      </c>
      <c r="G1708" s="20">
        <v>35</v>
      </c>
      <c r="H1708" s="16">
        <v>714.57142857142856</v>
      </c>
      <c r="I1708" s="18">
        <v>1.3461538461538463</v>
      </c>
      <c r="J1708" s="16">
        <v>961.92307692307691</v>
      </c>
      <c r="K1708" s="20">
        <v>25010</v>
      </c>
    </row>
    <row r="1709" spans="1:11" x14ac:dyDescent="0.3">
      <c r="A1709" s="10" t="s">
        <v>127</v>
      </c>
      <c r="B1709" s="10" t="s">
        <v>128</v>
      </c>
      <c r="C1709" s="54">
        <v>44711</v>
      </c>
      <c r="D1709" s="20">
        <v>21</v>
      </c>
      <c r="E1709" s="19">
        <v>0.7142857142857143</v>
      </c>
      <c r="F1709" s="20">
        <v>15</v>
      </c>
      <c r="G1709" s="20">
        <v>22</v>
      </c>
      <c r="H1709" s="16">
        <v>543.90909090909088</v>
      </c>
      <c r="I1709" s="18">
        <v>1.4666666666666666</v>
      </c>
      <c r="J1709" s="16">
        <v>797.73333333333335</v>
      </c>
      <c r="K1709" s="20">
        <v>11966</v>
      </c>
    </row>
    <row r="1710" spans="1:11" x14ac:dyDescent="0.3">
      <c r="A1710" s="10" t="s">
        <v>127</v>
      </c>
      <c r="B1710" s="10" t="s">
        <v>128</v>
      </c>
      <c r="C1710" s="54">
        <v>44712</v>
      </c>
      <c r="D1710" s="20">
        <v>13</v>
      </c>
      <c r="E1710" s="19">
        <v>0.69230769230769229</v>
      </c>
      <c r="F1710" s="20">
        <v>9</v>
      </c>
      <c r="G1710" s="20">
        <v>17</v>
      </c>
      <c r="H1710" s="16">
        <v>938.23529411764707</v>
      </c>
      <c r="I1710" s="18">
        <v>1.8888888888888888</v>
      </c>
      <c r="J1710" s="16">
        <v>1772.2222222222222</v>
      </c>
      <c r="K1710" s="20">
        <v>15950</v>
      </c>
    </row>
    <row r="1711" spans="1:11" x14ac:dyDescent="0.3">
      <c r="A1711" s="22" t="s">
        <v>127</v>
      </c>
      <c r="B1711" s="22" t="s">
        <v>128</v>
      </c>
      <c r="C1711" s="56">
        <v>44713</v>
      </c>
      <c r="D1711" s="20">
        <v>17</v>
      </c>
      <c r="E1711" s="19">
        <v>0.70588235294117652</v>
      </c>
      <c r="F1711" s="20">
        <v>12</v>
      </c>
      <c r="G1711" s="20">
        <v>18</v>
      </c>
      <c r="H1711" s="16">
        <v>794.27777777777783</v>
      </c>
      <c r="I1711" s="18">
        <v>1.5</v>
      </c>
      <c r="J1711" s="16">
        <v>1191.4166666666667</v>
      </c>
      <c r="K1711" s="20">
        <v>14297</v>
      </c>
    </row>
    <row r="1712" spans="1:11" x14ac:dyDescent="0.3">
      <c r="A1712" s="22" t="s">
        <v>127</v>
      </c>
      <c r="B1712" s="22" t="s">
        <v>128</v>
      </c>
      <c r="C1712" s="56">
        <v>44714</v>
      </c>
      <c r="D1712" s="20">
        <v>24</v>
      </c>
      <c r="E1712" s="19">
        <v>0.66666666666666663</v>
      </c>
      <c r="F1712" s="20">
        <v>16</v>
      </c>
      <c r="G1712" s="20">
        <v>19</v>
      </c>
      <c r="H1712" s="16">
        <v>842.31578947368416</v>
      </c>
      <c r="I1712" s="18">
        <v>1.1875</v>
      </c>
      <c r="J1712" s="16">
        <v>1000.25</v>
      </c>
      <c r="K1712" s="20">
        <v>16004</v>
      </c>
    </row>
    <row r="1713" spans="1:11" x14ac:dyDescent="0.3">
      <c r="A1713" s="22" t="s">
        <v>127</v>
      </c>
      <c r="B1713" s="22" t="s">
        <v>128</v>
      </c>
      <c r="C1713" s="56">
        <v>44715</v>
      </c>
      <c r="D1713" s="20">
        <v>23</v>
      </c>
      <c r="E1713" s="19">
        <v>0.69565217391304346</v>
      </c>
      <c r="F1713" s="20">
        <v>16</v>
      </c>
      <c r="G1713" s="20">
        <v>19</v>
      </c>
      <c r="H1713" s="16">
        <v>898.84210526315792</v>
      </c>
      <c r="I1713" s="18">
        <v>1.1875</v>
      </c>
      <c r="J1713" s="16">
        <v>1067.375</v>
      </c>
      <c r="K1713" s="20">
        <v>17078</v>
      </c>
    </row>
    <row r="1714" spans="1:11" x14ac:dyDescent="0.3">
      <c r="A1714" s="22" t="s">
        <v>127</v>
      </c>
      <c r="B1714" s="22" t="s">
        <v>128</v>
      </c>
      <c r="C1714" s="56">
        <v>44716</v>
      </c>
      <c r="D1714" s="20">
        <v>18</v>
      </c>
      <c r="E1714" s="19">
        <v>0.72222222222222221</v>
      </c>
      <c r="F1714" s="20">
        <v>13</v>
      </c>
      <c r="G1714" s="20">
        <v>16</v>
      </c>
      <c r="H1714" s="16">
        <v>771.0625</v>
      </c>
      <c r="I1714" s="18">
        <v>1.2307692307692308</v>
      </c>
      <c r="J1714" s="16">
        <v>949</v>
      </c>
      <c r="K1714" s="20">
        <v>12337</v>
      </c>
    </row>
    <row r="1715" spans="1:11" x14ac:dyDescent="0.3">
      <c r="A1715" s="22" t="s">
        <v>127</v>
      </c>
      <c r="B1715" s="22" t="s">
        <v>128</v>
      </c>
      <c r="C1715" s="56">
        <v>44717</v>
      </c>
      <c r="D1715" s="20">
        <v>45</v>
      </c>
      <c r="E1715" s="19">
        <v>0.71111111111111114</v>
      </c>
      <c r="F1715" s="20">
        <v>32</v>
      </c>
      <c r="G1715" s="20">
        <v>46</v>
      </c>
      <c r="H1715" s="16">
        <v>655.97826086956525</v>
      </c>
      <c r="I1715" s="18">
        <v>1.4375</v>
      </c>
      <c r="J1715" s="16">
        <v>942.96875</v>
      </c>
      <c r="K1715" s="20">
        <v>30175</v>
      </c>
    </row>
    <row r="1716" spans="1:11" x14ac:dyDescent="0.3">
      <c r="A1716" s="22" t="s">
        <v>127</v>
      </c>
      <c r="B1716" s="22" t="s">
        <v>128</v>
      </c>
      <c r="C1716" s="56">
        <v>44718</v>
      </c>
      <c r="D1716" s="20">
        <v>30</v>
      </c>
      <c r="E1716" s="19">
        <v>0.7</v>
      </c>
      <c r="F1716" s="20">
        <v>21</v>
      </c>
      <c r="G1716" s="20">
        <v>18</v>
      </c>
      <c r="H1716" s="16">
        <v>961.88888888888891</v>
      </c>
      <c r="I1716" s="18">
        <v>0.8571428571428571</v>
      </c>
      <c r="J1716" s="16">
        <v>824.47619047619048</v>
      </c>
      <c r="K1716" s="20">
        <v>17314</v>
      </c>
    </row>
    <row r="1717" spans="1:11" x14ac:dyDescent="0.3">
      <c r="A1717" s="22" t="s">
        <v>127</v>
      </c>
      <c r="B1717" s="22" t="s">
        <v>128</v>
      </c>
      <c r="C1717" s="56">
        <v>44719</v>
      </c>
      <c r="D1717" s="20">
        <v>29</v>
      </c>
      <c r="E1717" s="19">
        <v>0.72413793103448276</v>
      </c>
      <c r="F1717" s="20">
        <v>21</v>
      </c>
      <c r="G1717" s="20">
        <v>26</v>
      </c>
      <c r="H1717" s="16">
        <v>593.46153846153845</v>
      </c>
      <c r="I1717" s="18">
        <v>1.2380952380952381</v>
      </c>
      <c r="J1717" s="16">
        <v>734.76190476190482</v>
      </c>
      <c r="K1717" s="20">
        <v>15430</v>
      </c>
    </row>
    <row r="1718" spans="1:11" x14ac:dyDescent="0.3">
      <c r="A1718" s="22" t="s">
        <v>127</v>
      </c>
      <c r="B1718" s="22" t="s">
        <v>128</v>
      </c>
      <c r="C1718" s="56">
        <v>44720</v>
      </c>
      <c r="D1718" s="20">
        <v>20</v>
      </c>
      <c r="E1718" s="19">
        <v>0.7</v>
      </c>
      <c r="F1718" s="20">
        <v>14</v>
      </c>
      <c r="G1718" s="20">
        <v>17</v>
      </c>
      <c r="H1718" s="16">
        <v>871.70588235294122</v>
      </c>
      <c r="I1718" s="18">
        <v>1.2142857142857142</v>
      </c>
      <c r="J1718" s="16">
        <v>1058.5</v>
      </c>
      <c r="K1718" s="20">
        <v>14819</v>
      </c>
    </row>
    <row r="1719" spans="1:11" x14ac:dyDescent="0.3">
      <c r="A1719" s="22" t="s">
        <v>127</v>
      </c>
      <c r="B1719" s="22" t="s">
        <v>128</v>
      </c>
      <c r="C1719" s="56">
        <v>44721</v>
      </c>
      <c r="D1719" s="20">
        <v>25</v>
      </c>
      <c r="E1719" s="19">
        <v>0.72</v>
      </c>
      <c r="F1719" s="20">
        <v>18</v>
      </c>
      <c r="G1719" s="20">
        <v>20</v>
      </c>
      <c r="H1719" s="16">
        <v>943.1</v>
      </c>
      <c r="I1719" s="18">
        <v>1.1111111111111112</v>
      </c>
      <c r="J1719" s="16">
        <v>1047.8888888888889</v>
      </c>
      <c r="K1719" s="20">
        <v>18862</v>
      </c>
    </row>
    <row r="1720" spans="1:11" x14ac:dyDescent="0.3">
      <c r="A1720" s="22" t="s">
        <v>127</v>
      </c>
      <c r="B1720" s="22" t="s">
        <v>128</v>
      </c>
      <c r="C1720" s="56">
        <v>44722</v>
      </c>
      <c r="D1720" s="20">
        <v>29</v>
      </c>
      <c r="E1720" s="19">
        <v>0.68965517241379315</v>
      </c>
      <c r="F1720" s="20">
        <v>20</v>
      </c>
      <c r="G1720" s="20">
        <v>46</v>
      </c>
      <c r="H1720" s="16">
        <v>495.6521739130435</v>
      </c>
      <c r="I1720" s="18">
        <v>2.2999999999999998</v>
      </c>
      <c r="J1720" s="16">
        <v>1140</v>
      </c>
      <c r="K1720" s="20">
        <v>22800</v>
      </c>
    </row>
    <row r="1721" spans="1:11" x14ac:dyDescent="0.3">
      <c r="A1721" s="22" t="s">
        <v>127</v>
      </c>
      <c r="B1721" s="22" t="s">
        <v>128</v>
      </c>
      <c r="C1721" s="56">
        <v>44723</v>
      </c>
      <c r="D1721" s="20">
        <v>42</v>
      </c>
      <c r="E1721" s="19">
        <v>0.7142857142857143</v>
      </c>
      <c r="F1721" s="20">
        <v>30</v>
      </c>
      <c r="G1721" s="20">
        <v>60</v>
      </c>
      <c r="H1721" s="16">
        <v>520.2833333333333</v>
      </c>
      <c r="I1721" s="18">
        <v>2</v>
      </c>
      <c r="J1721" s="16">
        <v>1040.5666666666666</v>
      </c>
      <c r="K1721" s="20">
        <v>31217</v>
      </c>
    </row>
    <row r="1722" spans="1:11" x14ac:dyDescent="0.3">
      <c r="A1722" s="22" t="s">
        <v>127</v>
      </c>
      <c r="B1722" s="22" t="s">
        <v>128</v>
      </c>
      <c r="C1722" s="56">
        <v>44724</v>
      </c>
      <c r="D1722" s="20">
        <v>80</v>
      </c>
      <c r="E1722" s="19">
        <v>0.71250000000000002</v>
      </c>
      <c r="F1722" s="20">
        <v>57</v>
      </c>
      <c r="G1722" s="20">
        <v>118</v>
      </c>
      <c r="H1722" s="16">
        <v>453.27118644067798</v>
      </c>
      <c r="I1722" s="18">
        <v>2.0701754385964914</v>
      </c>
      <c r="J1722" s="16">
        <v>938.35087719298247</v>
      </c>
      <c r="K1722" s="20">
        <v>53486</v>
      </c>
    </row>
    <row r="1723" spans="1:11" x14ac:dyDescent="0.3">
      <c r="A1723" s="22" t="s">
        <v>127</v>
      </c>
      <c r="B1723" s="22" t="s">
        <v>128</v>
      </c>
      <c r="C1723" s="56">
        <v>44725</v>
      </c>
      <c r="D1723" s="20">
        <v>37</v>
      </c>
      <c r="E1723" s="19">
        <v>0.70270270270270274</v>
      </c>
      <c r="F1723" s="20">
        <v>26</v>
      </c>
      <c r="G1723" s="20">
        <v>44</v>
      </c>
      <c r="H1723" s="16">
        <v>586.36363636363637</v>
      </c>
      <c r="I1723" s="18">
        <v>1.6923076923076923</v>
      </c>
      <c r="J1723" s="16">
        <v>992.30769230769226</v>
      </c>
      <c r="K1723" s="20">
        <v>25800</v>
      </c>
    </row>
    <row r="1724" spans="1:11" x14ac:dyDescent="0.3">
      <c r="A1724" s="22" t="s">
        <v>127</v>
      </c>
      <c r="B1724" s="22" t="s">
        <v>128</v>
      </c>
      <c r="C1724" s="56">
        <v>44726</v>
      </c>
      <c r="D1724" s="20">
        <v>25</v>
      </c>
      <c r="E1724" s="19">
        <v>0.72</v>
      </c>
      <c r="F1724" s="20">
        <v>18</v>
      </c>
      <c r="G1724" s="20">
        <v>32</v>
      </c>
      <c r="H1724" s="16">
        <v>607.1875</v>
      </c>
      <c r="I1724" s="18">
        <v>1.7777777777777777</v>
      </c>
      <c r="J1724" s="16">
        <v>1079.4444444444443</v>
      </c>
      <c r="K1724" s="20">
        <v>19430</v>
      </c>
    </row>
    <row r="1725" spans="1:11" x14ac:dyDescent="0.3">
      <c r="A1725" s="22" t="s">
        <v>127</v>
      </c>
      <c r="B1725" s="22" t="s">
        <v>128</v>
      </c>
      <c r="C1725" s="56">
        <v>44727</v>
      </c>
      <c r="D1725" s="20">
        <v>37</v>
      </c>
      <c r="E1725" s="19">
        <v>0.70270270270270274</v>
      </c>
      <c r="F1725" s="20">
        <v>26</v>
      </c>
      <c r="G1725" s="20">
        <v>40</v>
      </c>
      <c r="H1725" s="16">
        <v>611.85</v>
      </c>
      <c r="I1725" s="18">
        <v>1.5384615384615385</v>
      </c>
      <c r="J1725" s="16">
        <v>941.30769230769226</v>
      </c>
      <c r="K1725" s="20">
        <v>24474</v>
      </c>
    </row>
    <row r="1726" spans="1:11" x14ac:dyDescent="0.3">
      <c r="A1726" s="22" t="s">
        <v>127</v>
      </c>
      <c r="B1726" s="22" t="s">
        <v>128</v>
      </c>
      <c r="C1726" s="56">
        <v>44728</v>
      </c>
      <c r="D1726" s="20">
        <v>23</v>
      </c>
      <c r="E1726" s="19">
        <v>0.69565217391304346</v>
      </c>
      <c r="F1726" s="20">
        <v>16</v>
      </c>
      <c r="G1726" s="20">
        <v>41</v>
      </c>
      <c r="H1726" s="16">
        <v>651.80487804878044</v>
      </c>
      <c r="I1726" s="18">
        <v>2.5625</v>
      </c>
      <c r="J1726" s="16">
        <v>1670.25</v>
      </c>
      <c r="K1726" s="20">
        <v>26724</v>
      </c>
    </row>
    <row r="1727" spans="1:11" x14ac:dyDescent="0.3">
      <c r="A1727" s="22" t="s">
        <v>127</v>
      </c>
      <c r="B1727" s="22" t="s">
        <v>128</v>
      </c>
      <c r="C1727" s="56">
        <v>44729</v>
      </c>
      <c r="D1727" s="20">
        <v>42</v>
      </c>
      <c r="E1727" s="19">
        <v>0.7142857142857143</v>
      </c>
      <c r="F1727" s="20">
        <v>30</v>
      </c>
      <c r="G1727" s="20">
        <v>44</v>
      </c>
      <c r="H1727" s="16">
        <v>615.56818181818187</v>
      </c>
      <c r="I1727" s="18">
        <v>1.4666666666666666</v>
      </c>
      <c r="J1727" s="16">
        <v>902.83333333333337</v>
      </c>
      <c r="K1727" s="20">
        <v>27085</v>
      </c>
    </row>
    <row r="1728" spans="1:11" x14ac:dyDescent="0.3">
      <c r="A1728" s="22" t="s">
        <v>127</v>
      </c>
      <c r="B1728" s="22" t="s">
        <v>128</v>
      </c>
      <c r="C1728" s="56">
        <v>44730</v>
      </c>
      <c r="D1728" s="20">
        <v>30</v>
      </c>
      <c r="E1728" s="19">
        <v>0.7</v>
      </c>
      <c r="F1728" s="20">
        <v>21</v>
      </c>
      <c r="G1728" s="20">
        <v>39</v>
      </c>
      <c r="H1728" s="16">
        <v>579.38461538461536</v>
      </c>
      <c r="I1728" s="18">
        <v>1.8571428571428572</v>
      </c>
      <c r="J1728" s="16">
        <v>1076</v>
      </c>
      <c r="K1728" s="20">
        <v>22596</v>
      </c>
    </row>
    <row r="1729" spans="1:11" x14ac:dyDescent="0.3">
      <c r="A1729" s="22" t="s">
        <v>127</v>
      </c>
      <c r="B1729" s="22" t="s">
        <v>128</v>
      </c>
      <c r="C1729" s="56">
        <v>44731</v>
      </c>
      <c r="D1729" s="20">
        <v>75</v>
      </c>
      <c r="E1729" s="19">
        <v>0.68</v>
      </c>
      <c r="F1729" s="20">
        <v>51</v>
      </c>
      <c r="G1729" s="20">
        <v>103</v>
      </c>
      <c r="H1729" s="16">
        <v>593.15533980582529</v>
      </c>
      <c r="I1729" s="18">
        <v>2.0196078431372548</v>
      </c>
      <c r="J1729" s="16">
        <v>1197.9411764705883</v>
      </c>
      <c r="K1729" s="20">
        <v>61095</v>
      </c>
    </row>
    <row r="1730" spans="1:11" x14ac:dyDescent="0.3">
      <c r="A1730" s="22" t="s">
        <v>127</v>
      </c>
      <c r="B1730" s="22" t="s">
        <v>128</v>
      </c>
      <c r="C1730" s="56">
        <v>44732</v>
      </c>
      <c r="D1730" s="20">
        <v>24</v>
      </c>
      <c r="E1730" s="19">
        <v>0.70833333333333337</v>
      </c>
      <c r="F1730" s="20">
        <v>17</v>
      </c>
      <c r="G1730" s="20">
        <v>47</v>
      </c>
      <c r="H1730" s="16">
        <v>610.10638297872345</v>
      </c>
      <c r="I1730" s="18">
        <v>2.7647058823529411</v>
      </c>
      <c r="J1730" s="16">
        <v>1686.7647058823529</v>
      </c>
      <c r="K1730" s="20">
        <v>28675</v>
      </c>
    </row>
    <row r="1731" spans="1:11" x14ac:dyDescent="0.3">
      <c r="A1731" s="22" t="s">
        <v>127</v>
      </c>
      <c r="B1731" s="22" t="s">
        <v>128</v>
      </c>
      <c r="C1731" s="56">
        <v>44733</v>
      </c>
      <c r="D1731" s="20">
        <v>27</v>
      </c>
      <c r="E1731" s="19">
        <v>0.70370370370370372</v>
      </c>
      <c r="F1731" s="20">
        <v>19</v>
      </c>
      <c r="G1731" s="20">
        <v>35</v>
      </c>
      <c r="H1731" s="16">
        <v>615.54285714285709</v>
      </c>
      <c r="I1731" s="18">
        <v>1.8421052631578947</v>
      </c>
      <c r="J1731" s="16">
        <v>1133.8947368421052</v>
      </c>
      <c r="K1731" s="20">
        <v>21544</v>
      </c>
    </row>
    <row r="1732" spans="1:11" x14ac:dyDescent="0.3">
      <c r="A1732" s="22" t="s">
        <v>127</v>
      </c>
      <c r="B1732" s="22" t="s">
        <v>128</v>
      </c>
      <c r="C1732" s="56">
        <v>44734</v>
      </c>
      <c r="D1732" s="20">
        <v>30</v>
      </c>
      <c r="E1732" s="19">
        <v>0.7</v>
      </c>
      <c r="F1732" s="20">
        <v>21</v>
      </c>
      <c r="G1732" s="20">
        <v>39</v>
      </c>
      <c r="H1732" s="16">
        <v>719.43589743589746</v>
      </c>
      <c r="I1732" s="18">
        <v>1.8571428571428572</v>
      </c>
      <c r="J1732" s="16">
        <v>1336.0952380952381</v>
      </c>
      <c r="K1732" s="20">
        <v>28058</v>
      </c>
    </row>
    <row r="1733" spans="1:11" x14ac:dyDescent="0.3">
      <c r="A1733" s="22" t="s">
        <v>127</v>
      </c>
      <c r="B1733" s="22" t="s">
        <v>128</v>
      </c>
      <c r="C1733" s="56">
        <v>44735</v>
      </c>
      <c r="D1733" s="20">
        <v>27</v>
      </c>
      <c r="E1733" s="19">
        <v>0.70370370370370372</v>
      </c>
      <c r="F1733" s="20">
        <v>19</v>
      </c>
      <c r="G1733" s="20">
        <v>31</v>
      </c>
      <c r="H1733" s="16">
        <v>558.83870967741939</v>
      </c>
      <c r="I1733" s="18">
        <v>1.631578947368421</v>
      </c>
      <c r="J1733" s="16">
        <v>911.78947368421052</v>
      </c>
      <c r="K1733" s="20">
        <v>17324</v>
      </c>
    </row>
    <row r="1734" spans="1:11" x14ac:dyDescent="0.3">
      <c r="A1734" s="22" t="s">
        <v>127</v>
      </c>
      <c r="B1734" s="22" t="s">
        <v>128</v>
      </c>
      <c r="C1734" s="56">
        <v>44736</v>
      </c>
      <c r="D1734" s="20">
        <v>38</v>
      </c>
      <c r="E1734" s="19">
        <v>0.68421052631578949</v>
      </c>
      <c r="F1734" s="20">
        <v>26</v>
      </c>
      <c r="G1734" s="20">
        <v>41</v>
      </c>
      <c r="H1734" s="16">
        <v>496.8780487804878</v>
      </c>
      <c r="I1734" s="18">
        <v>1.5769230769230769</v>
      </c>
      <c r="J1734" s="16">
        <v>783.53846153846155</v>
      </c>
      <c r="K1734" s="20">
        <v>20372</v>
      </c>
    </row>
    <row r="1735" spans="1:11" x14ac:dyDescent="0.3">
      <c r="A1735" s="22" t="s">
        <v>127</v>
      </c>
      <c r="B1735" s="22" t="s">
        <v>128</v>
      </c>
      <c r="C1735" s="56">
        <v>44737</v>
      </c>
      <c r="D1735" s="20">
        <v>61</v>
      </c>
      <c r="E1735" s="19">
        <v>0.70491803278688525</v>
      </c>
      <c r="F1735" s="20">
        <v>43</v>
      </c>
      <c r="G1735" s="20">
        <v>77</v>
      </c>
      <c r="H1735" s="16">
        <v>682.93506493506493</v>
      </c>
      <c r="I1735" s="18">
        <v>1.7906976744186047</v>
      </c>
      <c r="J1735" s="16">
        <v>1222.9302325581396</v>
      </c>
      <c r="K1735" s="20">
        <v>52586</v>
      </c>
    </row>
    <row r="1736" spans="1:11" x14ac:dyDescent="0.3">
      <c r="A1736" s="22" t="s">
        <v>127</v>
      </c>
      <c r="B1736" s="22" t="s">
        <v>128</v>
      </c>
      <c r="C1736" s="56">
        <v>44738</v>
      </c>
      <c r="D1736" s="20">
        <v>73</v>
      </c>
      <c r="E1736" s="19">
        <v>0.69863013698630139</v>
      </c>
      <c r="F1736" s="20">
        <v>51</v>
      </c>
      <c r="G1736" s="20">
        <v>113</v>
      </c>
      <c r="H1736" s="16">
        <v>577.61061946902657</v>
      </c>
      <c r="I1736" s="18">
        <v>2.215686274509804</v>
      </c>
      <c r="J1736" s="16">
        <v>1279.8039215686274</v>
      </c>
      <c r="K1736" s="20">
        <v>65270</v>
      </c>
    </row>
    <row r="1737" spans="1:11" x14ac:dyDescent="0.3">
      <c r="A1737" s="22" t="s">
        <v>127</v>
      </c>
      <c r="B1737" s="22" t="s">
        <v>128</v>
      </c>
      <c r="C1737" s="56">
        <v>44739</v>
      </c>
      <c r="D1737" s="20">
        <v>48</v>
      </c>
      <c r="E1737" s="19">
        <v>0.72916666666666663</v>
      </c>
      <c r="F1737" s="20">
        <v>35</v>
      </c>
      <c r="G1737" s="20">
        <v>39</v>
      </c>
      <c r="H1737" s="16">
        <v>580.41025641025647</v>
      </c>
      <c r="I1737" s="18">
        <v>1.1142857142857143</v>
      </c>
      <c r="J1737" s="16">
        <v>646.74285714285713</v>
      </c>
      <c r="K1737" s="20">
        <v>22636</v>
      </c>
    </row>
    <row r="1738" spans="1:11" x14ac:dyDescent="0.3">
      <c r="A1738" s="22" t="s">
        <v>127</v>
      </c>
      <c r="B1738" s="22" t="s">
        <v>128</v>
      </c>
      <c r="C1738" s="56">
        <v>44740</v>
      </c>
      <c r="D1738" s="20">
        <v>47</v>
      </c>
      <c r="E1738" s="19">
        <v>0.7021276595744681</v>
      </c>
      <c r="F1738" s="20">
        <v>33</v>
      </c>
      <c r="G1738" s="20">
        <v>53</v>
      </c>
      <c r="H1738" s="16">
        <v>549.62264150943395</v>
      </c>
      <c r="I1738" s="18">
        <v>1.606060606060606</v>
      </c>
      <c r="J1738" s="16">
        <v>882.72727272727275</v>
      </c>
      <c r="K1738" s="20">
        <v>29130</v>
      </c>
    </row>
    <row r="1739" spans="1:11" x14ac:dyDescent="0.3">
      <c r="A1739" s="22" t="s">
        <v>127</v>
      </c>
      <c r="B1739" s="22" t="s">
        <v>128</v>
      </c>
      <c r="C1739" s="56">
        <v>44741</v>
      </c>
      <c r="D1739" s="20">
        <v>30</v>
      </c>
      <c r="E1739" s="19">
        <v>0.7</v>
      </c>
      <c r="F1739" s="20">
        <v>21</v>
      </c>
      <c r="G1739" s="20">
        <v>36</v>
      </c>
      <c r="H1739" s="16">
        <v>472.69444444444446</v>
      </c>
      <c r="I1739" s="18">
        <v>1.7142857142857142</v>
      </c>
      <c r="J1739" s="16">
        <v>810.33333333333337</v>
      </c>
      <c r="K1739" s="20">
        <v>17017</v>
      </c>
    </row>
    <row r="1740" spans="1:11" x14ac:dyDescent="0.3">
      <c r="A1740" s="22" t="s">
        <v>127</v>
      </c>
      <c r="B1740" s="22" t="s">
        <v>128</v>
      </c>
      <c r="C1740" s="56">
        <v>44742</v>
      </c>
      <c r="D1740" s="20">
        <v>29</v>
      </c>
      <c r="E1740" s="19">
        <v>0.72413793103448276</v>
      </c>
      <c r="F1740" s="20">
        <v>21</v>
      </c>
      <c r="G1740" s="20">
        <v>34</v>
      </c>
      <c r="H1740" s="16">
        <v>547.70588235294122</v>
      </c>
      <c r="I1740" s="18">
        <v>1.6190476190476191</v>
      </c>
      <c r="J1740" s="16">
        <v>886.76190476190482</v>
      </c>
      <c r="K1740" s="20">
        <v>18622</v>
      </c>
    </row>
    <row r="1741" spans="1:11" x14ac:dyDescent="0.3">
      <c r="A1741" s="22" t="s">
        <v>127</v>
      </c>
      <c r="B1741" s="22" t="s">
        <v>128</v>
      </c>
      <c r="C1741" s="55">
        <v>44743</v>
      </c>
      <c r="D1741" s="20">
        <v>37</v>
      </c>
      <c r="E1741" s="19">
        <v>0.70270270270270274</v>
      </c>
      <c r="F1741" s="20">
        <v>26</v>
      </c>
      <c r="G1741" s="20">
        <v>46</v>
      </c>
      <c r="H1741" s="16">
        <v>583.5</v>
      </c>
      <c r="I1741" s="18">
        <v>1.7692307692307692</v>
      </c>
      <c r="J1741" s="16">
        <v>1032.3461538461538</v>
      </c>
      <c r="K1741" s="20">
        <v>26841</v>
      </c>
    </row>
    <row r="1742" spans="1:11" x14ac:dyDescent="0.3">
      <c r="A1742" s="22" t="s">
        <v>127</v>
      </c>
      <c r="B1742" s="22" t="s">
        <v>128</v>
      </c>
      <c r="C1742" s="55">
        <v>44744</v>
      </c>
      <c r="D1742" s="20">
        <v>49</v>
      </c>
      <c r="E1742" s="19">
        <v>0.7142857142857143</v>
      </c>
      <c r="F1742" s="20">
        <v>35</v>
      </c>
      <c r="G1742" s="20">
        <v>66</v>
      </c>
      <c r="H1742" s="16">
        <v>554.5</v>
      </c>
      <c r="I1742" s="18">
        <v>1.8857142857142857</v>
      </c>
      <c r="J1742" s="16">
        <v>1045.6285714285714</v>
      </c>
      <c r="K1742" s="20">
        <v>36597</v>
      </c>
    </row>
    <row r="1743" spans="1:11" x14ac:dyDescent="0.3">
      <c r="A1743" s="22" t="s">
        <v>127</v>
      </c>
      <c r="B1743" s="22" t="s">
        <v>128</v>
      </c>
      <c r="C1743" s="55">
        <v>44745</v>
      </c>
      <c r="D1743" s="20">
        <v>79</v>
      </c>
      <c r="E1743" s="19">
        <v>0.72151898734177211</v>
      </c>
      <c r="F1743" s="20">
        <v>57</v>
      </c>
      <c r="G1743" s="20">
        <v>92</v>
      </c>
      <c r="H1743" s="16">
        <v>551.3478260869565</v>
      </c>
      <c r="I1743" s="18">
        <v>1.6140350877192982</v>
      </c>
      <c r="J1743" s="16">
        <v>889.89473684210532</v>
      </c>
      <c r="K1743" s="20">
        <v>50724</v>
      </c>
    </row>
    <row r="1744" spans="1:11" x14ac:dyDescent="0.3">
      <c r="A1744" s="22" t="s">
        <v>127</v>
      </c>
      <c r="B1744" s="22" t="s">
        <v>128</v>
      </c>
      <c r="C1744" s="55">
        <v>44746</v>
      </c>
      <c r="D1744" s="20">
        <v>43</v>
      </c>
      <c r="E1744" s="19">
        <v>0.72093023255813948</v>
      </c>
      <c r="F1744" s="20">
        <v>31</v>
      </c>
      <c r="G1744" s="20">
        <v>52</v>
      </c>
      <c r="H1744" s="16">
        <v>628.05769230769226</v>
      </c>
      <c r="I1744" s="18">
        <v>1.6774193548387097</v>
      </c>
      <c r="J1744" s="16">
        <v>1053.516129032258</v>
      </c>
      <c r="K1744" s="20">
        <v>32659</v>
      </c>
    </row>
    <row r="1745" spans="1:11" x14ac:dyDescent="0.3">
      <c r="A1745" s="22" t="s">
        <v>127</v>
      </c>
      <c r="B1745" s="22" t="s">
        <v>128</v>
      </c>
      <c r="C1745" s="55">
        <v>44747</v>
      </c>
      <c r="D1745" s="20">
        <v>37</v>
      </c>
      <c r="E1745" s="19">
        <v>0.70270270270270274</v>
      </c>
      <c r="F1745" s="20">
        <v>26</v>
      </c>
      <c r="G1745" s="20">
        <v>46</v>
      </c>
      <c r="H1745" s="16">
        <v>559.32608695652175</v>
      </c>
      <c r="I1745" s="18">
        <v>1.7692307692307692</v>
      </c>
      <c r="J1745" s="16">
        <v>989.57692307692309</v>
      </c>
      <c r="K1745" s="20">
        <v>25729</v>
      </c>
    </row>
    <row r="1746" spans="1:11" x14ac:dyDescent="0.3">
      <c r="A1746" s="22" t="s">
        <v>127</v>
      </c>
      <c r="B1746" s="22" t="s">
        <v>128</v>
      </c>
      <c r="C1746" s="55">
        <v>44748</v>
      </c>
      <c r="D1746" s="20">
        <v>30</v>
      </c>
      <c r="E1746" s="19">
        <v>0.7</v>
      </c>
      <c r="F1746" s="20">
        <v>21</v>
      </c>
      <c r="G1746" s="20">
        <v>52</v>
      </c>
      <c r="H1746" s="16">
        <v>581.63461538461536</v>
      </c>
      <c r="I1746" s="18">
        <v>2.4761904761904763</v>
      </c>
      <c r="J1746" s="16">
        <v>1440.2380952380952</v>
      </c>
      <c r="K1746" s="20">
        <v>30245</v>
      </c>
    </row>
    <row r="1747" spans="1:11" x14ac:dyDescent="0.3">
      <c r="A1747" s="22" t="s">
        <v>127</v>
      </c>
      <c r="B1747" s="22" t="s">
        <v>128</v>
      </c>
      <c r="C1747" s="55">
        <v>44749</v>
      </c>
      <c r="D1747" s="20">
        <v>27</v>
      </c>
      <c r="E1747" s="19">
        <v>0.70370370370370372</v>
      </c>
      <c r="F1747" s="20">
        <v>19</v>
      </c>
      <c r="G1747" s="20">
        <v>37</v>
      </c>
      <c r="H1747" s="16">
        <v>544.24324324324323</v>
      </c>
      <c r="I1747" s="18">
        <v>1.9473684210526316</v>
      </c>
      <c r="J1747" s="16">
        <v>1059.8421052631579</v>
      </c>
      <c r="K1747" s="20">
        <v>20137</v>
      </c>
    </row>
    <row r="1748" spans="1:11" x14ac:dyDescent="0.3">
      <c r="A1748" s="22" t="s">
        <v>127</v>
      </c>
      <c r="B1748" s="22" t="s">
        <v>128</v>
      </c>
      <c r="C1748" s="55">
        <v>44750</v>
      </c>
      <c r="D1748" s="20">
        <v>28</v>
      </c>
      <c r="E1748" s="19">
        <v>0.7142857142857143</v>
      </c>
      <c r="F1748" s="20">
        <v>20</v>
      </c>
      <c r="G1748" s="20">
        <v>33</v>
      </c>
      <c r="H1748" s="16">
        <v>547.90909090909088</v>
      </c>
      <c r="I1748" s="18">
        <v>1.65</v>
      </c>
      <c r="J1748" s="16">
        <v>904.05</v>
      </c>
      <c r="K1748" s="20">
        <v>18081</v>
      </c>
    </row>
    <row r="1749" spans="1:11" x14ac:dyDescent="0.3">
      <c r="A1749" s="22" t="s">
        <v>127</v>
      </c>
      <c r="B1749" s="22" t="s">
        <v>128</v>
      </c>
      <c r="C1749" s="55">
        <v>44751</v>
      </c>
      <c r="D1749" s="20">
        <v>45</v>
      </c>
      <c r="E1749" s="19">
        <v>0.71111111111111114</v>
      </c>
      <c r="F1749" s="20">
        <v>32</v>
      </c>
      <c r="G1749" s="20">
        <v>51</v>
      </c>
      <c r="H1749" s="16">
        <v>540.29411764705878</v>
      </c>
      <c r="I1749" s="18">
        <v>1.59375</v>
      </c>
      <c r="J1749" s="16">
        <v>861.09375</v>
      </c>
      <c r="K1749" s="20">
        <v>27555</v>
      </c>
    </row>
    <row r="1750" spans="1:11" x14ac:dyDescent="0.3">
      <c r="A1750" s="22" t="s">
        <v>127</v>
      </c>
      <c r="B1750" s="22" t="s">
        <v>128</v>
      </c>
      <c r="C1750" s="55">
        <v>44752</v>
      </c>
      <c r="D1750" s="20">
        <v>54</v>
      </c>
      <c r="E1750" s="19">
        <v>0.70370370370370372</v>
      </c>
      <c r="F1750" s="20">
        <v>38</v>
      </c>
      <c r="G1750" s="20">
        <v>85</v>
      </c>
      <c r="H1750" s="16">
        <v>554.04705882352937</v>
      </c>
      <c r="I1750" s="18">
        <v>2.236842105263158</v>
      </c>
      <c r="J1750" s="16">
        <v>1239.3157894736842</v>
      </c>
      <c r="K1750" s="20">
        <v>47094</v>
      </c>
    </row>
    <row r="1751" spans="1:11" x14ac:dyDescent="0.3">
      <c r="A1751" s="22" t="s">
        <v>127</v>
      </c>
      <c r="B1751" s="22" t="s">
        <v>128</v>
      </c>
      <c r="C1751" s="55">
        <v>44753</v>
      </c>
      <c r="D1751" s="20">
        <v>41</v>
      </c>
      <c r="E1751" s="19">
        <v>0.70731707317073167</v>
      </c>
      <c r="F1751" s="20">
        <v>29</v>
      </c>
      <c r="G1751" s="20">
        <v>49</v>
      </c>
      <c r="H1751" s="16">
        <v>529.81632653061229</v>
      </c>
      <c r="I1751" s="18">
        <v>1.6896551724137931</v>
      </c>
      <c r="J1751" s="16">
        <v>895.20689655172418</v>
      </c>
      <c r="K1751" s="20">
        <v>25961</v>
      </c>
    </row>
    <row r="1752" spans="1:11" x14ac:dyDescent="0.3">
      <c r="A1752" s="22" t="s">
        <v>127</v>
      </c>
      <c r="B1752" s="22" t="s">
        <v>128</v>
      </c>
      <c r="C1752" s="55">
        <v>44754</v>
      </c>
      <c r="D1752" s="20">
        <v>40</v>
      </c>
      <c r="E1752" s="19">
        <v>0.72499999999999998</v>
      </c>
      <c r="F1752" s="20">
        <v>29</v>
      </c>
      <c r="G1752" s="20">
        <v>39</v>
      </c>
      <c r="H1752" s="16">
        <v>645.71794871794873</v>
      </c>
      <c r="I1752" s="18">
        <v>1.3448275862068966</v>
      </c>
      <c r="J1752" s="16">
        <v>868.37931034482756</v>
      </c>
      <c r="K1752" s="20">
        <v>25183</v>
      </c>
    </row>
    <row r="1753" spans="1:11" x14ac:dyDescent="0.3">
      <c r="A1753" s="22" t="s">
        <v>127</v>
      </c>
      <c r="B1753" s="22" t="s">
        <v>128</v>
      </c>
      <c r="C1753" s="55">
        <v>44755</v>
      </c>
      <c r="D1753" s="20">
        <v>43</v>
      </c>
      <c r="E1753" s="19">
        <v>0.72093023255813948</v>
      </c>
      <c r="F1753" s="20">
        <v>31</v>
      </c>
      <c r="G1753" s="20">
        <v>41</v>
      </c>
      <c r="H1753" s="16">
        <v>601.07317073170736</v>
      </c>
      <c r="I1753" s="18">
        <v>1.3225806451612903</v>
      </c>
      <c r="J1753" s="16">
        <v>794.9677419354839</v>
      </c>
      <c r="K1753" s="20">
        <v>24644</v>
      </c>
    </row>
    <row r="1754" spans="1:11" x14ac:dyDescent="0.3">
      <c r="A1754" s="22" t="s">
        <v>127</v>
      </c>
      <c r="B1754" s="22" t="s">
        <v>128</v>
      </c>
      <c r="C1754" s="55">
        <v>44756</v>
      </c>
      <c r="D1754" s="20">
        <v>25</v>
      </c>
      <c r="E1754" s="19">
        <v>0.72</v>
      </c>
      <c r="F1754" s="20">
        <v>18</v>
      </c>
      <c r="G1754" s="20">
        <v>27</v>
      </c>
      <c r="H1754" s="16">
        <v>759.77777777777783</v>
      </c>
      <c r="I1754" s="18">
        <v>1.5</v>
      </c>
      <c r="J1754" s="16">
        <v>1139.6666666666667</v>
      </c>
      <c r="K1754" s="20">
        <v>20514</v>
      </c>
    </row>
    <row r="1755" spans="1:11" x14ac:dyDescent="0.3">
      <c r="A1755" s="22" t="s">
        <v>127</v>
      </c>
      <c r="B1755" s="22" t="s">
        <v>128</v>
      </c>
      <c r="C1755" s="55">
        <v>44757</v>
      </c>
      <c r="D1755" s="20">
        <v>30</v>
      </c>
      <c r="E1755" s="19">
        <v>0.7</v>
      </c>
      <c r="F1755" s="20">
        <v>21</v>
      </c>
      <c r="G1755" s="20">
        <v>42</v>
      </c>
      <c r="H1755" s="16">
        <v>505.71428571428572</v>
      </c>
      <c r="I1755" s="18">
        <v>2</v>
      </c>
      <c r="J1755" s="16">
        <v>1011.4285714285714</v>
      </c>
      <c r="K1755" s="20">
        <v>21240</v>
      </c>
    </row>
    <row r="1756" spans="1:11" x14ac:dyDescent="0.3">
      <c r="A1756" s="22" t="s">
        <v>127</v>
      </c>
      <c r="B1756" s="22" t="s">
        <v>128</v>
      </c>
      <c r="C1756" s="55">
        <v>44758</v>
      </c>
      <c r="D1756" s="20">
        <v>52</v>
      </c>
      <c r="E1756" s="19">
        <v>0.71153846153846156</v>
      </c>
      <c r="F1756" s="20">
        <v>37</v>
      </c>
      <c r="G1756" s="20">
        <v>45</v>
      </c>
      <c r="H1756" s="16">
        <v>687</v>
      </c>
      <c r="I1756" s="18">
        <v>1.2162162162162162</v>
      </c>
      <c r="J1756" s="16">
        <v>835.54054054054052</v>
      </c>
      <c r="K1756" s="20">
        <v>30915</v>
      </c>
    </row>
    <row r="1757" spans="1:11" x14ac:dyDescent="0.3">
      <c r="A1757" s="22" t="s">
        <v>127</v>
      </c>
      <c r="B1757" s="22" t="s">
        <v>128</v>
      </c>
      <c r="C1757" s="55">
        <v>44759</v>
      </c>
      <c r="D1757" s="20">
        <v>90</v>
      </c>
      <c r="E1757" s="19">
        <v>0.72222222222222221</v>
      </c>
      <c r="F1757" s="20">
        <v>65</v>
      </c>
      <c r="G1757" s="20">
        <v>143</v>
      </c>
      <c r="H1757" s="16">
        <v>493.43356643356645</v>
      </c>
      <c r="I1757" s="18">
        <v>2.2000000000000002</v>
      </c>
      <c r="J1757" s="16">
        <v>1085.5538461538461</v>
      </c>
      <c r="K1757" s="20">
        <v>70561</v>
      </c>
    </row>
    <row r="1758" spans="1:11" x14ac:dyDescent="0.3">
      <c r="A1758" s="22" t="s">
        <v>127</v>
      </c>
      <c r="B1758" s="22" t="s">
        <v>128</v>
      </c>
      <c r="C1758" s="55">
        <v>44760</v>
      </c>
      <c r="D1758" s="20">
        <v>28</v>
      </c>
      <c r="E1758" s="19">
        <v>0.7142857142857143</v>
      </c>
      <c r="F1758" s="20">
        <v>20</v>
      </c>
      <c r="G1758" s="20">
        <v>26</v>
      </c>
      <c r="H1758" s="16">
        <v>616.57692307692309</v>
      </c>
      <c r="I1758" s="18">
        <v>1.3</v>
      </c>
      <c r="J1758" s="16">
        <v>801.55</v>
      </c>
      <c r="K1758" s="20">
        <v>16031</v>
      </c>
    </row>
    <row r="1759" spans="1:11" x14ac:dyDescent="0.3">
      <c r="A1759" s="22" t="s">
        <v>127</v>
      </c>
      <c r="B1759" s="22" t="s">
        <v>128</v>
      </c>
      <c r="C1759" s="55">
        <v>44761</v>
      </c>
      <c r="D1759" s="20">
        <v>38</v>
      </c>
      <c r="E1759" s="19">
        <v>0.71052631578947367</v>
      </c>
      <c r="F1759" s="20">
        <v>27</v>
      </c>
      <c r="G1759" s="20">
        <v>42</v>
      </c>
      <c r="H1759" s="16">
        <v>610.95238095238096</v>
      </c>
      <c r="I1759" s="18">
        <v>1.5555555555555556</v>
      </c>
      <c r="J1759" s="16">
        <v>950.37037037037032</v>
      </c>
      <c r="K1759" s="20">
        <v>25660</v>
      </c>
    </row>
    <row r="1760" spans="1:11" x14ac:dyDescent="0.3">
      <c r="A1760" s="22" t="s">
        <v>127</v>
      </c>
      <c r="B1760" s="22" t="s">
        <v>128</v>
      </c>
      <c r="C1760" s="55">
        <v>44762</v>
      </c>
      <c r="D1760" s="20">
        <v>40</v>
      </c>
      <c r="E1760" s="19">
        <v>0.72499999999999998</v>
      </c>
      <c r="F1760" s="20">
        <v>29</v>
      </c>
      <c r="G1760" s="20">
        <v>33</v>
      </c>
      <c r="H1760" s="16">
        <v>573.5454545454545</v>
      </c>
      <c r="I1760" s="18">
        <v>1.1379310344827587</v>
      </c>
      <c r="J1760" s="16">
        <v>652.65517241379314</v>
      </c>
      <c r="K1760" s="20">
        <v>18927</v>
      </c>
    </row>
    <row r="1761" spans="1:11" x14ac:dyDescent="0.3">
      <c r="A1761" s="22" t="s">
        <v>127</v>
      </c>
      <c r="B1761" s="22" t="s">
        <v>128</v>
      </c>
      <c r="C1761" s="55">
        <v>44763</v>
      </c>
      <c r="D1761" s="20">
        <v>38</v>
      </c>
      <c r="E1761" s="19">
        <v>0.71052631578947367</v>
      </c>
      <c r="F1761" s="20">
        <v>27</v>
      </c>
      <c r="G1761" s="20">
        <v>45</v>
      </c>
      <c r="H1761" s="16">
        <v>617.73333333333335</v>
      </c>
      <c r="I1761" s="18">
        <v>1.6666666666666667</v>
      </c>
      <c r="J1761" s="16">
        <v>1029.5555555555557</v>
      </c>
      <c r="K1761" s="20">
        <v>27798</v>
      </c>
    </row>
    <row r="1762" spans="1:11" x14ac:dyDescent="0.3">
      <c r="A1762" s="22" t="s">
        <v>127</v>
      </c>
      <c r="B1762" s="22" t="s">
        <v>128</v>
      </c>
      <c r="C1762" s="55">
        <v>44764</v>
      </c>
      <c r="D1762" s="20">
        <v>31</v>
      </c>
      <c r="E1762" s="19">
        <v>0.70967741935483875</v>
      </c>
      <c r="F1762" s="20">
        <v>22</v>
      </c>
      <c r="G1762" s="20">
        <v>24</v>
      </c>
      <c r="H1762" s="16">
        <v>674.70833333333337</v>
      </c>
      <c r="I1762" s="18">
        <v>1.0909090909090908</v>
      </c>
      <c r="J1762" s="16">
        <v>736.0454545454545</v>
      </c>
      <c r="K1762" s="20">
        <v>16193</v>
      </c>
    </row>
    <row r="1763" spans="1:11" x14ac:dyDescent="0.3">
      <c r="A1763" s="22" t="s">
        <v>127</v>
      </c>
      <c r="B1763" s="22" t="s">
        <v>128</v>
      </c>
      <c r="C1763" s="55">
        <v>44765</v>
      </c>
      <c r="D1763" s="20">
        <v>21</v>
      </c>
      <c r="E1763" s="19">
        <v>0.7142857142857143</v>
      </c>
      <c r="F1763" s="20">
        <v>15</v>
      </c>
      <c r="G1763" s="20">
        <v>29</v>
      </c>
      <c r="H1763" s="16">
        <v>622.48275862068965</v>
      </c>
      <c r="I1763" s="18">
        <v>1.9333333333333333</v>
      </c>
      <c r="J1763" s="16">
        <v>1203.4666666666667</v>
      </c>
      <c r="K1763" s="20">
        <v>18052</v>
      </c>
    </row>
    <row r="1764" spans="1:11" x14ac:dyDescent="0.3">
      <c r="A1764" s="22" t="s">
        <v>127</v>
      </c>
      <c r="B1764" s="22" t="s">
        <v>128</v>
      </c>
      <c r="C1764" s="55">
        <v>44766</v>
      </c>
      <c r="D1764" s="20">
        <v>63</v>
      </c>
      <c r="E1764" s="19">
        <v>0.7142857142857143</v>
      </c>
      <c r="F1764" s="20">
        <v>45</v>
      </c>
      <c r="G1764" s="20">
        <v>88</v>
      </c>
      <c r="H1764" s="16">
        <v>572.10227272727275</v>
      </c>
      <c r="I1764" s="18">
        <v>1.9555555555555555</v>
      </c>
      <c r="J1764" s="16">
        <v>1118.7777777777778</v>
      </c>
      <c r="K1764" s="20">
        <v>50345</v>
      </c>
    </row>
    <row r="1765" spans="1:11" x14ac:dyDescent="0.3">
      <c r="A1765" s="22" t="s">
        <v>127</v>
      </c>
      <c r="B1765" s="22" t="s">
        <v>128</v>
      </c>
      <c r="C1765" s="55">
        <v>44767</v>
      </c>
      <c r="D1765" s="20">
        <v>36</v>
      </c>
      <c r="E1765" s="19">
        <v>0.72222222222222221</v>
      </c>
      <c r="F1765" s="20">
        <v>26</v>
      </c>
      <c r="G1765" s="20">
        <v>35</v>
      </c>
      <c r="H1765" s="16">
        <v>691.51428571428573</v>
      </c>
      <c r="I1765" s="18">
        <v>1.3461538461538463</v>
      </c>
      <c r="J1765" s="16">
        <v>930.88461538461536</v>
      </c>
      <c r="K1765" s="20">
        <v>24203</v>
      </c>
    </row>
    <row r="1766" spans="1:11" x14ac:dyDescent="0.3">
      <c r="A1766" s="22" t="s">
        <v>127</v>
      </c>
      <c r="B1766" s="22" t="s">
        <v>128</v>
      </c>
      <c r="C1766" s="55">
        <v>44768</v>
      </c>
      <c r="D1766" s="20">
        <v>22</v>
      </c>
      <c r="E1766" s="19">
        <v>0.68181818181818177</v>
      </c>
      <c r="F1766" s="20">
        <v>15</v>
      </c>
      <c r="G1766" s="20">
        <v>20</v>
      </c>
      <c r="H1766" s="16">
        <v>683</v>
      </c>
      <c r="I1766" s="18">
        <v>1.3333333333333333</v>
      </c>
      <c r="J1766" s="16">
        <v>910.66666666666663</v>
      </c>
      <c r="K1766" s="20">
        <v>13660</v>
      </c>
    </row>
    <row r="1767" spans="1:11" x14ac:dyDescent="0.3">
      <c r="A1767" s="22" t="s">
        <v>127</v>
      </c>
      <c r="B1767" s="22" t="s">
        <v>128</v>
      </c>
      <c r="C1767" s="55">
        <v>44769</v>
      </c>
      <c r="D1767" s="20">
        <v>17</v>
      </c>
      <c r="E1767" s="19">
        <v>0.70588235294117652</v>
      </c>
      <c r="F1767" s="20">
        <v>12</v>
      </c>
      <c r="G1767" s="20">
        <v>17</v>
      </c>
      <c r="H1767" s="16">
        <v>785.23529411764707</v>
      </c>
      <c r="I1767" s="18">
        <v>1.4166666666666667</v>
      </c>
      <c r="J1767" s="16">
        <v>1112.4166666666667</v>
      </c>
      <c r="K1767" s="20">
        <v>13349</v>
      </c>
    </row>
    <row r="1768" spans="1:11" x14ac:dyDescent="0.3">
      <c r="A1768" s="22" t="s">
        <v>127</v>
      </c>
      <c r="B1768" s="22" t="s">
        <v>128</v>
      </c>
      <c r="C1768" s="55">
        <v>44770</v>
      </c>
      <c r="D1768" s="20">
        <v>15</v>
      </c>
      <c r="E1768" s="19">
        <v>0.73333333333333328</v>
      </c>
      <c r="F1768" s="20">
        <v>11</v>
      </c>
      <c r="G1768" s="20">
        <v>14</v>
      </c>
      <c r="H1768" s="16">
        <v>640.5</v>
      </c>
      <c r="I1768" s="18">
        <v>1.2727272727272727</v>
      </c>
      <c r="J1768" s="16">
        <v>815.18181818181813</v>
      </c>
      <c r="K1768" s="20">
        <v>8967</v>
      </c>
    </row>
    <row r="1769" spans="1:11" x14ac:dyDescent="0.3">
      <c r="A1769" s="22" t="s">
        <v>127</v>
      </c>
      <c r="B1769" s="22" t="s">
        <v>128</v>
      </c>
      <c r="C1769" s="55">
        <v>44771</v>
      </c>
      <c r="D1769" s="20">
        <v>21</v>
      </c>
      <c r="E1769" s="19">
        <v>0.7142857142857143</v>
      </c>
      <c r="F1769" s="20">
        <v>15</v>
      </c>
      <c r="G1769" s="20">
        <v>19</v>
      </c>
      <c r="H1769" s="16">
        <v>648.26315789473688</v>
      </c>
      <c r="I1769" s="18">
        <v>1.2666666666666666</v>
      </c>
      <c r="J1769" s="16">
        <v>821.13333333333333</v>
      </c>
      <c r="K1769" s="20">
        <v>12317</v>
      </c>
    </row>
    <row r="1770" spans="1:11" x14ac:dyDescent="0.3">
      <c r="A1770" s="22" t="s">
        <v>127</v>
      </c>
      <c r="B1770" s="22" t="s">
        <v>128</v>
      </c>
      <c r="C1770" s="55">
        <v>44772</v>
      </c>
      <c r="D1770" s="20">
        <v>29</v>
      </c>
      <c r="E1770" s="19">
        <v>0.72413793103448276</v>
      </c>
      <c r="F1770" s="20">
        <v>21</v>
      </c>
      <c r="G1770" s="20">
        <v>32</v>
      </c>
      <c r="H1770" s="16">
        <v>502.90625</v>
      </c>
      <c r="I1770" s="18">
        <v>1.5238095238095237</v>
      </c>
      <c r="J1770" s="16">
        <v>766.33333333333337</v>
      </c>
      <c r="K1770" s="20">
        <v>16093</v>
      </c>
    </row>
    <row r="1771" spans="1:11" x14ac:dyDescent="0.3">
      <c r="A1771" s="22" t="s">
        <v>127</v>
      </c>
      <c r="B1771" s="22" t="s">
        <v>128</v>
      </c>
      <c r="C1771" s="55">
        <v>44773</v>
      </c>
      <c r="D1771" s="20">
        <v>71</v>
      </c>
      <c r="E1771" s="19">
        <v>0.70422535211267601</v>
      </c>
      <c r="F1771" s="20">
        <v>50</v>
      </c>
      <c r="G1771" s="20">
        <v>94</v>
      </c>
      <c r="H1771" s="16">
        <v>538.08510638297878</v>
      </c>
      <c r="I1771" s="18">
        <v>1.88</v>
      </c>
      <c r="J1771" s="16">
        <v>1011.6</v>
      </c>
      <c r="K1771" s="20">
        <v>50580</v>
      </c>
    </row>
    <row r="1772" spans="1:11" x14ac:dyDescent="0.3">
      <c r="A1772" s="36" t="s">
        <v>127</v>
      </c>
      <c r="B1772" s="36" t="s">
        <v>128</v>
      </c>
      <c r="C1772" s="59">
        <v>44774</v>
      </c>
      <c r="D1772" s="20">
        <v>30</v>
      </c>
      <c r="E1772" s="19">
        <v>0.73333333333333328</v>
      </c>
      <c r="F1772" s="20">
        <v>22</v>
      </c>
      <c r="G1772" s="20">
        <v>33</v>
      </c>
      <c r="H1772" s="16">
        <v>548.33333333333337</v>
      </c>
      <c r="I1772" s="18">
        <v>1.5</v>
      </c>
      <c r="J1772" s="16">
        <v>822.5</v>
      </c>
      <c r="K1772" s="20">
        <v>18095</v>
      </c>
    </row>
    <row r="1773" spans="1:11" x14ac:dyDescent="0.3">
      <c r="A1773" s="36" t="s">
        <v>127</v>
      </c>
      <c r="B1773" s="36" t="s">
        <v>128</v>
      </c>
      <c r="C1773" s="59">
        <v>44775</v>
      </c>
      <c r="D1773" s="20">
        <v>30</v>
      </c>
      <c r="E1773" s="19">
        <v>0.7</v>
      </c>
      <c r="F1773" s="20">
        <v>21</v>
      </c>
      <c r="G1773" s="20">
        <v>29</v>
      </c>
      <c r="H1773" s="16">
        <v>653.68965517241384</v>
      </c>
      <c r="I1773" s="18">
        <v>1.3809523809523809</v>
      </c>
      <c r="J1773" s="16">
        <v>902.71428571428567</v>
      </c>
      <c r="K1773" s="20">
        <v>18957</v>
      </c>
    </row>
    <row r="1774" spans="1:11" x14ac:dyDescent="0.3">
      <c r="A1774" s="36" t="s">
        <v>127</v>
      </c>
      <c r="B1774" s="36" t="s">
        <v>128</v>
      </c>
      <c r="C1774" s="59">
        <v>44776</v>
      </c>
      <c r="D1774" s="20">
        <v>22</v>
      </c>
      <c r="E1774" s="19">
        <v>0.72727272727272729</v>
      </c>
      <c r="F1774" s="20">
        <v>16</v>
      </c>
      <c r="G1774" s="20">
        <v>19</v>
      </c>
      <c r="H1774" s="16">
        <v>830.10526315789468</v>
      </c>
      <c r="I1774" s="18">
        <v>1.1875</v>
      </c>
      <c r="J1774" s="16">
        <v>985.75</v>
      </c>
      <c r="K1774" s="20">
        <v>15772</v>
      </c>
    </row>
    <row r="1775" spans="1:11" x14ac:dyDescent="0.3">
      <c r="A1775" s="36" t="s">
        <v>127</v>
      </c>
      <c r="B1775" s="36" t="s">
        <v>128</v>
      </c>
      <c r="C1775" s="59">
        <v>44777</v>
      </c>
      <c r="D1775" s="20">
        <v>22</v>
      </c>
      <c r="E1775" s="19">
        <v>0.72727272727272729</v>
      </c>
      <c r="F1775" s="20">
        <v>16</v>
      </c>
      <c r="G1775" s="20">
        <v>34</v>
      </c>
      <c r="H1775" s="16">
        <v>496.23529411764707</v>
      </c>
      <c r="I1775" s="18">
        <v>2.125</v>
      </c>
      <c r="J1775" s="16">
        <v>1054.5</v>
      </c>
      <c r="K1775" s="20">
        <v>16872</v>
      </c>
    </row>
    <row r="1776" spans="1:11" x14ac:dyDescent="0.3">
      <c r="A1776" s="36" t="s">
        <v>127</v>
      </c>
      <c r="B1776" s="36" t="s">
        <v>128</v>
      </c>
      <c r="C1776" s="59">
        <v>44778</v>
      </c>
      <c r="D1776" s="20">
        <v>44</v>
      </c>
      <c r="E1776" s="19">
        <v>0.70454545454545459</v>
      </c>
      <c r="F1776" s="20">
        <v>31</v>
      </c>
      <c r="G1776" s="20">
        <v>51</v>
      </c>
      <c r="H1776" s="16">
        <v>669.56862745098044</v>
      </c>
      <c r="I1776" s="18">
        <v>1.6451612903225807</v>
      </c>
      <c r="J1776" s="16">
        <v>1101.5483870967741</v>
      </c>
      <c r="K1776" s="20">
        <v>34148</v>
      </c>
    </row>
    <row r="1777" spans="1:11" x14ac:dyDescent="0.3">
      <c r="A1777" s="36" t="s">
        <v>127</v>
      </c>
      <c r="B1777" s="36" t="s">
        <v>128</v>
      </c>
      <c r="C1777" s="59">
        <v>44779</v>
      </c>
      <c r="D1777" s="20">
        <v>43</v>
      </c>
      <c r="E1777" s="19">
        <v>0.72093023255813948</v>
      </c>
      <c r="F1777" s="20">
        <v>31</v>
      </c>
      <c r="G1777" s="20">
        <v>64</v>
      </c>
      <c r="H1777" s="16">
        <v>549.453125</v>
      </c>
      <c r="I1777" s="18">
        <v>2.064516129032258</v>
      </c>
      <c r="J1777" s="16">
        <v>1134.3548387096773</v>
      </c>
      <c r="K1777" s="20">
        <v>35165</v>
      </c>
    </row>
    <row r="1778" spans="1:11" x14ac:dyDescent="0.3">
      <c r="A1778" s="36" t="s">
        <v>127</v>
      </c>
      <c r="B1778" s="36" t="s">
        <v>128</v>
      </c>
      <c r="C1778" s="59">
        <v>44780</v>
      </c>
      <c r="D1778" s="20">
        <v>39</v>
      </c>
      <c r="E1778" s="19">
        <v>0.71794871794871795</v>
      </c>
      <c r="F1778" s="20">
        <v>28</v>
      </c>
      <c r="G1778" s="20">
        <v>56</v>
      </c>
      <c r="H1778" s="16">
        <v>500.39285714285717</v>
      </c>
      <c r="I1778" s="18">
        <v>2</v>
      </c>
      <c r="J1778" s="16">
        <v>1000.7857142857143</v>
      </c>
      <c r="K1778" s="20">
        <v>28022</v>
      </c>
    </row>
    <row r="1779" spans="1:11" x14ac:dyDescent="0.3">
      <c r="A1779" s="36" t="s">
        <v>127</v>
      </c>
      <c r="B1779" s="36" t="s">
        <v>128</v>
      </c>
      <c r="C1779" s="59">
        <v>44781</v>
      </c>
      <c r="D1779" s="20">
        <v>30</v>
      </c>
      <c r="E1779" s="19">
        <v>0.7</v>
      </c>
      <c r="F1779" s="20">
        <v>21</v>
      </c>
      <c r="G1779" s="20">
        <v>31</v>
      </c>
      <c r="H1779" s="16">
        <v>660.64516129032256</v>
      </c>
      <c r="I1779" s="18">
        <v>1.4761904761904763</v>
      </c>
      <c r="J1779" s="16">
        <v>975.23809523809518</v>
      </c>
      <c r="K1779" s="20">
        <v>20480</v>
      </c>
    </row>
    <row r="1780" spans="1:11" x14ac:dyDescent="0.3">
      <c r="A1780" s="36" t="s">
        <v>127</v>
      </c>
      <c r="B1780" s="36" t="s">
        <v>128</v>
      </c>
      <c r="C1780" s="59">
        <v>44782</v>
      </c>
      <c r="D1780" s="20">
        <v>47</v>
      </c>
      <c r="E1780" s="19">
        <v>0.72340425531914898</v>
      </c>
      <c r="F1780" s="20">
        <v>34</v>
      </c>
      <c r="G1780" s="20">
        <v>85</v>
      </c>
      <c r="H1780" s="16">
        <v>451.23529411764707</v>
      </c>
      <c r="I1780" s="18">
        <v>2.5</v>
      </c>
      <c r="J1780" s="16">
        <v>1128.0882352941176</v>
      </c>
      <c r="K1780" s="20">
        <v>38355</v>
      </c>
    </row>
    <row r="1781" spans="1:11" x14ac:dyDescent="0.3">
      <c r="A1781" s="36" t="s">
        <v>127</v>
      </c>
      <c r="B1781" s="36" t="s">
        <v>128</v>
      </c>
      <c r="C1781" s="59">
        <v>44783</v>
      </c>
      <c r="D1781" s="20">
        <v>36</v>
      </c>
      <c r="E1781" s="19">
        <v>0.72222222222222221</v>
      </c>
      <c r="F1781" s="20">
        <v>26</v>
      </c>
      <c r="G1781" s="20">
        <v>37</v>
      </c>
      <c r="H1781" s="16">
        <v>442.81081081081084</v>
      </c>
      <c r="I1781" s="18">
        <v>1.4230769230769231</v>
      </c>
      <c r="J1781" s="16">
        <v>630.15384615384619</v>
      </c>
      <c r="K1781" s="20">
        <v>16384</v>
      </c>
    </row>
    <row r="1782" spans="1:11" x14ac:dyDescent="0.3">
      <c r="A1782" s="36" t="s">
        <v>127</v>
      </c>
      <c r="B1782" s="36" t="s">
        <v>128</v>
      </c>
      <c r="C1782" s="59">
        <v>44784</v>
      </c>
      <c r="D1782" s="20">
        <v>43</v>
      </c>
      <c r="E1782" s="19">
        <v>0.72093023255813948</v>
      </c>
      <c r="F1782" s="20">
        <v>31</v>
      </c>
      <c r="G1782" s="20">
        <v>60</v>
      </c>
      <c r="H1782" s="16">
        <v>621.88333333333333</v>
      </c>
      <c r="I1782" s="18">
        <v>1.935483870967742</v>
      </c>
      <c r="J1782" s="16">
        <v>1203.6451612903227</v>
      </c>
      <c r="K1782" s="20">
        <v>37313</v>
      </c>
    </row>
    <row r="1783" spans="1:11" x14ac:dyDescent="0.3">
      <c r="A1783" s="36" t="s">
        <v>127</v>
      </c>
      <c r="B1783" s="36" t="s">
        <v>128</v>
      </c>
      <c r="C1783" s="59">
        <v>44785</v>
      </c>
      <c r="D1783" s="20">
        <v>50</v>
      </c>
      <c r="E1783" s="19">
        <v>0.72</v>
      </c>
      <c r="F1783" s="20">
        <v>36</v>
      </c>
      <c r="G1783" s="20">
        <v>42</v>
      </c>
      <c r="H1783" s="16">
        <v>612.54761904761904</v>
      </c>
      <c r="I1783" s="18">
        <v>1.1666666666666667</v>
      </c>
      <c r="J1783" s="16">
        <v>714.63888888888891</v>
      </c>
      <c r="K1783" s="20">
        <v>25727</v>
      </c>
    </row>
    <row r="1784" spans="1:11" x14ac:dyDescent="0.3">
      <c r="A1784" s="36" t="s">
        <v>127</v>
      </c>
      <c r="B1784" s="36" t="s">
        <v>128</v>
      </c>
      <c r="C1784" s="59">
        <v>44786</v>
      </c>
      <c r="D1784" s="20">
        <v>67</v>
      </c>
      <c r="E1784" s="19">
        <v>0.71641791044776115</v>
      </c>
      <c r="F1784" s="20">
        <v>48</v>
      </c>
      <c r="G1784" s="20">
        <v>85</v>
      </c>
      <c r="H1784" s="16">
        <v>538.564705882353</v>
      </c>
      <c r="I1784" s="18">
        <v>1.7708333333333333</v>
      </c>
      <c r="J1784" s="16">
        <v>953.70833333333337</v>
      </c>
      <c r="K1784" s="20">
        <v>45778</v>
      </c>
    </row>
    <row r="1785" spans="1:11" x14ac:dyDescent="0.3">
      <c r="A1785" s="36" t="s">
        <v>127</v>
      </c>
      <c r="B1785" s="36" t="s">
        <v>128</v>
      </c>
      <c r="C1785" s="59">
        <v>44787</v>
      </c>
      <c r="D1785" s="20">
        <v>96</v>
      </c>
      <c r="E1785" s="19">
        <v>0.71875</v>
      </c>
      <c r="F1785" s="20">
        <v>69</v>
      </c>
      <c r="G1785" s="20">
        <v>145</v>
      </c>
      <c r="H1785" s="16">
        <v>485.22068965517241</v>
      </c>
      <c r="I1785" s="18">
        <v>2.1014492753623188</v>
      </c>
      <c r="J1785" s="16">
        <v>1019.6666666666666</v>
      </c>
      <c r="K1785" s="20">
        <v>70357</v>
      </c>
    </row>
    <row r="1786" spans="1:11" x14ac:dyDescent="0.3">
      <c r="A1786" s="36" t="s">
        <v>127</v>
      </c>
      <c r="B1786" s="36" t="s">
        <v>128</v>
      </c>
      <c r="C1786" s="59">
        <v>44788</v>
      </c>
      <c r="D1786" s="20">
        <v>81</v>
      </c>
      <c r="E1786" s="19">
        <v>0.7407407407407407</v>
      </c>
      <c r="F1786" s="20">
        <v>60</v>
      </c>
      <c r="G1786" s="20">
        <v>93</v>
      </c>
      <c r="H1786" s="16">
        <v>540.95698924731187</v>
      </c>
      <c r="I1786" s="18">
        <v>1.55</v>
      </c>
      <c r="J1786" s="16">
        <v>838.48333333333335</v>
      </c>
      <c r="K1786" s="20">
        <v>50309</v>
      </c>
    </row>
    <row r="1787" spans="1:11" x14ac:dyDescent="0.3">
      <c r="A1787" s="36" t="s">
        <v>127</v>
      </c>
      <c r="B1787" s="36" t="s">
        <v>128</v>
      </c>
      <c r="C1787" s="59">
        <v>44789</v>
      </c>
      <c r="D1787" s="20">
        <v>12</v>
      </c>
      <c r="E1787" s="19">
        <v>0.75</v>
      </c>
      <c r="F1787" s="20">
        <v>9</v>
      </c>
      <c r="G1787" s="20">
        <v>10</v>
      </c>
      <c r="H1787" s="16">
        <v>1010.3</v>
      </c>
      <c r="I1787" s="18">
        <v>1.1111111111111112</v>
      </c>
      <c r="J1787" s="16">
        <v>1122.5555555555557</v>
      </c>
      <c r="K1787" s="20">
        <v>10103</v>
      </c>
    </row>
    <row r="1788" spans="1:11" x14ac:dyDescent="0.3">
      <c r="A1788" s="36" t="s">
        <v>127</v>
      </c>
      <c r="B1788" s="36" t="s">
        <v>128</v>
      </c>
      <c r="C1788" s="59">
        <v>44790</v>
      </c>
      <c r="D1788" s="20">
        <v>24</v>
      </c>
      <c r="E1788" s="19">
        <v>0.70833333333333337</v>
      </c>
      <c r="F1788" s="20">
        <v>17</v>
      </c>
      <c r="G1788" s="20">
        <v>23</v>
      </c>
      <c r="H1788" s="16">
        <v>781.21739130434787</v>
      </c>
      <c r="I1788" s="18">
        <v>1.3529411764705883</v>
      </c>
      <c r="J1788" s="16">
        <v>1056.9411764705883</v>
      </c>
      <c r="K1788" s="20">
        <v>17968</v>
      </c>
    </row>
    <row r="1789" spans="1:11" x14ac:dyDescent="0.3">
      <c r="A1789" s="36" t="s">
        <v>127</v>
      </c>
      <c r="B1789" s="36" t="s">
        <v>128</v>
      </c>
      <c r="C1789" s="59">
        <v>44791</v>
      </c>
      <c r="D1789" s="20">
        <v>24</v>
      </c>
      <c r="E1789" s="19">
        <v>0.70833333333333337</v>
      </c>
      <c r="F1789" s="20">
        <v>17</v>
      </c>
      <c r="G1789" s="20">
        <v>24</v>
      </c>
      <c r="H1789" s="16">
        <v>768.54166666666663</v>
      </c>
      <c r="I1789" s="18">
        <v>1.411764705882353</v>
      </c>
      <c r="J1789" s="16">
        <v>1085</v>
      </c>
      <c r="K1789" s="20">
        <v>18445</v>
      </c>
    </row>
    <row r="1790" spans="1:11" x14ac:dyDescent="0.3">
      <c r="A1790" s="36" t="s">
        <v>127</v>
      </c>
      <c r="B1790" s="36" t="s">
        <v>128</v>
      </c>
      <c r="C1790" s="59">
        <v>44792</v>
      </c>
      <c r="D1790" s="20">
        <v>24</v>
      </c>
      <c r="E1790" s="19">
        <v>0.70833333333333337</v>
      </c>
      <c r="F1790" s="20">
        <v>17</v>
      </c>
      <c r="G1790" s="20">
        <v>26</v>
      </c>
      <c r="H1790" s="16">
        <v>741.57692307692309</v>
      </c>
      <c r="I1790" s="18">
        <v>1.5294117647058822</v>
      </c>
      <c r="J1790" s="16">
        <v>1134.1764705882354</v>
      </c>
      <c r="K1790" s="20">
        <v>19281</v>
      </c>
    </row>
    <row r="1791" spans="1:11" x14ac:dyDescent="0.3">
      <c r="A1791" s="36" t="s">
        <v>127</v>
      </c>
      <c r="B1791" s="36" t="s">
        <v>128</v>
      </c>
      <c r="C1791" s="59">
        <v>44793</v>
      </c>
      <c r="D1791" s="20">
        <v>15</v>
      </c>
      <c r="E1791" s="19">
        <v>0.73333333333333328</v>
      </c>
      <c r="F1791" s="20">
        <v>11</v>
      </c>
      <c r="G1791" s="20">
        <v>17</v>
      </c>
      <c r="H1791" s="16">
        <v>728.23529411764707</v>
      </c>
      <c r="I1791" s="18">
        <v>1.5454545454545454</v>
      </c>
      <c r="J1791" s="16">
        <v>1125.4545454545455</v>
      </c>
      <c r="K1791" s="20">
        <v>12380</v>
      </c>
    </row>
    <row r="1792" spans="1:11" x14ac:dyDescent="0.3">
      <c r="A1792" s="36" t="s">
        <v>127</v>
      </c>
      <c r="B1792" s="36" t="s">
        <v>128</v>
      </c>
      <c r="C1792" s="59">
        <v>44794</v>
      </c>
      <c r="D1792" s="20">
        <v>37</v>
      </c>
      <c r="E1792" s="19">
        <v>0.70270270270270274</v>
      </c>
      <c r="F1792" s="20">
        <v>26</v>
      </c>
      <c r="G1792" s="20">
        <v>44</v>
      </c>
      <c r="H1792" s="16">
        <v>885.61363636363637</v>
      </c>
      <c r="I1792" s="18">
        <v>1.6923076923076923</v>
      </c>
      <c r="J1792" s="16">
        <v>1498.7307692307693</v>
      </c>
      <c r="K1792" s="20">
        <v>38967</v>
      </c>
    </row>
    <row r="1793" spans="1:11" x14ac:dyDescent="0.3">
      <c r="A1793" s="36" t="s">
        <v>127</v>
      </c>
      <c r="B1793" s="36" t="s">
        <v>128</v>
      </c>
      <c r="C1793" s="59">
        <v>44795</v>
      </c>
      <c r="D1793" s="20">
        <v>24</v>
      </c>
      <c r="E1793" s="19">
        <v>0.70833333333333337</v>
      </c>
      <c r="F1793" s="20">
        <v>17</v>
      </c>
      <c r="G1793" s="20">
        <v>26</v>
      </c>
      <c r="H1793" s="16">
        <v>762.19230769230774</v>
      </c>
      <c r="I1793" s="18">
        <v>1.5294117647058822</v>
      </c>
      <c r="J1793" s="16">
        <v>1165.7058823529412</v>
      </c>
      <c r="K1793" s="20">
        <v>19817</v>
      </c>
    </row>
    <row r="1794" spans="1:11" x14ac:dyDescent="0.3">
      <c r="A1794" s="36" t="s">
        <v>127</v>
      </c>
      <c r="B1794" s="36" t="s">
        <v>128</v>
      </c>
      <c r="C1794" s="59">
        <v>44796</v>
      </c>
      <c r="D1794" s="20">
        <v>10</v>
      </c>
      <c r="E1794" s="19">
        <v>0.7</v>
      </c>
      <c r="F1794" s="20">
        <v>7</v>
      </c>
      <c r="G1794" s="20">
        <v>11</v>
      </c>
      <c r="H1794" s="16">
        <v>840.72727272727275</v>
      </c>
      <c r="I1794" s="18">
        <v>1.5714285714285714</v>
      </c>
      <c r="J1794" s="16">
        <v>1321.1428571428571</v>
      </c>
      <c r="K1794" s="20">
        <v>9248</v>
      </c>
    </row>
    <row r="1795" spans="1:11" x14ac:dyDescent="0.3">
      <c r="A1795" s="36" t="s">
        <v>127</v>
      </c>
      <c r="B1795" s="36" t="s">
        <v>128</v>
      </c>
      <c r="C1795" s="59">
        <v>44797</v>
      </c>
      <c r="D1795" s="20">
        <v>22</v>
      </c>
      <c r="E1795" s="19">
        <v>0.63636363636363635</v>
      </c>
      <c r="F1795" s="20">
        <v>14</v>
      </c>
      <c r="G1795" s="20">
        <v>15</v>
      </c>
      <c r="H1795" s="16">
        <v>754.4666666666667</v>
      </c>
      <c r="I1795" s="18">
        <v>1.0714285714285714</v>
      </c>
      <c r="J1795" s="16">
        <v>808.35714285714289</v>
      </c>
      <c r="K1795" s="20">
        <v>11317</v>
      </c>
    </row>
    <row r="1796" spans="1:11" x14ac:dyDescent="0.3">
      <c r="A1796" s="36" t="s">
        <v>127</v>
      </c>
      <c r="B1796" s="36" t="s">
        <v>128</v>
      </c>
      <c r="C1796" s="59">
        <v>44798</v>
      </c>
      <c r="D1796" s="20">
        <v>30</v>
      </c>
      <c r="E1796" s="19">
        <v>0.7</v>
      </c>
      <c r="F1796" s="20">
        <v>21</v>
      </c>
      <c r="G1796" s="20">
        <v>33</v>
      </c>
      <c r="H1796" s="16">
        <v>565.39393939393938</v>
      </c>
      <c r="I1796" s="18">
        <v>1.5714285714285714</v>
      </c>
      <c r="J1796" s="16">
        <v>888.47619047619048</v>
      </c>
      <c r="K1796" s="20">
        <v>18658</v>
      </c>
    </row>
    <row r="1797" spans="1:11" x14ac:dyDescent="0.3">
      <c r="A1797" s="36" t="s">
        <v>127</v>
      </c>
      <c r="B1797" s="36" t="s">
        <v>128</v>
      </c>
      <c r="C1797" s="59">
        <v>44799</v>
      </c>
      <c r="D1797" s="20">
        <v>30</v>
      </c>
      <c r="E1797" s="19">
        <v>0.73333333333333328</v>
      </c>
      <c r="F1797" s="20">
        <v>22</v>
      </c>
      <c r="G1797" s="20">
        <v>39</v>
      </c>
      <c r="H1797" s="16">
        <v>604.97435897435901</v>
      </c>
      <c r="I1797" s="18">
        <v>1.7727272727272727</v>
      </c>
      <c r="J1797" s="16">
        <v>1072.4545454545455</v>
      </c>
      <c r="K1797" s="20">
        <v>23594</v>
      </c>
    </row>
    <row r="1798" spans="1:11" x14ac:dyDescent="0.3">
      <c r="A1798" s="36" t="s">
        <v>127</v>
      </c>
      <c r="B1798" s="36" t="s">
        <v>128</v>
      </c>
      <c r="C1798" s="59">
        <v>44800</v>
      </c>
      <c r="D1798" s="20">
        <v>29</v>
      </c>
      <c r="E1798" s="19">
        <v>0.72413793103448276</v>
      </c>
      <c r="F1798" s="20">
        <v>21</v>
      </c>
      <c r="G1798" s="20">
        <v>51</v>
      </c>
      <c r="H1798" s="16">
        <v>327.92156862745099</v>
      </c>
      <c r="I1798" s="18">
        <v>2.4285714285714284</v>
      </c>
      <c r="J1798" s="16">
        <v>796.38095238095241</v>
      </c>
      <c r="K1798" s="20">
        <v>16724</v>
      </c>
    </row>
    <row r="1799" spans="1:11" x14ac:dyDescent="0.3">
      <c r="A1799" s="36" t="s">
        <v>127</v>
      </c>
      <c r="B1799" s="36" t="s">
        <v>128</v>
      </c>
      <c r="C1799" s="59">
        <v>44801</v>
      </c>
      <c r="D1799" s="20">
        <v>42</v>
      </c>
      <c r="E1799" s="19">
        <v>0.7142857142857143</v>
      </c>
      <c r="F1799" s="20">
        <v>30</v>
      </c>
      <c r="G1799" s="20">
        <v>57</v>
      </c>
      <c r="H1799" s="16">
        <v>625.68421052631584</v>
      </c>
      <c r="I1799" s="18">
        <v>1.9</v>
      </c>
      <c r="J1799" s="16">
        <v>1188.8</v>
      </c>
      <c r="K1799" s="20">
        <v>35664</v>
      </c>
    </row>
    <row r="1800" spans="1:11" x14ac:dyDescent="0.3">
      <c r="A1800" s="36" t="s">
        <v>127</v>
      </c>
      <c r="B1800" s="36" t="s">
        <v>128</v>
      </c>
      <c r="C1800" s="59">
        <v>44802</v>
      </c>
      <c r="D1800" s="20">
        <v>17</v>
      </c>
      <c r="E1800" s="19">
        <v>0.70588235294117652</v>
      </c>
      <c r="F1800" s="20">
        <v>12</v>
      </c>
      <c r="G1800" s="20">
        <v>13</v>
      </c>
      <c r="H1800" s="16">
        <v>971.23076923076928</v>
      </c>
      <c r="I1800" s="18">
        <v>1.0833333333333333</v>
      </c>
      <c r="J1800" s="16">
        <v>1052.1666666666667</v>
      </c>
      <c r="K1800" s="20">
        <v>12626</v>
      </c>
    </row>
    <row r="1801" spans="1:11" x14ac:dyDescent="0.3">
      <c r="A1801" s="36" t="s">
        <v>127</v>
      </c>
      <c r="B1801" s="36" t="s">
        <v>128</v>
      </c>
      <c r="C1801" s="59">
        <v>44803</v>
      </c>
      <c r="D1801" s="20">
        <v>24</v>
      </c>
      <c r="E1801" s="19">
        <v>0.70833333333333337</v>
      </c>
      <c r="F1801" s="20">
        <v>17</v>
      </c>
      <c r="G1801" s="20">
        <v>22</v>
      </c>
      <c r="H1801" s="16">
        <v>639.5454545454545</v>
      </c>
      <c r="I1801" s="18">
        <v>1.2941176470588236</v>
      </c>
      <c r="J1801" s="16">
        <v>827.64705882352939</v>
      </c>
      <c r="K1801" s="20">
        <v>14070</v>
      </c>
    </row>
    <row r="1802" spans="1:11" x14ac:dyDescent="0.3">
      <c r="A1802" s="36" t="s">
        <v>127</v>
      </c>
      <c r="B1802" s="36" t="s">
        <v>128</v>
      </c>
      <c r="C1802" s="59">
        <v>44804</v>
      </c>
      <c r="D1802" s="20">
        <v>38</v>
      </c>
      <c r="E1802" s="19">
        <v>0.71052631578947367</v>
      </c>
      <c r="F1802" s="20">
        <v>27</v>
      </c>
      <c r="G1802" s="20">
        <v>48</v>
      </c>
      <c r="H1802" s="16">
        <v>575.4375</v>
      </c>
      <c r="I1802" s="18">
        <v>1.7777777777777777</v>
      </c>
      <c r="J1802" s="16">
        <v>1023</v>
      </c>
      <c r="K1802" s="20">
        <v>27621</v>
      </c>
    </row>
    <row r="1803" spans="1:11" x14ac:dyDescent="0.3">
      <c r="A1803" s="40" t="s">
        <v>127</v>
      </c>
      <c r="B1803" s="40" t="s">
        <v>128</v>
      </c>
      <c r="C1803" s="57">
        <v>44805</v>
      </c>
      <c r="D1803" s="20">
        <v>22</v>
      </c>
      <c r="E1803" s="19">
        <v>0.72727272727272729</v>
      </c>
      <c r="F1803" s="20">
        <v>16</v>
      </c>
      <c r="G1803" s="20">
        <v>22</v>
      </c>
      <c r="H1803" s="16">
        <v>669.59090909090912</v>
      </c>
      <c r="I1803" s="18">
        <v>1.375</v>
      </c>
      <c r="J1803" s="16">
        <v>920.6875</v>
      </c>
      <c r="K1803" s="20">
        <v>14731</v>
      </c>
    </row>
    <row r="1804" spans="1:11" x14ac:dyDescent="0.3">
      <c r="A1804" s="40" t="s">
        <v>127</v>
      </c>
      <c r="B1804" s="40" t="s">
        <v>128</v>
      </c>
      <c r="C1804" s="57">
        <v>44806</v>
      </c>
      <c r="D1804" s="20">
        <v>24</v>
      </c>
      <c r="E1804" s="19">
        <v>0.70833333333333337</v>
      </c>
      <c r="F1804" s="20">
        <v>17</v>
      </c>
      <c r="G1804" s="20">
        <v>25</v>
      </c>
      <c r="H1804" s="16">
        <v>493.52</v>
      </c>
      <c r="I1804" s="18">
        <v>1.4705882352941178</v>
      </c>
      <c r="J1804" s="16">
        <v>725.76470588235293</v>
      </c>
      <c r="K1804" s="20">
        <v>12338</v>
      </c>
    </row>
    <row r="1805" spans="1:11" x14ac:dyDescent="0.3">
      <c r="A1805" s="40" t="s">
        <v>127</v>
      </c>
      <c r="B1805" s="40" t="s">
        <v>128</v>
      </c>
      <c r="C1805" s="57">
        <v>44807</v>
      </c>
      <c r="D1805" s="20">
        <v>28</v>
      </c>
      <c r="E1805" s="19">
        <v>0.7142857142857143</v>
      </c>
      <c r="F1805" s="20">
        <v>20</v>
      </c>
      <c r="G1805" s="20">
        <v>30</v>
      </c>
      <c r="H1805" s="16">
        <v>768.26666666666665</v>
      </c>
      <c r="I1805" s="18">
        <v>1.5</v>
      </c>
      <c r="J1805" s="16">
        <v>1152.4000000000001</v>
      </c>
      <c r="K1805" s="20">
        <v>23048</v>
      </c>
    </row>
    <row r="1806" spans="1:11" x14ac:dyDescent="0.3">
      <c r="A1806" s="40" t="s">
        <v>127</v>
      </c>
      <c r="B1806" s="40" t="s">
        <v>128</v>
      </c>
      <c r="C1806" s="57">
        <v>44808</v>
      </c>
      <c r="D1806" s="20">
        <v>62</v>
      </c>
      <c r="E1806" s="19">
        <v>0.70967741935483875</v>
      </c>
      <c r="F1806" s="20">
        <v>44</v>
      </c>
      <c r="G1806" s="20">
        <v>66</v>
      </c>
      <c r="H1806" s="16">
        <v>675.4545454545455</v>
      </c>
      <c r="I1806" s="18">
        <v>1.5</v>
      </c>
      <c r="J1806" s="16">
        <v>1013.1818181818181</v>
      </c>
      <c r="K1806" s="20">
        <v>44580</v>
      </c>
    </row>
    <row r="1807" spans="1:11" x14ac:dyDescent="0.3">
      <c r="A1807" s="40" t="s">
        <v>127</v>
      </c>
      <c r="B1807" s="40" t="s">
        <v>128</v>
      </c>
      <c r="C1807" s="57">
        <v>44809</v>
      </c>
      <c r="D1807" s="20">
        <v>32</v>
      </c>
      <c r="E1807" s="19">
        <v>0.71875</v>
      </c>
      <c r="F1807" s="20">
        <v>23</v>
      </c>
      <c r="G1807" s="20">
        <v>38</v>
      </c>
      <c r="H1807" s="16">
        <v>625.68421052631584</v>
      </c>
      <c r="I1807" s="18">
        <v>1.6521739130434783</v>
      </c>
      <c r="J1807" s="16">
        <v>1033.7391304347825</v>
      </c>
      <c r="K1807" s="20">
        <v>23776</v>
      </c>
    </row>
    <row r="1808" spans="1:11" x14ac:dyDescent="0.3">
      <c r="A1808" s="40" t="s">
        <v>127</v>
      </c>
      <c r="B1808" s="40" t="s">
        <v>128</v>
      </c>
      <c r="C1808" s="57">
        <v>44810</v>
      </c>
      <c r="D1808" s="20">
        <v>35</v>
      </c>
      <c r="E1808" s="19">
        <v>0.68571428571428572</v>
      </c>
      <c r="F1808" s="20">
        <v>24</v>
      </c>
      <c r="G1808" s="20">
        <v>36</v>
      </c>
      <c r="H1808" s="16">
        <v>547.55555555555554</v>
      </c>
      <c r="I1808" s="18">
        <v>1.5</v>
      </c>
      <c r="J1808" s="16">
        <v>821.33333333333337</v>
      </c>
      <c r="K1808" s="20">
        <v>19712</v>
      </c>
    </row>
    <row r="1809" spans="1:11" x14ac:dyDescent="0.3">
      <c r="A1809" s="40" t="s">
        <v>127</v>
      </c>
      <c r="B1809" s="40" t="s">
        <v>128</v>
      </c>
      <c r="C1809" s="57">
        <v>44811</v>
      </c>
      <c r="D1809" s="20">
        <v>35</v>
      </c>
      <c r="E1809" s="19">
        <v>0.45714285714285713</v>
      </c>
      <c r="F1809" s="20">
        <v>16</v>
      </c>
      <c r="G1809" s="20">
        <v>18</v>
      </c>
      <c r="H1809" s="16">
        <v>717.61111111111109</v>
      </c>
      <c r="I1809" s="18">
        <v>1.125</v>
      </c>
      <c r="J1809" s="16">
        <v>807.3125</v>
      </c>
      <c r="K1809" s="20">
        <v>12917</v>
      </c>
    </row>
    <row r="1810" spans="1:11" x14ac:dyDescent="0.3">
      <c r="A1810" s="40" t="s">
        <v>127</v>
      </c>
      <c r="B1810" s="40" t="s">
        <v>128</v>
      </c>
      <c r="C1810" s="57">
        <v>44812</v>
      </c>
      <c r="D1810" s="20">
        <v>28</v>
      </c>
      <c r="E1810" s="19">
        <v>0.7142857142857143</v>
      </c>
      <c r="F1810" s="20">
        <v>20</v>
      </c>
      <c r="G1810" s="20">
        <v>30</v>
      </c>
      <c r="H1810" s="16">
        <v>670.2</v>
      </c>
      <c r="I1810" s="18">
        <v>1.5</v>
      </c>
      <c r="J1810" s="16">
        <v>1005.3</v>
      </c>
      <c r="K1810" s="20">
        <v>20106</v>
      </c>
    </row>
    <row r="1811" spans="1:11" x14ac:dyDescent="0.3">
      <c r="A1811" s="40" t="s">
        <v>127</v>
      </c>
      <c r="B1811" s="40" t="s">
        <v>128</v>
      </c>
      <c r="C1811" s="57">
        <v>44813</v>
      </c>
      <c r="D1811" s="20">
        <v>29</v>
      </c>
      <c r="E1811" s="19">
        <v>0.68965517241379315</v>
      </c>
      <c r="F1811" s="20">
        <v>20</v>
      </c>
      <c r="G1811" s="20">
        <v>28</v>
      </c>
      <c r="H1811" s="16">
        <v>704</v>
      </c>
      <c r="I1811" s="18">
        <v>1.4</v>
      </c>
      <c r="J1811" s="16">
        <v>985.6</v>
      </c>
      <c r="K1811" s="20">
        <v>19712</v>
      </c>
    </row>
    <row r="1812" spans="1:11" x14ac:dyDescent="0.3">
      <c r="A1812" s="40" t="s">
        <v>127</v>
      </c>
      <c r="B1812" s="40" t="s">
        <v>128</v>
      </c>
      <c r="C1812" s="57">
        <v>44814</v>
      </c>
      <c r="D1812" s="20">
        <v>47</v>
      </c>
      <c r="E1812" s="19">
        <v>0.7021276595744681</v>
      </c>
      <c r="F1812" s="20">
        <v>33</v>
      </c>
      <c r="G1812" s="20">
        <v>60</v>
      </c>
      <c r="H1812" s="16">
        <v>619.83333333333337</v>
      </c>
      <c r="I1812" s="18">
        <v>1.8181818181818181</v>
      </c>
      <c r="J1812" s="16">
        <v>1126.969696969697</v>
      </c>
      <c r="K1812" s="20">
        <v>37190</v>
      </c>
    </row>
    <row r="1813" spans="1:11" x14ac:dyDescent="0.3">
      <c r="A1813" s="40" t="s">
        <v>127</v>
      </c>
      <c r="B1813" s="40" t="s">
        <v>128</v>
      </c>
      <c r="C1813" s="57">
        <v>44815</v>
      </c>
      <c r="D1813" s="20">
        <v>42</v>
      </c>
      <c r="E1813" s="19">
        <v>0.69047619047619047</v>
      </c>
      <c r="F1813" s="20">
        <v>29</v>
      </c>
      <c r="G1813" s="20">
        <v>63</v>
      </c>
      <c r="H1813" s="16">
        <v>609.14285714285711</v>
      </c>
      <c r="I1813" s="18">
        <v>2.1724137931034484</v>
      </c>
      <c r="J1813" s="16">
        <v>1323.3103448275863</v>
      </c>
      <c r="K1813" s="20">
        <v>38376</v>
      </c>
    </row>
    <row r="1814" spans="1:11" x14ac:dyDescent="0.3">
      <c r="A1814" s="40" t="s">
        <v>127</v>
      </c>
      <c r="B1814" s="40" t="s">
        <v>128</v>
      </c>
      <c r="C1814" s="57">
        <v>44816</v>
      </c>
      <c r="D1814" s="20">
        <v>27</v>
      </c>
      <c r="E1814" s="19">
        <v>0.70370370370370372</v>
      </c>
      <c r="F1814" s="20">
        <v>19</v>
      </c>
      <c r="G1814" s="20">
        <v>30</v>
      </c>
      <c r="H1814" s="16">
        <v>611.86666666666667</v>
      </c>
      <c r="I1814" s="18">
        <v>1.5789473684210527</v>
      </c>
      <c r="J1814" s="16">
        <v>966.10526315789468</v>
      </c>
      <c r="K1814" s="20">
        <v>18356</v>
      </c>
    </row>
    <row r="1815" spans="1:11" x14ac:dyDescent="0.3">
      <c r="A1815" s="40" t="s">
        <v>127</v>
      </c>
      <c r="B1815" s="40" t="s">
        <v>128</v>
      </c>
      <c r="C1815" s="57">
        <v>44817</v>
      </c>
      <c r="D1815" s="20">
        <v>30</v>
      </c>
      <c r="E1815" s="19">
        <v>0.7</v>
      </c>
      <c r="F1815" s="20">
        <v>21</v>
      </c>
      <c r="G1815" s="20">
        <v>30</v>
      </c>
      <c r="H1815" s="16">
        <v>545.86666666666667</v>
      </c>
      <c r="I1815" s="18">
        <v>1.4285714285714286</v>
      </c>
      <c r="J1815" s="16">
        <v>779.80952380952385</v>
      </c>
      <c r="K1815" s="20">
        <v>16376</v>
      </c>
    </row>
    <row r="1816" spans="1:11" x14ac:dyDescent="0.3">
      <c r="A1816" s="40" t="s">
        <v>127</v>
      </c>
      <c r="B1816" s="40" t="s">
        <v>128</v>
      </c>
      <c r="C1816" s="57">
        <v>44818</v>
      </c>
      <c r="D1816" s="20">
        <v>25</v>
      </c>
      <c r="E1816" s="19">
        <v>0.72</v>
      </c>
      <c r="F1816" s="20">
        <v>18</v>
      </c>
      <c r="G1816" s="20">
        <v>27</v>
      </c>
      <c r="H1816" s="16">
        <v>695.55555555555554</v>
      </c>
      <c r="I1816" s="18">
        <v>1.5</v>
      </c>
      <c r="J1816" s="16">
        <v>1043.3333333333333</v>
      </c>
      <c r="K1816" s="20">
        <v>18780</v>
      </c>
    </row>
    <row r="1817" spans="1:11" x14ac:dyDescent="0.3">
      <c r="A1817" s="40" t="s">
        <v>127</v>
      </c>
      <c r="B1817" s="40" t="s">
        <v>128</v>
      </c>
      <c r="C1817" s="57">
        <v>44819</v>
      </c>
      <c r="D1817" s="20">
        <v>23</v>
      </c>
      <c r="E1817" s="19">
        <v>0.69565217391304346</v>
      </c>
      <c r="F1817" s="20">
        <v>16</v>
      </c>
      <c r="G1817" s="20">
        <v>26</v>
      </c>
      <c r="H1817" s="16">
        <v>552.03846153846155</v>
      </c>
      <c r="I1817" s="18">
        <v>1.625</v>
      </c>
      <c r="J1817" s="16">
        <v>897.0625</v>
      </c>
      <c r="K1817" s="20">
        <v>14353</v>
      </c>
    </row>
    <row r="1818" spans="1:11" x14ac:dyDescent="0.3">
      <c r="A1818" s="40" t="s">
        <v>127</v>
      </c>
      <c r="B1818" s="40" t="s">
        <v>128</v>
      </c>
      <c r="C1818" s="57">
        <v>44820</v>
      </c>
      <c r="D1818" s="20">
        <v>31</v>
      </c>
      <c r="E1818" s="19">
        <v>0.70967741935483875</v>
      </c>
      <c r="F1818" s="20">
        <v>22</v>
      </c>
      <c r="G1818" s="20">
        <v>32</v>
      </c>
      <c r="H1818" s="16">
        <v>590.8125</v>
      </c>
      <c r="I1818" s="18">
        <v>1.4545454545454546</v>
      </c>
      <c r="J1818" s="16">
        <v>859.36363636363637</v>
      </c>
      <c r="K1818" s="20">
        <v>18906</v>
      </c>
    </row>
    <row r="1819" spans="1:11" x14ac:dyDescent="0.3">
      <c r="A1819" s="40" t="s">
        <v>127</v>
      </c>
      <c r="B1819" s="40" t="s">
        <v>128</v>
      </c>
      <c r="C1819" s="57">
        <v>44821</v>
      </c>
      <c r="D1819" s="20">
        <v>43</v>
      </c>
      <c r="E1819" s="19">
        <v>0.69767441860465118</v>
      </c>
      <c r="F1819" s="20">
        <v>30</v>
      </c>
      <c r="G1819" s="20">
        <v>49</v>
      </c>
      <c r="H1819" s="16">
        <v>629.69387755102036</v>
      </c>
      <c r="I1819" s="18">
        <v>1.6333333333333333</v>
      </c>
      <c r="J1819" s="16">
        <v>1028.5</v>
      </c>
      <c r="K1819" s="20">
        <v>30855</v>
      </c>
    </row>
    <row r="1820" spans="1:11" x14ac:dyDescent="0.3">
      <c r="A1820" s="40" t="s">
        <v>127</v>
      </c>
      <c r="B1820" s="40" t="s">
        <v>128</v>
      </c>
      <c r="C1820" s="57">
        <v>44822</v>
      </c>
      <c r="D1820" s="20">
        <v>52</v>
      </c>
      <c r="E1820" s="19">
        <v>0.69230769230769229</v>
      </c>
      <c r="F1820" s="20">
        <v>36</v>
      </c>
      <c r="G1820" s="20">
        <v>67</v>
      </c>
      <c r="H1820" s="16">
        <v>658.40298507462683</v>
      </c>
      <c r="I1820" s="18">
        <v>1.8611111111111112</v>
      </c>
      <c r="J1820" s="16">
        <v>1225.3611111111111</v>
      </c>
      <c r="K1820" s="20">
        <v>44113</v>
      </c>
    </row>
    <row r="1821" spans="1:11" x14ac:dyDescent="0.3">
      <c r="A1821" s="40" t="s">
        <v>127</v>
      </c>
      <c r="B1821" s="40" t="s">
        <v>128</v>
      </c>
      <c r="C1821" s="57">
        <v>44823</v>
      </c>
      <c r="D1821" s="20">
        <v>14</v>
      </c>
      <c r="E1821" s="19">
        <v>0.7142857142857143</v>
      </c>
      <c r="F1821" s="20">
        <v>10</v>
      </c>
      <c r="G1821" s="20">
        <v>11</v>
      </c>
      <c r="H1821" s="16">
        <v>949</v>
      </c>
      <c r="I1821" s="18">
        <v>1.1000000000000001</v>
      </c>
      <c r="J1821" s="16">
        <v>1043.9000000000001</v>
      </c>
      <c r="K1821" s="20">
        <v>10439</v>
      </c>
    </row>
    <row r="1822" spans="1:11" x14ac:dyDescent="0.3">
      <c r="A1822" s="40" t="s">
        <v>127</v>
      </c>
      <c r="B1822" s="40" t="s">
        <v>128</v>
      </c>
      <c r="C1822" s="57">
        <v>44824</v>
      </c>
      <c r="D1822" s="20">
        <v>23</v>
      </c>
      <c r="E1822" s="19">
        <v>0.69565217391304346</v>
      </c>
      <c r="F1822" s="20">
        <v>16</v>
      </c>
      <c r="G1822" s="20">
        <v>24</v>
      </c>
      <c r="H1822" s="16">
        <v>557.54166666666663</v>
      </c>
      <c r="I1822" s="18">
        <v>1.5</v>
      </c>
      <c r="J1822" s="16">
        <v>836.3125</v>
      </c>
      <c r="K1822" s="20">
        <v>13381</v>
      </c>
    </row>
    <row r="1823" spans="1:11" x14ac:dyDescent="0.3">
      <c r="A1823" s="40" t="s">
        <v>127</v>
      </c>
      <c r="B1823" s="40" t="s">
        <v>128</v>
      </c>
      <c r="C1823" s="57">
        <v>44825</v>
      </c>
      <c r="D1823" s="20">
        <v>20</v>
      </c>
      <c r="E1823" s="19">
        <v>0.7</v>
      </c>
      <c r="F1823" s="20">
        <v>14</v>
      </c>
      <c r="G1823" s="20">
        <v>22</v>
      </c>
      <c r="H1823" s="16">
        <v>494.09090909090907</v>
      </c>
      <c r="I1823" s="18">
        <v>1.5714285714285714</v>
      </c>
      <c r="J1823" s="16">
        <v>776.42857142857144</v>
      </c>
      <c r="K1823" s="20">
        <v>10870</v>
      </c>
    </row>
    <row r="1824" spans="1:11" x14ac:dyDescent="0.3">
      <c r="A1824" s="40" t="s">
        <v>127</v>
      </c>
      <c r="B1824" s="40" t="s">
        <v>128</v>
      </c>
      <c r="C1824" s="57">
        <v>44826</v>
      </c>
      <c r="D1824" s="20">
        <v>30</v>
      </c>
      <c r="E1824" s="19">
        <v>0.7</v>
      </c>
      <c r="F1824" s="20">
        <v>21</v>
      </c>
      <c r="G1824" s="20">
        <v>26</v>
      </c>
      <c r="H1824" s="16">
        <v>815.57692307692309</v>
      </c>
      <c r="I1824" s="18">
        <v>1.2380952380952381</v>
      </c>
      <c r="J1824" s="16">
        <v>1009.7619047619048</v>
      </c>
      <c r="K1824" s="20">
        <v>21205</v>
      </c>
    </row>
    <row r="1825" spans="1:11" x14ac:dyDescent="0.3">
      <c r="A1825" s="40" t="s">
        <v>127</v>
      </c>
      <c r="B1825" s="40" t="s">
        <v>128</v>
      </c>
      <c r="C1825" s="57">
        <v>44827</v>
      </c>
      <c r="D1825" s="20">
        <v>23</v>
      </c>
      <c r="E1825" s="19">
        <v>0.69565217391304346</v>
      </c>
      <c r="F1825" s="20">
        <v>16</v>
      </c>
      <c r="G1825" s="20">
        <v>19</v>
      </c>
      <c r="H1825" s="16">
        <v>945.42105263157896</v>
      </c>
      <c r="I1825" s="18">
        <v>1.1875</v>
      </c>
      <c r="J1825" s="16">
        <v>1122.6875</v>
      </c>
      <c r="K1825" s="20">
        <v>17963</v>
      </c>
    </row>
    <row r="1826" spans="1:11" x14ac:dyDescent="0.3">
      <c r="A1826" s="40" t="s">
        <v>127</v>
      </c>
      <c r="B1826" s="40" t="s">
        <v>128</v>
      </c>
      <c r="C1826" s="57">
        <v>44828</v>
      </c>
      <c r="D1826" s="20">
        <v>34</v>
      </c>
      <c r="E1826" s="19">
        <v>0.58823529411764708</v>
      </c>
      <c r="F1826" s="20">
        <v>20</v>
      </c>
      <c r="G1826" s="20">
        <v>25</v>
      </c>
      <c r="H1826" s="16">
        <v>812.92</v>
      </c>
      <c r="I1826" s="18">
        <v>1.25</v>
      </c>
      <c r="J1826" s="16">
        <v>1016.15</v>
      </c>
      <c r="K1826" s="20">
        <v>20323</v>
      </c>
    </row>
    <row r="1827" spans="1:11" x14ac:dyDescent="0.3">
      <c r="A1827" s="40" t="s">
        <v>127</v>
      </c>
      <c r="B1827" s="40" t="s">
        <v>128</v>
      </c>
      <c r="C1827" s="57">
        <v>44829</v>
      </c>
      <c r="D1827" s="20">
        <v>37</v>
      </c>
      <c r="E1827" s="19">
        <v>0.70270270270270274</v>
      </c>
      <c r="F1827" s="20">
        <v>26</v>
      </c>
      <c r="G1827" s="20">
        <v>50</v>
      </c>
      <c r="H1827" s="16">
        <v>782.14</v>
      </c>
      <c r="I1827" s="18">
        <v>1.9230769230769231</v>
      </c>
      <c r="J1827" s="16">
        <v>1504.1153846153845</v>
      </c>
      <c r="K1827" s="20">
        <v>39107</v>
      </c>
    </row>
    <row r="1828" spans="1:11" x14ac:dyDescent="0.3">
      <c r="A1828" s="40" t="s">
        <v>127</v>
      </c>
      <c r="B1828" s="40" t="s">
        <v>128</v>
      </c>
      <c r="C1828" s="57">
        <v>44830</v>
      </c>
      <c r="D1828" s="20">
        <v>22</v>
      </c>
      <c r="E1828" s="19">
        <v>0.72727272727272729</v>
      </c>
      <c r="F1828" s="20">
        <v>16</v>
      </c>
      <c r="G1828" s="20">
        <v>22</v>
      </c>
      <c r="H1828" s="16">
        <v>894.18181818181813</v>
      </c>
      <c r="I1828" s="18">
        <v>1.375</v>
      </c>
      <c r="J1828" s="16">
        <v>1229.5</v>
      </c>
      <c r="K1828" s="20">
        <v>19672</v>
      </c>
    </row>
    <row r="1829" spans="1:11" x14ac:dyDescent="0.3">
      <c r="A1829" s="40" t="s">
        <v>127</v>
      </c>
      <c r="B1829" s="40" t="s">
        <v>128</v>
      </c>
      <c r="C1829" s="57">
        <v>44831</v>
      </c>
      <c r="D1829" s="20">
        <v>28</v>
      </c>
      <c r="E1829" s="19">
        <v>0.7142857142857143</v>
      </c>
      <c r="F1829" s="20">
        <v>20</v>
      </c>
      <c r="G1829" s="20">
        <v>36</v>
      </c>
      <c r="H1829" s="16">
        <v>696.86111111111109</v>
      </c>
      <c r="I1829" s="18">
        <v>1.8</v>
      </c>
      <c r="J1829" s="16">
        <v>1254.3499999999999</v>
      </c>
      <c r="K1829" s="20">
        <v>25087</v>
      </c>
    </row>
    <row r="1830" spans="1:11" x14ac:dyDescent="0.3">
      <c r="A1830" s="40" t="s">
        <v>127</v>
      </c>
      <c r="B1830" s="40" t="s">
        <v>128</v>
      </c>
      <c r="C1830" s="57">
        <v>44832</v>
      </c>
      <c r="D1830" s="20">
        <v>25</v>
      </c>
      <c r="E1830" s="19">
        <v>0.72</v>
      </c>
      <c r="F1830" s="20">
        <v>18</v>
      </c>
      <c r="G1830" s="20">
        <v>23</v>
      </c>
      <c r="H1830" s="16">
        <v>744.304347826087</v>
      </c>
      <c r="I1830" s="18">
        <v>1.2777777777777777</v>
      </c>
      <c r="J1830" s="16">
        <v>951.05555555555554</v>
      </c>
      <c r="K1830" s="20">
        <v>17119</v>
      </c>
    </row>
    <row r="1831" spans="1:11" x14ac:dyDescent="0.3">
      <c r="A1831" s="40" t="s">
        <v>127</v>
      </c>
      <c r="B1831" s="40" t="s">
        <v>128</v>
      </c>
      <c r="C1831" s="57">
        <v>44833</v>
      </c>
      <c r="D1831" s="20">
        <v>24</v>
      </c>
      <c r="E1831" s="19">
        <v>0.70833333333333337</v>
      </c>
      <c r="F1831" s="20">
        <v>17</v>
      </c>
      <c r="G1831" s="20">
        <v>35</v>
      </c>
      <c r="H1831" s="16">
        <v>680.14285714285711</v>
      </c>
      <c r="I1831" s="18">
        <v>2.0588235294117645</v>
      </c>
      <c r="J1831" s="16">
        <v>1400.2941176470588</v>
      </c>
      <c r="K1831" s="20">
        <v>23805</v>
      </c>
    </row>
    <row r="1832" spans="1:11" x14ac:dyDescent="0.3">
      <c r="A1832" s="40" t="s">
        <v>127</v>
      </c>
      <c r="B1832" s="40" t="s">
        <v>128</v>
      </c>
      <c r="C1832" s="57">
        <v>44834</v>
      </c>
      <c r="D1832" s="20">
        <v>13</v>
      </c>
      <c r="E1832" s="19">
        <v>0.69230769230769229</v>
      </c>
      <c r="F1832" s="20">
        <v>9</v>
      </c>
      <c r="G1832" s="20">
        <v>22</v>
      </c>
      <c r="H1832" s="16">
        <v>830.09090909090912</v>
      </c>
      <c r="I1832" s="18">
        <v>2.4444444444444446</v>
      </c>
      <c r="J1832" s="16">
        <v>2029.1111111111111</v>
      </c>
      <c r="K1832" s="20">
        <v>18262</v>
      </c>
    </row>
    <row r="1833" spans="1:11" x14ac:dyDescent="0.3">
      <c r="A1833" s="11" t="s">
        <v>127</v>
      </c>
      <c r="B1833" s="11" t="s">
        <v>129</v>
      </c>
      <c r="C1833" s="54">
        <v>44652</v>
      </c>
      <c r="D1833" s="16">
        <v>28</v>
      </c>
      <c r="E1833" s="19">
        <v>0.75</v>
      </c>
      <c r="F1833" s="20">
        <v>21</v>
      </c>
      <c r="G1833" s="20">
        <v>29</v>
      </c>
      <c r="H1833" s="16">
        <v>612.27586206896547</v>
      </c>
      <c r="I1833" s="18">
        <v>1.3809523809523809</v>
      </c>
      <c r="J1833" s="16">
        <v>845.52380952380952</v>
      </c>
      <c r="K1833" s="20">
        <v>17756</v>
      </c>
    </row>
    <row r="1834" spans="1:11" x14ac:dyDescent="0.3">
      <c r="A1834" s="11" t="s">
        <v>127</v>
      </c>
      <c r="B1834" s="11" t="s">
        <v>129</v>
      </c>
      <c r="C1834" s="54">
        <v>44653</v>
      </c>
      <c r="D1834" s="16">
        <v>81</v>
      </c>
      <c r="E1834" s="19">
        <v>0.75308641975308643</v>
      </c>
      <c r="F1834" s="20">
        <v>61</v>
      </c>
      <c r="G1834" s="20">
        <v>121</v>
      </c>
      <c r="H1834" s="16">
        <v>613.34710743801656</v>
      </c>
      <c r="I1834" s="18">
        <v>1.9836065573770492</v>
      </c>
      <c r="J1834" s="16">
        <v>1216.639344262295</v>
      </c>
      <c r="K1834" s="20">
        <v>74215</v>
      </c>
    </row>
    <row r="1835" spans="1:11" x14ac:dyDescent="0.3">
      <c r="A1835" s="11" t="s">
        <v>127</v>
      </c>
      <c r="B1835" s="11" t="s">
        <v>129</v>
      </c>
      <c r="C1835" s="54">
        <v>44654</v>
      </c>
      <c r="D1835" s="16">
        <v>102</v>
      </c>
      <c r="E1835" s="19">
        <v>0.75490196078431371</v>
      </c>
      <c r="F1835" s="20">
        <v>77</v>
      </c>
      <c r="G1835" s="20">
        <v>197</v>
      </c>
      <c r="H1835" s="16">
        <v>521.34010152284259</v>
      </c>
      <c r="I1835" s="18">
        <v>2.5584415584415585</v>
      </c>
      <c r="J1835" s="16">
        <v>1333.8181818181818</v>
      </c>
      <c r="K1835" s="20">
        <v>102704</v>
      </c>
    </row>
    <row r="1836" spans="1:11" x14ac:dyDescent="0.3">
      <c r="A1836" s="11" t="s">
        <v>127</v>
      </c>
      <c r="B1836" s="11" t="s">
        <v>129</v>
      </c>
      <c r="C1836" s="54">
        <v>44655</v>
      </c>
      <c r="D1836" s="16">
        <v>24</v>
      </c>
      <c r="E1836" s="19">
        <v>0.75</v>
      </c>
      <c r="F1836" s="20">
        <v>18</v>
      </c>
      <c r="G1836" s="20">
        <v>26</v>
      </c>
      <c r="H1836" s="16">
        <v>656.23076923076928</v>
      </c>
      <c r="I1836" s="18">
        <v>1.4444444444444444</v>
      </c>
      <c r="J1836" s="16">
        <v>947.88888888888891</v>
      </c>
      <c r="K1836" s="20">
        <v>17062</v>
      </c>
    </row>
    <row r="1837" spans="1:11" x14ac:dyDescent="0.3">
      <c r="A1837" s="11" t="s">
        <v>127</v>
      </c>
      <c r="B1837" s="11" t="s">
        <v>129</v>
      </c>
      <c r="C1837" s="54">
        <v>44656</v>
      </c>
      <c r="D1837" s="16">
        <v>46</v>
      </c>
      <c r="E1837" s="19">
        <v>0.76086956521739135</v>
      </c>
      <c r="F1837" s="20">
        <v>35</v>
      </c>
      <c r="G1837" s="20">
        <v>79</v>
      </c>
      <c r="H1837" s="16">
        <v>588.69620253164555</v>
      </c>
      <c r="I1837" s="18">
        <v>2.2571428571428571</v>
      </c>
      <c r="J1837" s="16">
        <v>1328.7714285714285</v>
      </c>
      <c r="K1837" s="20">
        <v>46507</v>
      </c>
    </row>
    <row r="1838" spans="1:11" x14ac:dyDescent="0.3">
      <c r="A1838" s="11" t="s">
        <v>127</v>
      </c>
      <c r="B1838" s="11" t="s">
        <v>129</v>
      </c>
      <c r="C1838" s="54">
        <v>44657</v>
      </c>
      <c r="D1838" s="16">
        <v>43</v>
      </c>
      <c r="E1838" s="19">
        <v>0.76744186046511631</v>
      </c>
      <c r="F1838" s="20">
        <v>33</v>
      </c>
      <c r="G1838" s="20">
        <v>63</v>
      </c>
      <c r="H1838" s="16">
        <v>597.61904761904759</v>
      </c>
      <c r="I1838" s="18">
        <v>1.9090909090909092</v>
      </c>
      <c r="J1838" s="16">
        <v>1140.909090909091</v>
      </c>
      <c r="K1838" s="20">
        <v>37650</v>
      </c>
    </row>
    <row r="1839" spans="1:11" x14ac:dyDescent="0.3">
      <c r="A1839" s="11" t="s">
        <v>127</v>
      </c>
      <c r="B1839" s="11" t="s">
        <v>129</v>
      </c>
      <c r="C1839" s="54">
        <v>44658</v>
      </c>
      <c r="D1839" s="16">
        <v>49</v>
      </c>
      <c r="E1839" s="19">
        <v>0.73469387755102045</v>
      </c>
      <c r="F1839" s="20">
        <v>36</v>
      </c>
      <c r="G1839" s="20">
        <v>61</v>
      </c>
      <c r="H1839" s="16">
        <v>563.8360655737705</v>
      </c>
      <c r="I1839" s="18">
        <v>1.6944444444444444</v>
      </c>
      <c r="J1839" s="16">
        <v>955.38888888888891</v>
      </c>
      <c r="K1839" s="20">
        <v>34394</v>
      </c>
    </row>
    <row r="1840" spans="1:11" x14ac:dyDescent="0.3">
      <c r="A1840" s="11" t="s">
        <v>127</v>
      </c>
      <c r="B1840" s="11" t="s">
        <v>129</v>
      </c>
      <c r="C1840" s="54">
        <v>44659</v>
      </c>
      <c r="D1840" s="16">
        <v>42</v>
      </c>
      <c r="E1840" s="19">
        <v>0.76190476190476186</v>
      </c>
      <c r="F1840" s="20">
        <v>32</v>
      </c>
      <c r="G1840" s="20">
        <v>74</v>
      </c>
      <c r="H1840" s="16">
        <v>587.75675675675677</v>
      </c>
      <c r="I1840" s="18">
        <v>2.3125</v>
      </c>
      <c r="J1840" s="16">
        <v>1359.1875</v>
      </c>
      <c r="K1840" s="20">
        <v>43494</v>
      </c>
    </row>
    <row r="1841" spans="1:11" x14ac:dyDescent="0.3">
      <c r="A1841" s="11" t="s">
        <v>127</v>
      </c>
      <c r="B1841" s="11" t="s">
        <v>129</v>
      </c>
      <c r="C1841" s="54">
        <v>44660</v>
      </c>
      <c r="D1841" s="16">
        <v>76</v>
      </c>
      <c r="E1841" s="19">
        <v>0.77631578947368418</v>
      </c>
      <c r="F1841" s="20">
        <v>59</v>
      </c>
      <c r="G1841" s="20">
        <v>109</v>
      </c>
      <c r="H1841" s="16">
        <v>568.02752293577987</v>
      </c>
      <c r="I1841" s="18">
        <v>1.847457627118644</v>
      </c>
      <c r="J1841" s="16">
        <v>1049.406779661017</v>
      </c>
      <c r="K1841" s="20">
        <v>61915</v>
      </c>
    </row>
    <row r="1842" spans="1:11" x14ac:dyDescent="0.3">
      <c r="A1842" s="11" t="s">
        <v>127</v>
      </c>
      <c r="B1842" s="11" t="s">
        <v>129</v>
      </c>
      <c r="C1842" s="54">
        <v>44661</v>
      </c>
      <c r="D1842" s="16">
        <v>90</v>
      </c>
      <c r="E1842" s="19">
        <v>0.74444444444444446</v>
      </c>
      <c r="F1842" s="20">
        <v>67</v>
      </c>
      <c r="G1842" s="20">
        <v>121</v>
      </c>
      <c r="H1842" s="16">
        <v>584.18181818181813</v>
      </c>
      <c r="I1842" s="18">
        <v>1.8059701492537314</v>
      </c>
      <c r="J1842" s="16">
        <v>1055.0149253731342</v>
      </c>
      <c r="K1842" s="20">
        <v>70686</v>
      </c>
    </row>
    <row r="1843" spans="1:11" x14ac:dyDescent="0.3">
      <c r="A1843" s="11" t="s">
        <v>127</v>
      </c>
      <c r="B1843" s="11" t="s">
        <v>129</v>
      </c>
      <c r="C1843" s="54">
        <v>44662</v>
      </c>
      <c r="D1843" s="16">
        <v>28</v>
      </c>
      <c r="E1843" s="19">
        <v>0.75</v>
      </c>
      <c r="F1843" s="20">
        <v>21</v>
      </c>
      <c r="G1843" s="20">
        <v>28</v>
      </c>
      <c r="H1843" s="16">
        <v>682.96428571428567</v>
      </c>
      <c r="I1843" s="18">
        <v>1.3333333333333333</v>
      </c>
      <c r="J1843" s="16">
        <v>910.61904761904759</v>
      </c>
      <c r="K1843" s="20">
        <v>19123</v>
      </c>
    </row>
    <row r="1844" spans="1:11" x14ac:dyDescent="0.3">
      <c r="A1844" s="11" t="s">
        <v>127</v>
      </c>
      <c r="B1844" s="11" t="s">
        <v>129</v>
      </c>
      <c r="C1844" s="54">
        <v>44663</v>
      </c>
      <c r="D1844" s="16">
        <v>44</v>
      </c>
      <c r="E1844" s="19">
        <v>0.75</v>
      </c>
      <c r="F1844" s="20">
        <v>33</v>
      </c>
      <c r="G1844" s="20">
        <v>53</v>
      </c>
      <c r="H1844" s="16">
        <v>638.88679245283015</v>
      </c>
      <c r="I1844" s="18">
        <v>1.606060606060606</v>
      </c>
      <c r="J1844" s="16">
        <v>1026.090909090909</v>
      </c>
      <c r="K1844" s="20">
        <v>33861</v>
      </c>
    </row>
    <row r="1845" spans="1:11" x14ac:dyDescent="0.3">
      <c r="A1845" s="11" t="s">
        <v>127</v>
      </c>
      <c r="B1845" s="11" t="s">
        <v>129</v>
      </c>
      <c r="C1845" s="54">
        <v>44664</v>
      </c>
      <c r="D1845" s="16">
        <v>60</v>
      </c>
      <c r="E1845" s="19">
        <v>0.83333333333333337</v>
      </c>
      <c r="F1845" s="20">
        <v>50</v>
      </c>
      <c r="G1845" s="20">
        <v>88</v>
      </c>
      <c r="H1845" s="16">
        <v>635.36363636363637</v>
      </c>
      <c r="I1845" s="18">
        <v>1.76</v>
      </c>
      <c r="J1845" s="16">
        <v>1118.24</v>
      </c>
      <c r="K1845" s="20">
        <v>55912</v>
      </c>
    </row>
    <row r="1846" spans="1:11" x14ac:dyDescent="0.3">
      <c r="A1846" s="11" t="s">
        <v>127</v>
      </c>
      <c r="B1846" s="11" t="s">
        <v>129</v>
      </c>
      <c r="C1846" s="54">
        <v>44665</v>
      </c>
      <c r="D1846" s="16">
        <v>81</v>
      </c>
      <c r="E1846" s="19">
        <v>0.7407407407407407</v>
      </c>
      <c r="F1846" s="20">
        <v>60</v>
      </c>
      <c r="G1846" s="20">
        <v>134</v>
      </c>
      <c r="H1846" s="16">
        <v>621.18656716417911</v>
      </c>
      <c r="I1846" s="18">
        <v>2.2333333333333334</v>
      </c>
      <c r="J1846" s="16">
        <v>1387.3166666666666</v>
      </c>
      <c r="K1846" s="20">
        <v>83239</v>
      </c>
    </row>
    <row r="1847" spans="1:11" x14ac:dyDescent="0.3">
      <c r="A1847" s="11" t="s">
        <v>127</v>
      </c>
      <c r="B1847" s="11" t="s">
        <v>129</v>
      </c>
      <c r="C1847" s="54">
        <v>44666</v>
      </c>
      <c r="D1847" s="16">
        <v>59</v>
      </c>
      <c r="E1847" s="19">
        <v>0.76271186440677963</v>
      </c>
      <c r="F1847" s="20">
        <v>45</v>
      </c>
      <c r="G1847" s="20">
        <v>82</v>
      </c>
      <c r="H1847" s="16">
        <v>604.53658536585363</v>
      </c>
      <c r="I1847" s="18">
        <v>1.8222222222222222</v>
      </c>
      <c r="J1847" s="16">
        <v>1101.5999999999999</v>
      </c>
      <c r="K1847" s="20">
        <v>49572</v>
      </c>
    </row>
    <row r="1848" spans="1:11" x14ac:dyDescent="0.3">
      <c r="A1848" s="11" t="s">
        <v>127</v>
      </c>
      <c r="B1848" s="11" t="s">
        <v>129</v>
      </c>
      <c r="C1848" s="54">
        <v>44667</v>
      </c>
      <c r="D1848" s="16">
        <v>55</v>
      </c>
      <c r="E1848" s="19">
        <v>0.76363636363636367</v>
      </c>
      <c r="F1848" s="20">
        <v>42</v>
      </c>
      <c r="G1848" s="20">
        <v>77</v>
      </c>
      <c r="H1848" s="16">
        <v>660.57142857142856</v>
      </c>
      <c r="I1848" s="18">
        <v>1.8333333333333333</v>
      </c>
      <c r="J1848" s="16">
        <v>1211.047619047619</v>
      </c>
      <c r="K1848" s="20">
        <v>50864</v>
      </c>
    </row>
    <row r="1849" spans="1:11" x14ac:dyDescent="0.3">
      <c r="A1849" s="11" t="s">
        <v>127</v>
      </c>
      <c r="B1849" s="11" t="s">
        <v>129</v>
      </c>
      <c r="C1849" s="54">
        <v>44668</v>
      </c>
      <c r="D1849" s="16">
        <v>85</v>
      </c>
      <c r="E1849" s="19">
        <v>0.76470588235294112</v>
      </c>
      <c r="F1849" s="20">
        <v>65</v>
      </c>
      <c r="G1849" s="20">
        <v>131</v>
      </c>
      <c r="H1849" s="16">
        <v>620.48091603053433</v>
      </c>
      <c r="I1849" s="18">
        <v>2.0153846153846153</v>
      </c>
      <c r="J1849" s="16">
        <v>1250.5076923076922</v>
      </c>
      <c r="K1849" s="20">
        <v>81283</v>
      </c>
    </row>
    <row r="1850" spans="1:11" x14ac:dyDescent="0.3">
      <c r="A1850" s="11" t="s">
        <v>127</v>
      </c>
      <c r="B1850" s="11" t="s">
        <v>129</v>
      </c>
      <c r="C1850" s="54">
        <v>44669</v>
      </c>
      <c r="D1850" s="16">
        <v>20</v>
      </c>
      <c r="E1850" s="19">
        <v>0.75</v>
      </c>
      <c r="F1850" s="20">
        <v>15</v>
      </c>
      <c r="G1850" s="20">
        <v>27</v>
      </c>
      <c r="H1850" s="16">
        <v>652.81481481481478</v>
      </c>
      <c r="I1850" s="18">
        <v>1.8</v>
      </c>
      <c r="J1850" s="16">
        <v>1175.0666666666666</v>
      </c>
      <c r="K1850" s="20">
        <v>17626</v>
      </c>
    </row>
    <row r="1851" spans="1:11" x14ac:dyDescent="0.3">
      <c r="A1851" s="11" t="s">
        <v>127</v>
      </c>
      <c r="B1851" s="11" t="s">
        <v>129</v>
      </c>
      <c r="C1851" s="54">
        <v>44670</v>
      </c>
      <c r="D1851" s="16">
        <v>62</v>
      </c>
      <c r="E1851" s="19">
        <v>0.74193548387096775</v>
      </c>
      <c r="F1851" s="20">
        <v>46</v>
      </c>
      <c r="G1851" s="20">
        <v>85</v>
      </c>
      <c r="H1851" s="16">
        <v>528.90588235294115</v>
      </c>
      <c r="I1851" s="18">
        <v>1.8478260869565217</v>
      </c>
      <c r="J1851" s="16">
        <v>977.32608695652175</v>
      </c>
      <c r="K1851" s="20">
        <v>44957</v>
      </c>
    </row>
    <row r="1852" spans="1:11" x14ac:dyDescent="0.3">
      <c r="A1852" s="11" t="s">
        <v>127</v>
      </c>
      <c r="B1852" s="11" t="s">
        <v>129</v>
      </c>
      <c r="C1852" s="54">
        <v>44671</v>
      </c>
      <c r="D1852" s="16">
        <v>36</v>
      </c>
      <c r="E1852" s="19">
        <v>0.75</v>
      </c>
      <c r="F1852" s="20">
        <v>27</v>
      </c>
      <c r="G1852" s="20">
        <v>53</v>
      </c>
      <c r="H1852" s="16">
        <v>670.28301886792451</v>
      </c>
      <c r="I1852" s="18">
        <v>1.962962962962963</v>
      </c>
      <c r="J1852" s="16">
        <v>1315.7407407407406</v>
      </c>
      <c r="K1852" s="20">
        <v>35525</v>
      </c>
    </row>
    <row r="1853" spans="1:11" x14ac:dyDescent="0.3">
      <c r="A1853" s="11" t="s">
        <v>127</v>
      </c>
      <c r="B1853" s="11" t="s">
        <v>129</v>
      </c>
      <c r="C1853" s="54">
        <v>44672</v>
      </c>
      <c r="D1853" s="16">
        <v>48</v>
      </c>
      <c r="E1853" s="19">
        <v>0.75</v>
      </c>
      <c r="F1853" s="20">
        <v>36</v>
      </c>
      <c r="G1853" s="20">
        <v>65</v>
      </c>
      <c r="H1853" s="16">
        <v>488.13846153846151</v>
      </c>
      <c r="I1853" s="18">
        <v>1.8055555555555556</v>
      </c>
      <c r="J1853" s="16">
        <v>881.36111111111109</v>
      </c>
      <c r="K1853" s="20">
        <v>31729</v>
      </c>
    </row>
    <row r="1854" spans="1:11" x14ac:dyDescent="0.3">
      <c r="A1854" s="11" t="s">
        <v>127</v>
      </c>
      <c r="B1854" s="11" t="s">
        <v>129</v>
      </c>
      <c r="C1854" s="54">
        <v>44673</v>
      </c>
      <c r="D1854" s="16">
        <v>49</v>
      </c>
      <c r="E1854" s="19">
        <v>0.75510204081632648</v>
      </c>
      <c r="F1854" s="20">
        <v>37</v>
      </c>
      <c r="G1854" s="20">
        <v>69</v>
      </c>
      <c r="H1854" s="16">
        <v>635.37681159420288</v>
      </c>
      <c r="I1854" s="18">
        <v>1.8648648648648649</v>
      </c>
      <c r="J1854" s="16">
        <v>1184.8918918918919</v>
      </c>
      <c r="K1854" s="20">
        <v>43841</v>
      </c>
    </row>
    <row r="1855" spans="1:11" x14ac:dyDescent="0.3">
      <c r="A1855" s="11" t="s">
        <v>127</v>
      </c>
      <c r="B1855" s="11" t="s">
        <v>129</v>
      </c>
      <c r="C1855" s="54">
        <v>44674</v>
      </c>
      <c r="D1855" s="16">
        <v>54</v>
      </c>
      <c r="E1855" s="19">
        <v>0.7592592592592593</v>
      </c>
      <c r="F1855" s="20">
        <v>41</v>
      </c>
      <c r="G1855" s="20">
        <v>62</v>
      </c>
      <c r="H1855" s="16">
        <v>693.32258064516134</v>
      </c>
      <c r="I1855" s="18">
        <v>1.5121951219512195</v>
      </c>
      <c r="J1855" s="16">
        <v>1048.439024390244</v>
      </c>
      <c r="K1855" s="20">
        <v>42986</v>
      </c>
    </row>
    <row r="1856" spans="1:11" x14ac:dyDescent="0.3">
      <c r="A1856" s="11" t="s">
        <v>127</v>
      </c>
      <c r="B1856" s="11" t="s">
        <v>129</v>
      </c>
      <c r="C1856" s="54">
        <v>44675</v>
      </c>
      <c r="D1856" s="16">
        <v>101</v>
      </c>
      <c r="E1856" s="19">
        <v>0.74257425742574257</v>
      </c>
      <c r="F1856" s="20">
        <v>75</v>
      </c>
      <c r="G1856" s="20">
        <v>126</v>
      </c>
      <c r="H1856" s="16">
        <v>712.94444444444446</v>
      </c>
      <c r="I1856" s="18">
        <v>1.68</v>
      </c>
      <c r="J1856" s="16">
        <v>1197.7466666666667</v>
      </c>
      <c r="K1856" s="20">
        <v>89831</v>
      </c>
    </row>
    <row r="1857" spans="1:11" x14ac:dyDescent="0.3">
      <c r="A1857" s="11" t="s">
        <v>127</v>
      </c>
      <c r="B1857" s="11" t="s">
        <v>129</v>
      </c>
      <c r="C1857" s="54">
        <v>44676</v>
      </c>
      <c r="D1857" s="16">
        <v>49</v>
      </c>
      <c r="E1857" s="19">
        <v>0.75510204081632648</v>
      </c>
      <c r="F1857" s="20">
        <v>37</v>
      </c>
      <c r="G1857" s="20">
        <v>60</v>
      </c>
      <c r="H1857" s="16">
        <v>527.6</v>
      </c>
      <c r="I1857" s="18">
        <v>1.6216216216216217</v>
      </c>
      <c r="J1857" s="16">
        <v>855.56756756756761</v>
      </c>
      <c r="K1857" s="20">
        <v>31656</v>
      </c>
    </row>
    <row r="1858" spans="1:11" x14ac:dyDescent="0.3">
      <c r="A1858" s="11" t="s">
        <v>127</v>
      </c>
      <c r="B1858" s="11" t="s">
        <v>129</v>
      </c>
      <c r="C1858" s="54">
        <v>44677</v>
      </c>
      <c r="D1858" s="16">
        <v>59</v>
      </c>
      <c r="E1858" s="19">
        <v>0.72881355932203384</v>
      </c>
      <c r="F1858" s="20">
        <v>43</v>
      </c>
      <c r="G1858" s="20">
        <v>78</v>
      </c>
      <c r="H1858" s="16">
        <v>525.65384615384619</v>
      </c>
      <c r="I1858" s="18">
        <v>1.8139534883720929</v>
      </c>
      <c r="J1858" s="16">
        <v>953.51162790697674</v>
      </c>
      <c r="K1858" s="20">
        <v>41001</v>
      </c>
    </row>
    <row r="1859" spans="1:11" x14ac:dyDescent="0.3">
      <c r="A1859" s="11" t="s">
        <v>127</v>
      </c>
      <c r="B1859" s="11" t="s">
        <v>129</v>
      </c>
      <c r="C1859" s="54">
        <v>44678</v>
      </c>
      <c r="D1859" s="16">
        <v>63</v>
      </c>
      <c r="E1859" s="19">
        <v>0.74603174603174605</v>
      </c>
      <c r="F1859" s="20">
        <v>47</v>
      </c>
      <c r="G1859" s="20">
        <v>68</v>
      </c>
      <c r="H1859" s="16">
        <v>587.95588235294122</v>
      </c>
      <c r="I1859" s="18">
        <v>1.446808510638298</v>
      </c>
      <c r="J1859" s="16">
        <v>850.65957446808511</v>
      </c>
      <c r="K1859" s="20">
        <v>39981</v>
      </c>
    </row>
    <row r="1860" spans="1:11" x14ac:dyDescent="0.3">
      <c r="A1860" s="11" t="s">
        <v>127</v>
      </c>
      <c r="B1860" s="11" t="s">
        <v>129</v>
      </c>
      <c r="C1860" s="54">
        <v>44679</v>
      </c>
      <c r="D1860" s="16">
        <v>40</v>
      </c>
      <c r="E1860" s="19">
        <v>0.75</v>
      </c>
      <c r="F1860" s="20">
        <v>30</v>
      </c>
      <c r="G1860" s="20">
        <v>45</v>
      </c>
      <c r="H1860" s="16">
        <v>578.4666666666667</v>
      </c>
      <c r="I1860" s="18">
        <v>1.5</v>
      </c>
      <c r="J1860" s="16">
        <v>867.7</v>
      </c>
      <c r="K1860" s="20">
        <v>26031</v>
      </c>
    </row>
    <row r="1861" spans="1:11" x14ac:dyDescent="0.3">
      <c r="A1861" s="11" t="s">
        <v>127</v>
      </c>
      <c r="B1861" s="11" t="s">
        <v>129</v>
      </c>
      <c r="C1861" s="54">
        <v>44680</v>
      </c>
      <c r="D1861" s="16">
        <v>58</v>
      </c>
      <c r="E1861" s="19">
        <v>0.74137931034482762</v>
      </c>
      <c r="F1861" s="20">
        <v>43</v>
      </c>
      <c r="G1861" s="20">
        <v>74</v>
      </c>
      <c r="H1861" s="16">
        <v>560.08108108108104</v>
      </c>
      <c r="I1861" s="18">
        <v>1.7209302325581395</v>
      </c>
      <c r="J1861" s="16">
        <v>963.8604651162791</v>
      </c>
      <c r="K1861" s="20">
        <v>41446</v>
      </c>
    </row>
    <row r="1862" spans="1:11" x14ac:dyDescent="0.3">
      <c r="A1862" s="11" t="s">
        <v>127</v>
      </c>
      <c r="B1862" s="11" t="s">
        <v>129</v>
      </c>
      <c r="C1862" s="54">
        <v>44681</v>
      </c>
      <c r="D1862" s="16">
        <v>63</v>
      </c>
      <c r="E1862" s="19">
        <v>0.74603174603174605</v>
      </c>
      <c r="F1862" s="20">
        <v>47</v>
      </c>
      <c r="G1862" s="20">
        <v>97</v>
      </c>
      <c r="H1862" s="16">
        <v>532.54639175257728</v>
      </c>
      <c r="I1862" s="18">
        <v>2.0638297872340425</v>
      </c>
      <c r="J1862" s="16">
        <v>1099.0851063829787</v>
      </c>
      <c r="K1862" s="20">
        <v>51657</v>
      </c>
    </row>
    <row r="1863" spans="1:11" x14ac:dyDescent="0.3">
      <c r="A1863" s="10" t="s">
        <v>127</v>
      </c>
      <c r="B1863" s="10" t="s">
        <v>129</v>
      </c>
      <c r="C1863" s="54">
        <v>44682</v>
      </c>
      <c r="D1863" s="20">
        <v>107</v>
      </c>
      <c r="E1863" s="19">
        <v>0.74766355140186913</v>
      </c>
      <c r="F1863" s="20">
        <v>80</v>
      </c>
      <c r="G1863" s="20">
        <v>144</v>
      </c>
      <c r="H1863" s="16">
        <v>567.70833333333337</v>
      </c>
      <c r="I1863" s="18">
        <v>1.8</v>
      </c>
      <c r="J1863" s="16">
        <v>1021.875</v>
      </c>
      <c r="K1863" s="20">
        <v>81750</v>
      </c>
    </row>
    <row r="1864" spans="1:11" x14ac:dyDescent="0.3">
      <c r="A1864" s="10" t="s">
        <v>127</v>
      </c>
      <c r="B1864" s="10" t="s">
        <v>129</v>
      </c>
      <c r="C1864" s="54">
        <v>44683</v>
      </c>
      <c r="D1864" s="20">
        <v>54</v>
      </c>
      <c r="E1864" s="19">
        <v>0.7592592592592593</v>
      </c>
      <c r="F1864" s="20">
        <v>41</v>
      </c>
      <c r="G1864" s="20">
        <v>70</v>
      </c>
      <c r="H1864" s="16">
        <v>547.20000000000005</v>
      </c>
      <c r="I1864" s="18">
        <v>1.7073170731707317</v>
      </c>
      <c r="J1864" s="16">
        <v>934.2439024390244</v>
      </c>
      <c r="K1864" s="20">
        <v>38304</v>
      </c>
    </row>
    <row r="1865" spans="1:11" x14ac:dyDescent="0.3">
      <c r="A1865" s="10" t="s">
        <v>127</v>
      </c>
      <c r="B1865" s="10" t="s">
        <v>129</v>
      </c>
      <c r="C1865" s="54">
        <v>44684</v>
      </c>
      <c r="D1865" s="20">
        <v>68</v>
      </c>
      <c r="E1865" s="19">
        <v>0.75</v>
      </c>
      <c r="F1865" s="20">
        <v>51</v>
      </c>
      <c r="G1865" s="20">
        <v>110</v>
      </c>
      <c r="H1865" s="16">
        <v>521.20000000000005</v>
      </c>
      <c r="I1865" s="18">
        <v>2.1568627450980391</v>
      </c>
      <c r="J1865" s="16">
        <v>1124.1568627450981</v>
      </c>
      <c r="K1865" s="20">
        <v>57332</v>
      </c>
    </row>
    <row r="1866" spans="1:11" x14ac:dyDescent="0.3">
      <c r="A1866" s="10" t="s">
        <v>127</v>
      </c>
      <c r="B1866" s="10" t="s">
        <v>129</v>
      </c>
      <c r="C1866" s="54">
        <v>44685</v>
      </c>
      <c r="D1866" s="20">
        <v>45</v>
      </c>
      <c r="E1866" s="19">
        <v>0.75555555555555554</v>
      </c>
      <c r="F1866" s="20">
        <v>34</v>
      </c>
      <c r="G1866" s="20">
        <v>55</v>
      </c>
      <c r="H1866" s="16">
        <v>537.76363636363635</v>
      </c>
      <c r="I1866" s="18">
        <v>1.6176470588235294</v>
      </c>
      <c r="J1866" s="16">
        <v>869.91176470588232</v>
      </c>
      <c r="K1866" s="20">
        <v>29577</v>
      </c>
    </row>
    <row r="1867" spans="1:11" x14ac:dyDescent="0.3">
      <c r="A1867" s="10" t="s">
        <v>127</v>
      </c>
      <c r="B1867" s="10" t="s">
        <v>129</v>
      </c>
      <c r="C1867" s="54">
        <v>44686</v>
      </c>
      <c r="D1867" s="20">
        <v>36</v>
      </c>
      <c r="E1867" s="19">
        <v>0.75</v>
      </c>
      <c r="F1867" s="20">
        <v>27</v>
      </c>
      <c r="G1867" s="20">
        <v>39</v>
      </c>
      <c r="H1867" s="16">
        <v>678.51282051282055</v>
      </c>
      <c r="I1867" s="18">
        <v>1.4444444444444444</v>
      </c>
      <c r="J1867" s="16">
        <v>980.07407407407402</v>
      </c>
      <c r="K1867" s="20">
        <v>26462</v>
      </c>
    </row>
    <row r="1868" spans="1:11" x14ac:dyDescent="0.3">
      <c r="A1868" s="10" t="s">
        <v>127</v>
      </c>
      <c r="B1868" s="10" t="s">
        <v>129</v>
      </c>
      <c r="C1868" s="54">
        <v>44687</v>
      </c>
      <c r="D1868" s="20">
        <v>40</v>
      </c>
      <c r="E1868" s="19">
        <v>0.75</v>
      </c>
      <c r="F1868" s="20">
        <v>30</v>
      </c>
      <c r="G1868" s="20">
        <v>43</v>
      </c>
      <c r="H1868" s="16">
        <v>635.62790697674416</v>
      </c>
      <c r="I1868" s="18">
        <v>1.4333333333333333</v>
      </c>
      <c r="J1868" s="16">
        <v>911.06666666666672</v>
      </c>
      <c r="K1868" s="20">
        <v>27332</v>
      </c>
    </row>
    <row r="1869" spans="1:11" x14ac:dyDescent="0.3">
      <c r="A1869" s="10" t="s">
        <v>127</v>
      </c>
      <c r="B1869" s="10" t="s">
        <v>129</v>
      </c>
      <c r="C1869" s="54">
        <v>44688</v>
      </c>
      <c r="D1869" s="20">
        <v>43</v>
      </c>
      <c r="E1869" s="19">
        <v>0.7441860465116279</v>
      </c>
      <c r="F1869" s="20">
        <v>32</v>
      </c>
      <c r="G1869" s="20">
        <v>54</v>
      </c>
      <c r="H1869" s="16">
        <v>683.18518518518522</v>
      </c>
      <c r="I1869" s="18">
        <v>1.6875</v>
      </c>
      <c r="J1869" s="16">
        <v>1152.875</v>
      </c>
      <c r="K1869" s="20">
        <v>36892</v>
      </c>
    </row>
    <row r="1870" spans="1:11" x14ac:dyDescent="0.3">
      <c r="A1870" s="10" t="s">
        <v>127</v>
      </c>
      <c r="B1870" s="10" t="s">
        <v>129</v>
      </c>
      <c r="C1870" s="54">
        <v>44689</v>
      </c>
      <c r="D1870" s="20">
        <v>77</v>
      </c>
      <c r="E1870" s="19">
        <v>0.75324675324675328</v>
      </c>
      <c r="F1870" s="20">
        <v>58</v>
      </c>
      <c r="G1870" s="20">
        <v>125</v>
      </c>
      <c r="H1870" s="16">
        <v>624.98400000000004</v>
      </c>
      <c r="I1870" s="18">
        <v>2.1551724137931036</v>
      </c>
      <c r="J1870" s="16">
        <v>1346.9482758620691</v>
      </c>
      <c r="K1870" s="20">
        <v>78123</v>
      </c>
    </row>
    <row r="1871" spans="1:11" x14ac:dyDescent="0.3">
      <c r="A1871" s="10" t="s">
        <v>127</v>
      </c>
      <c r="B1871" s="10" t="s">
        <v>129</v>
      </c>
      <c r="C1871" s="54">
        <v>44690</v>
      </c>
      <c r="D1871" s="20">
        <v>17</v>
      </c>
      <c r="E1871" s="19">
        <v>0.76470588235294112</v>
      </c>
      <c r="F1871" s="20">
        <v>13</v>
      </c>
      <c r="G1871" s="20">
        <v>19</v>
      </c>
      <c r="H1871" s="16">
        <v>678.57894736842104</v>
      </c>
      <c r="I1871" s="18">
        <v>1.4615384615384615</v>
      </c>
      <c r="J1871" s="16">
        <v>991.76923076923072</v>
      </c>
      <c r="K1871" s="20">
        <v>12893</v>
      </c>
    </row>
    <row r="1872" spans="1:11" x14ac:dyDescent="0.3">
      <c r="A1872" s="10" t="s">
        <v>127</v>
      </c>
      <c r="B1872" s="10" t="s">
        <v>129</v>
      </c>
      <c r="C1872" s="54">
        <v>44691</v>
      </c>
      <c r="D1872" s="20">
        <v>38</v>
      </c>
      <c r="E1872" s="19">
        <v>0.76315789473684215</v>
      </c>
      <c r="F1872" s="20">
        <v>29</v>
      </c>
      <c r="G1872" s="20">
        <v>57</v>
      </c>
      <c r="H1872" s="16">
        <v>534.43859649122805</v>
      </c>
      <c r="I1872" s="18">
        <v>1.9655172413793103</v>
      </c>
      <c r="J1872" s="16">
        <v>1050.4482758620691</v>
      </c>
      <c r="K1872" s="20">
        <v>30463</v>
      </c>
    </row>
    <row r="1873" spans="1:11" x14ac:dyDescent="0.3">
      <c r="A1873" s="10" t="s">
        <v>127</v>
      </c>
      <c r="B1873" s="10" t="s">
        <v>129</v>
      </c>
      <c r="C1873" s="54">
        <v>44692</v>
      </c>
      <c r="D1873" s="20">
        <v>36</v>
      </c>
      <c r="E1873" s="19">
        <v>0.75</v>
      </c>
      <c r="F1873" s="20">
        <v>27</v>
      </c>
      <c r="G1873" s="20">
        <v>38</v>
      </c>
      <c r="H1873" s="16">
        <v>706.73684210526312</v>
      </c>
      <c r="I1873" s="18">
        <v>1.4074074074074074</v>
      </c>
      <c r="J1873" s="16">
        <v>994.66666666666663</v>
      </c>
      <c r="K1873" s="20">
        <v>26856</v>
      </c>
    </row>
    <row r="1874" spans="1:11" x14ac:dyDescent="0.3">
      <c r="A1874" s="10" t="s">
        <v>127</v>
      </c>
      <c r="B1874" s="10" t="s">
        <v>129</v>
      </c>
      <c r="C1874" s="54">
        <v>44693</v>
      </c>
      <c r="D1874" s="20">
        <v>38</v>
      </c>
      <c r="E1874" s="19">
        <v>0.76315789473684215</v>
      </c>
      <c r="F1874" s="20">
        <v>29</v>
      </c>
      <c r="G1874" s="20">
        <v>54</v>
      </c>
      <c r="H1874" s="16">
        <v>608.24074074074076</v>
      </c>
      <c r="I1874" s="18">
        <v>1.8620689655172413</v>
      </c>
      <c r="J1874" s="16">
        <v>1132.5862068965516</v>
      </c>
      <c r="K1874" s="20">
        <v>32845</v>
      </c>
    </row>
    <row r="1875" spans="1:11" x14ac:dyDescent="0.3">
      <c r="A1875" s="10" t="s">
        <v>127</v>
      </c>
      <c r="B1875" s="10" t="s">
        <v>129</v>
      </c>
      <c r="C1875" s="54">
        <v>44694</v>
      </c>
      <c r="D1875" s="20">
        <v>38</v>
      </c>
      <c r="E1875" s="19">
        <v>0.76315789473684215</v>
      </c>
      <c r="F1875" s="20">
        <v>29</v>
      </c>
      <c r="G1875" s="20">
        <v>52</v>
      </c>
      <c r="H1875" s="16">
        <v>546.44230769230774</v>
      </c>
      <c r="I1875" s="18">
        <v>1.7931034482758621</v>
      </c>
      <c r="J1875" s="16">
        <v>979.82758620689651</v>
      </c>
      <c r="K1875" s="20">
        <v>28415</v>
      </c>
    </row>
    <row r="1876" spans="1:11" x14ac:dyDescent="0.3">
      <c r="A1876" s="10" t="s">
        <v>127</v>
      </c>
      <c r="B1876" s="10" t="s">
        <v>129</v>
      </c>
      <c r="C1876" s="54">
        <v>44695</v>
      </c>
      <c r="D1876" s="20">
        <v>25</v>
      </c>
      <c r="E1876" s="19">
        <v>0.76</v>
      </c>
      <c r="F1876" s="20">
        <v>19</v>
      </c>
      <c r="G1876" s="20">
        <v>40</v>
      </c>
      <c r="H1876" s="16">
        <v>626.07500000000005</v>
      </c>
      <c r="I1876" s="18">
        <v>2.1052631578947367</v>
      </c>
      <c r="J1876" s="16">
        <v>1318.0526315789473</v>
      </c>
      <c r="K1876" s="20">
        <v>25043</v>
      </c>
    </row>
    <row r="1877" spans="1:11" x14ac:dyDescent="0.3">
      <c r="A1877" s="10" t="s">
        <v>127</v>
      </c>
      <c r="B1877" s="10" t="s">
        <v>129</v>
      </c>
      <c r="C1877" s="54">
        <v>44696</v>
      </c>
      <c r="D1877" s="20">
        <v>68</v>
      </c>
      <c r="E1877" s="19">
        <v>0.75</v>
      </c>
      <c r="F1877" s="20">
        <v>51</v>
      </c>
      <c r="G1877" s="20">
        <v>103</v>
      </c>
      <c r="H1877" s="16">
        <v>692.76699029126212</v>
      </c>
      <c r="I1877" s="18">
        <v>2.0196078431372548</v>
      </c>
      <c r="J1877" s="16">
        <v>1399.1176470588234</v>
      </c>
      <c r="K1877" s="20">
        <v>71355</v>
      </c>
    </row>
    <row r="1878" spans="1:11" x14ac:dyDescent="0.3">
      <c r="A1878" s="10" t="s">
        <v>127</v>
      </c>
      <c r="B1878" s="10" t="s">
        <v>129</v>
      </c>
      <c r="C1878" s="54">
        <v>44697</v>
      </c>
      <c r="D1878" s="20">
        <v>20</v>
      </c>
      <c r="E1878" s="19">
        <v>0.75</v>
      </c>
      <c r="F1878" s="20">
        <v>15</v>
      </c>
      <c r="G1878" s="20">
        <v>23</v>
      </c>
      <c r="H1878" s="16">
        <v>725.52173913043475</v>
      </c>
      <c r="I1878" s="18">
        <v>1.5333333333333334</v>
      </c>
      <c r="J1878" s="16">
        <v>1112.4666666666667</v>
      </c>
      <c r="K1878" s="20">
        <v>16687</v>
      </c>
    </row>
    <row r="1879" spans="1:11" x14ac:dyDescent="0.3">
      <c r="A1879" s="10" t="s">
        <v>127</v>
      </c>
      <c r="B1879" s="10" t="s">
        <v>129</v>
      </c>
      <c r="C1879" s="54">
        <v>44698</v>
      </c>
      <c r="D1879" s="20">
        <v>28</v>
      </c>
      <c r="E1879" s="19">
        <v>0.75</v>
      </c>
      <c r="F1879" s="20">
        <v>21</v>
      </c>
      <c r="G1879" s="20">
        <v>39</v>
      </c>
      <c r="H1879" s="16">
        <v>553.79487179487182</v>
      </c>
      <c r="I1879" s="18">
        <v>1.8571428571428572</v>
      </c>
      <c r="J1879" s="16">
        <v>1028.4761904761904</v>
      </c>
      <c r="K1879" s="20">
        <v>21598</v>
      </c>
    </row>
    <row r="1880" spans="1:11" x14ac:dyDescent="0.3">
      <c r="A1880" s="10" t="s">
        <v>127</v>
      </c>
      <c r="B1880" s="10" t="s">
        <v>129</v>
      </c>
      <c r="C1880" s="54">
        <v>44699</v>
      </c>
      <c r="D1880" s="20">
        <v>36</v>
      </c>
      <c r="E1880" s="19">
        <v>0.75</v>
      </c>
      <c r="F1880" s="20">
        <v>27</v>
      </c>
      <c r="G1880" s="20">
        <v>39</v>
      </c>
      <c r="H1880" s="16">
        <v>671.9487179487179</v>
      </c>
      <c r="I1880" s="18">
        <v>1.4444444444444444</v>
      </c>
      <c r="J1880" s="16">
        <v>970.59259259259261</v>
      </c>
      <c r="K1880" s="20">
        <v>26206</v>
      </c>
    </row>
    <row r="1881" spans="1:11" x14ac:dyDescent="0.3">
      <c r="A1881" s="10" t="s">
        <v>127</v>
      </c>
      <c r="B1881" s="10" t="s">
        <v>129</v>
      </c>
      <c r="C1881" s="54">
        <v>44700</v>
      </c>
      <c r="D1881" s="20">
        <v>34</v>
      </c>
      <c r="E1881" s="19">
        <v>0.73529411764705888</v>
      </c>
      <c r="F1881" s="20">
        <v>25</v>
      </c>
      <c r="G1881" s="20">
        <v>53</v>
      </c>
      <c r="H1881" s="16">
        <v>590.39622641509436</v>
      </c>
      <c r="I1881" s="18">
        <v>2.12</v>
      </c>
      <c r="J1881" s="16">
        <v>1251.6400000000001</v>
      </c>
      <c r="K1881" s="20">
        <v>31291</v>
      </c>
    </row>
    <row r="1882" spans="1:11" x14ac:dyDescent="0.3">
      <c r="A1882" s="10" t="s">
        <v>127</v>
      </c>
      <c r="B1882" s="10" t="s">
        <v>129</v>
      </c>
      <c r="C1882" s="54">
        <v>44701</v>
      </c>
      <c r="D1882" s="20">
        <v>28</v>
      </c>
      <c r="E1882" s="19">
        <v>0.75</v>
      </c>
      <c r="F1882" s="20">
        <v>21</v>
      </c>
      <c r="G1882" s="20">
        <v>33</v>
      </c>
      <c r="H1882" s="16">
        <v>590.33333333333337</v>
      </c>
      <c r="I1882" s="18">
        <v>1.5714285714285714</v>
      </c>
      <c r="J1882" s="16">
        <v>927.66666666666663</v>
      </c>
      <c r="K1882" s="20">
        <v>19481</v>
      </c>
    </row>
    <row r="1883" spans="1:11" x14ac:dyDescent="0.3">
      <c r="A1883" s="10" t="s">
        <v>127</v>
      </c>
      <c r="B1883" s="10" t="s">
        <v>129</v>
      </c>
      <c r="C1883" s="54">
        <v>44702</v>
      </c>
      <c r="D1883" s="20">
        <v>33</v>
      </c>
      <c r="E1883" s="19">
        <v>0.75757575757575757</v>
      </c>
      <c r="F1883" s="20">
        <v>25</v>
      </c>
      <c r="G1883" s="20">
        <v>49</v>
      </c>
      <c r="H1883" s="16">
        <v>657.42857142857144</v>
      </c>
      <c r="I1883" s="18">
        <v>1.96</v>
      </c>
      <c r="J1883" s="16">
        <v>1288.56</v>
      </c>
      <c r="K1883" s="20">
        <v>32214</v>
      </c>
    </row>
    <row r="1884" spans="1:11" x14ac:dyDescent="0.3">
      <c r="A1884" s="10" t="s">
        <v>127</v>
      </c>
      <c r="B1884" s="10" t="s">
        <v>129</v>
      </c>
      <c r="C1884" s="54">
        <v>44703</v>
      </c>
      <c r="D1884" s="20">
        <v>49</v>
      </c>
      <c r="E1884" s="19">
        <v>0.75510204081632648</v>
      </c>
      <c r="F1884" s="20">
        <v>37</v>
      </c>
      <c r="G1884" s="20">
        <v>77</v>
      </c>
      <c r="H1884" s="16">
        <v>606.9480519480519</v>
      </c>
      <c r="I1884" s="18">
        <v>2.0810810810810811</v>
      </c>
      <c r="J1884" s="16">
        <v>1263.1081081081081</v>
      </c>
      <c r="K1884" s="20">
        <v>46735</v>
      </c>
    </row>
    <row r="1885" spans="1:11" x14ac:dyDescent="0.3">
      <c r="A1885" s="10" t="s">
        <v>127</v>
      </c>
      <c r="B1885" s="10" t="s">
        <v>129</v>
      </c>
      <c r="C1885" s="54">
        <v>44704</v>
      </c>
      <c r="D1885" s="20">
        <v>20</v>
      </c>
      <c r="E1885" s="19">
        <v>0.75</v>
      </c>
      <c r="F1885" s="20">
        <v>15</v>
      </c>
      <c r="G1885" s="20">
        <v>26</v>
      </c>
      <c r="H1885" s="16">
        <v>554.03846153846155</v>
      </c>
      <c r="I1885" s="18">
        <v>1.7333333333333334</v>
      </c>
      <c r="J1885" s="16">
        <v>960.33333333333337</v>
      </c>
      <c r="K1885" s="20">
        <v>14405</v>
      </c>
    </row>
    <row r="1886" spans="1:11" x14ac:dyDescent="0.3">
      <c r="A1886" s="10" t="s">
        <v>127</v>
      </c>
      <c r="B1886" s="10" t="s">
        <v>129</v>
      </c>
      <c r="C1886" s="54">
        <v>44705</v>
      </c>
      <c r="D1886" s="20">
        <v>43</v>
      </c>
      <c r="E1886" s="19">
        <v>0.7441860465116279</v>
      </c>
      <c r="F1886" s="20">
        <v>32</v>
      </c>
      <c r="G1886" s="20">
        <v>64</v>
      </c>
      <c r="H1886" s="16">
        <v>699.765625</v>
      </c>
      <c r="I1886" s="18">
        <v>2</v>
      </c>
      <c r="J1886" s="16">
        <v>1399.53125</v>
      </c>
      <c r="K1886" s="20">
        <v>44785</v>
      </c>
    </row>
    <row r="1887" spans="1:11" x14ac:dyDescent="0.3">
      <c r="A1887" s="10" t="s">
        <v>127</v>
      </c>
      <c r="B1887" s="10" t="s">
        <v>129</v>
      </c>
      <c r="C1887" s="54">
        <v>44706</v>
      </c>
      <c r="D1887" s="20">
        <v>31</v>
      </c>
      <c r="E1887" s="19">
        <v>0.74193548387096775</v>
      </c>
      <c r="F1887" s="20">
        <v>23</v>
      </c>
      <c r="G1887" s="20">
        <v>54</v>
      </c>
      <c r="H1887" s="16">
        <v>492.59259259259261</v>
      </c>
      <c r="I1887" s="18">
        <v>2.347826086956522</v>
      </c>
      <c r="J1887" s="16">
        <v>1156.5217391304348</v>
      </c>
      <c r="K1887" s="20">
        <v>26600</v>
      </c>
    </row>
    <row r="1888" spans="1:11" x14ac:dyDescent="0.3">
      <c r="A1888" s="10" t="s">
        <v>127</v>
      </c>
      <c r="B1888" s="10" t="s">
        <v>129</v>
      </c>
      <c r="C1888" s="54">
        <v>44707</v>
      </c>
      <c r="D1888" s="20">
        <v>39</v>
      </c>
      <c r="E1888" s="19">
        <v>0.76923076923076927</v>
      </c>
      <c r="F1888" s="20">
        <v>30</v>
      </c>
      <c r="G1888" s="20">
        <v>53</v>
      </c>
      <c r="H1888" s="16">
        <v>552.96226415094338</v>
      </c>
      <c r="I1888" s="18">
        <v>1.7666666666666666</v>
      </c>
      <c r="J1888" s="16">
        <v>976.9</v>
      </c>
      <c r="K1888" s="20">
        <v>29307</v>
      </c>
    </row>
    <row r="1889" spans="1:11" x14ac:dyDescent="0.3">
      <c r="A1889" s="10" t="s">
        <v>127</v>
      </c>
      <c r="B1889" s="10" t="s">
        <v>129</v>
      </c>
      <c r="C1889" s="54">
        <v>44708</v>
      </c>
      <c r="D1889" s="20">
        <v>43</v>
      </c>
      <c r="E1889" s="19">
        <v>0.76744186046511631</v>
      </c>
      <c r="F1889" s="20">
        <v>33</v>
      </c>
      <c r="G1889" s="20">
        <v>74</v>
      </c>
      <c r="H1889" s="16">
        <v>601.24324324324323</v>
      </c>
      <c r="I1889" s="18">
        <v>2.2424242424242422</v>
      </c>
      <c r="J1889" s="16">
        <v>1348.2424242424242</v>
      </c>
      <c r="K1889" s="20">
        <v>44492</v>
      </c>
    </row>
    <row r="1890" spans="1:11" x14ac:dyDescent="0.3">
      <c r="A1890" s="10" t="s">
        <v>127</v>
      </c>
      <c r="B1890" s="10" t="s">
        <v>129</v>
      </c>
      <c r="C1890" s="54">
        <v>44709</v>
      </c>
      <c r="D1890" s="20">
        <v>32</v>
      </c>
      <c r="E1890" s="19">
        <v>0.75</v>
      </c>
      <c r="F1890" s="20">
        <v>24</v>
      </c>
      <c r="G1890" s="20">
        <v>43</v>
      </c>
      <c r="H1890" s="16">
        <v>570.72093023255809</v>
      </c>
      <c r="I1890" s="18">
        <v>1.7916666666666667</v>
      </c>
      <c r="J1890" s="16">
        <v>1022.5416666666666</v>
      </c>
      <c r="K1890" s="20">
        <v>24541</v>
      </c>
    </row>
    <row r="1891" spans="1:11" x14ac:dyDescent="0.3">
      <c r="A1891" s="10" t="s">
        <v>127</v>
      </c>
      <c r="B1891" s="10" t="s">
        <v>129</v>
      </c>
      <c r="C1891" s="54">
        <v>44710</v>
      </c>
      <c r="D1891" s="20">
        <v>92</v>
      </c>
      <c r="E1891" s="19">
        <v>0.76086956521739135</v>
      </c>
      <c r="F1891" s="20">
        <v>70</v>
      </c>
      <c r="G1891" s="20">
        <v>139</v>
      </c>
      <c r="H1891" s="16">
        <v>655.78417266187046</v>
      </c>
      <c r="I1891" s="18">
        <v>1.9857142857142858</v>
      </c>
      <c r="J1891" s="16">
        <v>1302.2</v>
      </c>
      <c r="K1891" s="20">
        <v>91154</v>
      </c>
    </row>
    <row r="1892" spans="1:11" x14ac:dyDescent="0.3">
      <c r="A1892" s="10" t="s">
        <v>127</v>
      </c>
      <c r="B1892" s="10" t="s">
        <v>129</v>
      </c>
      <c r="C1892" s="54">
        <v>44711</v>
      </c>
      <c r="D1892" s="20">
        <v>32</v>
      </c>
      <c r="E1892" s="19">
        <v>0.75</v>
      </c>
      <c r="F1892" s="20">
        <v>24</v>
      </c>
      <c r="G1892" s="20">
        <v>53</v>
      </c>
      <c r="H1892" s="16">
        <v>475.92452830188677</v>
      </c>
      <c r="I1892" s="18">
        <v>2.2083333333333335</v>
      </c>
      <c r="J1892" s="16">
        <v>1051</v>
      </c>
      <c r="K1892" s="20">
        <v>25224</v>
      </c>
    </row>
    <row r="1893" spans="1:11" x14ac:dyDescent="0.3">
      <c r="A1893" s="10" t="s">
        <v>127</v>
      </c>
      <c r="B1893" s="10" t="s">
        <v>129</v>
      </c>
      <c r="C1893" s="54">
        <v>44712</v>
      </c>
      <c r="D1893" s="20">
        <v>29</v>
      </c>
      <c r="E1893" s="19">
        <v>0.75862068965517238</v>
      </c>
      <c r="F1893" s="20">
        <v>22</v>
      </c>
      <c r="G1893" s="20">
        <v>37</v>
      </c>
      <c r="H1893" s="16">
        <v>682.51351351351354</v>
      </c>
      <c r="I1893" s="18">
        <v>1.6818181818181819</v>
      </c>
      <c r="J1893" s="16">
        <v>1147.8636363636363</v>
      </c>
      <c r="K1893" s="20">
        <v>25253</v>
      </c>
    </row>
    <row r="1894" spans="1:11" x14ac:dyDescent="0.3">
      <c r="A1894" s="22" t="s">
        <v>127</v>
      </c>
      <c r="B1894" s="22" t="s">
        <v>129</v>
      </c>
      <c r="C1894" s="56">
        <v>44713</v>
      </c>
      <c r="D1894" s="20">
        <v>38</v>
      </c>
      <c r="E1894" s="19">
        <v>0.76315789473684215</v>
      </c>
      <c r="F1894" s="20">
        <v>29</v>
      </c>
      <c r="G1894" s="20">
        <v>45</v>
      </c>
      <c r="H1894" s="16">
        <v>611.51111111111106</v>
      </c>
      <c r="I1894" s="18">
        <v>1.5517241379310345</v>
      </c>
      <c r="J1894" s="16">
        <v>948.89655172413791</v>
      </c>
      <c r="K1894" s="20">
        <v>27518</v>
      </c>
    </row>
    <row r="1895" spans="1:11" x14ac:dyDescent="0.3">
      <c r="A1895" s="22" t="s">
        <v>127</v>
      </c>
      <c r="B1895" s="22" t="s">
        <v>129</v>
      </c>
      <c r="C1895" s="56">
        <v>44714</v>
      </c>
      <c r="D1895" s="20">
        <v>36</v>
      </c>
      <c r="E1895" s="19">
        <v>0.75</v>
      </c>
      <c r="F1895" s="20">
        <v>27</v>
      </c>
      <c r="G1895" s="20">
        <v>48</v>
      </c>
      <c r="H1895" s="16">
        <v>616.6875</v>
      </c>
      <c r="I1895" s="18">
        <v>1.7777777777777777</v>
      </c>
      <c r="J1895" s="16">
        <v>1096.3333333333333</v>
      </c>
      <c r="K1895" s="20">
        <v>29601</v>
      </c>
    </row>
    <row r="1896" spans="1:11" x14ac:dyDescent="0.3">
      <c r="A1896" s="22" t="s">
        <v>127</v>
      </c>
      <c r="B1896" s="22" t="s">
        <v>129</v>
      </c>
      <c r="C1896" s="56">
        <v>44715</v>
      </c>
      <c r="D1896" s="20">
        <v>48</v>
      </c>
      <c r="E1896" s="19">
        <v>0.75</v>
      </c>
      <c r="F1896" s="20">
        <v>36</v>
      </c>
      <c r="G1896" s="20">
        <v>74</v>
      </c>
      <c r="H1896" s="16">
        <v>527.37837837837833</v>
      </c>
      <c r="I1896" s="18">
        <v>2.0555555555555554</v>
      </c>
      <c r="J1896" s="16">
        <v>1084.0555555555557</v>
      </c>
      <c r="K1896" s="20">
        <v>39026</v>
      </c>
    </row>
    <row r="1897" spans="1:11" x14ac:dyDescent="0.3">
      <c r="A1897" s="22" t="s">
        <v>127</v>
      </c>
      <c r="B1897" s="22" t="s">
        <v>129</v>
      </c>
      <c r="C1897" s="56">
        <v>44716</v>
      </c>
      <c r="D1897" s="20">
        <v>43</v>
      </c>
      <c r="E1897" s="19">
        <v>0.7441860465116279</v>
      </c>
      <c r="F1897" s="20">
        <v>32</v>
      </c>
      <c r="G1897" s="20">
        <v>56</v>
      </c>
      <c r="H1897" s="16">
        <v>615.16071428571433</v>
      </c>
      <c r="I1897" s="18">
        <v>1.75</v>
      </c>
      <c r="J1897" s="16">
        <v>1076.53125</v>
      </c>
      <c r="K1897" s="20">
        <v>34449</v>
      </c>
    </row>
    <row r="1898" spans="1:11" x14ac:dyDescent="0.3">
      <c r="A1898" s="22" t="s">
        <v>127</v>
      </c>
      <c r="B1898" s="22" t="s">
        <v>129</v>
      </c>
      <c r="C1898" s="56">
        <v>44717</v>
      </c>
      <c r="D1898" s="20">
        <v>82</v>
      </c>
      <c r="E1898" s="19">
        <v>0.75609756097560976</v>
      </c>
      <c r="F1898" s="20">
        <v>62</v>
      </c>
      <c r="G1898" s="20">
        <v>104</v>
      </c>
      <c r="H1898" s="16">
        <v>653.99038461538464</v>
      </c>
      <c r="I1898" s="18">
        <v>1.6774193548387097</v>
      </c>
      <c r="J1898" s="16">
        <v>1097.016129032258</v>
      </c>
      <c r="K1898" s="20">
        <v>68015</v>
      </c>
    </row>
    <row r="1899" spans="1:11" x14ac:dyDescent="0.3">
      <c r="A1899" s="22" t="s">
        <v>127</v>
      </c>
      <c r="B1899" s="22" t="s">
        <v>129</v>
      </c>
      <c r="C1899" s="56">
        <v>44718</v>
      </c>
      <c r="D1899" s="20">
        <v>24</v>
      </c>
      <c r="E1899" s="19">
        <v>0.75</v>
      </c>
      <c r="F1899" s="20">
        <v>18</v>
      </c>
      <c r="G1899" s="20">
        <v>39</v>
      </c>
      <c r="H1899" s="16">
        <v>614.17948717948718</v>
      </c>
      <c r="I1899" s="18">
        <v>2.1666666666666665</v>
      </c>
      <c r="J1899" s="16">
        <v>1330.7222222222222</v>
      </c>
      <c r="K1899" s="20">
        <v>23953</v>
      </c>
    </row>
    <row r="1900" spans="1:11" x14ac:dyDescent="0.3">
      <c r="A1900" s="22" t="s">
        <v>127</v>
      </c>
      <c r="B1900" s="22" t="s">
        <v>129</v>
      </c>
      <c r="C1900" s="56">
        <v>44719</v>
      </c>
      <c r="D1900" s="20">
        <v>28</v>
      </c>
      <c r="E1900" s="19">
        <v>0.75</v>
      </c>
      <c r="F1900" s="20">
        <v>21</v>
      </c>
      <c r="G1900" s="20">
        <v>42</v>
      </c>
      <c r="H1900" s="16">
        <v>489.47619047619048</v>
      </c>
      <c r="I1900" s="18">
        <v>2</v>
      </c>
      <c r="J1900" s="16">
        <v>978.95238095238096</v>
      </c>
      <c r="K1900" s="20">
        <v>20558</v>
      </c>
    </row>
    <row r="1901" spans="1:11" x14ac:dyDescent="0.3">
      <c r="A1901" s="22" t="s">
        <v>127</v>
      </c>
      <c r="B1901" s="22" t="s">
        <v>129</v>
      </c>
      <c r="C1901" s="56">
        <v>44720</v>
      </c>
      <c r="D1901" s="20">
        <v>29</v>
      </c>
      <c r="E1901" s="19">
        <v>0.75862068965517238</v>
      </c>
      <c r="F1901" s="20">
        <v>22</v>
      </c>
      <c r="G1901" s="20">
        <v>43</v>
      </c>
      <c r="H1901" s="16">
        <v>665.11627906976742</v>
      </c>
      <c r="I1901" s="18">
        <v>1.9545454545454546</v>
      </c>
      <c r="J1901" s="16">
        <v>1300</v>
      </c>
      <c r="K1901" s="20">
        <v>28600</v>
      </c>
    </row>
    <row r="1902" spans="1:11" x14ac:dyDescent="0.3">
      <c r="A1902" s="22" t="s">
        <v>127</v>
      </c>
      <c r="B1902" s="22" t="s">
        <v>129</v>
      </c>
      <c r="C1902" s="56">
        <v>44721</v>
      </c>
      <c r="D1902" s="20">
        <v>31</v>
      </c>
      <c r="E1902" s="19">
        <v>0.74193548387096775</v>
      </c>
      <c r="F1902" s="20">
        <v>23</v>
      </c>
      <c r="G1902" s="20">
        <v>39</v>
      </c>
      <c r="H1902" s="16">
        <v>654.38461538461536</v>
      </c>
      <c r="I1902" s="18">
        <v>1.6956521739130435</v>
      </c>
      <c r="J1902" s="16">
        <v>1109.608695652174</v>
      </c>
      <c r="K1902" s="20">
        <v>25521</v>
      </c>
    </row>
    <row r="1903" spans="1:11" x14ac:dyDescent="0.3">
      <c r="A1903" s="22" t="s">
        <v>127</v>
      </c>
      <c r="B1903" s="22" t="s">
        <v>129</v>
      </c>
      <c r="C1903" s="56">
        <v>44722</v>
      </c>
      <c r="D1903" s="20">
        <v>45</v>
      </c>
      <c r="E1903" s="19">
        <v>0.75555555555555554</v>
      </c>
      <c r="F1903" s="20">
        <v>34</v>
      </c>
      <c r="G1903" s="20">
        <v>70</v>
      </c>
      <c r="H1903" s="16">
        <v>471.91428571428571</v>
      </c>
      <c r="I1903" s="18">
        <v>2.0588235294117645</v>
      </c>
      <c r="J1903" s="16">
        <v>971.58823529411768</v>
      </c>
      <c r="K1903" s="20">
        <v>33034</v>
      </c>
    </row>
    <row r="1904" spans="1:11" x14ac:dyDescent="0.3">
      <c r="A1904" s="22" t="s">
        <v>127</v>
      </c>
      <c r="B1904" s="22" t="s">
        <v>129</v>
      </c>
      <c r="C1904" s="56">
        <v>44723</v>
      </c>
      <c r="D1904" s="20">
        <v>54</v>
      </c>
      <c r="E1904" s="19">
        <v>0.7592592592592593</v>
      </c>
      <c r="F1904" s="20">
        <v>41</v>
      </c>
      <c r="G1904" s="20">
        <v>80</v>
      </c>
      <c r="H1904" s="16">
        <v>539</v>
      </c>
      <c r="I1904" s="18">
        <v>1.9512195121951219</v>
      </c>
      <c r="J1904" s="16">
        <v>1051.7073170731708</v>
      </c>
      <c r="K1904" s="20">
        <v>43120</v>
      </c>
    </row>
    <row r="1905" spans="1:11" x14ac:dyDescent="0.3">
      <c r="A1905" s="22" t="s">
        <v>127</v>
      </c>
      <c r="B1905" s="22" t="s">
        <v>129</v>
      </c>
      <c r="C1905" s="56">
        <v>44724</v>
      </c>
      <c r="D1905" s="20">
        <v>85</v>
      </c>
      <c r="E1905" s="19">
        <v>0.76470588235294112</v>
      </c>
      <c r="F1905" s="20">
        <v>65</v>
      </c>
      <c r="G1905" s="20">
        <v>135</v>
      </c>
      <c r="H1905" s="16">
        <v>534.02962962962965</v>
      </c>
      <c r="I1905" s="18">
        <v>2.0769230769230771</v>
      </c>
      <c r="J1905" s="16">
        <v>1109.1384615384616</v>
      </c>
      <c r="K1905" s="20">
        <v>72094</v>
      </c>
    </row>
    <row r="1906" spans="1:11" x14ac:dyDescent="0.3">
      <c r="A1906" s="22" t="s">
        <v>127</v>
      </c>
      <c r="B1906" s="22" t="s">
        <v>129</v>
      </c>
      <c r="C1906" s="56">
        <v>44725</v>
      </c>
      <c r="D1906" s="20">
        <v>27</v>
      </c>
      <c r="E1906" s="19">
        <v>0.7407407407407407</v>
      </c>
      <c r="F1906" s="20">
        <v>20</v>
      </c>
      <c r="G1906" s="20">
        <v>26</v>
      </c>
      <c r="H1906" s="16">
        <v>520.80769230769226</v>
      </c>
      <c r="I1906" s="18">
        <v>1.3</v>
      </c>
      <c r="J1906" s="16">
        <v>677.05</v>
      </c>
      <c r="K1906" s="20">
        <v>13541</v>
      </c>
    </row>
    <row r="1907" spans="1:11" x14ac:dyDescent="0.3">
      <c r="A1907" s="22" t="s">
        <v>127</v>
      </c>
      <c r="B1907" s="22" t="s">
        <v>129</v>
      </c>
      <c r="C1907" s="56">
        <v>44726</v>
      </c>
      <c r="D1907" s="20">
        <v>49</v>
      </c>
      <c r="E1907" s="19">
        <v>0.75510204081632648</v>
      </c>
      <c r="F1907" s="20">
        <v>37</v>
      </c>
      <c r="G1907" s="20">
        <v>61</v>
      </c>
      <c r="H1907" s="16">
        <v>560.08196721311481</v>
      </c>
      <c r="I1907" s="18">
        <v>1.6486486486486487</v>
      </c>
      <c r="J1907" s="16">
        <v>923.37837837837833</v>
      </c>
      <c r="K1907" s="20">
        <v>34165</v>
      </c>
    </row>
    <row r="1908" spans="1:11" x14ac:dyDescent="0.3">
      <c r="A1908" s="22" t="s">
        <v>127</v>
      </c>
      <c r="B1908" s="22" t="s">
        <v>129</v>
      </c>
      <c r="C1908" s="56">
        <v>44727</v>
      </c>
      <c r="D1908" s="20">
        <v>48</v>
      </c>
      <c r="E1908" s="19">
        <v>0.77083333333333337</v>
      </c>
      <c r="F1908" s="20">
        <v>37</v>
      </c>
      <c r="G1908" s="20">
        <v>58</v>
      </c>
      <c r="H1908" s="16">
        <v>512.13793103448279</v>
      </c>
      <c r="I1908" s="18">
        <v>1.5675675675675675</v>
      </c>
      <c r="J1908" s="16">
        <v>802.81081081081084</v>
      </c>
      <c r="K1908" s="20">
        <v>29704</v>
      </c>
    </row>
    <row r="1909" spans="1:11" x14ac:dyDescent="0.3">
      <c r="A1909" s="22" t="s">
        <v>127</v>
      </c>
      <c r="B1909" s="22" t="s">
        <v>129</v>
      </c>
      <c r="C1909" s="56">
        <v>44728</v>
      </c>
      <c r="D1909" s="20">
        <v>27</v>
      </c>
      <c r="E1909" s="19">
        <v>0.7407407407407407</v>
      </c>
      <c r="F1909" s="20">
        <v>20</v>
      </c>
      <c r="G1909" s="20">
        <v>40</v>
      </c>
      <c r="H1909" s="16">
        <v>633.52499999999998</v>
      </c>
      <c r="I1909" s="18">
        <v>2</v>
      </c>
      <c r="J1909" s="16">
        <v>1267.05</v>
      </c>
      <c r="K1909" s="20">
        <v>25341</v>
      </c>
    </row>
    <row r="1910" spans="1:11" x14ac:dyDescent="0.3">
      <c r="A1910" s="22" t="s">
        <v>127</v>
      </c>
      <c r="B1910" s="22" t="s">
        <v>129</v>
      </c>
      <c r="C1910" s="56">
        <v>44729</v>
      </c>
      <c r="D1910" s="20">
        <v>31</v>
      </c>
      <c r="E1910" s="19">
        <v>0.74193548387096775</v>
      </c>
      <c r="F1910" s="20">
        <v>23</v>
      </c>
      <c r="G1910" s="20">
        <v>52</v>
      </c>
      <c r="H1910" s="16">
        <v>522.17307692307691</v>
      </c>
      <c r="I1910" s="18">
        <v>2.2608695652173911</v>
      </c>
      <c r="J1910" s="16">
        <v>1180.5652173913043</v>
      </c>
      <c r="K1910" s="20">
        <v>27153</v>
      </c>
    </row>
    <row r="1911" spans="1:11" x14ac:dyDescent="0.3">
      <c r="A1911" s="22" t="s">
        <v>127</v>
      </c>
      <c r="B1911" s="22" t="s">
        <v>129</v>
      </c>
      <c r="C1911" s="56">
        <v>44730</v>
      </c>
      <c r="D1911" s="20">
        <v>63</v>
      </c>
      <c r="E1911" s="19">
        <v>0.74603174603174605</v>
      </c>
      <c r="F1911" s="20">
        <v>47</v>
      </c>
      <c r="G1911" s="20">
        <v>87</v>
      </c>
      <c r="H1911" s="16">
        <v>486.09195402298849</v>
      </c>
      <c r="I1911" s="18">
        <v>1.8510638297872339</v>
      </c>
      <c r="J1911" s="16">
        <v>899.78723404255322</v>
      </c>
      <c r="K1911" s="20">
        <v>42290</v>
      </c>
    </row>
    <row r="1912" spans="1:11" x14ac:dyDescent="0.3">
      <c r="A1912" s="22" t="s">
        <v>127</v>
      </c>
      <c r="B1912" s="22" t="s">
        <v>129</v>
      </c>
      <c r="C1912" s="56">
        <v>44731</v>
      </c>
      <c r="D1912" s="20">
        <v>118</v>
      </c>
      <c r="E1912" s="19">
        <v>0.75423728813559321</v>
      </c>
      <c r="F1912" s="20">
        <v>89</v>
      </c>
      <c r="G1912" s="20">
        <v>199</v>
      </c>
      <c r="H1912" s="16">
        <v>504.3467336683417</v>
      </c>
      <c r="I1912" s="18">
        <v>2.2359550561797752</v>
      </c>
      <c r="J1912" s="16">
        <v>1127.6966292134832</v>
      </c>
      <c r="K1912" s="20">
        <v>100365</v>
      </c>
    </row>
    <row r="1913" spans="1:11" x14ac:dyDescent="0.3">
      <c r="A1913" s="22" t="s">
        <v>127</v>
      </c>
      <c r="B1913" s="22" t="s">
        <v>129</v>
      </c>
      <c r="C1913" s="56">
        <v>44732</v>
      </c>
      <c r="D1913" s="20">
        <v>28</v>
      </c>
      <c r="E1913" s="19">
        <v>0.75</v>
      </c>
      <c r="F1913" s="20">
        <v>21</v>
      </c>
      <c r="G1913" s="20">
        <v>45</v>
      </c>
      <c r="H1913" s="16">
        <v>651.20000000000005</v>
      </c>
      <c r="I1913" s="18">
        <v>2.1428571428571428</v>
      </c>
      <c r="J1913" s="16">
        <v>1395.4285714285713</v>
      </c>
      <c r="K1913" s="20">
        <v>29304</v>
      </c>
    </row>
    <row r="1914" spans="1:11" x14ac:dyDescent="0.3">
      <c r="A1914" s="22" t="s">
        <v>127</v>
      </c>
      <c r="B1914" s="22" t="s">
        <v>129</v>
      </c>
      <c r="C1914" s="56">
        <v>44733</v>
      </c>
      <c r="D1914" s="20">
        <v>33</v>
      </c>
      <c r="E1914" s="19">
        <v>0.75757575757575757</v>
      </c>
      <c r="F1914" s="20">
        <v>25</v>
      </c>
      <c r="G1914" s="20">
        <v>53</v>
      </c>
      <c r="H1914" s="16">
        <v>386.81132075471697</v>
      </c>
      <c r="I1914" s="18">
        <v>2.12</v>
      </c>
      <c r="J1914" s="16">
        <v>820.04</v>
      </c>
      <c r="K1914" s="20">
        <v>20501</v>
      </c>
    </row>
    <row r="1915" spans="1:11" x14ac:dyDescent="0.3">
      <c r="A1915" s="22" t="s">
        <v>127</v>
      </c>
      <c r="B1915" s="22" t="s">
        <v>129</v>
      </c>
      <c r="C1915" s="56">
        <v>44734</v>
      </c>
      <c r="D1915" s="20">
        <v>31</v>
      </c>
      <c r="E1915" s="19">
        <v>0.74193548387096775</v>
      </c>
      <c r="F1915" s="20">
        <v>23</v>
      </c>
      <c r="G1915" s="20">
        <v>48</v>
      </c>
      <c r="H1915" s="16">
        <v>471.79166666666669</v>
      </c>
      <c r="I1915" s="18">
        <v>2.0869565217391304</v>
      </c>
      <c r="J1915" s="16">
        <v>984.60869565217388</v>
      </c>
      <c r="K1915" s="20">
        <v>22646</v>
      </c>
    </row>
    <row r="1916" spans="1:11" x14ac:dyDescent="0.3">
      <c r="A1916" s="22" t="s">
        <v>127</v>
      </c>
      <c r="B1916" s="22" t="s">
        <v>129</v>
      </c>
      <c r="C1916" s="56">
        <v>44735</v>
      </c>
      <c r="D1916" s="20">
        <v>45</v>
      </c>
      <c r="E1916" s="19">
        <v>0.75555555555555554</v>
      </c>
      <c r="F1916" s="20">
        <v>34</v>
      </c>
      <c r="G1916" s="20">
        <v>58</v>
      </c>
      <c r="H1916" s="16">
        <v>517.22413793103453</v>
      </c>
      <c r="I1916" s="18">
        <v>1.7058823529411764</v>
      </c>
      <c r="J1916" s="16">
        <v>882.32352941176475</v>
      </c>
      <c r="K1916" s="20">
        <v>29999</v>
      </c>
    </row>
    <row r="1917" spans="1:11" x14ac:dyDescent="0.3">
      <c r="A1917" s="22" t="s">
        <v>127</v>
      </c>
      <c r="B1917" s="22" t="s">
        <v>129</v>
      </c>
      <c r="C1917" s="56">
        <v>44736</v>
      </c>
      <c r="D1917" s="20">
        <v>43</v>
      </c>
      <c r="E1917" s="19">
        <v>0.7441860465116279</v>
      </c>
      <c r="F1917" s="20">
        <v>32</v>
      </c>
      <c r="G1917" s="20">
        <v>52</v>
      </c>
      <c r="H1917" s="16">
        <v>651.55769230769226</v>
      </c>
      <c r="I1917" s="18">
        <v>1.625</v>
      </c>
      <c r="J1917" s="16">
        <v>1058.78125</v>
      </c>
      <c r="K1917" s="20">
        <v>33881</v>
      </c>
    </row>
    <row r="1918" spans="1:11" x14ac:dyDescent="0.3">
      <c r="A1918" s="22" t="s">
        <v>127</v>
      </c>
      <c r="B1918" s="22" t="s">
        <v>129</v>
      </c>
      <c r="C1918" s="56">
        <v>44737</v>
      </c>
      <c r="D1918" s="20">
        <v>59</v>
      </c>
      <c r="E1918" s="19">
        <v>0.76271186440677963</v>
      </c>
      <c r="F1918" s="20">
        <v>45</v>
      </c>
      <c r="G1918" s="20">
        <v>84</v>
      </c>
      <c r="H1918" s="16">
        <v>589.83333333333337</v>
      </c>
      <c r="I1918" s="18">
        <v>1.8666666666666667</v>
      </c>
      <c r="J1918" s="16">
        <v>1101.0222222222221</v>
      </c>
      <c r="K1918" s="20">
        <v>49546</v>
      </c>
    </row>
    <row r="1919" spans="1:11" x14ac:dyDescent="0.3">
      <c r="A1919" s="22" t="s">
        <v>127</v>
      </c>
      <c r="B1919" s="22" t="s">
        <v>129</v>
      </c>
      <c r="C1919" s="56">
        <v>44738</v>
      </c>
      <c r="D1919" s="20">
        <v>80</v>
      </c>
      <c r="E1919" s="19">
        <v>0.76249999999999996</v>
      </c>
      <c r="F1919" s="20">
        <v>61</v>
      </c>
      <c r="G1919" s="20">
        <v>119</v>
      </c>
      <c r="H1919" s="16">
        <v>451.64705882352939</v>
      </c>
      <c r="I1919" s="18">
        <v>1.9508196721311475</v>
      </c>
      <c r="J1919" s="16">
        <v>881.08196721311481</v>
      </c>
      <c r="K1919" s="20">
        <v>53746</v>
      </c>
    </row>
    <row r="1920" spans="1:11" x14ac:dyDescent="0.3">
      <c r="A1920" s="22" t="s">
        <v>127</v>
      </c>
      <c r="B1920" s="22" t="s">
        <v>129</v>
      </c>
      <c r="C1920" s="56">
        <v>44739</v>
      </c>
      <c r="D1920" s="20">
        <v>29</v>
      </c>
      <c r="E1920" s="19">
        <v>0.75862068965517238</v>
      </c>
      <c r="F1920" s="20">
        <v>22</v>
      </c>
      <c r="G1920" s="20">
        <v>33</v>
      </c>
      <c r="H1920" s="16">
        <v>461.66666666666669</v>
      </c>
      <c r="I1920" s="18">
        <v>1.5</v>
      </c>
      <c r="J1920" s="16">
        <v>692.5</v>
      </c>
      <c r="K1920" s="20">
        <v>15235</v>
      </c>
    </row>
    <row r="1921" spans="1:11" x14ac:dyDescent="0.3">
      <c r="A1921" s="22" t="s">
        <v>127</v>
      </c>
      <c r="B1921" s="22" t="s">
        <v>129</v>
      </c>
      <c r="C1921" s="56">
        <v>44740</v>
      </c>
      <c r="D1921" s="20">
        <v>31</v>
      </c>
      <c r="E1921" s="19">
        <v>0.74193548387096775</v>
      </c>
      <c r="F1921" s="20">
        <v>23</v>
      </c>
      <c r="G1921" s="20">
        <v>32</v>
      </c>
      <c r="H1921" s="16">
        <v>577.78125</v>
      </c>
      <c r="I1921" s="18">
        <v>1.3913043478260869</v>
      </c>
      <c r="J1921" s="16">
        <v>803.86956521739125</v>
      </c>
      <c r="K1921" s="20">
        <v>18489</v>
      </c>
    </row>
    <row r="1922" spans="1:11" x14ac:dyDescent="0.3">
      <c r="A1922" s="22" t="s">
        <v>127</v>
      </c>
      <c r="B1922" s="22" t="s">
        <v>129</v>
      </c>
      <c r="C1922" s="56">
        <v>44741</v>
      </c>
      <c r="D1922" s="20">
        <v>29</v>
      </c>
      <c r="E1922" s="19">
        <v>0.75862068965517238</v>
      </c>
      <c r="F1922" s="20">
        <v>22</v>
      </c>
      <c r="G1922" s="20">
        <v>37</v>
      </c>
      <c r="H1922" s="16">
        <v>578.8648648648649</v>
      </c>
      <c r="I1922" s="18">
        <v>1.6818181818181819</v>
      </c>
      <c r="J1922" s="16">
        <v>973.5454545454545</v>
      </c>
      <c r="K1922" s="20">
        <v>21418</v>
      </c>
    </row>
    <row r="1923" spans="1:11" x14ac:dyDescent="0.3">
      <c r="A1923" s="22" t="s">
        <v>127</v>
      </c>
      <c r="B1923" s="22" t="s">
        <v>129</v>
      </c>
      <c r="C1923" s="56">
        <v>44742</v>
      </c>
      <c r="D1923" s="20">
        <v>44</v>
      </c>
      <c r="E1923" s="19">
        <v>0.75</v>
      </c>
      <c r="F1923" s="20">
        <v>33</v>
      </c>
      <c r="G1923" s="20">
        <v>63</v>
      </c>
      <c r="H1923" s="16">
        <v>464.47619047619048</v>
      </c>
      <c r="I1923" s="18">
        <v>1.9090909090909092</v>
      </c>
      <c r="J1923" s="16">
        <v>886.72727272727275</v>
      </c>
      <c r="K1923" s="20">
        <v>29262</v>
      </c>
    </row>
    <row r="1924" spans="1:11" x14ac:dyDescent="0.3">
      <c r="A1924" s="22" t="s">
        <v>127</v>
      </c>
      <c r="B1924" s="22" t="s">
        <v>129</v>
      </c>
      <c r="C1924" s="55">
        <v>44743</v>
      </c>
      <c r="D1924" s="20">
        <v>43</v>
      </c>
      <c r="E1924" s="19">
        <v>0.7441860465116279</v>
      </c>
      <c r="F1924" s="20">
        <v>32</v>
      </c>
      <c r="G1924" s="20">
        <v>60</v>
      </c>
      <c r="H1924" s="16">
        <v>480.43333333333334</v>
      </c>
      <c r="I1924" s="18">
        <v>1.875</v>
      </c>
      <c r="J1924" s="16">
        <v>900.8125</v>
      </c>
      <c r="K1924" s="20">
        <v>28826</v>
      </c>
    </row>
    <row r="1925" spans="1:11" x14ac:dyDescent="0.3">
      <c r="A1925" s="22" t="s">
        <v>127</v>
      </c>
      <c r="B1925" s="22" t="s">
        <v>129</v>
      </c>
      <c r="C1925" s="55">
        <v>44744</v>
      </c>
      <c r="D1925" s="20">
        <v>46</v>
      </c>
      <c r="E1925" s="19">
        <v>0.73913043478260865</v>
      </c>
      <c r="F1925" s="20">
        <v>34</v>
      </c>
      <c r="G1925" s="20">
        <v>56</v>
      </c>
      <c r="H1925" s="16">
        <v>490.46428571428572</v>
      </c>
      <c r="I1925" s="18">
        <v>1.6470588235294117</v>
      </c>
      <c r="J1925" s="16">
        <v>807.82352941176475</v>
      </c>
      <c r="K1925" s="20">
        <v>27466</v>
      </c>
    </row>
    <row r="1926" spans="1:11" x14ac:dyDescent="0.3">
      <c r="A1926" s="22" t="s">
        <v>127</v>
      </c>
      <c r="B1926" s="22" t="s">
        <v>129</v>
      </c>
      <c r="C1926" s="55">
        <v>44745</v>
      </c>
      <c r="D1926" s="20">
        <v>65</v>
      </c>
      <c r="E1926" s="19">
        <v>0.75384615384615383</v>
      </c>
      <c r="F1926" s="20">
        <v>49</v>
      </c>
      <c r="G1926" s="20">
        <v>94</v>
      </c>
      <c r="H1926" s="16">
        <v>594.25531914893622</v>
      </c>
      <c r="I1926" s="18">
        <v>1.9183673469387754</v>
      </c>
      <c r="J1926" s="16">
        <v>1140</v>
      </c>
      <c r="K1926" s="20">
        <v>55860</v>
      </c>
    </row>
    <row r="1927" spans="1:11" x14ac:dyDescent="0.3">
      <c r="A1927" s="22" t="s">
        <v>127</v>
      </c>
      <c r="B1927" s="22" t="s">
        <v>129</v>
      </c>
      <c r="C1927" s="55">
        <v>44746</v>
      </c>
      <c r="D1927" s="20">
        <v>32</v>
      </c>
      <c r="E1927" s="19">
        <v>0.75</v>
      </c>
      <c r="F1927" s="20">
        <v>24</v>
      </c>
      <c r="G1927" s="20">
        <v>44</v>
      </c>
      <c r="H1927" s="16">
        <v>605.59090909090912</v>
      </c>
      <c r="I1927" s="18">
        <v>1.8333333333333333</v>
      </c>
      <c r="J1927" s="16">
        <v>1110.25</v>
      </c>
      <c r="K1927" s="20">
        <v>26646</v>
      </c>
    </row>
    <row r="1928" spans="1:11" x14ac:dyDescent="0.3">
      <c r="A1928" s="22" t="s">
        <v>127</v>
      </c>
      <c r="B1928" s="22" t="s">
        <v>129</v>
      </c>
      <c r="C1928" s="55">
        <v>44747</v>
      </c>
      <c r="D1928" s="20">
        <v>28</v>
      </c>
      <c r="E1928" s="19">
        <v>0.75</v>
      </c>
      <c r="F1928" s="20">
        <v>21</v>
      </c>
      <c r="G1928" s="20">
        <v>38</v>
      </c>
      <c r="H1928" s="16">
        <v>570.97368421052636</v>
      </c>
      <c r="I1928" s="18">
        <v>1.8095238095238095</v>
      </c>
      <c r="J1928" s="16">
        <v>1033.1904761904761</v>
      </c>
      <c r="K1928" s="20">
        <v>21697</v>
      </c>
    </row>
    <row r="1929" spans="1:11" x14ac:dyDescent="0.3">
      <c r="A1929" s="22" t="s">
        <v>127</v>
      </c>
      <c r="B1929" s="22" t="s">
        <v>129</v>
      </c>
      <c r="C1929" s="55">
        <v>44748</v>
      </c>
      <c r="D1929" s="20">
        <v>51</v>
      </c>
      <c r="E1929" s="19">
        <v>0.74509803921568629</v>
      </c>
      <c r="F1929" s="20">
        <v>38</v>
      </c>
      <c r="G1929" s="20">
        <v>69</v>
      </c>
      <c r="H1929" s="16">
        <v>517.36231884057975</v>
      </c>
      <c r="I1929" s="18">
        <v>1.8157894736842106</v>
      </c>
      <c r="J1929" s="16">
        <v>939.42105263157896</v>
      </c>
      <c r="K1929" s="20">
        <v>35698</v>
      </c>
    </row>
    <row r="1930" spans="1:11" x14ac:dyDescent="0.3">
      <c r="A1930" s="22" t="s">
        <v>127</v>
      </c>
      <c r="B1930" s="22" t="s">
        <v>129</v>
      </c>
      <c r="C1930" s="55">
        <v>44749</v>
      </c>
      <c r="D1930" s="20">
        <v>39</v>
      </c>
      <c r="E1930" s="19">
        <v>0.74358974358974361</v>
      </c>
      <c r="F1930" s="20">
        <v>29</v>
      </c>
      <c r="G1930" s="20">
        <v>48</v>
      </c>
      <c r="H1930" s="16">
        <v>630.20833333333337</v>
      </c>
      <c r="I1930" s="18">
        <v>1.6551724137931034</v>
      </c>
      <c r="J1930" s="16">
        <v>1043.1034482758621</v>
      </c>
      <c r="K1930" s="20">
        <v>30250</v>
      </c>
    </row>
    <row r="1931" spans="1:11" x14ac:dyDescent="0.3">
      <c r="A1931" s="22" t="s">
        <v>127</v>
      </c>
      <c r="B1931" s="22" t="s">
        <v>129</v>
      </c>
      <c r="C1931" s="55">
        <v>44750</v>
      </c>
      <c r="D1931" s="20">
        <v>35</v>
      </c>
      <c r="E1931" s="19">
        <v>0.74285714285714288</v>
      </c>
      <c r="F1931" s="20">
        <v>26</v>
      </c>
      <c r="G1931" s="20">
        <v>46</v>
      </c>
      <c r="H1931" s="16">
        <v>519.1521739130435</v>
      </c>
      <c r="I1931" s="18">
        <v>1.7692307692307692</v>
      </c>
      <c r="J1931" s="16">
        <v>918.5</v>
      </c>
      <c r="K1931" s="20">
        <v>23881</v>
      </c>
    </row>
    <row r="1932" spans="1:11" x14ac:dyDescent="0.3">
      <c r="A1932" s="22" t="s">
        <v>127</v>
      </c>
      <c r="B1932" s="22" t="s">
        <v>129</v>
      </c>
      <c r="C1932" s="55">
        <v>44751</v>
      </c>
      <c r="D1932" s="20">
        <v>63</v>
      </c>
      <c r="E1932" s="19">
        <v>0.74603174603174605</v>
      </c>
      <c r="F1932" s="20">
        <v>47</v>
      </c>
      <c r="G1932" s="20">
        <v>100</v>
      </c>
      <c r="H1932" s="16">
        <v>506.9</v>
      </c>
      <c r="I1932" s="18">
        <v>2.1276595744680851</v>
      </c>
      <c r="J1932" s="16">
        <v>1078.5106382978724</v>
      </c>
      <c r="K1932" s="20">
        <v>50690</v>
      </c>
    </row>
    <row r="1933" spans="1:11" x14ac:dyDescent="0.3">
      <c r="A1933" s="22" t="s">
        <v>127</v>
      </c>
      <c r="B1933" s="22" t="s">
        <v>129</v>
      </c>
      <c r="C1933" s="55">
        <v>44752</v>
      </c>
      <c r="D1933" s="20">
        <v>56</v>
      </c>
      <c r="E1933" s="19">
        <v>0.75</v>
      </c>
      <c r="F1933" s="20">
        <v>42</v>
      </c>
      <c r="G1933" s="20">
        <v>75</v>
      </c>
      <c r="H1933" s="16">
        <v>560.36</v>
      </c>
      <c r="I1933" s="18">
        <v>1.7857142857142858</v>
      </c>
      <c r="J1933" s="16">
        <v>1000.6428571428571</v>
      </c>
      <c r="K1933" s="20">
        <v>42027</v>
      </c>
    </row>
    <row r="1934" spans="1:11" x14ac:dyDescent="0.3">
      <c r="A1934" s="22" t="s">
        <v>127</v>
      </c>
      <c r="B1934" s="22" t="s">
        <v>129</v>
      </c>
      <c r="C1934" s="55">
        <v>44753</v>
      </c>
      <c r="D1934" s="20">
        <v>32</v>
      </c>
      <c r="E1934" s="19">
        <v>0.75</v>
      </c>
      <c r="F1934" s="20">
        <v>24</v>
      </c>
      <c r="G1934" s="20">
        <v>37</v>
      </c>
      <c r="H1934" s="16">
        <v>426.94594594594594</v>
      </c>
      <c r="I1934" s="18">
        <v>1.5416666666666667</v>
      </c>
      <c r="J1934" s="16">
        <v>658.20833333333337</v>
      </c>
      <c r="K1934" s="20">
        <v>15797</v>
      </c>
    </row>
    <row r="1935" spans="1:11" x14ac:dyDescent="0.3">
      <c r="A1935" s="22" t="s">
        <v>127</v>
      </c>
      <c r="B1935" s="22" t="s">
        <v>129</v>
      </c>
      <c r="C1935" s="55">
        <v>44754</v>
      </c>
      <c r="D1935" s="20">
        <v>37</v>
      </c>
      <c r="E1935" s="19">
        <v>0.7567567567567568</v>
      </c>
      <c r="F1935" s="20">
        <v>28</v>
      </c>
      <c r="G1935" s="20">
        <v>51</v>
      </c>
      <c r="H1935" s="16">
        <v>689.47058823529414</v>
      </c>
      <c r="I1935" s="18">
        <v>1.8214285714285714</v>
      </c>
      <c r="J1935" s="16">
        <v>1255.8214285714287</v>
      </c>
      <c r="K1935" s="20">
        <v>35163</v>
      </c>
    </row>
    <row r="1936" spans="1:11" x14ac:dyDescent="0.3">
      <c r="A1936" s="22" t="s">
        <v>127</v>
      </c>
      <c r="B1936" s="22" t="s">
        <v>129</v>
      </c>
      <c r="C1936" s="55">
        <v>44755</v>
      </c>
      <c r="D1936" s="20">
        <v>27</v>
      </c>
      <c r="E1936" s="19">
        <v>0.7407407407407407</v>
      </c>
      <c r="F1936" s="20">
        <v>20</v>
      </c>
      <c r="G1936" s="20">
        <v>38</v>
      </c>
      <c r="H1936" s="16">
        <v>523.5</v>
      </c>
      <c r="I1936" s="18">
        <v>1.9</v>
      </c>
      <c r="J1936" s="16">
        <v>994.65</v>
      </c>
      <c r="K1936" s="20">
        <v>19893</v>
      </c>
    </row>
    <row r="1937" spans="1:11" x14ac:dyDescent="0.3">
      <c r="A1937" s="22" t="s">
        <v>127</v>
      </c>
      <c r="B1937" s="22" t="s">
        <v>129</v>
      </c>
      <c r="C1937" s="55">
        <v>44756</v>
      </c>
      <c r="D1937" s="20">
        <v>27</v>
      </c>
      <c r="E1937" s="19">
        <v>0.7407407407407407</v>
      </c>
      <c r="F1937" s="20">
        <v>20</v>
      </c>
      <c r="G1937" s="20">
        <v>38</v>
      </c>
      <c r="H1937" s="16">
        <v>528.65789473684208</v>
      </c>
      <c r="I1937" s="18">
        <v>1.9</v>
      </c>
      <c r="J1937" s="16">
        <v>1004.45</v>
      </c>
      <c r="K1937" s="20">
        <v>20089</v>
      </c>
    </row>
    <row r="1938" spans="1:11" x14ac:dyDescent="0.3">
      <c r="A1938" s="22" t="s">
        <v>127</v>
      </c>
      <c r="B1938" s="22" t="s">
        <v>129</v>
      </c>
      <c r="C1938" s="55">
        <v>44757</v>
      </c>
      <c r="D1938" s="20">
        <v>37</v>
      </c>
      <c r="E1938" s="19">
        <v>0.7567567567567568</v>
      </c>
      <c r="F1938" s="20">
        <v>28</v>
      </c>
      <c r="G1938" s="20">
        <v>38</v>
      </c>
      <c r="H1938" s="16">
        <v>547.68421052631584</v>
      </c>
      <c r="I1938" s="18">
        <v>1.3571428571428572</v>
      </c>
      <c r="J1938" s="16">
        <v>743.28571428571433</v>
      </c>
      <c r="K1938" s="20">
        <v>20812</v>
      </c>
    </row>
    <row r="1939" spans="1:11" x14ac:dyDescent="0.3">
      <c r="A1939" s="22" t="s">
        <v>127</v>
      </c>
      <c r="B1939" s="22" t="s">
        <v>129</v>
      </c>
      <c r="C1939" s="55">
        <v>44758</v>
      </c>
      <c r="D1939" s="20">
        <v>52</v>
      </c>
      <c r="E1939" s="19">
        <v>0.75</v>
      </c>
      <c r="F1939" s="20">
        <v>39</v>
      </c>
      <c r="G1939" s="20">
        <v>66</v>
      </c>
      <c r="H1939" s="16">
        <v>520.60606060606062</v>
      </c>
      <c r="I1939" s="18">
        <v>1.6923076923076923</v>
      </c>
      <c r="J1939" s="16">
        <v>881.02564102564099</v>
      </c>
      <c r="K1939" s="20">
        <v>34360</v>
      </c>
    </row>
    <row r="1940" spans="1:11" x14ac:dyDescent="0.3">
      <c r="A1940" s="22" t="s">
        <v>127</v>
      </c>
      <c r="B1940" s="22" t="s">
        <v>129</v>
      </c>
      <c r="C1940" s="55">
        <v>44759</v>
      </c>
      <c r="D1940" s="20">
        <v>77</v>
      </c>
      <c r="E1940" s="19">
        <v>0.75324675324675328</v>
      </c>
      <c r="F1940" s="20">
        <v>58</v>
      </c>
      <c r="G1940" s="20">
        <v>111</v>
      </c>
      <c r="H1940" s="16">
        <v>531.90990990990986</v>
      </c>
      <c r="I1940" s="18">
        <v>1.9137931034482758</v>
      </c>
      <c r="J1940" s="16">
        <v>1017.9655172413793</v>
      </c>
      <c r="K1940" s="20">
        <v>59042</v>
      </c>
    </row>
    <row r="1941" spans="1:11" x14ac:dyDescent="0.3">
      <c r="A1941" s="22" t="s">
        <v>127</v>
      </c>
      <c r="B1941" s="22" t="s">
        <v>129</v>
      </c>
      <c r="C1941" s="55">
        <v>44760</v>
      </c>
      <c r="D1941" s="20">
        <v>27</v>
      </c>
      <c r="E1941" s="19">
        <v>0.7407407407407407</v>
      </c>
      <c r="F1941" s="20">
        <v>20</v>
      </c>
      <c r="G1941" s="20">
        <v>31</v>
      </c>
      <c r="H1941" s="16">
        <v>566.35483870967744</v>
      </c>
      <c r="I1941" s="18">
        <v>1.55</v>
      </c>
      <c r="J1941" s="16">
        <v>877.85</v>
      </c>
      <c r="K1941" s="20">
        <v>17557</v>
      </c>
    </row>
    <row r="1942" spans="1:11" x14ac:dyDescent="0.3">
      <c r="A1942" s="22" t="s">
        <v>127</v>
      </c>
      <c r="B1942" s="22" t="s">
        <v>129</v>
      </c>
      <c r="C1942" s="55">
        <v>44761</v>
      </c>
      <c r="D1942" s="20">
        <v>31</v>
      </c>
      <c r="E1942" s="19">
        <v>0.74193548387096775</v>
      </c>
      <c r="F1942" s="20">
        <v>23</v>
      </c>
      <c r="G1942" s="20">
        <v>43</v>
      </c>
      <c r="H1942" s="16">
        <v>516.88372093023258</v>
      </c>
      <c r="I1942" s="18">
        <v>1.8695652173913044</v>
      </c>
      <c r="J1942" s="16">
        <v>966.3478260869565</v>
      </c>
      <c r="K1942" s="20">
        <v>22226</v>
      </c>
    </row>
    <row r="1943" spans="1:11" x14ac:dyDescent="0.3">
      <c r="A1943" s="22" t="s">
        <v>127</v>
      </c>
      <c r="B1943" s="22" t="s">
        <v>129</v>
      </c>
      <c r="C1943" s="55">
        <v>44762</v>
      </c>
      <c r="D1943" s="20">
        <v>22</v>
      </c>
      <c r="E1943" s="19">
        <v>0.86363636363636365</v>
      </c>
      <c r="F1943" s="20">
        <v>19</v>
      </c>
      <c r="G1943" s="20">
        <v>37</v>
      </c>
      <c r="H1943" s="16">
        <v>654.43243243243239</v>
      </c>
      <c r="I1943" s="18">
        <v>1.9473684210526316</v>
      </c>
      <c r="J1943" s="16">
        <v>1274.421052631579</v>
      </c>
      <c r="K1943" s="20">
        <v>24214</v>
      </c>
    </row>
    <row r="1944" spans="1:11" x14ac:dyDescent="0.3">
      <c r="A1944" s="22" t="s">
        <v>127</v>
      </c>
      <c r="B1944" s="22" t="s">
        <v>129</v>
      </c>
      <c r="C1944" s="55">
        <v>44763</v>
      </c>
      <c r="D1944" s="20">
        <v>40</v>
      </c>
      <c r="E1944" s="19">
        <v>0.75</v>
      </c>
      <c r="F1944" s="20">
        <v>30</v>
      </c>
      <c r="G1944" s="20">
        <v>44</v>
      </c>
      <c r="H1944" s="16">
        <v>583.09090909090912</v>
      </c>
      <c r="I1944" s="18">
        <v>1.4666666666666666</v>
      </c>
      <c r="J1944" s="16">
        <v>855.2</v>
      </c>
      <c r="K1944" s="20">
        <v>25656</v>
      </c>
    </row>
    <row r="1945" spans="1:11" x14ac:dyDescent="0.3">
      <c r="A1945" s="22" t="s">
        <v>127</v>
      </c>
      <c r="B1945" s="22" t="s">
        <v>129</v>
      </c>
      <c r="C1945" s="55">
        <v>44764</v>
      </c>
      <c r="D1945" s="20">
        <v>34</v>
      </c>
      <c r="E1945" s="19">
        <v>0.73529411764705888</v>
      </c>
      <c r="F1945" s="20">
        <v>25</v>
      </c>
      <c r="G1945" s="20">
        <v>51</v>
      </c>
      <c r="H1945" s="16">
        <v>553.39215686274508</v>
      </c>
      <c r="I1945" s="18">
        <v>2.04</v>
      </c>
      <c r="J1945" s="16">
        <v>1128.92</v>
      </c>
      <c r="K1945" s="20">
        <v>28223</v>
      </c>
    </row>
    <row r="1946" spans="1:11" x14ac:dyDescent="0.3">
      <c r="A1946" s="22" t="s">
        <v>127</v>
      </c>
      <c r="B1946" s="22" t="s">
        <v>129</v>
      </c>
      <c r="C1946" s="55">
        <v>44765</v>
      </c>
      <c r="D1946" s="20">
        <v>47</v>
      </c>
      <c r="E1946" s="19">
        <v>0.74468085106382975</v>
      </c>
      <c r="F1946" s="20">
        <v>35</v>
      </c>
      <c r="G1946" s="20">
        <v>63</v>
      </c>
      <c r="H1946" s="16">
        <v>563.55555555555554</v>
      </c>
      <c r="I1946" s="18">
        <v>1.8</v>
      </c>
      <c r="J1946" s="16">
        <v>1014.4</v>
      </c>
      <c r="K1946" s="20">
        <v>35504</v>
      </c>
    </row>
    <row r="1947" spans="1:11" x14ac:dyDescent="0.3">
      <c r="A1947" s="22" t="s">
        <v>127</v>
      </c>
      <c r="B1947" s="22" t="s">
        <v>129</v>
      </c>
      <c r="C1947" s="55">
        <v>44766</v>
      </c>
      <c r="D1947" s="20">
        <v>54</v>
      </c>
      <c r="E1947" s="19">
        <v>0.7407407407407407</v>
      </c>
      <c r="F1947" s="20">
        <v>40</v>
      </c>
      <c r="G1947" s="20">
        <v>72</v>
      </c>
      <c r="H1947" s="16">
        <v>626.31944444444446</v>
      </c>
      <c r="I1947" s="18">
        <v>1.8</v>
      </c>
      <c r="J1947" s="16">
        <v>1127.375</v>
      </c>
      <c r="K1947" s="20">
        <v>45095</v>
      </c>
    </row>
    <row r="1948" spans="1:11" x14ac:dyDescent="0.3">
      <c r="A1948" s="22" t="s">
        <v>127</v>
      </c>
      <c r="B1948" s="22" t="s">
        <v>129</v>
      </c>
      <c r="C1948" s="55">
        <v>44767</v>
      </c>
      <c r="D1948" s="20">
        <v>25</v>
      </c>
      <c r="E1948" s="19">
        <v>0.76</v>
      </c>
      <c r="F1948" s="20">
        <v>19</v>
      </c>
      <c r="G1948" s="20">
        <v>34</v>
      </c>
      <c r="H1948" s="16">
        <v>540.85294117647061</v>
      </c>
      <c r="I1948" s="18">
        <v>1.7894736842105263</v>
      </c>
      <c r="J1948" s="16">
        <v>967.84210526315792</v>
      </c>
      <c r="K1948" s="20">
        <v>18389</v>
      </c>
    </row>
    <row r="1949" spans="1:11" x14ac:dyDescent="0.3">
      <c r="A1949" s="22" t="s">
        <v>127</v>
      </c>
      <c r="B1949" s="22" t="s">
        <v>129</v>
      </c>
      <c r="C1949" s="55">
        <v>44768</v>
      </c>
      <c r="D1949" s="20">
        <v>40</v>
      </c>
      <c r="E1949" s="19">
        <v>0.75</v>
      </c>
      <c r="F1949" s="20">
        <v>30</v>
      </c>
      <c r="G1949" s="20">
        <v>54</v>
      </c>
      <c r="H1949" s="16">
        <v>574.37037037037032</v>
      </c>
      <c r="I1949" s="18">
        <v>1.8</v>
      </c>
      <c r="J1949" s="16">
        <v>1033.8666666666666</v>
      </c>
      <c r="K1949" s="20">
        <v>31016</v>
      </c>
    </row>
    <row r="1950" spans="1:11" x14ac:dyDescent="0.3">
      <c r="A1950" s="22" t="s">
        <v>127</v>
      </c>
      <c r="B1950" s="22" t="s">
        <v>129</v>
      </c>
      <c r="C1950" s="55">
        <v>44769</v>
      </c>
      <c r="D1950" s="20">
        <v>36</v>
      </c>
      <c r="E1950" s="19">
        <v>0.75</v>
      </c>
      <c r="F1950" s="20">
        <v>27</v>
      </c>
      <c r="G1950" s="20">
        <v>50</v>
      </c>
      <c r="H1950" s="16">
        <v>543.52</v>
      </c>
      <c r="I1950" s="18">
        <v>1.8518518518518519</v>
      </c>
      <c r="J1950" s="16">
        <v>1006.5185185185185</v>
      </c>
      <c r="K1950" s="20">
        <v>27176</v>
      </c>
    </row>
    <row r="1951" spans="1:11" x14ac:dyDescent="0.3">
      <c r="A1951" s="22" t="s">
        <v>127</v>
      </c>
      <c r="B1951" s="22" t="s">
        <v>129</v>
      </c>
      <c r="C1951" s="55">
        <v>44770</v>
      </c>
      <c r="D1951" s="20">
        <v>37</v>
      </c>
      <c r="E1951" s="19">
        <v>0.7567567567567568</v>
      </c>
      <c r="F1951" s="20">
        <v>28</v>
      </c>
      <c r="G1951" s="20">
        <v>66</v>
      </c>
      <c r="H1951" s="16">
        <v>543.77272727272725</v>
      </c>
      <c r="I1951" s="18">
        <v>2.3571428571428572</v>
      </c>
      <c r="J1951" s="16">
        <v>1281.75</v>
      </c>
      <c r="K1951" s="20">
        <v>35889</v>
      </c>
    </row>
    <row r="1952" spans="1:11" x14ac:dyDescent="0.3">
      <c r="A1952" s="22" t="s">
        <v>127</v>
      </c>
      <c r="B1952" s="22" t="s">
        <v>129</v>
      </c>
      <c r="C1952" s="55">
        <v>44771</v>
      </c>
      <c r="D1952" s="20">
        <v>27</v>
      </c>
      <c r="E1952" s="19">
        <v>0.7407407407407407</v>
      </c>
      <c r="F1952" s="20">
        <v>20</v>
      </c>
      <c r="G1952" s="20">
        <v>37</v>
      </c>
      <c r="H1952" s="16">
        <v>496.43243243243245</v>
      </c>
      <c r="I1952" s="18">
        <v>1.85</v>
      </c>
      <c r="J1952" s="16">
        <v>918.4</v>
      </c>
      <c r="K1952" s="20">
        <v>18368</v>
      </c>
    </row>
    <row r="1953" spans="1:11" x14ac:dyDescent="0.3">
      <c r="A1953" s="22" t="s">
        <v>127</v>
      </c>
      <c r="B1953" s="22" t="s">
        <v>129</v>
      </c>
      <c r="C1953" s="55">
        <v>44772</v>
      </c>
      <c r="D1953" s="20">
        <v>28</v>
      </c>
      <c r="E1953" s="19">
        <v>0.75</v>
      </c>
      <c r="F1953" s="20">
        <v>21</v>
      </c>
      <c r="G1953" s="20">
        <v>42</v>
      </c>
      <c r="H1953" s="16">
        <v>639.61904761904759</v>
      </c>
      <c r="I1953" s="18">
        <v>2</v>
      </c>
      <c r="J1953" s="16">
        <v>1279.2380952380952</v>
      </c>
      <c r="K1953" s="20">
        <v>26864</v>
      </c>
    </row>
    <row r="1954" spans="1:11" x14ac:dyDescent="0.3">
      <c r="A1954" s="22" t="s">
        <v>127</v>
      </c>
      <c r="B1954" s="22" t="s">
        <v>129</v>
      </c>
      <c r="C1954" s="55">
        <v>44773</v>
      </c>
      <c r="D1954" s="20">
        <v>96</v>
      </c>
      <c r="E1954" s="19">
        <v>0.76041666666666663</v>
      </c>
      <c r="F1954" s="20">
        <v>73</v>
      </c>
      <c r="G1954" s="20">
        <v>153</v>
      </c>
      <c r="H1954" s="16">
        <v>614.11111111111109</v>
      </c>
      <c r="I1954" s="18">
        <v>2.095890410958904</v>
      </c>
      <c r="J1954" s="16">
        <v>1287.1095890410959</v>
      </c>
      <c r="K1954" s="20">
        <v>93959</v>
      </c>
    </row>
    <row r="1955" spans="1:11" x14ac:dyDescent="0.3">
      <c r="A1955" s="36" t="s">
        <v>127</v>
      </c>
      <c r="B1955" s="36" t="s">
        <v>129</v>
      </c>
      <c r="C1955" s="59">
        <v>44774</v>
      </c>
      <c r="D1955" s="20">
        <v>33</v>
      </c>
      <c r="E1955" s="19">
        <v>0.75757575757575757</v>
      </c>
      <c r="F1955" s="20">
        <v>25</v>
      </c>
      <c r="G1955" s="20">
        <v>41</v>
      </c>
      <c r="H1955" s="16">
        <v>669.68292682926824</v>
      </c>
      <c r="I1955" s="18">
        <v>1.64</v>
      </c>
      <c r="J1955" s="16">
        <v>1098.28</v>
      </c>
      <c r="K1955" s="20">
        <v>27457</v>
      </c>
    </row>
    <row r="1956" spans="1:11" x14ac:dyDescent="0.3">
      <c r="A1956" s="36" t="s">
        <v>127</v>
      </c>
      <c r="B1956" s="36" t="s">
        <v>129</v>
      </c>
      <c r="C1956" s="59">
        <v>44775</v>
      </c>
      <c r="D1956" s="20">
        <v>40</v>
      </c>
      <c r="E1956" s="19">
        <v>0.75</v>
      </c>
      <c r="F1956" s="20">
        <v>30</v>
      </c>
      <c r="G1956" s="20">
        <v>66</v>
      </c>
      <c r="H1956" s="16">
        <v>489.43939393939394</v>
      </c>
      <c r="I1956" s="18">
        <v>2.2000000000000002</v>
      </c>
      <c r="J1956" s="16">
        <v>1076.7666666666667</v>
      </c>
      <c r="K1956" s="20">
        <v>32303</v>
      </c>
    </row>
    <row r="1957" spans="1:11" x14ac:dyDescent="0.3">
      <c r="A1957" s="36" t="s">
        <v>127</v>
      </c>
      <c r="B1957" s="36" t="s">
        <v>129</v>
      </c>
      <c r="C1957" s="59">
        <v>44776</v>
      </c>
      <c r="D1957" s="20">
        <v>38</v>
      </c>
      <c r="E1957" s="19">
        <v>0.76315789473684215</v>
      </c>
      <c r="F1957" s="20">
        <v>29</v>
      </c>
      <c r="G1957" s="20">
        <v>45</v>
      </c>
      <c r="H1957" s="16">
        <v>566.91111111111115</v>
      </c>
      <c r="I1957" s="18">
        <v>1.5517241379310345</v>
      </c>
      <c r="J1957" s="16">
        <v>879.68965517241384</v>
      </c>
      <c r="K1957" s="20">
        <v>25511</v>
      </c>
    </row>
    <row r="1958" spans="1:11" x14ac:dyDescent="0.3">
      <c r="A1958" s="36" t="s">
        <v>127</v>
      </c>
      <c r="B1958" s="36" t="s">
        <v>129</v>
      </c>
      <c r="C1958" s="59">
        <v>44777</v>
      </c>
      <c r="D1958" s="20">
        <v>41</v>
      </c>
      <c r="E1958" s="19">
        <v>0.75609756097560976</v>
      </c>
      <c r="F1958" s="20">
        <v>31</v>
      </c>
      <c r="G1958" s="20">
        <v>41</v>
      </c>
      <c r="H1958" s="16">
        <v>783.43902439024396</v>
      </c>
      <c r="I1958" s="18">
        <v>1.3225806451612903</v>
      </c>
      <c r="J1958" s="16">
        <v>1036.1612903225807</v>
      </c>
      <c r="K1958" s="20">
        <v>32121</v>
      </c>
    </row>
    <row r="1959" spans="1:11" x14ac:dyDescent="0.3">
      <c r="A1959" s="36" t="s">
        <v>127</v>
      </c>
      <c r="B1959" s="36" t="s">
        <v>129</v>
      </c>
      <c r="C1959" s="59">
        <v>44778</v>
      </c>
      <c r="D1959" s="20">
        <v>38</v>
      </c>
      <c r="E1959" s="19">
        <v>0.76315789473684215</v>
      </c>
      <c r="F1959" s="20">
        <v>29</v>
      </c>
      <c r="G1959" s="20">
        <v>48</v>
      </c>
      <c r="H1959" s="16">
        <v>560.04166666666663</v>
      </c>
      <c r="I1959" s="18">
        <v>1.6551724137931034</v>
      </c>
      <c r="J1959" s="16">
        <v>926.9655172413793</v>
      </c>
      <c r="K1959" s="20">
        <v>26882</v>
      </c>
    </row>
    <row r="1960" spans="1:11" x14ac:dyDescent="0.3">
      <c r="A1960" s="36" t="s">
        <v>127</v>
      </c>
      <c r="B1960" s="36" t="s">
        <v>129</v>
      </c>
      <c r="C1960" s="59">
        <v>44779</v>
      </c>
      <c r="D1960" s="20">
        <v>50</v>
      </c>
      <c r="E1960" s="19">
        <v>0.76</v>
      </c>
      <c r="F1960" s="20">
        <v>38</v>
      </c>
      <c r="G1960" s="20">
        <v>75</v>
      </c>
      <c r="H1960" s="16">
        <v>555.66666666666663</v>
      </c>
      <c r="I1960" s="18">
        <v>1.9736842105263157</v>
      </c>
      <c r="J1960" s="16">
        <v>1096.7105263157894</v>
      </c>
      <c r="K1960" s="20">
        <v>41675</v>
      </c>
    </row>
    <row r="1961" spans="1:11" x14ac:dyDescent="0.3">
      <c r="A1961" s="36" t="s">
        <v>127</v>
      </c>
      <c r="B1961" s="36" t="s">
        <v>129</v>
      </c>
      <c r="C1961" s="59">
        <v>44780</v>
      </c>
      <c r="D1961" s="20">
        <v>122</v>
      </c>
      <c r="E1961" s="19">
        <v>0.76229508196721307</v>
      </c>
      <c r="F1961" s="20">
        <v>93</v>
      </c>
      <c r="G1961" s="20">
        <v>192</v>
      </c>
      <c r="H1961" s="16">
        <v>473.18229166666669</v>
      </c>
      <c r="I1961" s="18">
        <v>2.064516129032258</v>
      </c>
      <c r="J1961" s="16">
        <v>976.89247311827955</v>
      </c>
      <c r="K1961" s="20">
        <v>90851</v>
      </c>
    </row>
    <row r="1962" spans="1:11" x14ac:dyDescent="0.3">
      <c r="A1962" s="36" t="s">
        <v>127</v>
      </c>
      <c r="B1962" s="36" t="s">
        <v>129</v>
      </c>
      <c r="C1962" s="59">
        <v>44781</v>
      </c>
      <c r="D1962" s="20">
        <v>41</v>
      </c>
      <c r="E1962" s="19">
        <v>0.75609756097560976</v>
      </c>
      <c r="F1962" s="20">
        <v>31</v>
      </c>
      <c r="G1962" s="20">
        <v>54</v>
      </c>
      <c r="H1962" s="16">
        <v>527.40740740740739</v>
      </c>
      <c r="I1962" s="18">
        <v>1.7419354838709677</v>
      </c>
      <c r="J1962" s="16">
        <v>918.70967741935488</v>
      </c>
      <c r="K1962" s="20">
        <v>28480</v>
      </c>
    </row>
    <row r="1963" spans="1:11" x14ac:dyDescent="0.3">
      <c r="A1963" s="36" t="s">
        <v>127</v>
      </c>
      <c r="B1963" s="36" t="s">
        <v>129</v>
      </c>
      <c r="C1963" s="59">
        <v>44782</v>
      </c>
      <c r="D1963" s="20">
        <v>60</v>
      </c>
      <c r="E1963" s="19">
        <v>0.75</v>
      </c>
      <c r="F1963" s="20">
        <v>45</v>
      </c>
      <c r="G1963" s="20">
        <v>73</v>
      </c>
      <c r="H1963" s="16">
        <v>511.16438356164383</v>
      </c>
      <c r="I1963" s="18">
        <v>1.6222222222222222</v>
      </c>
      <c r="J1963" s="16">
        <v>829.22222222222217</v>
      </c>
      <c r="K1963" s="20">
        <v>37315</v>
      </c>
    </row>
    <row r="1964" spans="1:11" x14ac:dyDescent="0.3">
      <c r="A1964" s="36" t="s">
        <v>127</v>
      </c>
      <c r="B1964" s="36" t="s">
        <v>129</v>
      </c>
      <c r="C1964" s="59">
        <v>44783</v>
      </c>
      <c r="D1964" s="20">
        <v>46</v>
      </c>
      <c r="E1964" s="19">
        <v>0.73913043478260865</v>
      </c>
      <c r="F1964" s="20">
        <v>34</v>
      </c>
      <c r="G1964" s="20">
        <v>71</v>
      </c>
      <c r="H1964" s="16">
        <v>564.22535211267609</v>
      </c>
      <c r="I1964" s="18">
        <v>2.0882352941176472</v>
      </c>
      <c r="J1964" s="16">
        <v>1178.2352941176471</v>
      </c>
      <c r="K1964" s="20">
        <v>40060</v>
      </c>
    </row>
    <row r="1965" spans="1:11" x14ac:dyDescent="0.3">
      <c r="A1965" s="36" t="s">
        <v>127</v>
      </c>
      <c r="B1965" s="36" t="s">
        <v>129</v>
      </c>
      <c r="C1965" s="59">
        <v>44784</v>
      </c>
      <c r="D1965" s="20">
        <v>51</v>
      </c>
      <c r="E1965" s="19">
        <v>0.74509803921568629</v>
      </c>
      <c r="F1965" s="20">
        <v>38</v>
      </c>
      <c r="G1965" s="20">
        <v>78</v>
      </c>
      <c r="H1965" s="16">
        <v>452.30769230769232</v>
      </c>
      <c r="I1965" s="18">
        <v>2.0526315789473686</v>
      </c>
      <c r="J1965" s="16">
        <v>928.42105263157896</v>
      </c>
      <c r="K1965" s="20">
        <v>35280</v>
      </c>
    </row>
    <row r="1966" spans="1:11" x14ac:dyDescent="0.3">
      <c r="A1966" s="36" t="s">
        <v>127</v>
      </c>
      <c r="B1966" s="36" t="s">
        <v>129</v>
      </c>
      <c r="C1966" s="59">
        <v>44785</v>
      </c>
      <c r="D1966" s="20">
        <v>68</v>
      </c>
      <c r="E1966" s="19">
        <v>0.75</v>
      </c>
      <c r="F1966" s="20">
        <v>51</v>
      </c>
      <c r="G1966" s="20">
        <v>109</v>
      </c>
      <c r="H1966" s="16">
        <v>470.02752293577981</v>
      </c>
      <c r="I1966" s="18">
        <v>2.1372549019607843</v>
      </c>
      <c r="J1966" s="16">
        <v>1004.5686274509804</v>
      </c>
      <c r="K1966" s="20">
        <v>51233</v>
      </c>
    </row>
    <row r="1967" spans="1:11" x14ac:dyDescent="0.3">
      <c r="A1967" s="36" t="s">
        <v>127</v>
      </c>
      <c r="B1967" s="36" t="s">
        <v>129</v>
      </c>
      <c r="C1967" s="59">
        <v>44786</v>
      </c>
      <c r="D1967" s="20">
        <v>53</v>
      </c>
      <c r="E1967" s="19">
        <v>0.75471698113207553</v>
      </c>
      <c r="F1967" s="20">
        <v>40</v>
      </c>
      <c r="G1967" s="20">
        <v>90</v>
      </c>
      <c r="H1967" s="16">
        <v>452.83333333333331</v>
      </c>
      <c r="I1967" s="18">
        <v>2.25</v>
      </c>
      <c r="J1967" s="16">
        <v>1018.875</v>
      </c>
      <c r="K1967" s="20">
        <v>40755</v>
      </c>
    </row>
    <row r="1968" spans="1:11" x14ac:dyDescent="0.3">
      <c r="A1968" s="36" t="s">
        <v>127</v>
      </c>
      <c r="B1968" s="36" t="s">
        <v>129</v>
      </c>
      <c r="C1968" s="59">
        <v>44787</v>
      </c>
      <c r="D1968" s="20">
        <v>120</v>
      </c>
      <c r="E1968" s="19">
        <v>0.75</v>
      </c>
      <c r="F1968" s="20">
        <v>90</v>
      </c>
      <c r="G1968" s="20">
        <v>174</v>
      </c>
      <c r="H1968" s="16">
        <v>490.44252873563221</v>
      </c>
      <c r="I1968" s="18">
        <v>1.9333333333333333</v>
      </c>
      <c r="J1968" s="16">
        <v>948.18888888888887</v>
      </c>
      <c r="K1968" s="20">
        <v>85337</v>
      </c>
    </row>
    <row r="1969" spans="1:11" x14ac:dyDescent="0.3">
      <c r="A1969" s="36" t="s">
        <v>127</v>
      </c>
      <c r="B1969" s="36" t="s">
        <v>129</v>
      </c>
      <c r="C1969" s="59">
        <v>44788</v>
      </c>
      <c r="D1969" s="20">
        <v>67</v>
      </c>
      <c r="E1969" s="19">
        <v>0.74626865671641796</v>
      </c>
      <c r="F1969" s="20">
        <v>50</v>
      </c>
      <c r="G1969" s="20">
        <v>94</v>
      </c>
      <c r="H1969" s="16">
        <v>545.91489361702122</v>
      </c>
      <c r="I1969" s="18">
        <v>1.88</v>
      </c>
      <c r="J1969" s="16">
        <v>1026.32</v>
      </c>
      <c r="K1969" s="20">
        <v>51316</v>
      </c>
    </row>
    <row r="1970" spans="1:11" x14ac:dyDescent="0.3">
      <c r="A1970" s="36" t="s">
        <v>127</v>
      </c>
      <c r="B1970" s="36" t="s">
        <v>129</v>
      </c>
      <c r="C1970" s="59">
        <v>44789</v>
      </c>
      <c r="D1970" s="20">
        <v>24</v>
      </c>
      <c r="E1970" s="19">
        <v>0.75</v>
      </c>
      <c r="F1970" s="20">
        <v>18</v>
      </c>
      <c r="G1970" s="20">
        <v>39</v>
      </c>
      <c r="H1970" s="16">
        <v>583.10256410256409</v>
      </c>
      <c r="I1970" s="18">
        <v>2.1666666666666665</v>
      </c>
      <c r="J1970" s="16">
        <v>1263.3888888888889</v>
      </c>
      <c r="K1970" s="20">
        <v>22741</v>
      </c>
    </row>
    <row r="1971" spans="1:11" x14ac:dyDescent="0.3">
      <c r="A1971" s="36" t="s">
        <v>127</v>
      </c>
      <c r="B1971" s="36" t="s">
        <v>129</v>
      </c>
      <c r="C1971" s="59">
        <v>44790</v>
      </c>
      <c r="D1971" s="20">
        <v>28</v>
      </c>
      <c r="E1971" s="19">
        <v>0.75</v>
      </c>
      <c r="F1971" s="20">
        <v>21</v>
      </c>
      <c r="G1971" s="20">
        <v>39</v>
      </c>
      <c r="H1971" s="16">
        <v>621.33333333333337</v>
      </c>
      <c r="I1971" s="18">
        <v>1.8571428571428572</v>
      </c>
      <c r="J1971" s="16">
        <v>1153.9047619047619</v>
      </c>
      <c r="K1971" s="20">
        <v>24232</v>
      </c>
    </row>
    <row r="1972" spans="1:11" x14ac:dyDescent="0.3">
      <c r="A1972" s="36" t="s">
        <v>127</v>
      </c>
      <c r="B1972" s="36" t="s">
        <v>129</v>
      </c>
      <c r="C1972" s="59">
        <v>44791</v>
      </c>
      <c r="D1972" s="20">
        <v>37</v>
      </c>
      <c r="E1972" s="19">
        <v>0.7567567567567568</v>
      </c>
      <c r="F1972" s="20">
        <v>28</v>
      </c>
      <c r="G1972" s="20">
        <v>50</v>
      </c>
      <c r="H1972" s="16">
        <v>590.91999999999996</v>
      </c>
      <c r="I1972" s="18">
        <v>1.7857142857142858</v>
      </c>
      <c r="J1972" s="16">
        <v>1055.2142857142858</v>
      </c>
      <c r="K1972" s="20">
        <v>29546</v>
      </c>
    </row>
    <row r="1973" spans="1:11" x14ac:dyDescent="0.3">
      <c r="A1973" s="36" t="s">
        <v>127</v>
      </c>
      <c r="B1973" s="36" t="s">
        <v>129</v>
      </c>
      <c r="C1973" s="59">
        <v>44792</v>
      </c>
      <c r="D1973" s="20">
        <v>38</v>
      </c>
      <c r="E1973" s="19">
        <v>0.76315789473684215</v>
      </c>
      <c r="F1973" s="20">
        <v>29</v>
      </c>
      <c r="G1973" s="20">
        <v>50</v>
      </c>
      <c r="H1973" s="16">
        <v>670.16</v>
      </c>
      <c r="I1973" s="18">
        <v>1.7241379310344827</v>
      </c>
      <c r="J1973" s="16">
        <v>1155.4482758620691</v>
      </c>
      <c r="K1973" s="20">
        <v>33508</v>
      </c>
    </row>
    <row r="1974" spans="1:11" x14ac:dyDescent="0.3">
      <c r="A1974" s="36" t="s">
        <v>127</v>
      </c>
      <c r="B1974" s="36" t="s">
        <v>129</v>
      </c>
      <c r="C1974" s="59">
        <v>44793</v>
      </c>
      <c r="D1974" s="20">
        <v>24</v>
      </c>
      <c r="E1974" s="19">
        <v>0.75</v>
      </c>
      <c r="F1974" s="20">
        <v>18</v>
      </c>
      <c r="G1974" s="20">
        <v>38</v>
      </c>
      <c r="H1974" s="16">
        <v>610.34210526315792</v>
      </c>
      <c r="I1974" s="18">
        <v>2.1111111111111112</v>
      </c>
      <c r="J1974" s="16">
        <v>1288.5</v>
      </c>
      <c r="K1974" s="20">
        <v>23193</v>
      </c>
    </row>
    <row r="1975" spans="1:11" x14ac:dyDescent="0.3">
      <c r="A1975" s="36" t="s">
        <v>127</v>
      </c>
      <c r="B1975" s="36" t="s">
        <v>129</v>
      </c>
      <c r="C1975" s="59">
        <v>44794</v>
      </c>
      <c r="D1975" s="20">
        <v>28</v>
      </c>
      <c r="E1975" s="19">
        <v>0.75</v>
      </c>
      <c r="F1975" s="20">
        <v>21</v>
      </c>
      <c r="G1975" s="20">
        <v>51</v>
      </c>
      <c r="H1975" s="16">
        <v>631.88235294117646</v>
      </c>
      <c r="I1975" s="18">
        <v>2.4285714285714284</v>
      </c>
      <c r="J1975" s="16">
        <v>1534.5714285714287</v>
      </c>
      <c r="K1975" s="20">
        <v>32226</v>
      </c>
    </row>
    <row r="1976" spans="1:11" x14ac:dyDescent="0.3">
      <c r="A1976" s="36" t="s">
        <v>127</v>
      </c>
      <c r="B1976" s="36" t="s">
        <v>129</v>
      </c>
      <c r="C1976" s="59">
        <v>44795</v>
      </c>
      <c r="D1976" s="20">
        <v>9</v>
      </c>
      <c r="E1976" s="19">
        <v>0.77777777777777779</v>
      </c>
      <c r="F1976" s="20">
        <v>7</v>
      </c>
      <c r="G1976" s="20">
        <v>7</v>
      </c>
      <c r="H1976" s="16">
        <v>977.28571428571433</v>
      </c>
      <c r="I1976" s="18">
        <v>1</v>
      </c>
      <c r="J1976" s="16">
        <v>977.28571428571433</v>
      </c>
      <c r="K1976" s="20">
        <v>6841</v>
      </c>
    </row>
    <row r="1977" spans="1:11" x14ac:dyDescent="0.3">
      <c r="A1977" s="36" t="s">
        <v>127</v>
      </c>
      <c r="B1977" s="36" t="s">
        <v>129</v>
      </c>
      <c r="C1977" s="59">
        <v>44796</v>
      </c>
      <c r="D1977" s="20">
        <v>27</v>
      </c>
      <c r="E1977" s="19">
        <v>0.7407407407407407</v>
      </c>
      <c r="F1977" s="20">
        <v>20</v>
      </c>
      <c r="G1977" s="20">
        <v>46</v>
      </c>
      <c r="H1977" s="16">
        <v>352.78260869565219</v>
      </c>
      <c r="I1977" s="18">
        <v>2.2999999999999998</v>
      </c>
      <c r="J1977" s="16">
        <v>811.4</v>
      </c>
      <c r="K1977" s="20">
        <v>16228</v>
      </c>
    </row>
    <row r="1978" spans="1:11" x14ac:dyDescent="0.3">
      <c r="A1978" s="36" t="s">
        <v>127</v>
      </c>
      <c r="B1978" s="36" t="s">
        <v>129</v>
      </c>
      <c r="C1978" s="59">
        <v>44797</v>
      </c>
      <c r="D1978" s="20">
        <v>41</v>
      </c>
      <c r="E1978" s="19">
        <v>0.75609756097560976</v>
      </c>
      <c r="F1978" s="20">
        <v>31</v>
      </c>
      <c r="G1978" s="20">
        <v>68</v>
      </c>
      <c r="H1978" s="16">
        <v>392.02941176470586</v>
      </c>
      <c r="I1978" s="18">
        <v>2.193548387096774</v>
      </c>
      <c r="J1978" s="16">
        <v>859.93548387096769</v>
      </c>
      <c r="K1978" s="20">
        <v>26658</v>
      </c>
    </row>
    <row r="1979" spans="1:11" x14ac:dyDescent="0.3">
      <c r="A1979" s="36" t="s">
        <v>127</v>
      </c>
      <c r="B1979" s="36" t="s">
        <v>129</v>
      </c>
      <c r="C1979" s="59">
        <v>44798</v>
      </c>
      <c r="D1979" s="20">
        <v>38</v>
      </c>
      <c r="E1979" s="19">
        <v>0.73684210526315785</v>
      </c>
      <c r="F1979" s="20">
        <v>28</v>
      </c>
      <c r="G1979" s="20">
        <v>62</v>
      </c>
      <c r="H1979" s="16">
        <v>508.09677419354841</v>
      </c>
      <c r="I1979" s="18">
        <v>2.2142857142857144</v>
      </c>
      <c r="J1979" s="16">
        <v>1125.0714285714287</v>
      </c>
      <c r="K1979" s="20">
        <v>31502</v>
      </c>
    </row>
    <row r="1980" spans="1:11" x14ac:dyDescent="0.3">
      <c r="A1980" s="36" t="s">
        <v>127</v>
      </c>
      <c r="B1980" s="36" t="s">
        <v>129</v>
      </c>
      <c r="C1980" s="59">
        <v>44799</v>
      </c>
      <c r="D1980" s="20">
        <v>45</v>
      </c>
      <c r="E1980" s="19">
        <v>0.75555555555555554</v>
      </c>
      <c r="F1980" s="20">
        <v>34</v>
      </c>
      <c r="G1980" s="20">
        <v>70</v>
      </c>
      <c r="H1980" s="16">
        <v>505.65714285714284</v>
      </c>
      <c r="I1980" s="18">
        <v>2.0588235294117645</v>
      </c>
      <c r="J1980" s="16">
        <v>1041.0588235294117</v>
      </c>
      <c r="K1980" s="20">
        <v>35396</v>
      </c>
    </row>
    <row r="1981" spans="1:11" x14ac:dyDescent="0.3">
      <c r="A1981" s="36" t="s">
        <v>127</v>
      </c>
      <c r="B1981" s="36" t="s">
        <v>129</v>
      </c>
      <c r="C1981" s="59">
        <v>44800</v>
      </c>
      <c r="D1981" s="20">
        <v>52</v>
      </c>
      <c r="E1981" s="19">
        <v>0.75</v>
      </c>
      <c r="F1981" s="20">
        <v>39</v>
      </c>
      <c r="G1981" s="20">
        <v>74</v>
      </c>
      <c r="H1981" s="16">
        <v>561.18918918918916</v>
      </c>
      <c r="I1981" s="18">
        <v>1.8974358974358974</v>
      </c>
      <c r="J1981" s="16">
        <v>1064.8205128205129</v>
      </c>
      <c r="K1981" s="20">
        <v>41528</v>
      </c>
    </row>
    <row r="1982" spans="1:11" x14ac:dyDescent="0.3">
      <c r="A1982" s="36" t="s">
        <v>127</v>
      </c>
      <c r="B1982" s="36" t="s">
        <v>129</v>
      </c>
      <c r="C1982" s="59">
        <v>44801</v>
      </c>
      <c r="D1982" s="20">
        <v>72</v>
      </c>
      <c r="E1982" s="19">
        <v>0.75</v>
      </c>
      <c r="F1982" s="20">
        <v>54</v>
      </c>
      <c r="G1982" s="20">
        <v>124</v>
      </c>
      <c r="H1982" s="16">
        <v>488.68548387096774</v>
      </c>
      <c r="I1982" s="18">
        <v>2.2962962962962963</v>
      </c>
      <c r="J1982" s="16">
        <v>1122.1666666666667</v>
      </c>
      <c r="K1982" s="20">
        <v>60597</v>
      </c>
    </row>
    <row r="1983" spans="1:11" x14ac:dyDescent="0.3">
      <c r="A1983" s="36" t="s">
        <v>127</v>
      </c>
      <c r="B1983" s="36" t="s">
        <v>129</v>
      </c>
      <c r="C1983" s="59">
        <v>44802</v>
      </c>
      <c r="D1983" s="20">
        <v>17</v>
      </c>
      <c r="E1983" s="19">
        <v>0.76470588235294112</v>
      </c>
      <c r="F1983" s="20">
        <v>13</v>
      </c>
      <c r="G1983" s="20">
        <v>27</v>
      </c>
      <c r="H1983" s="16">
        <v>574.62962962962968</v>
      </c>
      <c r="I1983" s="18">
        <v>2.0769230769230771</v>
      </c>
      <c r="J1983" s="16">
        <v>1193.4615384615386</v>
      </c>
      <c r="K1983" s="20">
        <v>15515</v>
      </c>
    </row>
    <row r="1984" spans="1:11" x14ac:dyDescent="0.3">
      <c r="A1984" s="36" t="s">
        <v>127</v>
      </c>
      <c r="B1984" s="36" t="s">
        <v>129</v>
      </c>
      <c r="C1984" s="59">
        <v>44803</v>
      </c>
      <c r="D1984" s="20">
        <v>19</v>
      </c>
      <c r="E1984" s="19">
        <v>0.73684210526315785</v>
      </c>
      <c r="F1984" s="20">
        <v>14</v>
      </c>
      <c r="G1984" s="20">
        <v>22</v>
      </c>
      <c r="H1984" s="16">
        <v>598.31818181818187</v>
      </c>
      <c r="I1984" s="18">
        <v>1.5714285714285714</v>
      </c>
      <c r="J1984" s="16">
        <v>940.21428571428567</v>
      </c>
      <c r="K1984" s="20">
        <v>13163</v>
      </c>
    </row>
    <row r="1985" spans="1:11" x14ac:dyDescent="0.3">
      <c r="A1985" s="36" t="s">
        <v>127</v>
      </c>
      <c r="B1985" s="36" t="s">
        <v>129</v>
      </c>
      <c r="C1985" s="59">
        <v>44804</v>
      </c>
      <c r="D1985" s="20">
        <v>29</v>
      </c>
      <c r="E1985" s="19">
        <v>0.75862068965517238</v>
      </c>
      <c r="F1985" s="20">
        <v>22</v>
      </c>
      <c r="G1985" s="20">
        <v>43</v>
      </c>
      <c r="H1985" s="16">
        <v>614.02325581395348</v>
      </c>
      <c r="I1985" s="18">
        <v>1.9545454545454546</v>
      </c>
      <c r="J1985" s="16">
        <v>1200.1363636363637</v>
      </c>
      <c r="K1985" s="20">
        <v>26403</v>
      </c>
    </row>
    <row r="1986" spans="1:11" x14ac:dyDescent="0.3">
      <c r="A1986" s="40" t="s">
        <v>127</v>
      </c>
      <c r="B1986" s="40" t="s">
        <v>129</v>
      </c>
      <c r="C1986" s="57">
        <v>44805</v>
      </c>
      <c r="D1986" s="20">
        <v>41</v>
      </c>
      <c r="E1986" s="19">
        <v>0.75609756097560976</v>
      </c>
      <c r="F1986" s="20">
        <v>31</v>
      </c>
      <c r="G1986" s="20">
        <v>62</v>
      </c>
      <c r="H1986" s="16">
        <v>600.90322580645159</v>
      </c>
      <c r="I1986" s="18">
        <v>2</v>
      </c>
      <c r="J1986" s="16">
        <v>1201.8064516129032</v>
      </c>
      <c r="K1986" s="20">
        <v>37256</v>
      </c>
    </row>
    <row r="1987" spans="1:11" x14ac:dyDescent="0.3">
      <c r="A1987" s="40" t="s">
        <v>127</v>
      </c>
      <c r="B1987" s="40" t="s">
        <v>129</v>
      </c>
      <c r="C1987" s="57">
        <v>44806</v>
      </c>
      <c r="D1987" s="20">
        <v>45</v>
      </c>
      <c r="E1987" s="19">
        <v>0.75555555555555554</v>
      </c>
      <c r="F1987" s="20">
        <v>34</v>
      </c>
      <c r="G1987" s="20">
        <v>71</v>
      </c>
      <c r="H1987" s="16">
        <v>508.83098591549293</v>
      </c>
      <c r="I1987" s="18">
        <v>2.0882352941176472</v>
      </c>
      <c r="J1987" s="16">
        <v>1062.5588235294117</v>
      </c>
      <c r="K1987" s="20">
        <v>36127</v>
      </c>
    </row>
    <row r="1988" spans="1:11" x14ac:dyDescent="0.3">
      <c r="A1988" s="40" t="s">
        <v>127</v>
      </c>
      <c r="B1988" s="40" t="s">
        <v>129</v>
      </c>
      <c r="C1988" s="57">
        <v>44807</v>
      </c>
      <c r="D1988" s="20">
        <v>38</v>
      </c>
      <c r="E1988" s="19">
        <v>0.76315789473684215</v>
      </c>
      <c r="F1988" s="20">
        <v>29</v>
      </c>
      <c r="G1988" s="20">
        <v>56</v>
      </c>
      <c r="H1988" s="16">
        <v>655.53571428571433</v>
      </c>
      <c r="I1988" s="18">
        <v>1.9310344827586208</v>
      </c>
      <c r="J1988" s="16">
        <v>1265.8620689655172</v>
      </c>
      <c r="K1988" s="20">
        <v>36710</v>
      </c>
    </row>
    <row r="1989" spans="1:11" x14ac:dyDescent="0.3">
      <c r="A1989" s="40" t="s">
        <v>127</v>
      </c>
      <c r="B1989" s="40" t="s">
        <v>129</v>
      </c>
      <c r="C1989" s="57">
        <v>44808</v>
      </c>
      <c r="D1989" s="20">
        <v>71</v>
      </c>
      <c r="E1989" s="19">
        <v>0.74647887323943662</v>
      </c>
      <c r="F1989" s="20">
        <v>53</v>
      </c>
      <c r="G1989" s="20">
        <v>104</v>
      </c>
      <c r="H1989" s="16">
        <v>689.48076923076928</v>
      </c>
      <c r="I1989" s="18">
        <v>1.9622641509433962</v>
      </c>
      <c r="J1989" s="16">
        <v>1352.9433962264152</v>
      </c>
      <c r="K1989" s="20">
        <v>71706</v>
      </c>
    </row>
    <row r="1990" spans="1:11" x14ac:dyDescent="0.3">
      <c r="A1990" s="40" t="s">
        <v>127</v>
      </c>
      <c r="B1990" s="40" t="s">
        <v>129</v>
      </c>
      <c r="C1990" s="57">
        <v>44809</v>
      </c>
      <c r="D1990" s="20">
        <v>37</v>
      </c>
      <c r="E1990" s="19">
        <v>0.7567567567567568</v>
      </c>
      <c r="F1990" s="20">
        <v>28</v>
      </c>
      <c r="G1990" s="20">
        <v>51</v>
      </c>
      <c r="H1990" s="16">
        <v>540.54901960784309</v>
      </c>
      <c r="I1990" s="18">
        <v>1.8214285714285714</v>
      </c>
      <c r="J1990" s="16">
        <v>984.57142857142856</v>
      </c>
      <c r="K1990" s="20">
        <v>27568</v>
      </c>
    </row>
    <row r="1991" spans="1:11" x14ac:dyDescent="0.3">
      <c r="A1991" s="40" t="s">
        <v>127</v>
      </c>
      <c r="B1991" s="40" t="s">
        <v>129</v>
      </c>
      <c r="C1991" s="57">
        <v>44810</v>
      </c>
      <c r="D1991" s="20">
        <v>38</v>
      </c>
      <c r="E1991" s="19">
        <v>0.76315789473684215</v>
      </c>
      <c r="F1991" s="20">
        <v>29</v>
      </c>
      <c r="G1991" s="20">
        <v>53</v>
      </c>
      <c r="H1991" s="16">
        <v>584.54716981132071</v>
      </c>
      <c r="I1991" s="18">
        <v>1.8275862068965518</v>
      </c>
      <c r="J1991" s="16">
        <v>1068.3103448275863</v>
      </c>
      <c r="K1991" s="20">
        <v>30981</v>
      </c>
    </row>
    <row r="1992" spans="1:11" x14ac:dyDescent="0.3">
      <c r="A1992" s="40" t="s">
        <v>127</v>
      </c>
      <c r="B1992" s="40" t="s">
        <v>129</v>
      </c>
      <c r="C1992" s="57">
        <v>44811</v>
      </c>
      <c r="D1992" s="20">
        <v>23</v>
      </c>
      <c r="E1992" s="19">
        <v>0.73913043478260865</v>
      </c>
      <c r="F1992" s="20">
        <v>17</v>
      </c>
      <c r="G1992" s="20">
        <v>46</v>
      </c>
      <c r="H1992" s="16">
        <v>499.69565217391306</v>
      </c>
      <c r="I1992" s="18">
        <v>2.7058823529411766</v>
      </c>
      <c r="J1992" s="16">
        <v>1352.1176470588234</v>
      </c>
      <c r="K1992" s="20">
        <v>22986</v>
      </c>
    </row>
    <row r="1993" spans="1:11" x14ac:dyDescent="0.3">
      <c r="A1993" s="40" t="s">
        <v>127</v>
      </c>
      <c r="B1993" s="40" t="s">
        <v>129</v>
      </c>
      <c r="C1993" s="57">
        <v>44812</v>
      </c>
      <c r="D1993" s="20">
        <v>31</v>
      </c>
      <c r="E1993" s="19">
        <v>0.74193548387096775</v>
      </c>
      <c r="F1993" s="20">
        <v>23</v>
      </c>
      <c r="G1993" s="20">
        <v>45</v>
      </c>
      <c r="H1993" s="16">
        <v>752.62222222222226</v>
      </c>
      <c r="I1993" s="18">
        <v>1.9565217391304348</v>
      </c>
      <c r="J1993" s="16">
        <v>1472.5217391304348</v>
      </c>
      <c r="K1993" s="20">
        <v>33868</v>
      </c>
    </row>
    <row r="1994" spans="1:11" x14ac:dyDescent="0.3">
      <c r="A1994" s="40" t="s">
        <v>127</v>
      </c>
      <c r="B1994" s="40" t="s">
        <v>129</v>
      </c>
      <c r="C1994" s="57">
        <v>44813</v>
      </c>
      <c r="D1994" s="20">
        <v>33</v>
      </c>
      <c r="E1994" s="19">
        <v>0.75757575757575757</v>
      </c>
      <c r="F1994" s="20">
        <v>25</v>
      </c>
      <c r="G1994" s="20">
        <v>54</v>
      </c>
      <c r="H1994" s="16">
        <v>527.33333333333337</v>
      </c>
      <c r="I1994" s="18">
        <v>2.16</v>
      </c>
      <c r="J1994" s="16">
        <v>1139.04</v>
      </c>
      <c r="K1994" s="20">
        <v>28476</v>
      </c>
    </row>
    <row r="1995" spans="1:11" x14ac:dyDescent="0.3">
      <c r="A1995" s="40" t="s">
        <v>127</v>
      </c>
      <c r="B1995" s="40" t="s">
        <v>129</v>
      </c>
      <c r="C1995" s="57">
        <v>44814</v>
      </c>
      <c r="D1995" s="20">
        <v>39</v>
      </c>
      <c r="E1995" s="19">
        <v>0.74358974358974361</v>
      </c>
      <c r="F1995" s="20">
        <v>29</v>
      </c>
      <c r="G1995" s="20">
        <v>53</v>
      </c>
      <c r="H1995" s="16">
        <v>564.41509433962267</v>
      </c>
      <c r="I1995" s="18">
        <v>1.8275862068965518</v>
      </c>
      <c r="J1995" s="16">
        <v>1031.5172413793102</v>
      </c>
      <c r="K1995" s="20">
        <v>29914</v>
      </c>
    </row>
    <row r="1996" spans="1:11" x14ac:dyDescent="0.3">
      <c r="A1996" s="40" t="s">
        <v>127</v>
      </c>
      <c r="B1996" s="40" t="s">
        <v>129</v>
      </c>
      <c r="C1996" s="57">
        <v>44815</v>
      </c>
      <c r="D1996" s="20">
        <v>51</v>
      </c>
      <c r="E1996" s="19">
        <v>0.74509803921568629</v>
      </c>
      <c r="F1996" s="20">
        <v>38</v>
      </c>
      <c r="G1996" s="20">
        <v>88</v>
      </c>
      <c r="H1996" s="16">
        <v>604.03409090909088</v>
      </c>
      <c r="I1996" s="18">
        <v>2.3157894736842106</v>
      </c>
      <c r="J1996" s="16">
        <v>1398.8157894736842</v>
      </c>
      <c r="K1996" s="20">
        <v>53155</v>
      </c>
    </row>
    <row r="1997" spans="1:11" x14ac:dyDescent="0.3">
      <c r="A1997" s="40" t="s">
        <v>127</v>
      </c>
      <c r="B1997" s="40" t="s">
        <v>129</v>
      </c>
      <c r="C1997" s="57">
        <v>44816</v>
      </c>
      <c r="D1997" s="20">
        <v>23</v>
      </c>
      <c r="E1997" s="19">
        <v>0.73913043478260865</v>
      </c>
      <c r="F1997" s="20">
        <v>17</v>
      </c>
      <c r="G1997" s="20">
        <v>26</v>
      </c>
      <c r="H1997" s="16">
        <v>567.34615384615381</v>
      </c>
      <c r="I1997" s="18">
        <v>1.5294117647058822</v>
      </c>
      <c r="J1997" s="16">
        <v>867.70588235294122</v>
      </c>
      <c r="K1997" s="20">
        <v>14751</v>
      </c>
    </row>
    <row r="1998" spans="1:11" x14ac:dyDescent="0.3">
      <c r="A1998" s="40" t="s">
        <v>127</v>
      </c>
      <c r="B1998" s="40" t="s">
        <v>129</v>
      </c>
      <c r="C1998" s="57">
        <v>44817</v>
      </c>
      <c r="D1998" s="20">
        <v>37</v>
      </c>
      <c r="E1998" s="19">
        <v>0.7567567567567568</v>
      </c>
      <c r="F1998" s="20">
        <v>28</v>
      </c>
      <c r="G1998" s="20">
        <v>47</v>
      </c>
      <c r="H1998" s="16">
        <v>544.65957446808511</v>
      </c>
      <c r="I1998" s="18">
        <v>1.6785714285714286</v>
      </c>
      <c r="J1998" s="16">
        <v>914.25</v>
      </c>
      <c r="K1998" s="20">
        <v>25599</v>
      </c>
    </row>
    <row r="1999" spans="1:11" x14ac:dyDescent="0.3">
      <c r="A1999" s="40" t="s">
        <v>127</v>
      </c>
      <c r="B1999" s="40" t="s">
        <v>129</v>
      </c>
      <c r="C1999" s="57">
        <v>44818</v>
      </c>
      <c r="D1999" s="20">
        <v>24</v>
      </c>
      <c r="E1999" s="19">
        <v>0.75</v>
      </c>
      <c r="F1999" s="20">
        <v>18</v>
      </c>
      <c r="G1999" s="20">
        <v>33</v>
      </c>
      <c r="H1999" s="16">
        <v>565</v>
      </c>
      <c r="I1999" s="18">
        <v>1.8333333333333333</v>
      </c>
      <c r="J1999" s="16">
        <v>1035.8333333333333</v>
      </c>
      <c r="K1999" s="20">
        <v>18645</v>
      </c>
    </row>
    <row r="2000" spans="1:11" x14ac:dyDescent="0.3">
      <c r="A2000" s="40" t="s">
        <v>127</v>
      </c>
      <c r="B2000" s="40" t="s">
        <v>129</v>
      </c>
      <c r="C2000" s="57">
        <v>44819</v>
      </c>
      <c r="D2000" s="20">
        <v>35</v>
      </c>
      <c r="E2000" s="19">
        <v>0.74285714285714288</v>
      </c>
      <c r="F2000" s="20">
        <v>26</v>
      </c>
      <c r="G2000" s="20">
        <v>48</v>
      </c>
      <c r="H2000" s="16">
        <v>556.08333333333337</v>
      </c>
      <c r="I2000" s="18">
        <v>1.8461538461538463</v>
      </c>
      <c r="J2000" s="16">
        <v>1026.6153846153845</v>
      </c>
      <c r="K2000" s="20">
        <v>26692</v>
      </c>
    </row>
    <row r="2001" spans="1:11" x14ac:dyDescent="0.3">
      <c r="A2001" s="40" t="s">
        <v>127</v>
      </c>
      <c r="B2001" s="40" t="s">
        <v>129</v>
      </c>
      <c r="C2001" s="57">
        <v>44820</v>
      </c>
      <c r="D2001" s="20">
        <v>35</v>
      </c>
      <c r="E2001" s="19">
        <v>0.68571428571428572</v>
      </c>
      <c r="F2001" s="20">
        <v>24</v>
      </c>
      <c r="G2001" s="20">
        <v>53</v>
      </c>
      <c r="H2001" s="16">
        <v>528.35849056603774</v>
      </c>
      <c r="I2001" s="18">
        <v>2.2083333333333335</v>
      </c>
      <c r="J2001" s="16">
        <v>1166.7916666666667</v>
      </c>
      <c r="K2001" s="20">
        <v>28003</v>
      </c>
    </row>
    <row r="2002" spans="1:11" x14ac:dyDescent="0.3">
      <c r="A2002" s="40" t="s">
        <v>127</v>
      </c>
      <c r="B2002" s="40" t="s">
        <v>129</v>
      </c>
      <c r="C2002" s="57">
        <v>44821</v>
      </c>
      <c r="D2002" s="20">
        <v>33</v>
      </c>
      <c r="E2002" s="19">
        <v>0.75757575757575757</v>
      </c>
      <c r="F2002" s="20">
        <v>25</v>
      </c>
      <c r="G2002" s="20">
        <v>54</v>
      </c>
      <c r="H2002" s="16">
        <v>551.83333333333337</v>
      </c>
      <c r="I2002" s="18">
        <v>2.16</v>
      </c>
      <c r="J2002" s="16">
        <v>1191.96</v>
      </c>
      <c r="K2002" s="20">
        <v>29799</v>
      </c>
    </row>
    <row r="2003" spans="1:11" x14ac:dyDescent="0.3">
      <c r="A2003" s="40" t="s">
        <v>127</v>
      </c>
      <c r="B2003" s="40" t="s">
        <v>129</v>
      </c>
      <c r="C2003" s="57">
        <v>44822</v>
      </c>
      <c r="D2003" s="20">
        <v>81</v>
      </c>
      <c r="E2003" s="19">
        <v>0.75308641975308643</v>
      </c>
      <c r="F2003" s="20">
        <v>61</v>
      </c>
      <c r="G2003" s="20">
        <v>85</v>
      </c>
      <c r="H2003" s="16">
        <v>590.564705882353</v>
      </c>
      <c r="I2003" s="18">
        <v>1.3934426229508197</v>
      </c>
      <c r="J2003" s="16">
        <v>822.91803278688519</v>
      </c>
      <c r="K2003" s="20">
        <v>50198</v>
      </c>
    </row>
    <row r="2004" spans="1:11" x14ac:dyDescent="0.3">
      <c r="A2004" s="40" t="s">
        <v>127</v>
      </c>
      <c r="B2004" s="40" t="s">
        <v>129</v>
      </c>
      <c r="C2004" s="57">
        <v>44823</v>
      </c>
      <c r="D2004" s="20">
        <v>27</v>
      </c>
      <c r="E2004" s="19">
        <v>0.7407407407407407</v>
      </c>
      <c r="F2004" s="20">
        <v>20</v>
      </c>
      <c r="G2004" s="20">
        <v>35</v>
      </c>
      <c r="H2004" s="16">
        <v>446.62857142857143</v>
      </c>
      <c r="I2004" s="18">
        <v>1.75</v>
      </c>
      <c r="J2004" s="16">
        <v>781.6</v>
      </c>
      <c r="K2004" s="20">
        <v>15632</v>
      </c>
    </row>
    <row r="2005" spans="1:11" x14ac:dyDescent="0.3">
      <c r="A2005" s="40" t="s">
        <v>127</v>
      </c>
      <c r="B2005" s="40" t="s">
        <v>129</v>
      </c>
      <c r="C2005" s="57">
        <v>44824</v>
      </c>
      <c r="D2005" s="20">
        <v>41</v>
      </c>
      <c r="E2005" s="19">
        <v>0.75609756097560976</v>
      </c>
      <c r="F2005" s="20">
        <v>31</v>
      </c>
      <c r="G2005" s="20">
        <v>50</v>
      </c>
      <c r="H2005" s="16">
        <v>521.79999999999995</v>
      </c>
      <c r="I2005" s="18">
        <v>1.6129032258064515</v>
      </c>
      <c r="J2005" s="16">
        <v>841.61290322580646</v>
      </c>
      <c r="K2005" s="20">
        <v>26090</v>
      </c>
    </row>
    <row r="2006" spans="1:11" x14ac:dyDescent="0.3">
      <c r="A2006" s="40" t="s">
        <v>127</v>
      </c>
      <c r="B2006" s="40" t="s">
        <v>129</v>
      </c>
      <c r="C2006" s="57">
        <v>44825</v>
      </c>
      <c r="D2006" s="20">
        <v>25</v>
      </c>
      <c r="E2006" s="19">
        <v>0.76</v>
      </c>
      <c r="F2006" s="20">
        <v>19</v>
      </c>
      <c r="G2006" s="20">
        <v>37</v>
      </c>
      <c r="H2006" s="16">
        <v>563.08108108108104</v>
      </c>
      <c r="I2006" s="18">
        <v>1.9473684210526316</v>
      </c>
      <c r="J2006" s="16">
        <v>1096.5263157894738</v>
      </c>
      <c r="K2006" s="20">
        <v>20834</v>
      </c>
    </row>
    <row r="2007" spans="1:11" x14ac:dyDescent="0.3">
      <c r="A2007" s="40" t="s">
        <v>127</v>
      </c>
      <c r="B2007" s="40" t="s">
        <v>129</v>
      </c>
      <c r="C2007" s="57">
        <v>44826</v>
      </c>
      <c r="D2007" s="20">
        <v>19</v>
      </c>
      <c r="E2007" s="19">
        <v>0.73684210526315785</v>
      </c>
      <c r="F2007" s="20">
        <v>14</v>
      </c>
      <c r="G2007" s="20">
        <v>32</v>
      </c>
      <c r="H2007" s="16">
        <v>525.6875</v>
      </c>
      <c r="I2007" s="18">
        <v>2.2857142857142856</v>
      </c>
      <c r="J2007" s="16">
        <v>1201.5714285714287</v>
      </c>
      <c r="K2007" s="20">
        <v>16822</v>
      </c>
    </row>
    <row r="2008" spans="1:11" x14ac:dyDescent="0.3">
      <c r="A2008" s="40" t="s">
        <v>127</v>
      </c>
      <c r="B2008" s="40" t="s">
        <v>129</v>
      </c>
      <c r="C2008" s="57">
        <v>44827</v>
      </c>
      <c r="D2008" s="20">
        <v>17</v>
      </c>
      <c r="E2008" s="19">
        <v>0.76470588235294112</v>
      </c>
      <c r="F2008" s="20">
        <v>13</v>
      </c>
      <c r="G2008" s="20">
        <v>28</v>
      </c>
      <c r="H2008" s="16">
        <v>564.42857142857144</v>
      </c>
      <c r="I2008" s="18">
        <v>2.1538461538461537</v>
      </c>
      <c r="J2008" s="16">
        <v>1215.6923076923076</v>
      </c>
      <c r="K2008" s="20">
        <v>15804</v>
      </c>
    </row>
    <row r="2009" spans="1:11" x14ac:dyDescent="0.3">
      <c r="A2009" s="40" t="s">
        <v>127</v>
      </c>
      <c r="B2009" s="40" t="s">
        <v>129</v>
      </c>
      <c r="C2009" s="57">
        <v>44828</v>
      </c>
      <c r="D2009" s="20">
        <v>38</v>
      </c>
      <c r="E2009" s="19">
        <v>0.76315789473684215</v>
      </c>
      <c r="F2009" s="20">
        <v>29</v>
      </c>
      <c r="G2009" s="20">
        <v>46</v>
      </c>
      <c r="H2009" s="16">
        <v>590.21739130434787</v>
      </c>
      <c r="I2009" s="18">
        <v>1.5862068965517242</v>
      </c>
      <c r="J2009" s="16">
        <v>936.20689655172418</v>
      </c>
      <c r="K2009" s="20">
        <v>27150</v>
      </c>
    </row>
    <row r="2010" spans="1:11" x14ac:dyDescent="0.3">
      <c r="A2010" s="40" t="s">
        <v>127</v>
      </c>
      <c r="B2010" s="40" t="s">
        <v>129</v>
      </c>
      <c r="C2010" s="57">
        <v>44829</v>
      </c>
      <c r="D2010" s="20">
        <v>68</v>
      </c>
      <c r="E2010" s="19">
        <v>0.73529411764705888</v>
      </c>
      <c r="F2010" s="20">
        <v>50</v>
      </c>
      <c r="G2010" s="20">
        <v>96</v>
      </c>
      <c r="H2010" s="16">
        <v>599.8125</v>
      </c>
      <c r="I2010" s="18">
        <v>1.92</v>
      </c>
      <c r="J2010" s="16">
        <v>1151.6400000000001</v>
      </c>
      <c r="K2010" s="20">
        <v>57582</v>
      </c>
    </row>
    <row r="2011" spans="1:11" x14ac:dyDescent="0.3">
      <c r="A2011" s="40" t="s">
        <v>127</v>
      </c>
      <c r="B2011" s="40" t="s">
        <v>129</v>
      </c>
      <c r="C2011" s="57">
        <v>44830</v>
      </c>
      <c r="D2011" s="20">
        <v>27</v>
      </c>
      <c r="E2011" s="19">
        <v>0.7407407407407407</v>
      </c>
      <c r="F2011" s="20">
        <v>20</v>
      </c>
      <c r="G2011" s="20">
        <v>33</v>
      </c>
      <c r="H2011" s="16">
        <v>569.33333333333337</v>
      </c>
      <c r="I2011" s="18">
        <v>1.65</v>
      </c>
      <c r="J2011" s="16">
        <v>939.4</v>
      </c>
      <c r="K2011" s="20">
        <v>18788</v>
      </c>
    </row>
    <row r="2012" spans="1:11" x14ac:dyDescent="0.3">
      <c r="A2012" s="40" t="s">
        <v>127</v>
      </c>
      <c r="B2012" s="40" t="s">
        <v>129</v>
      </c>
      <c r="C2012" s="57">
        <v>44831</v>
      </c>
      <c r="D2012" s="20">
        <v>37</v>
      </c>
      <c r="E2012" s="19">
        <v>0.7567567567567568</v>
      </c>
      <c r="F2012" s="20">
        <v>28</v>
      </c>
      <c r="G2012" s="20">
        <v>52</v>
      </c>
      <c r="H2012" s="16">
        <v>569.01923076923072</v>
      </c>
      <c r="I2012" s="18">
        <v>1.8571428571428572</v>
      </c>
      <c r="J2012" s="16">
        <v>1056.75</v>
      </c>
      <c r="K2012" s="20">
        <v>29589</v>
      </c>
    </row>
    <row r="2013" spans="1:11" x14ac:dyDescent="0.3">
      <c r="A2013" s="40" t="s">
        <v>127</v>
      </c>
      <c r="B2013" s="40" t="s">
        <v>129</v>
      </c>
      <c r="C2013" s="57">
        <v>44832</v>
      </c>
      <c r="D2013" s="20">
        <v>32</v>
      </c>
      <c r="E2013" s="19">
        <v>0.75</v>
      </c>
      <c r="F2013" s="20">
        <v>24</v>
      </c>
      <c r="G2013" s="20">
        <v>46</v>
      </c>
      <c r="H2013" s="16">
        <v>569.95652173913038</v>
      </c>
      <c r="I2013" s="18">
        <v>1.9166666666666667</v>
      </c>
      <c r="J2013" s="16">
        <v>1092.4166666666667</v>
      </c>
      <c r="K2013" s="20">
        <v>26218</v>
      </c>
    </row>
    <row r="2014" spans="1:11" x14ac:dyDescent="0.3">
      <c r="A2014" s="40" t="s">
        <v>127</v>
      </c>
      <c r="B2014" s="40" t="s">
        <v>129</v>
      </c>
      <c r="C2014" s="57">
        <v>44833</v>
      </c>
      <c r="D2014" s="20">
        <v>60</v>
      </c>
      <c r="E2014" s="19">
        <v>0.75</v>
      </c>
      <c r="F2014" s="20">
        <v>45</v>
      </c>
      <c r="G2014" s="20">
        <v>88</v>
      </c>
      <c r="H2014" s="16">
        <v>636.27272727272725</v>
      </c>
      <c r="I2014" s="18">
        <v>1.9555555555555555</v>
      </c>
      <c r="J2014" s="16">
        <v>1244.2666666666667</v>
      </c>
      <c r="K2014" s="20">
        <v>55992</v>
      </c>
    </row>
    <row r="2015" spans="1:11" x14ac:dyDescent="0.3">
      <c r="A2015" s="40" t="s">
        <v>127</v>
      </c>
      <c r="B2015" s="40" t="s">
        <v>129</v>
      </c>
      <c r="C2015" s="57">
        <v>44834</v>
      </c>
      <c r="D2015" s="20">
        <v>47</v>
      </c>
      <c r="E2015" s="19">
        <v>0.74468085106382975</v>
      </c>
      <c r="F2015" s="20">
        <v>35</v>
      </c>
      <c r="G2015" s="20">
        <v>67</v>
      </c>
      <c r="H2015" s="16">
        <v>617.35820895522386</v>
      </c>
      <c r="I2015" s="18">
        <v>1.9142857142857144</v>
      </c>
      <c r="J2015" s="16">
        <v>1181.8</v>
      </c>
      <c r="K2015" s="20">
        <v>41363</v>
      </c>
    </row>
    <row r="2016" spans="1:11" x14ac:dyDescent="0.3">
      <c r="A2016" s="11" t="s">
        <v>127</v>
      </c>
      <c r="B2016" s="11" t="s">
        <v>130</v>
      </c>
      <c r="C2016" s="54">
        <v>44652</v>
      </c>
      <c r="D2016" s="16">
        <v>22</v>
      </c>
      <c r="E2016" s="19">
        <v>0.72727272727272729</v>
      </c>
      <c r="F2016" s="20">
        <v>16</v>
      </c>
      <c r="G2016" s="20">
        <v>33</v>
      </c>
      <c r="H2016" s="16">
        <v>552.63636363636363</v>
      </c>
      <c r="I2016" s="18">
        <v>2.0625</v>
      </c>
      <c r="J2016" s="16">
        <v>1139.8125</v>
      </c>
      <c r="K2016" s="20">
        <v>18237</v>
      </c>
    </row>
    <row r="2017" spans="1:11" x14ac:dyDescent="0.3">
      <c r="A2017" s="11" t="s">
        <v>127</v>
      </c>
      <c r="B2017" s="11" t="s">
        <v>130</v>
      </c>
      <c r="C2017" s="54">
        <v>44653</v>
      </c>
      <c r="D2017" s="16">
        <v>28</v>
      </c>
      <c r="E2017" s="19">
        <v>0.7142857142857143</v>
      </c>
      <c r="F2017" s="20">
        <v>20</v>
      </c>
      <c r="G2017" s="20">
        <v>45</v>
      </c>
      <c r="H2017" s="16">
        <v>374.8</v>
      </c>
      <c r="I2017" s="18">
        <v>2.25</v>
      </c>
      <c r="J2017" s="16">
        <v>843.3</v>
      </c>
      <c r="K2017" s="20">
        <v>16866</v>
      </c>
    </row>
    <row r="2018" spans="1:11" x14ac:dyDescent="0.3">
      <c r="A2018" s="11" t="s">
        <v>127</v>
      </c>
      <c r="B2018" s="11" t="s">
        <v>130</v>
      </c>
      <c r="C2018" s="54">
        <v>44654</v>
      </c>
      <c r="D2018" s="16">
        <v>62</v>
      </c>
      <c r="E2018" s="19">
        <v>0.83870967741935487</v>
      </c>
      <c r="F2018" s="20">
        <v>52</v>
      </c>
      <c r="G2018" s="20">
        <v>105</v>
      </c>
      <c r="H2018" s="16">
        <v>539.56190476190477</v>
      </c>
      <c r="I2018" s="18">
        <v>2.0192307692307692</v>
      </c>
      <c r="J2018" s="16">
        <v>1089.5</v>
      </c>
      <c r="K2018" s="20">
        <v>56654</v>
      </c>
    </row>
    <row r="2019" spans="1:11" x14ac:dyDescent="0.3">
      <c r="A2019" s="11" t="s">
        <v>127</v>
      </c>
      <c r="B2019" s="11" t="s">
        <v>130</v>
      </c>
      <c r="C2019" s="54">
        <v>44655</v>
      </c>
      <c r="D2019" s="16">
        <v>27</v>
      </c>
      <c r="E2019" s="19">
        <v>0.48148148148148145</v>
      </c>
      <c r="F2019" s="20">
        <v>13</v>
      </c>
      <c r="G2019" s="20">
        <v>27</v>
      </c>
      <c r="H2019" s="16">
        <v>519.33333333333337</v>
      </c>
      <c r="I2019" s="18">
        <v>2.0769230769230771</v>
      </c>
      <c r="J2019" s="16">
        <v>1078.6153846153845</v>
      </c>
      <c r="K2019" s="20">
        <v>14022</v>
      </c>
    </row>
    <row r="2020" spans="1:11" x14ac:dyDescent="0.3">
      <c r="A2020" s="11" t="s">
        <v>127</v>
      </c>
      <c r="B2020" s="11" t="s">
        <v>130</v>
      </c>
      <c r="C2020" s="54">
        <v>44656</v>
      </c>
      <c r="D2020" s="16">
        <v>25</v>
      </c>
      <c r="E2020" s="19">
        <v>0.8</v>
      </c>
      <c r="F2020" s="20">
        <v>20</v>
      </c>
      <c r="G2020" s="20">
        <v>41</v>
      </c>
      <c r="H2020" s="16">
        <v>546.58536585365857</v>
      </c>
      <c r="I2020" s="18">
        <v>2.0499999999999998</v>
      </c>
      <c r="J2020" s="16">
        <v>1120.5</v>
      </c>
      <c r="K2020" s="20">
        <v>22410</v>
      </c>
    </row>
    <row r="2021" spans="1:11" x14ac:dyDescent="0.3">
      <c r="A2021" s="11" t="s">
        <v>127</v>
      </c>
      <c r="B2021" s="11" t="s">
        <v>130</v>
      </c>
      <c r="C2021" s="54">
        <v>44657</v>
      </c>
      <c r="D2021" s="16">
        <v>24</v>
      </c>
      <c r="E2021" s="19">
        <v>0.70833333333333337</v>
      </c>
      <c r="F2021" s="20">
        <v>17</v>
      </c>
      <c r="G2021" s="20">
        <v>38</v>
      </c>
      <c r="H2021" s="16">
        <v>518.21052631578948</v>
      </c>
      <c r="I2021" s="18">
        <v>2.2352941176470589</v>
      </c>
      <c r="J2021" s="16">
        <v>1158.3529411764705</v>
      </c>
      <c r="K2021" s="20">
        <v>19692</v>
      </c>
    </row>
    <row r="2022" spans="1:11" x14ac:dyDescent="0.3">
      <c r="A2022" s="11" t="s">
        <v>127</v>
      </c>
      <c r="B2022" s="11" t="s">
        <v>130</v>
      </c>
      <c r="C2022" s="54">
        <v>44658</v>
      </c>
      <c r="D2022" s="16">
        <v>26</v>
      </c>
      <c r="E2022" s="19">
        <v>0.73076923076923073</v>
      </c>
      <c r="F2022" s="20">
        <v>19</v>
      </c>
      <c r="G2022" s="20">
        <v>34</v>
      </c>
      <c r="H2022" s="16">
        <v>486.8235294117647</v>
      </c>
      <c r="I2022" s="18">
        <v>1.7894736842105263</v>
      </c>
      <c r="J2022" s="16">
        <v>871.15789473684208</v>
      </c>
      <c r="K2022" s="20">
        <v>16552</v>
      </c>
    </row>
    <row r="2023" spans="1:11" x14ac:dyDescent="0.3">
      <c r="A2023" s="11" t="s">
        <v>127</v>
      </c>
      <c r="B2023" s="11" t="s">
        <v>130</v>
      </c>
      <c r="C2023" s="54">
        <v>44659</v>
      </c>
      <c r="D2023" s="16">
        <v>30</v>
      </c>
      <c r="E2023" s="19">
        <v>0.76666666666666672</v>
      </c>
      <c r="F2023" s="20">
        <v>23</v>
      </c>
      <c r="G2023" s="20">
        <v>42</v>
      </c>
      <c r="H2023" s="16">
        <v>641.26190476190482</v>
      </c>
      <c r="I2023" s="18">
        <v>1.826086956521739</v>
      </c>
      <c r="J2023" s="16">
        <v>1171</v>
      </c>
      <c r="K2023" s="20">
        <v>26933</v>
      </c>
    </row>
    <row r="2024" spans="1:11" x14ac:dyDescent="0.3">
      <c r="A2024" s="11" t="s">
        <v>127</v>
      </c>
      <c r="B2024" s="11" t="s">
        <v>130</v>
      </c>
      <c r="C2024" s="54">
        <v>44660</v>
      </c>
      <c r="D2024" s="16">
        <v>15</v>
      </c>
      <c r="E2024" s="19">
        <v>0.73333333333333328</v>
      </c>
      <c r="F2024" s="20">
        <v>11</v>
      </c>
      <c r="G2024" s="20">
        <v>38</v>
      </c>
      <c r="H2024" s="16">
        <v>628.68421052631584</v>
      </c>
      <c r="I2024" s="18">
        <v>3.4545454545454546</v>
      </c>
      <c r="J2024" s="16">
        <v>2171.818181818182</v>
      </c>
      <c r="K2024" s="20">
        <v>23890</v>
      </c>
    </row>
    <row r="2025" spans="1:11" x14ac:dyDescent="0.3">
      <c r="A2025" s="11" t="s">
        <v>127</v>
      </c>
      <c r="B2025" s="11" t="s">
        <v>130</v>
      </c>
      <c r="C2025" s="54">
        <v>44661</v>
      </c>
      <c r="D2025" s="16">
        <v>47</v>
      </c>
      <c r="E2025" s="19">
        <v>0.78723404255319152</v>
      </c>
      <c r="F2025" s="20">
        <v>37</v>
      </c>
      <c r="G2025" s="20">
        <v>82</v>
      </c>
      <c r="H2025" s="16">
        <v>592.47560975609758</v>
      </c>
      <c r="I2025" s="18">
        <v>2.2162162162162162</v>
      </c>
      <c r="J2025" s="16">
        <v>1313.0540540540539</v>
      </c>
      <c r="K2025" s="20">
        <v>48583</v>
      </c>
    </row>
    <row r="2026" spans="1:11" x14ac:dyDescent="0.3">
      <c r="A2026" s="11" t="s">
        <v>127</v>
      </c>
      <c r="B2026" s="11" t="s">
        <v>130</v>
      </c>
      <c r="C2026" s="54">
        <v>44662</v>
      </c>
      <c r="D2026" s="16">
        <v>32</v>
      </c>
      <c r="E2026" s="19">
        <v>0.8125</v>
      </c>
      <c r="F2026" s="20">
        <v>26</v>
      </c>
      <c r="G2026" s="20">
        <v>55</v>
      </c>
      <c r="H2026" s="16">
        <v>531.89090909090908</v>
      </c>
      <c r="I2026" s="18">
        <v>2.1153846153846154</v>
      </c>
      <c r="J2026" s="16">
        <v>1125.1538461538462</v>
      </c>
      <c r="K2026" s="20">
        <v>29254</v>
      </c>
    </row>
    <row r="2027" spans="1:11" x14ac:dyDescent="0.3">
      <c r="A2027" s="11" t="s">
        <v>127</v>
      </c>
      <c r="B2027" s="11" t="s">
        <v>130</v>
      </c>
      <c r="C2027" s="54">
        <v>44663</v>
      </c>
      <c r="D2027" s="16">
        <v>33</v>
      </c>
      <c r="E2027" s="19">
        <v>0.81818181818181823</v>
      </c>
      <c r="F2027" s="20">
        <v>27</v>
      </c>
      <c r="G2027" s="20">
        <v>49</v>
      </c>
      <c r="H2027" s="16">
        <v>582.77551020408168</v>
      </c>
      <c r="I2027" s="18">
        <v>1.8148148148148149</v>
      </c>
      <c r="J2027" s="16">
        <v>1057.6296296296296</v>
      </c>
      <c r="K2027" s="20">
        <v>28556</v>
      </c>
    </row>
    <row r="2028" spans="1:11" x14ac:dyDescent="0.3">
      <c r="A2028" s="11" t="s">
        <v>127</v>
      </c>
      <c r="B2028" s="11" t="s">
        <v>130</v>
      </c>
      <c r="C2028" s="54">
        <v>44664</v>
      </c>
      <c r="D2028" s="16">
        <v>25</v>
      </c>
      <c r="E2028" s="19">
        <v>0.76</v>
      </c>
      <c r="F2028" s="20">
        <v>19</v>
      </c>
      <c r="G2028" s="20">
        <v>30</v>
      </c>
      <c r="H2028" s="16">
        <v>666.66666666666663</v>
      </c>
      <c r="I2028" s="18">
        <v>1.5789473684210527</v>
      </c>
      <c r="J2028" s="16">
        <v>1052.6315789473683</v>
      </c>
      <c r="K2028" s="20">
        <v>20000</v>
      </c>
    </row>
    <row r="2029" spans="1:11" x14ac:dyDescent="0.3">
      <c r="A2029" s="11" t="s">
        <v>127</v>
      </c>
      <c r="B2029" s="11" t="s">
        <v>130</v>
      </c>
      <c r="C2029" s="54">
        <v>44665</v>
      </c>
      <c r="D2029" s="16">
        <v>26</v>
      </c>
      <c r="E2029" s="19">
        <v>0.73076923076923073</v>
      </c>
      <c r="F2029" s="20">
        <v>19</v>
      </c>
      <c r="G2029" s="20">
        <v>34</v>
      </c>
      <c r="H2029" s="16">
        <v>639.02941176470586</v>
      </c>
      <c r="I2029" s="18">
        <v>1.7894736842105263</v>
      </c>
      <c r="J2029" s="16">
        <v>1143.5263157894738</v>
      </c>
      <c r="K2029" s="20">
        <v>21727</v>
      </c>
    </row>
    <row r="2030" spans="1:11" x14ac:dyDescent="0.3">
      <c r="A2030" s="11" t="s">
        <v>127</v>
      </c>
      <c r="B2030" s="11" t="s">
        <v>130</v>
      </c>
      <c r="C2030" s="54">
        <v>44666</v>
      </c>
      <c r="D2030" s="16">
        <v>45</v>
      </c>
      <c r="E2030" s="19">
        <v>0.8</v>
      </c>
      <c r="F2030" s="20">
        <v>36</v>
      </c>
      <c r="G2030" s="20">
        <v>76</v>
      </c>
      <c r="H2030" s="16">
        <v>539.4473684210526</v>
      </c>
      <c r="I2030" s="18">
        <v>2.1111111111111112</v>
      </c>
      <c r="J2030" s="16">
        <v>1138.8333333333333</v>
      </c>
      <c r="K2030" s="20">
        <v>40998</v>
      </c>
    </row>
    <row r="2031" spans="1:11" x14ac:dyDescent="0.3">
      <c r="A2031" s="11" t="s">
        <v>127</v>
      </c>
      <c r="B2031" s="11" t="s">
        <v>130</v>
      </c>
      <c r="C2031" s="54">
        <v>44667</v>
      </c>
      <c r="D2031" s="16">
        <v>30</v>
      </c>
      <c r="E2031" s="19">
        <v>0.73333333333333328</v>
      </c>
      <c r="F2031" s="20">
        <v>22</v>
      </c>
      <c r="G2031" s="20">
        <v>47</v>
      </c>
      <c r="H2031" s="16">
        <v>585.61702127659578</v>
      </c>
      <c r="I2031" s="18">
        <v>2.1363636363636362</v>
      </c>
      <c r="J2031" s="16">
        <v>1251.090909090909</v>
      </c>
      <c r="K2031" s="20">
        <v>27524</v>
      </c>
    </row>
    <row r="2032" spans="1:11" x14ac:dyDescent="0.3">
      <c r="A2032" s="11" t="s">
        <v>127</v>
      </c>
      <c r="B2032" s="11" t="s">
        <v>130</v>
      </c>
      <c r="C2032" s="54">
        <v>44668</v>
      </c>
      <c r="D2032" s="16">
        <v>65</v>
      </c>
      <c r="E2032" s="19">
        <v>0.76923076923076927</v>
      </c>
      <c r="F2032" s="20">
        <v>50</v>
      </c>
      <c r="G2032" s="20">
        <v>104</v>
      </c>
      <c r="H2032" s="16">
        <v>577.83653846153845</v>
      </c>
      <c r="I2032" s="18">
        <v>2.08</v>
      </c>
      <c r="J2032" s="16">
        <v>1201.9000000000001</v>
      </c>
      <c r="K2032" s="20">
        <v>60095</v>
      </c>
    </row>
    <row r="2033" spans="1:11" x14ac:dyDescent="0.3">
      <c r="A2033" s="11" t="s">
        <v>127</v>
      </c>
      <c r="B2033" s="11" t="s">
        <v>130</v>
      </c>
      <c r="C2033" s="54">
        <v>44669</v>
      </c>
      <c r="D2033" s="16">
        <v>28</v>
      </c>
      <c r="E2033" s="19">
        <v>0.8214285714285714</v>
      </c>
      <c r="F2033" s="20">
        <v>23</v>
      </c>
      <c r="G2033" s="20">
        <v>46</v>
      </c>
      <c r="H2033" s="16">
        <v>617.47826086956525</v>
      </c>
      <c r="I2033" s="18">
        <v>2</v>
      </c>
      <c r="J2033" s="16">
        <v>1234.9565217391305</v>
      </c>
      <c r="K2033" s="20">
        <v>28404</v>
      </c>
    </row>
    <row r="2034" spans="1:11" x14ac:dyDescent="0.3">
      <c r="A2034" s="11" t="s">
        <v>127</v>
      </c>
      <c r="B2034" s="11" t="s">
        <v>130</v>
      </c>
      <c r="C2034" s="54">
        <v>44670</v>
      </c>
      <c r="D2034" s="16">
        <v>24</v>
      </c>
      <c r="E2034" s="19">
        <v>0.75</v>
      </c>
      <c r="F2034" s="20">
        <v>18</v>
      </c>
      <c r="G2034" s="20">
        <v>41</v>
      </c>
      <c r="H2034" s="16">
        <v>583.31707317073176</v>
      </c>
      <c r="I2034" s="18">
        <v>2.2777777777777777</v>
      </c>
      <c r="J2034" s="16">
        <v>1328.6666666666667</v>
      </c>
      <c r="K2034" s="20">
        <v>23916</v>
      </c>
    </row>
    <row r="2035" spans="1:11" x14ac:dyDescent="0.3">
      <c r="A2035" s="11" t="s">
        <v>127</v>
      </c>
      <c r="B2035" s="11" t="s">
        <v>130</v>
      </c>
      <c r="C2035" s="54">
        <v>44671</v>
      </c>
      <c r="D2035" s="16">
        <v>17</v>
      </c>
      <c r="E2035" s="19">
        <v>0.76470588235294112</v>
      </c>
      <c r="F2035" s="20">
        <v>13</v>
      </c>
      <c r="G2035" s="20">
        <v>22</v>
      </c>
      <c r="H2035" s="16">
        <v>607.77272727272725</v>
      </c>
      <c r="I2035" s="18">
        <v>1.6923076923076923</v>
      </c>
      <c r="J2035" s="16">
        <v>1028.5384615384614</v>
      </c>
      <c r="K2035" s="20">
        <v>13371</v>
      </c>
    </row>
    <row r="2036" spans="1:11" x14ac:dyDescent="0.3">
      <c r="A2036" s="11" t="s">
        <v>127</v>
      </c>
      <c r="B2036" s="11" t="s">
        <v>130</v>
      </c>
      <c r="C2036" s="54">
        <v>44672</v>
      </c>
      <c r="D2036" s="16">
        <v>35</v>
      </c>
      <c r="E2036" s="19">
        <v>0.8571428571428571</v>
      </c>
      <c r="F2036" s="20">
        <v>30</v>
      </c>
      <c r="G2036" s="20">
        <v>51</v>
      </c>
      <c r="H2036" s="16">
        <v>544.35294117647061</v>
      </c>
      <c r="I2036" s="18">
        <v>1.7</v>
      </c>
      <c r="J2036" s="16">
        <v>925.4</v>
      </c>
      <c r="K2036" s="20">
        <v>27762</v>
      </c>
    </row>
    <row r="2037" spans="1:11" x14ac:dyDescent="0.3">
      <c r="A2037" s="11" t="s">
        <v>127</v>
      </c>
      <c r="B2037" s="11" t="s">
        <v>130</v>
      </c>
      <c r="C2037" s="54">
        <v>44673</v>
      </c>
      <c r="D2037" s="16">
        <v>28</v>
      </c>
      <c r="E2037" s="19">
        <v>0.75</v>
      </c>
      <c r="F2037" s="20">
        <v>21</v>
      </c>
      <c r="G2037" s="20">
        <v>41</v>
      </c>
      <c r="H2037" s="16">
        <v>883.48780487804879</v>
      </c>
      <c r="I2037" s="18">
        <v>1.9523809523809523</v>
      </c>
      <c r="J2037" s="16">
        <v>1724.9047619047619</v>
      </c>
      <c r="K2037" s="20">
        <v>36223</v>
      </c>
    </row>
    <row r="2038" spans="1:11" x14ac:dyDescent="0.3">
      <c r="A2038" s="11" t="s">
        <v>127</v>
      </c>
      <c r="B2038" s="11" t="s">
        <v>130</v>
      </c>
      <c r="C2038" s="54">
        <v>44674</v>
      </c>
      <c r="D2038" s="16">
        <v>25</v>
      </c>
      <c r="E2038" s="19">
        <v>0.72</v>
      </c>
      <c r="F2038" s="20">
        <v>18</v>
      </c>
      <c r="G2038" s="20">
        <v>37</v>
      </c>
      <c r="H2038" s="16">
        <v>413.43243243243245</v>
      </c>
      <c r="I2038" s="18">
        <v>2.0555555555555554</v>
      </c>
      <c r="J2038" s="16">
        <v>849.83333333333337</v>
      </c>
      <c r="K2038" s="20">
        <v>15297</v>
      </c>
    </row>
    <row r="2039" spans="1:11" x14ac:dyDescent="0.3">
      <c r="A2039" s="11" t="s">
        <v>127</v>
      </c>
      <c r="B2039" s="11" t="s">
        <v>130</v>
      </c>
      <c r="C2039" s="54">
        <v>44675</v>
      </c>
      <c r="D2039" s="16">
        <v>34</v>
      </c>
      <c r="E2039" s="19">
        <v>0.70588235294117652</v>
      </c>
      <c r="F2039" s="20">
        <v>24</v>
      </c>
      <c r="G2039" s="20">
        <v>46</v>
      </c>
      <c r="H2039" s="16">
        <v>602.82608695652175</v>
      </c>
      <c r="I2039" s="18">
        <v>1.9166666666666667</v>
      </c>
      <c r="J2039" s="16">
        <v>1155.4166666666667</v>
      </c>
      <c r="K2039" s="20">
        <v>27730</v>
      </c>
    </row>
    <row r="2040" spans="1:11" x14ac:dyDescent="0.3">
      <c r="A2040" s="11" t="s">
        <v>127</v>
      </c>
      <c r="B2040" s="11" t="s">
        <v>130</v>
      </c>
      <c r="C2040" s="54">
        <v>44676</v>
      </c>
      <c r="D2040" s="16">
        <v>20</v>
      </c>
      <c r="E2040" s="19">
        <v>0.75</v>
      </c>
      <c r="F2040" s="20">
        <v>15</v>
      </c>
      <c r="G2040" s="20">
        <v>25</v>
      </c>
      <c r="H2040" s="16">
        <v>575.6</v>
      </c>
      <c r="I2040" s="18">
        <v>1.6666666666666667</v>
      </c>
      <c r="J2040" s="16">
        <v>959.33333333333337</v>
      </c>
      <c r="K2040" s="20">
        <v>14390</v>
      </c>
    </row>
    <row r="2041" spans="1:11" x14ac:dyDescent="0.3">
      <c r="A2041" s="11" t="s">
        <v>127</v>
      </c>
      <c r="B2041" s="11" t="s">
        <v>130</v>
      </c>
      <c r="C2041" s="54">
        <v>44677</v>
      </c>
      <c r="D2041" s="16">
        <v>12</v>
      </c>
      <c r="E2041" s="19">
        <v>0.66666666666666663</v>
      </c>
      <c r="F2041" s="20">
        <v>8</v>
      </c>
      <c r="G2041" s="20">
        <v>12</v>
      </c>
      <c r="H2041" s="16">
        <v>813.75</v>
      </c>
      <c r="I2041" s="18">
        <v>1.5</v>
      </c>
      <c r="J2041" s="16">
        <v>1220.625</v>
      </c>
      <c r="K2041" s="20">
        <v>9765</v>
      </c>
    </row>
    <row r="2042" spans="1:11" x14ac:dyDescent="0.3">
      <c r="A2042" s="11" t="s">
        <v>127</v>
      </c>
      <c r="B2042" s="11" t="s">
        <v>130</v>
      </c>
      <c r="C2042" s="54">
        <v>44678</v>
      </c>
      <c r="D2042" s="16">
        <v>45</v>
      </c>
      <c r="E2042" s="19">
        <v>0.77777777777777779</v>
      </c>
      <c r="F2042" s="20">
        <v>35</v>
      </c>
      <c r="G2042" s="20">
        <v>70</v>
      </c>
      <c r="H2042" s="16">
        <v>496.8</v>
      </c>
      <c r="I2042" s="18">
        <v>2</v>
      </c>
      <c r="J2042" s="16">
        <v>993.6</v>
      </c>
      <c r="K2042" s="20">
        <v>34776</v>
      </c>
    </row>
    <row r="2043" spans="1:11" x14ac:dyDescent="0.3">
      <c r="A2043" s="11" t="s">
        <v>127</v>
      </c>
      <c r="B2043" s="11" t="s">
        <v>130</v>
      </c>
      <c r="C2043" s="54">
        <v>44679</v>
      </c>
      <c r="D2043" s="16">
        <v>22</v>
      </c>
      <c r="E2043" s="19">
        <v>0.68181818181818177</v>
      </c>
      <c r="F2043" s="20">
        <v>15</v>
      </c>
      <c r="G2043" s="20">
        <v>25</v>
      </c>
      <c r="H2043" s="16">
        <v>627.67999999999995</v>
      </c>
      <c r="I2043" s="18">
        <v>1.6666666666666667</v>
      </c>
      <c r="J2043" s="16">
        <v>1046.1333333333334</v>
      </c>
      <c r="K2043" s="20">
        <v>15692</v>
      </c>
    </row>
    <row r="2044" spans="1:11" x14ac:dyDescent="0.3">
      <c r="A2044" s="11" t="s">
        <v>127</v>
      </c>
      <c r="B2044" s="11" t="s">
        <v>130</v>
      </c>
      <c r="C2044" s="54">
        <v>44680</v>
      </c>
      <c r="D2044" s="16">
        <v>28</v>
      </c>
      <c r="E2044" s="19">
        <v>0.7857142857142857</v>
      </c>
      <c r="F2044" s="20">
        <v>22</v>
      </c>
      <c r="G2044" s="20">
        <v>32</v>
      </c>
      <c r="H2044" s="16">
        <v>616.03125</v>
      </c>
      <c r="I2044" s="18">
        <v>1.4545454545454546</v>
      </c>
      <c r="J2044" s="16">
        <v>896.0454545454545</v>
      </c>
      <c r="K2044" s="20">
        <v>19713</v>
      </c>
    </row>
    <row r="2045" spans="1:11" x14ac:dyDescent="0.3">
      <c r="A2045" s="11" t="s">
        <v>127</v>
      </c>
      <c r="B2045" s="11" t="s">
        <v>130</v>
      </c>
      <c r="C2045" s="54">
        <v>44681</v>
      </c>
      <c r="D2045" s="16">
        <v>24</v>
      </c>
      <c r="E2045" s="19">
        <v>0.70833333333333337</v>
      </c>
      <c r="F2045" s="20">
        <v>17</v>
      </c>
      <c r="G2045" s="20">
        <v>24</v>
      </c>
      <c r="H2045" s="16">
        <v>672.625</v>
      </c>
      <c r="I2045" s="18">
        <v>1.411764705882353</v>
      </c>
      <c r="J2045" s="16">
        <v>949.58823529411768</v>
      </c>
      <c r="K2045" s="20">
        <v>16143</v>
      </c>
    </row>
    <row r="2046" spans="1:11" x14ac:dyDescent="0.3">
      <c r="A2046" s="10" t="s">
        <v>127</v>
      </c>
      <c r="B2046" s="10" t="s">
        <v>130</v>
      </c>
      <c r="C2046" s="54">
        <v>44682</v>
      </c>
      <c r="D2046" s="20">
        <v>46</v>
      </c>
      <c r="E2046" s="19">
        <v>0.82608695652173914</v>
      </c>
      <c r="F2046" s="20">
        <v>38</v>
      </c>
      <c r="G2046" s="20">
        <v>72</v>
      </c>
      <c r="H2046" s="16">
        <v>565.47222222222217</v>
      </c>
      <c r="I2046" s="18">
        <v>1.8947368421052631</v>
      </c>
      <c r="J2046" s="16">
        <v>1071.421052631579</v>
      </c>
      <c r="K2046" s="20">
        <v>40714</v>
      </c>
    </row>
    <row r="2047" spans="1:11" x14ac:dyDescent="0.3">
      <c r="A2047" s="10" t="s">
        <v>127</v>
      </c>
      <c r="B2047" s="10" t="s">
        <v>130</v>
      </c>
      <c r="C2047" s="54">
        <v>44683</v>
      </c>
      <c r="D2047" s="20">
        <v>28</v>
      </c>
      <c r="E2047" s="19">
        <v>0.8214285714285714</v>
      </c>
      <c r="F2047" s="20">
        <v>23</v>
      </c>
      <c r="G2047" s="20">
        <v>35</v>
      </c>
      <c r="H2047" s="16">
        <v>861.6</v>
      </c>
      <c r="I2047" s="18">
        <v>1.5217391304347827</v>
      </c>
      <c r="J2047" s="16">
        <v>1311.1304347826087</v>
      </c>
      <c r="K2047" s="20">
        <v>30156</v>
      </c>
    </row>
    <row r="2048" spans="1:11" x14ac:dyDescent="0.3">
      <c r="A2048" s="10" t="s">
        <v>127</v>
      </c>
      <c r="B2048" s="10" t="s">
        <v>130</v>
      </c>
      <c r="C2048" s="54">
        <v>44684</v>
      </c>
      <c r="D2048" s="20">
        <v>25</v>
      </c>
      <c r="E2048" s="19">
        <v>0.76</v>
      </c>
      <c r="F2048" s="20">
        <v>19</v>
      </c>
      <c r="G2048" s="20">
        <v>35</v>
      </c>
      <c r="H2048" s="16">
        <v>608.11428571428576</v>
      </c>
      <c r="I2048" s="18">
        <v>1.8421052631578947</v>
      </c>
      <c r="J2048" s="16">
        <v>1120.2105263157894</v>
      </c>
      <c r="K2048" s="20">
        <v>21284</v>
      </c>
    </row>
    <row r="2049" spans="1:11" x14ac:dyDescent="0.3">
      <c r="A2049" s="10" t="s">
        <v>127</v>
      </c>
      <c r="B2049" s="10" t="s">
        <v>130</v>
      </c>
      <c r="C2049" s="54">
        <v>44685</v>
      </c>
      <c r="D2049" s="20">
        <v>28</v>
      </c>
      <c r="E2049" s="19">
        <v>0.75</v>
      </c>
      <c r="F2049" s="20">
        <v>21</v>
      </c>
      <c r="G2049" s="20">
        <v>27</v>
      </c>
      <c r="H2049" s="16">
        <v>545.96296296296293</v>
      </c>
      <c r="I2049" s="18">
        <v>1.2857142857142858</v>
      </c>
      <c r="J2049" s="16">
        <v>701.95238095238096</v>
      </c>
      <c r="K2049" s="20">
        <v>14741</v>
      </c>
    </row>
    <row r="2050" spans="1:11" x14ac:dyDescent="0.3">
      <c r="A2050" s="10" t="s">
        <v>127</v>
      </c>
      <c r="B2050" s="10" t="s">
        <v>130</v>
      </c>
      <c r="C2050" s="54">
        <v>44686</v>
      </c>
      <c r="D2050" s="20">
        <v>23</v>
      </c>
      <c r="E2050" s="19">
        <v>0.69565217391304346</v>
      </c>
      <c r="F2050" s="20">
        <v>16</v>
      </c>
      <c r="G2050" s="20">
        <v>24</v>
      </c>
      <c r="H2050" s="16">
        <v>572.54166666666663</v>
      </c>
      <c r="I2050" s="18">
        <v>1.5</v>
      </c>
      <c r="J2050" s="16">
        <v>858.8125</v>
      </c>
      <c r="K2050" s="20">
        <v>13741</v>
      </c>
    </row>
    <row r="2051" spans="1:11" x14ac:dyDescent="0.3">
      <c r="A2051" s="10" t="s">
        <v>127</v>
      </c>
      <c r="B2051" s="10" t="s">
        <v>130</v>
      </c>
      <c r="C2051" s="54">
        <v>44687</v>
      </c>
      <c r="D2051" s="20">
        <v>16</v>
      </c>
      <c r="E2051" s="19">
        <v>0.6875</v>
      </c>
      <c r="F2051" s="20">
        <v>11</v>
      </c>
      <c r="G2051" s="20">
        <v>16</v>
      </c>
      <c r="H2051" s="16">
        <v>672.0625</v>
      </c>
      <c r="I2051" s="18">
        <v>1.4545454545454546</v>
      </c>
      <c r="J2051" s="16">
        <v>977.5454545454545</v>
      </c>
      <c r="K2051" s="20">
        <v>10753</v>
      </c>
    </row>
    <row r="2052" spans="1:11" x14ac:dyDescent="0.3">
      <c r="A2052" s="10" t="s">
        <v>127</v>
      </c>
      <c r="B2052" s="10" t="s">
        <v>130</v>
      </c>
      <c r="C2052" s="54">
        <v>44688</v>
      </c>
      <c r="D2052" s="20">
        <v>12</v>
      </c>
      <c r="E2052" s="19">
        <v>0.66666666666666663</v>
      </c>
      <c r="F2052" s="20">
        <v>8</v>
      </c>
      <c r="G2052" s="20">
        <v>16</v>
      </c>
      <c r="H2052" s="16">
        <v>466</v>
      </c>
      <c r="I2052" s="18">
        <v>2</v>
      </c>
      <c r="J2052" s="16">
        <v>932</v>
      </c>
      <c r="K2052" s="20">
        <v>7456</v>
      </c>
    </row>
    <row r="2053" spans="1:11" x14ac:dyDescent="0.3">
      <c r="A2053" s="10" t="s">
        <v>127</v>
      </c>
      <c r="B2053" s="10" t="s">
        <v>130</v>
      </c>
      <c r="C2053" s="54">
        <v>44689</v>
      </c>
      <c r="D2053" s="20">
        <v>34</v>
      </c>
      <c r="E2053" s="19">
        <v>0.76470588235294112</v>
      </c>
      <c r="F2053" s="20">
        <v>26</v>
      </c>
      <c r="G2053" s="20">
        <v>56</v>
      </c>
      <c r="H2053" s="16">
        <v>577.33928571428567</v>
      </c>
      <c r="I2053" s="18">
        <v>2.1538461538461537</v>
      </c>
      <c r="J2053" s="16">
        <v>1243.5</v>
      </c>
      <c r="K2053" s="20">
        <v>32331</v>
      </c>
    </row>
    <row r="2054" spans="1:11" x14ac:dyDescent="0.3">
      <c r="A2054" s="10" t="s">
        <v>127</v>
      </c>
      <c r="B2054" s="10" t="s">
        <v>130</v>
      </c>
      <c r="C2054" s="54">
        <v>44690</v>
      </c>
      <c r="D2054" s="20">
        <v>20</v>
      </c>
      <c r="E2054" s="19">
        <v>0.75</v>
      </c>
      <c r="F2054" s="20">
        <v>15</v>
      </c>
      <c r="G2054" s="20">
        <v>36</v>
      </c>
      <c r="H2054" s="16">
        <v>711.16666666666663</v>
      </c>
      <c r="I2054" s="18">
        <v>2.4</v>
      </c>
      <c r="J2054" s="16">
        <v>1706.8</v>
      </c>
      <c r="K2054" s="20">
        <v>25602</v>
      </c>
    </row>
    <row r="2055" spans="1:11" x14ac:dyDescent="0.3">
      <c r="A2055" s="10" t="s">
        <v>127</v>
      </c>
      <c r="B2055" s="10" t="s">
        <v>130</v>
      </c>
      <c r="C2055" s="54">
        <v>44691</v>
      </c>
      <c r="D2055" s="20">
        <v>19</v>
      </c>
      <c r="E2055" s="19">
        <v>0.73684210526315785</v>
      </c>
      <c r="F2055" s="20">
        <v>14</v>
      </c>
      <c r="G2055" s="20">
        <v>23</v>
      </c>
      <c r="H2055" s="16">
        <v>788.26086956521738</v>
      </c>
      <c r="I2055" s="18">
        <v>1.6428571428571428</v>
      </c>
      <c r="J2055" s="16">
        <v>1295</v>
      </c>
      <c r="K2055" s="20">
        <v>18130</v>
      </c>
    </row>
    <row r="2056" spans="1:11" x14ac:dyDescent="0.3">
      <c r="A2056" s="10" t="s">
        <v>127</v>
      </c>
      <c r="B2056" s="10" t="s">
        <v>130</v>
      </c>
      <c r="C2056" s="54">
        <v>44692</v>
      </c>
      <c r="D2056" s="20">
        <v>16</v>
      </c>
      <c r="E2056" s="19">
        <v>0.6875</v>
      </c>
      <c r="F2056" s="20">
        <v>11</v>
      </c>
      <c r="G2056" s="20">
        <v>17</v>
      </c>
      <c r="H2056" s="16">
        <v>829.70588235294122</v>
      </c>
      <c r="I2056" s="18">
        <v>1.5454545454545454</v>
      </c>
      <c r="J2056" s="16">
        <v>1282.2727272727273</v>
      </c>
      <c r="K2056" s="20">
        <v>14105</v>
      </c>
    </row>
    <row r="2057" spans="1:11" x14ac:dyDescent="0.3">
      <c r="A2057" s="10" t="s">
        <v>127</v>
      </c>
      <c r="B2057" s="10" t="s">
        <v>130</v>
      </c>
      <c r="C2057" s="54">
        <v>44693</v>
      </c>
      <c r="D2057" s="20">
        <v>16</v>
      </c>
      <c r="E2057" s="19">
        <v>0.75</v>
      </c>
      <c r="F2057" s="20">
        <v>12</v>
      </c>
      <c r="G2057" s="20">
        <v>21</v>
      </c>
      <c r="H2057" s="16">
        <v>701.23809523809518</v>
      </c>
      <c r="I2057" s="18">
        <v>1.75</v>
      </c>
      <c r="J2057" s="16">
        <v>1227.1666666666667</v>
      </c>
      <c r="K2057" s="20">
        <v>14726</v>
      </c>
    </row>
    <row r="2058" spans="1:11" x14ac:dyDescent="0.3">
      <c r="A2058" s="10" t="s">
        <v>127</v>
      </c>
      <c r="B2058" s="10" t="s">
        <v>130</v>
      </c>
      <c r="C2058" s="54">
        <v>44694</v>
      </c>
      <c r="D2058" s="20">
        <v>12</v>
      </c>
      <c r="E2058" s="19">
        <v>0.66666666666666663</v>
      </c>
      <c r="F2058" s="20">
        <v>8</v>
      </c>
      <c r="G2058" s="20">
        <v>10</v>
      </c>
      <c r="H2058" s="16">
        <v>831.1</v>
      </c>
      <c r="I2058" s="18">
        <v>1.25</v>
      </c>
      <c r="J2058" s="16">
        <v>1038.875</v>
      </c>
      <c r="K2058" s="20">
        <v>8311</v>
      </c>
    </row>
    <row r="2059" spans="1:11" x14ac:dyDescent="0.3">
      <c r="A2059" s="10" t="s">
        <v>127</v>
      </c>
      <c r="B2059" s="10" t="s">
        <v>130</v>
      </c>
      <c r="C2059" s="54">
        <v>44695</v>
      </c>
      <c r="D2059" s="20">
        <v>16</v>
      </c>
      <c r="E2059" s="19">
        <v>0.6875</v>
      </c>
      <c r="F2059" s="20">
        <v>11</v>
      </c>
      <c r="G2059" s="20">
        <v>18</v>
      </c>
      <c r="H2059" s="16">
        <v>549</v>
      </c>
      <c r="I2059" s="18">
        <v>1.6363636363636365</v>
      </c>
      <c r="J2059" s="16">
        <v>898.36363636363637</v>
      </c>
      <c r="K2059" s="20">
        <v>9882</v>
      </c>
    </row>
    <row r="2060" spans="1:11" x14ac:dyDescent="0.3">
      <c r="A2060" s="10" t="s">
        <v>127</v>
      </c>
      <c r="B2060" s="10" t="s">
        <v>130</v>
      </c>
      <c r="C2060" s="54">
        <v>44696</v>
      </c>
      <c r="D2060" s="20">
        <v>32</v>
      </c>
      <c r="E2060" s="19">
        <v>0.75</v>
      </c>
      <c r="F2060" s="20">
        <v>24</v>
      </c>
      <c r="G2060" s="20">
        <v>45</v>
      </c>
      <c r="H2060" s="16">
        <v>690.4666666666667</v>
      </c>
      <c r="I2060" s="18">
        <v>1.875</v>
      </c>
      <c r="J2060" s="16">
        <v>1294.625</v>
      </c>
      <c r="K2060" s="20">
        <v>31071</v>
      </c>
    </row>
    <row r="2061" spans="1:11" x14ac:dyDescent="0.3">
      <c r="A2061" s="10" t="s">
        <v>127</v>
      </c>
      <c r="B2061" s="10" t="s">
        <v>130</v>
      </c>
      <c r="C2061" s="54">
        <v>44697</v>
      </c>
      <c r="D2061" s="20">
        <v>20</v>
      </c>
      <c r="E2061" s="19">
        <v>0.7</v>
      </c>
      <c r="F2061" s="20">
        <v>14</v>
      </c>
      <c r="G2061" s="20">
        <v>37</v>
      </c>
      <c r="H2061" s="16">
        <v>580.94594594594594</v>
      </c>
      <c r="I2061" s="18">
        <v>2.6428571428571428</v>
      </c>
      <c r="J2061" s="16">
        <v>1535.3571428571429</v>
      </c>
      <c r="K2061" s="20">
        <v>21495</v>
      </c>
    </row>
    <row r="2062" spans="1:11" x14ac:dyDescent="0.3">
      <c r="A2062" s="10" t="s">
        <v>127</v>
      </c>
      <c r="B2062" s="10" t="s">
        <v>130</v>
      </c>
      <c r="C2062" s="54">
        <v>44698</v>
      </c>
      <c r="D2062" s="20">
        <v>14</v>
      </c>
      <c r="E2062" s="19">
        <v>0.6428571428571429</v>
      </c>
      <c r="F2062" s="20">
        <v>9</v>
      </c>
      <c r="G2062" s="20">
        <v>14</v>
      </c>
      <c r="H2062" s="16">
        <v>499.78571428571428</v>
      </c>
      <c r="I2062" s="18">
        <v>1.5555555555555556</v>
      </c>
      <c r="J2062" s="16">
        <v>777.44444444444446</v>
      </c>
      <c r="K2062" s="20">
        <v>6997</v>
      </c>
    </row>
    <row r="2063" spans="1:11" x14ac:dyDescent="0.3">
      <c r="A2063" s="10" t="s">
        <v>127</v>
      </c>
      <c r="B2063" s="10" t="s">
        <v>130</v>
      </c>
      <c r="C2063" s="54">
        <v>44699</v>
      </c>
      <c r="D2063" s="20">
        <v>16</v>
      </c>
      <c r="E2063" s="19">
        <v>0.6875</v>
      </c>
      <c r="F2063" s="20">
        <v>11</v>
      </c>
      <c r="G2063" s="20">
        <v>16</v>
      </c>
      <c r="H2063" s="16">
        <v>552.9375</v>
      </c>
      <c r="I2063" s="18">
        <v>1.4545454545454546</v>
      </c>
      <c r="J2063" s="16">
        <v>804.27272727272725</v>
      </c>
      <c r="K2063" s="20">
        <v>8847</v>
      </c>
    </row>
    <row r="2064" spans="1:11" x14ac:dyDescent="0.3">
      <c r="A2064" s="10" t="s">
        <v>127</v>
      </c>
      <c r="B2064" s="10" t="s">
        <v>130</v>
      </c>
      <c r="C2064" s="54">
        <v>44700</v>
      </c>
      <c r="D2064" s="20">
        <v>19</v>
      </c>
      <c r="E2064" s="19">
        <v>0.63157894736842102</v>
      </c>
      <c r="F2064" s="20">
        <v>12</v>
      </c>
      <c r="G2064" s="20">
        <v>30</v>
      </c>
      <c r="H2064" s="16">
        <v>636.93333333333328</v>
      </c>
      <c r="I2064" s="18">
        <v>2.5</v>
      </c>
      <c r="J2064" s="16">
        <v>1592.3333333333333</v>
      </c>
      <c r="K2064" s="20">
        <v>19108</v>
      </c>
    </row>
    <row r="2065" spans="1:11" x14ac:dyDescent="0.3">
      <c r="A2065" s="10" t="s">
        <v>127</v>
      </c>
      <c r="B2065" s="10" t="s">
        <v>130</v>
      </c>
      <c r="C2065" s="54">
        <v>44701</v>
      </c>
      <c r="D2065" s="20">
        <v>20</v>
      </c>
      <c r="E2065" s="19">
        <v>0.7</v>
      </c>
      <c r="F2065" s="20">
        <v>14</v>
      </c>
      <c r="G2065" s="20">
        <v>25</v>
      </c>
      <c r="H2065" s="16">
        <v>654.76</v>
      </c>
      <c r="I2065" s="18">
        <v>1.7857142857142858</v>
      </c>
      <c r="J2065" s="16">
        <v>1169.2142857142858</v>
      </c>
      <c r="K2065" s="20">
        <v>16369</v>
      </c>
    </row>
    <row r="2066" spans="1:11" x14ac:dyDescent="0.3">
      <c r="A2066" s="10" t="s">
        <v>127</v>
      </c>
      <c r="B2066" s="10" t="s">
        <v>130</v>
      </c>
      <c r="C2066" s="54">
        <v>44702</v>
      </c>
      <c r="D2066" s="20">
        <v>24</v>
      </c>
      <c r="E2066" s="19">
        <v>0.75</v>
      </c>
      <c r="F2066" s="20">
        <v>18</v>
      </c>
      <c r="G2066" s="20">
        <v>42</v>
      </c>
      <c r="H2066" s="16">
        <v>616.14285714285711</v>
      </c>
      <c r="I2066" s="18">
        <v>2.3333333333333335</v>
      </c>
      <c r="J2066" s="16">
        <v>1437.6666666666667</v>
      </c>
      <c r="K2066" s="20">
        <v>25878</v>
      </c>
    </row>
    <row r="2067" spans="1:11" x14ac:dyDescent="0.3">
      <c r="A2067" s="10" t="s">
        <v>127</v>
      </c>
      <c r="B2067" s="10" t="s">
        <v>130</v>
      </c>
      <c r="C2067" s="54">
        <v>44703</v>
      </c>
      <c r="D2067" s="20">
        <v>38</v>
      </c>
      <c r="E2067" s="19">
        <v>0.73684210526315785</v>
      </c>
      <c r="F2067" s="20">
        <v>28</v>
      </c>
      <c r="G2067" s="20">
        <v>44</v>
      </c>
      <c r="H2067" s="16">
        <v>661.27272727272725</v>
      </c>
      <c r="I2067" s="18">
        <v>1.5714285714285714</v>
      </c>
      <c r="J2067" s="16">
        <v>1039.1428571428571</v>
      </c>
      <c r="K2067" s="20">
        <v>29096</v>
      </c>
    </row>
    <row r="2068" spans="1:11" x14ac:dyDescent="0.3">
      <c r="A2068" s="10" t="s">
        <v>127</v>
      </c>
      <c r="B2068" s="10" t="s">
        <v>130</v>
      </c>
      <c r="C2068" s="54">
        <v>44704</v>
      </c>
      <c r="D2068" s="20">
        <v>28</v>
      </c>
      <c r="E2068" s="19">
        <v>0.75</v>
      </c>
      <c r="F2068" s="20">
        <v>21</v>
      </c>
      <c r="G2068" s="20">
        <v>39</v>
      </c>
      <c r="H2068" s="16">
        <v>736.43589743589746</v>
      </c>
      <c r="I2068" s="18">
        <v>1.8571428571428572</v>
      </c>
      <c r="J2068" s="16">
        <v>1367.6666666666667</v>
      </c>
      <c r="K2068" s="20">
        <v>28721</v>
      </c>
    </row>
    <row r="2069" spans="1:11" x14ac:dyDescent="0.3">
      <c r="A2069" s="10" t="s">
        <v>127</v>
      </c>
      <c r="B2069" s="10" t="s">
        <v>130</v>
      </c>
      <c r="C2069" s="54">
        <v>44705</v>
      </c>
      <c r="D2069" s="20">
        <v>18</v>
      </c>
      <c r="E2069" s="19">
        <v>0.72222222222222221</v>
      </c>
      <c r="F2069" s="20">
        <v>13</v>
      </c>
      <c r="G2069" s="20">
        <v>23</v>
      </c>
      <c r="H2069" s="16">
        <v>595.695652173913</v>
      </c>
      <c r="I2069" s="18">
        <v>1.7692307692307692</v>
      </c>
      <c r="J2069" s="16">
        <v>1053.9230769230769</v>
      </c>
      <c r="K2069" s="20">
        <v>13701</v>
      </c>
    </row>
    <row r="2070" spans="1:11" x14ac:dyDescent="0.3">
      <c r="A2070" s="10" t="s">
        <v>127</v>
      </c>
      <c r="B2070" s="10" t="s">
        <v>130</v>
      </c>
      <c r="C2070" s="54">
        <v>44706</v>
      </c>
      <c r="D2070" s="20">
        <v>22</v>
      </c>
      <c r="E2070" s="19">
        <v>0.72727272727272729</v>
      </c>
      <c r="F2070" s="20">
        <v>16</v>
      </c>
      <c r="G2070" s="20">
        <v>26</v>
      </c>
      <c r="H2070" s="16">
        <v>611.80769230769226</v>
      </c>
      <c r="I2070" s="18">
        <v>1.625</v>
      </c>
      <c r="J2070" s="16">
        <v>994.1875</v>
      </c>
      <c r="K2070" s="20">
        <v>15907</v>
      </c>
    </row>
    <row r="2071" spans="1:11" x14ac:dyDescent="0.3">
      <c r="A2071" s="10" t="s">
        <v>127</v>
      </c>
      <c r="B2071" s="10" t="s">
        <v>130</v>
      </c>
      <c r="C2071" s="54">
        <v>44707</v>
      </c>
      <c r="D2071" s="20">
        <v>18</v>
      </c>
      <c r="E2071" s="19">
        <v>0.72222222222222221</v>
      </c>
      <c r="F2071" s="20">
        <v>13</v>
      </c>
      <c r="G2071" s="20">
        <v>19</v>
      </c>
      <c r="H2071" s="16">
        <v>716.84210526315792</v>
      </c>
      <c r="I2071" s="18">
        <v>1.4615384615384615</v>
      </c>
      <c r="J2071" s="16">
        <v>1047.6923076923076</v>
      </c>
      <c r="K2071" s="20">
        <v>13620</v>
      </c>
    </row>
    <row r="2072" spans="1:11" x14ac:dyDescent="0.3">
      <c r="A2072" s="10" t="s">
        <v>127</v>
      </c>
      <c r="B2072" s="10" t="s">
        <v>130</v>
      </c>
      <c r="C2072" s="54">
        <v>44708</v>
      </c>
      <c r="D2072" s="20">
        <v>20</v>
      </c>
      <c r="E2072" s="19">
        <v>0.75</v>
      </c>
      <c r="F2072" s="20">
        <v>15</v>
      </c>
      <c r="G2072" s="20">
        <v>30</v>
      </c>
      <c r="H2072" s="16">
        <v>703.16666666666663</v>
      </c>
      <c r="I2072" s="18">
        <v>2</v>
      </c>
      <c r="J2072" s="16">
        <v>1406.3333333333333</v>
      </c>
      <c r="K2072" s="20">
        <v>21095</v>
      </c>
    </row>
    <row r="2073" spans="1:11" x14ac:dyDescent="0.3">
      <c r="A2073" s="10" t="s">
        <v>127</v>
      </c>
      <c r="B2073" s="10" t="s">
        <v>130</v>
      </c>
      <c r="C2073" s="54">
        <v>44709</v>
      </c>
      <c r="D2073" s="20">
        <v>18</v>
      </c>
      <c r="E2073" s="19">
        <v>0.72222222222222221</v>
      </c>
      <c r="F2073" s="20">
        <v>13</v>
      </c>
      <c r="G2073" s="20">
        <v>25</v>
      </c>
      <c r="H2073" s="16">
        <v>683.92</v>
      </c>
      <c r="I2073" s="18">
        <v>1.9230769230769231</v>
      </c>
      <c r="J2073" s="16">
        <v>1315.2307692307693</v>
      </c>
      <c r="K2073" s="20">
        <v>17098</v>
      </c>
    </row>
    <row r="2074" spans="1:11" x14ac:dyDescent="0.3">
      <c r="A2074" s="10" t="s">
        <v>127</v>
      </c>
      <c r="B2074" s="10" t="s">
        <v>130</v>
      </c>
      <c r="C2074" s="54">
        <v>44710</v>
      </c>
      <c r="D2074" s="20">
        <v>34</v>
      </c>
      <c r="E2074" s="19">
        <v>0.70588235294117652</v>
      </c>
      <c r="F2074" s="20">
        <v>24</v>
      </c>
      <c r="G2074" s="20">
        <v>37</v>
      </c>
      <c r="H2074" s="16">
        <v>674.81081081081084</v>
      </c>
      <c r="I2074" s="18">
        <v>1.5416666666666667</v>
      </c>
      <c r="J2074" s="16">
        <v>1040.3333333333333</v>
      </c>
      <c r="K2074" s="20">
        <v>24968</v>
      </c>
    </row>
    <row r="2075" spans="1:11" x14ac:dyDescent="0.3">
      <c r="A2075" s="10" t="s">
        <v>127</v>
      </c>
      <c r="B2075" s="10" t="s">
        <v>130</v>
      </c>
      <c r="C2075" s="54">
        <v>44711</v>
      </c>
      <c r="D2075" s="20">
        <v>20</v>
      </c>
      <c r="E2075" s="19">
        <v>0.75</v>
      </c>
      <c r="F2075" s="20">
        <v>15</v>
      </c>
      <c r="G2075" s="20">
        <v>29</v>
      </c>
      <c r="H2075" s="16">
        <v>547.75862068965512</v>
      </c>
      <c r="I2075" s="18">
        <v>1.9333333333333333</v>
      </c>
      <c r="J2075" s="16">
        <v>1059</v>
      </c>
      <c r="K2075" s="20">
        <v>15885</v>
      </c>
    </row>
    <row r="2076" spans="1:11" x14ac:dyDescent="0.3">
      <c r="A2076" s="10" t="s">
        <v>127</v>
      </c>
      <c r="B2076" s="10" t="s">
        <v>130</v>
      </c>
      <c r="C2076" s="54">
        <v>44712</v>
      </c>
      <c r="D2076" s="20">
        <v>22</v>
      </c>
      <c r="E2076" s="19">
        <v>0.72727272727272729</v>
      </c>
      <c r="F2076" s="20">
        <v>16</v>
      </c>
      <c r="G2076" s="20">
        <v>26</v>
      </c>
      <c r="H2076" s="16">
        <v>677.19230769230774</v>
      </c>
      <c r="I2076" s="18">
        <v>1.625</v>
      </c>
      <c r="J2076" s="16">
        <v>1100.4375</v>
      </c>
      <c r="K2076" s="20">
        <v>17607</v>
      </c>
    </row>
    <row r="2077" spans="1:11" x14ac:dyDescent="0.3">
      <c r="A2077" s="22" t="s">
        <v>127</v>
      </c>
      <c r="B2077" s="22" t="s">
        <v>130</v>
      </c>
      <c r="C2077" s="56">
        <v>44713</v>
      </c>
      <c r="D2077" s="20">
        <v>23</v>
      </c>
      <c r="E2077" s="19">
        <v>0.73913043478260865</v>
      </c>
      <c r="F2077" s="20">
        <v>17</v>
      </c>
      <c r="G2077" s="20">
        <v>29</v>
      </c>
      <c r="H2077" s="16">
        <v>630.82758620689651</v>
      </c>
      <c r="I2077" s="18">
        <v>1.7058823529411764</v>
      </c>
      <c r="J2077" s="16">
        <v>1076.1176470588234</v>
      </c>
      <c r="K2077" s="20">
        <v>18294</v>
      </c>
    </row>
    <row r="2078" spans="1:11" x14ac:dyDescent="0.3">
      <c r="A2078" s="22" t="s">
        <v>127</v>
      </c>
      <c r="B2078" s="22" t="s">
        <v>130</v>
      </c>
      <c r="C2078" s="56">
        <v>44714</v>
      </c>
      <c r="D2078" s="20">
        <v>13</v>
      </c>
      <c r="E2078" s="19">
        <v>0.53846153846153844</v>
      </c>
      <c r="F2078" s="20">
        <v>7</v>
      </c>
      <c r="G2078" s="20">
        <v>11</v>
      </c>
      <c r="H2078" s="16">
        <v>878.81818181818187</v>
      </c>
      <c r="I2078" s="18">
        <v>1.5714285714285714</v>
      </c>
      <c r="J2078" s="16">
        <v>1381</v>
      </c>
      <c r="K2078" s="20">
        <v>9667</v>
      </c>
    </row>
    <row r="2079" spans="1:11" x14ac:dyDescent="0.3">
      <c r="A2079" s="22" t="s">
        <v>127</v>
      </c>
      <c r="B2079" s="22" t="s">
        <v>130</v>
      </c>
      <c r="C2079" s="56">
        <v>44715</v>
      </c>
      <c r="D2079" s="20">
        <v>14</v>
      </c>
      <c r="E2079" s="19">
        <v>0.7142857142857143</v>
      </c>
      <c r="F2079" s="20">
        <v>10</v>
      </c>
      <c r="G2079" s="20">
        <v>19</v>
      </c>
      <c r="H2079" s="16">
        <v>564.78947368421052</v>
      </c>
      <c r="I2079" s="18">
        <v>1.9</v>
      </c>
      <c r="J2079" s="16">
        <v>1073.0999999999999</v>
      </c>
      <c r="K2079" s="20">
        <v>10731</v>
      </c>
    </row>
    <row r="2080" spans="1:11" x14ac:dyDescent="0.3">
      <c r="A2080" s="22" t="s">
        <v>127</v>
      </c>
      <c r="B2080" s="22" t="s">
        <v>130</v>
      </c>
      <c r="C2080" s="56">
        <v>44716</v>
      </c>
      <c r="D2080" s="20">
        <v>20</v>
      </c>
      <c r="E2080" s="19">
        <v>0.7</v>
      </c>
      <c r="F2080" s="20">
        <v>14</v>
      </c>
      <c r="G2080" s="20">
        <v>24</v>
      </c>
      <c r="H2080" s="16">
        <v>710</v>
      </c>
      <c r="I2080" s="18">
        <v>1.7142857142857142</v>
      </c>
      <c r="J2080" s="16">
        <v>1217.1428571428571</v>
      </c>
      <c r="K2080" s="20">
        <v>17040</v>
      </c>
    </row>
    <row r="2081" spans="1:11" x14ac:dyDescent="0.3">
      <c r="A2081" s="22" t="s">
        <v>127</v>
      </c>
      <c r="B2081" s="22" t="s">
        <v>130</v>
      </c>
      <c r="C2081" s="56">
        <v>44717</v>
      </c>
      <c r="D2081" s="20">
        <v>30</v>
      </c>
      <c r="E2081" s="19">
        <v>0.7</v>
      </c>
      <c r="F2081" s="20">
        <v>21</v>
      </c>
      <c r="G2081" s="20">
        <v>39</v>
      </c>
      <c r="H2081" s="16">
        <v>626.58974358974353</v>
      </c>
      <c r="I2081" s="18">
        <v>1.8571428571428572</v>
      </c>
      <c r="J2081" s="16">
        <v>1163.6666666666667</v>
      </c>
      <c r="K2081" s="20">
        <v>24437</v>
      </c>
    </row>
    <row r="2082" spans="1:11" x14ac:dyDescent="0.3">
      <c r="A2082" s="22" t="s">
        <v>127</v>
      </c>
      <c r="B2082" s="22" t="s">
        <v>130</v>
      </c>
      <c r="C2082" s="56">
        <v>44718</v>
      </c>
      <c r="D2082" s="20">
        <v>20</v>
      </c>
      <c r="E2082" s="19">
        <v>0.7</v>
      </c>
      <c r="F2082" s="20">
        <v>14</v>
      </c>
      <c r="G2082" s="20">
        <v>16</v>
      </c>
      <c r="H2082" s="16">
        <v>897.6875</v>
      </c>
      <c r="I2082" s="18">
        <v>1.1428571428571428</v>
      </c>
      <c r="J2082" s="16">
        <v>1025.9285714285713</v>
      </c>
      <c r="K2082" s="20">
        <v>14363</v>
      </c>
    </row>
    <row r="2083" spans="1:11" x14ac:dyDescent="0.3">
      <c r="A2083" s="22" t="s">
        <v>127</v>
      </c>
      <c r="B2083" s="22" t="s">
        <v>130</v>
      </c>
      <c r="C2083" s="56">
        <v>44719</v>
      </c>
      <c r="D2083" s="20">
        <v>26</v>
      </c>
      <c r="E2083" s="19">
        <v>0.73076923076923073</v>
      </c>
      <c r="F2083" s="20">
        <v>19</v>
      </c>
      <c r="G2083" s="20">
        <v>33</v>
      </c>
      <c r="H2083" s="16">
        <v>458.06060606060606</v>
      </c>
      <c r="I2083" s="18">
        <v>1.736842105263158</v>
      </c>
      <c r="J2083" s="16">
        <v>795.57894736842104</v>
      </c>
      <c r="K2083" s="20">
        <v>15116</v>
      </c>
    </row>
    <row r="2084" spans="1:11" x14ac:dyDescent="0.3">
      <c r="A2084" s="22" t="s">
        <v>127</v>
      </c>
      <c r="B2084" s="22" t="s">
        <v>130</v>
      </c>
      <c r="C2084" s="56">
        <v>44720</v>
      </c>
      <c r="D2084" s="20">
        <v>30</v>
      </c>
      <c r="E2084" s="19">
        <v>0.73333333333333328</v>
      </c>
      <c r="F2084" s="20">
        <v>22</v>
      </c>
      <c r="G2084" s="20">
        <v>46</v>
      </c>
      <c r="H2084" s="16">
        <v>452.71739130434781</v>
      </c>
      <c r="I2084" s="18">
        <v>2.0909090909090908</v>
      </c>
      <c r="J2084" s="16">
        <v>946.59090909090912</v>
      </c>
      <c r="K2084" s="20">
        <v>20825</v>
      </c>
    </row>
    <row r="2085" spans="1:11" x14ac:dyDescent="0.3">
      <c r="A2085" s="22" t="s">
        <v>127</v>
      </c>
      <c r="B2085" s="22" t="s">
        <v>130</v>
      </c>
      <c r="C2085" s="56">
        <v>44721</v>
      </c>
      <c r="D2085" s="20">
        <v>24</v>
      </c>
      <c r="E2085" s="19">
        <v>0.75</v>
      </c>
      <c r="F2085" s="20">
        <v>18</v>
      </c>
      <c r="G2085" s="20">
        <v>36</v>
      </c>
      <c r="H2085" s="16">
        <v>564.88888888888891</v>
      </c>
      <c r="I2085" s="18">
        <v>2</v>
      </c>
      <c r="J2085" s="16">
        <v>1129.7777777777778</v>
      </c>
      <c r="K2085" s="20">
        <v>20336</v>
      </c>
    </row>
    <row r="2086" spans="1:11" x14ac:dyDescent="0.3">
      <c r="A2086" s="22" t="s">
        <v>127</v>
      </c>
      <c r="B2086" s="22" t="s">
        <v>130</v>
      </c>
      <c r="C2086" s="56">
        <v>44722</v>
      </c>
      <c r="D2086" s="20">
        <v>27</v>
      </c>
      <c r="E2086" s="19">
        <v>0.77777777777777779</v>
      </c>
      <c r="F2086" s="20">
        <v>21</v>
      </c>
      <c r="G2086" s="20">
        <v>34</v>
      </c>
      <c r="H2086" s="16">
        <v>564.73529411764707</v>
      </c>
      <c r="I2086" s="18">
        <v>1.6190476190476191</v>
      </c>
      <c r="J2086" s="16">
        <v>914.33333333333337</v>
      </c>
      <c r="K2086" s="20">
        <v>19201</v>
      </c>
    </row>
    <row r="2087" spans="1:11" x14ac:dyDescent="0.3">
      <c r="A2087" s="22" t="s">
        <v>127</v>
      </c>
      <c r="B2087" s="22" t="s">
        <v>130</v>
      </c>
      <c r="C2087" s="56">
        <v>44723</v>
      </c>
      <c r="D2087" s="20">
        <v>35</v>
      </c>
      <c r="E2087" s="19">
        <v>0.77142857142857146</v>
      </c>
      <c r="F2087" s="20">
        <v>27</v>
      </c>
      <c r="G2087" s="20">
        <v>47</v>
      </c>
      <c r="H2087" s="16">
        <v>516.44680851063833</v>
      </c>
      <c r="I2087" s="18">
        <v>1.7407407407407407</v>
      </c>
      <c r="J2087" s="16">
        <v>899</v>
      </c>
      <c r="K2087" s="20">
        <v>24273</v>
      </c>
    </row>
    <row r="2088" spans="1:11" x14ac:dyDescent="0.3">
      <c r="A2088" s="22" t="s">
        <v>127</v>
      </c>
      <c r="B2088" s="22" t="s">
        <v>130</v>
      </c>
      <c r="C2088" s="56">
        <v>44724</v>
      </c>
      <c r="D2088" s="20">
        <v>47</v>
      </c>
      <c r="E2088" s="19">
        <v>0.78723404255319152</v>
      </c>
      <c r="F2088" s="20">
        <v>37</v>
      </c>
      <c r="G2088" s="20">
        <v>98</v>
      </c>
      <c r="H2088" s="16">
        <v>534.4387755102041</v>
      </c>
      <c r="I2088" s="18">
        <v>2.6486486486486487</v>
      </c>
      <c r="J2088" s="16">
        <v>1415.5405405405406</v>
      </c>
      <c r="K2088" s="20">
        <v>52375</v>
      </c>
    </row>
    <row r="2089" spans="1:11" x14ac:dyDescent="0.3">
      <c r="A2089" s="22" t="s">
        <v>127</v>
      </c>
      <c r="B2089" s="22" t="s">
        <v>130</v>
      </c>
      <c r="C2089" s="56">
        <v>44725</v>
      </c>
      <c r="D2089" s="20">
        <v>22</v>
      </c>
      <c r="E2089" s="19">
        <v>0.72727272727272729</v>
      </c>
      <c r="F2089" s="20">
        <v>16</v>
      </c>
      <c r="G2089" s="20">
        <v>30</v>
      </c>
      <c r="H2089" s="16">
        <v>595.63333333333333</v>
      </c>
      <c r="I2089" s="18">
        <v>1.875</v>
      </c>
      <c r="J2089" s="16">
        <v>1116.8125</v>
      </c>
      <c r="K2089" s="20">
        <v>17869</v>
      </c>
    </row>
    <row r="2090" spans="1:11" x14ac:dyDescent="0.3">
      <c r="A2090" s="22" t="s">
        <v>127</v>
      </c>
      <c r="B2090" s="22" t="s">
        <v>130</v>
      </c>
      <c r="C2090" s="56">
        <v>44726</v>
      </c>
      <c r="D2090" s="20">
        <v>32</v>
      </c>
      <c r="E2090" s="19">
        <v>0.75</v>
      </c>
      <c r="F2090" s="20">
        <v>24</v>
      </c>
      <c r="G2090" s="20">
        <v>51</v>
      </c>
      <c r="H2090" s="16">
        <v>494.49019607843138</v>
      </c>
      <c r="I2090" s="18">
        <v>2.125</v>
      </c>
      <c r="J2090" s="16">
        <v>1050.7916666666667</v>
      </c>
      <c r="K2090" s="20">
        <v>25219</v>
      </c>
    </row>
    <row r="2091" spans="1:11" x14ac:dyDescent="0.3">
      <c r="A2091" s="22" t="s">
        <v>127</v>
      </c>
      <c r="B2091" s="22" t="s">
        <v>130</v>
      </c>
      <c r="C2091" s="56">
        <v>44727</v>
      </c>
      <c r="D2091" s="20">
        <v>12</v>
      </c>
      <c r="E2091" s="19">
        <v>0.66666666666666663</v>
      </c>
      <c r="F2091" s="20">
        <v>8</v>
      </c>
      <c r="G2091" s="20">
        <v>15</v>
      </c>
      <c r="H2091" s="16">
        <v>682.6</v>
      </c>
      <c r="I2091" s="18">
        <v>1.875</v>
      </c>
      <c r="J2091" s="16">
        <v>1279.875</v>
      </c>
      <c r="K2091" s="20">
        <v>10239</v>
      </c>
    </row>
    <row r="2092" spans="1:11" x14ac:dyDescent="0.3">
      <c r="A2092" s="22" t="s">
        <v>127</v>
      </c>
      <c r="B2092" s="22" t="s">
        <v>130</v>
      </c>
      <c r="C2092" s="56">
        <v>44728</v>
      </c>
      <c r="D2092" s="20">
        <v>27</v>
      </c>
      <c r="E2092" s="19">
        <v>0.7407407407407407</v>
      </c>
      <c r="F2092" s="20">
        <v>20</v>
      </c>
      <c r="G2092" s="20">
        <v>29</v>
      </c>
      <c r="H2092" s="16">
        <v>645.55172413793105</v>
      </c>
      <c r="I2092" s="18">
        <v>1.45</v>
      </c>
      <c r="J2092" s="16">
        <v>936.05</v>
      </c>
      <c r="K2092" s="20">
        <v>18721</v>
      </c>
    </row>
    <row r="2093" spans="1:11" x14ac:dyDescent="0.3">
      <c r="A2093" s="22" t="s">
        <v>127</v>
      </c>
      <c r="B2093" s="22" t="s">
        <v>130</v>
      </c>
      <c r="C2093" s="56">
        <v>44729</v>
      </c>
      <c r="D2093" s="20">
        <v>24</v>
      </c>
      <c r="E2093" s="19">
        <v>0.70833333333333337</v>
      </c>
      <c r="F2093" s="20">
        <v>17</v>
      </c>
      <c r="G2093" s="20">
        <v>44</v>
      </c>
      <c r="H2093" s="16">
        <v>523.93181818181813</v>
      </c>
      <c r="I2093" s="18">
        <v>2.5882352941176472</v>
      </c>
      <c r="J2093" s="16">
        <v>1356.0588235294117</v>
      </c>
      <c r="K2093" s="20">
        <v>23053</v>
      </c>
    </row>
    <row r="2094" spans="1:11" x14ac:dyDescent="0.3">
      <c r="A2094" s="22" t="s">
        <v>127</v>
      </c>
      <c r="B2094" s="22" t="s">
        <v>130</v>
      </c>
      <c r="C2094" s="56">
        <v>44730</v>
      </c>
      <c r="D2094" s="20">
        <v>24</v>
      </c>
      <c r="E2094" s="19">
        <v>0.70833333333333337</v>
      </c>
      <c r="F2094" s="20">
        <v>17</v>
      </c>
      <c r="G2094" s="20">
        <v>34</v>
      </c>
      <c r="H2094" s="16">
        <v>529.76470588235293</v>
      </c>
      <c r="I2094" s="18">
        <v>2</v>
      </c>
      <c r="J2094" s="16">
        <v>1059.5294117647059</v>
      </c>
      <c r="K2094" s="20">
        <v>18012</v>
      </c>
    </row>
    <row r="2095" spans="1:11" x14ac:dyDescent="0.3">
      <c r="A2095" s="22" t="s">
        <v>127</v>
      </c>
      <c r="B2095" s="22" t="s">
        <v>130</v>
      </c>
      <c r="C2095" s="56">
        <v>44731</v>
      </c>
      <c r="D2095" s="20">
        <v>54</v>
      </c>
      <c r="E2095" s="19">
        <v>0.81481481481481477</v>
      </c>
      <c r="F2095" s="20">
        <v>44</v>
      </c>
      <c r="G2095" s="20">
        <v>79</v>
      </c>
      <c r="H2095" s="16">
        <v>507.11392405063293</v>
      </c>
      <c r="I2095" s="18">
        <v>1.7954545454545454</v>
      </c>
      <c r="J2095" s="16">
        <v>910.5</v>
      </c>
      <c r="K2095" s="20">
        <v>40062</v>
      </c>
    </row>
    <row r="2096" spans="1:11" x14ac:dyDescent="0.3">
      <c r="A2096" s="22" t="s">
        <v>127</v>
      </c>
      <c r="B2096" s="22" t="s">
        <v>130</v>
      </c>
      <c r="C2096" s="56">
        <v>44732</v>
      </c>
      <c r="D2096" s="20">
        <v>20</v>
      </c>
      <c r="E2096" s="19">
        <v>0.75</v>
      </c>
      <c r="F2096" s="20">
        <v>15</v>
      </c>
      <c r="G2096" s="20">
        <v>31</v>
      </c>
      <c r="H2096" s="16">
        <v>585.51612903225805</v>
      </c>
      <c r="I2096" s="18">
        <v>2.0666666666666669</v>
      </c>
      <c r="J2096" s="16">
        <v>1210.0666666666666</v>
      </c>
      <c r="K2096" s="20">
        <v>18151</v>
      </c>
    </row>
    <row r="2097" spans="1:11" x14ac:dyDescent="0.3">
      <c r="A2097" s="22" t="s">
        <v>127</v>
      </c>
      <c r="B2097" s="22" t="s">
        <v>130</v>
      </c>
      <c r="C2097" s="56">
        <v>44733</v>
      </c>
      <c r="D2097" s="20">
        <v>28</v>
      </c>
      <c r="E2097" s="19">
        <v>0.75</v>
      </c>
      <c r="F2097" s="20">
        <v>21</v>
      </c>
      <c r="G2097" s="20">
        <v>49</v>
      </c>
      <c r="H2097" s="16">
        <v>502.26530612244898</v>
      </c>
      <c r="I2097" s="18">
        <v>2.3333333333333335</v>
      </c>
      <c r="J2097" s="16">
        <v>1171.952380952381</v>
      </c>
      <c r="K2097" s="20">
        <v>24611</v>
      </c>
    </row>
    <row r="2098" spans="1:11" x14ac:dyDescent="0.3">
      <c r="A2098" s="22" t="s">
        <v>127</v>
      </c>
      <c r="B2098" s="22" t="s">
        <v>130</v>
      </c>
      <c r="C2098" s="56">
        <v>44734</v>
      </c>
      <c r="D2098" s="20">
        <v>28</v>
      </c>
      <c r="E2098" s="19">
        <v>0.7857142857142857</v>
      </c>
      <c r="F2098" s="20">
        <v>22</v>
      </c>
      <c r="G2098" s="20">
        <v>38</v>
      </c>
      <c r="H2098" s="16">
        <v>515.5526315789474</v>
      </c>
      <c r="I2098" s="18">
        <v>1.7272727272727273</v>
      </c>
      <c r="J2098" s="16">
        <v>890.5</v>
      </c>
      <c r="K2098" s="20">
        <v>19591</v>
      </c>
    </row>
    <row r="2099" spans="1:11" x14ac:dyDescent="0.3">
      <c r="A2099" s="22" t="s">
        <v>127</v>
      </c>
      <c r="B2099" s="22" t="s">
        <v>130</v>
      </c>
      <c r="C2099" s="56">
        <v>44735</v>
      </c>
      <c r="D2099" s="20">
        <v>22</v>
      </c>
      <c r="E2099" s="19">
        <v>0.72727272727272729</v>
      </c>
      <c r="F2099" s="20">
        <v>16</v>
      </c>
      <c r="G2099" s="20">
        <v>38</v>
      </c>
      <c r="H2099" s="16">
        <v>415.28947368421052</v>
      </c>
      <c r="I2099" s="18">
        <v>2.375</v>
      </c>
      <c r="J2099" s="16">
        <v>986.3125</v>
      </c>
      <c r="K2099" s="20">
        <v>15781</v>
      </c>
    </row>
    <row r="2100" spans="1:11" x14ac:dyDescent="0.3">
      <c r="A2100" s="22" t="s">
        <v>127</v>
      </c>
      <c r="B2100" s="22" t="s">
        <v>130</v>
      </c>
      <c r="C2100" s="56">
        <v>44736</v>
      </c>
      <c r="D2100" s="20">
        <v>20</v>
      </c>
      <c r="E2100" s="19">
        <v>0.7</v>
      </c>
      <c r="F2100" s="20">
        <v>14</v>
      </c>
      <c r="G2100" s="20">
        <v>25</v>
      </c>
      <c r="H2100" s="16">
        <v>601.12</v>
      </c>
      <c r="I2100" s="18">
        <v>1.7857142857142858</v>
      </c>
      <c r="J2100" s="16">
        <v>1073.4285714285713</v>
      </c>
      <c r="K2100" s="20">
        <v>15028</v>
      </c>
    </row>
    <row r="2101" spans="1:11" x14ac:dyDescent="0.3">
      <c r="A2101" s="22" t="s">
        <v>127</v>
      </c>
      <c r="B2101" s="22" t="s">
        <v>130</v>
      </c>
      <c r="C2101" s="56">
        <v>44737</v>
      </c>
      <c r="D2101" s="20">
        <v>18</v>
      </c>
      <c r="E2101" s="19">
        <v>0.72222222222222221</v>
      </c>
      <c r="F2101" s="20">
        <v>13</v>
      </c>
      <c r="G2101" s="20">
        <v>25</v>
      </c>
      <c r="H2101" s="16">
        <v>442.4</v>
      </c>
      <c r="I2101" s="18">
        <v>1.9230769230769231</v>
      </c>
      <c r="J2101" s="16">
        <v>850.76923076923072</v>
      </c>
      <c r="K2101" s="20">
        <v>11060</v>
      </c>
    </row>
    <row r="2102" spans="1:11" x14ac:dyDescent="0.3">
      <c r="A2102" s="22" t="s">
        <v>127</v>
      </c>
      <c r="B2102" s="22" t="s">
        <v>130</v>
      </c>
      <c r="C2102" s="56">
        <v>44738</v>
      </c>
      <c r="D2102" s="20">
        <v>40</v>
      </c>
      <c r="E2102" s="19">
        <v>0.75</v>
      </c>
      <c r="F2102" s="20">
        <v>30</v>
      </c>
      <c r="G2102" s="20">
        <v>50</v>
      </c>
      <c r="H2102" s="16">
        <v>513.26</v>
      </c>
      <c r="I2102" s="18">
        <v>1.6666666666666667</v>
      </c>
      <c r="J2102" s="16">
        <v>855.43333333333328</v>
      </c>
      <c r="K2102" s="20">
        <v>25663</v>
      </c>
    </row>
    <row r="2103" spans="1:11" x14ac:dyDescent="0.3">
      <c r="A2103" s="22" t="s">
        <v>127</v>
      </c>
      <c r="B2103" s="22" t="s">
        <v>130</v>
      </c>
      <c r="C2103" s="56">
        <v>44739</v>
      </c>
      <c r="D2103" s="20">
        <v>20</v>
      </c>
      <c r="E2103" s="19">
        <v>0.7</v>
      </c>
      <c r="F2103" s="20">
        <v>14</v>
      </c>
      <c r="G2103" s="20">
        <v>23</v>
      </c>
      <c r="H2103" s="16">
        <v>617.56521739130437</v>
      </c>
      <c r="I2103" s="18">
        <v>1.6428571428571428</v>
      </c>
      <c r="J2103" s="16">
        <v>1014.5714285714286</v>
      </c>
      <c r="K2103" s="20">
        <v>14204</v>
      </c>
    </row>
    <row r="2104" spans="1:11" x14ac:dyDescent="0.3">
      <c r="A2104" s="22" t="s">
        <v>127</v>
      </c>
      <c r="B2104" s="22" t="s">
        <v>130</v>
      </c>
      <c r="C2104" s="56">
        <v>44740</v>
      </c>
      <c r="D2104" s="20">
        <v>14</v>
      </c>
      <c r="E2104" s="19">
        <v>0.7142857142857143</v>
      </c>
      <c r="F2104" s="20">
        <v>10</v>
      </c>
      <c r="G2104" s="20">
        <v>19</v>
      </c>
      <c r="H2104" s="16">
        <v>757.26315789473688</v>
      </c>
      <c r="I2104" s="18">
        <v>1.9</v>
      </c>
      <c r="J2104" s="16">
        <v>1438.8</v>
      </c>
      <c r="K2104" s="20">
        <v>14388</v>
      </c>
    </row>
    <row r="2105" spans="1:11" x14ac:dyDescent="0.3">
      <c r="A2105" s="22" t="s">
        <v>127</v>
      </c>
      <c r="B2105" s="22" t="s">
        <v>130</v>
      </c>
      <c r="C2105" s="56">
        <v>44741</v>
      </c>
      <c r="D2105" s="20">
        <v>20</v>
      </c>
      <c r="E2105" s="19">
        <v>0.75</v>
      </c>
      <c r="F2105" s="20">
        <v>15</v>
      </c>
      <c r="G2105" s="20">
        <v>30</v>
      </c>
      <c r="H2105" s="16">
        <v>532.20000000000005</v>
      </c>
      <c r="I2105" s="18">
        <v>2</v>
      </c>
      <c r="J2105" s="16">
        <v>1064.4000000000001</v>
      </c>
      <c r="K2105" s="20">
        <v>15966</v>
      </c>
    </row>
    <row r="2106" spans="1:11" x14ac:dyDescent="0.3">
      <c r="A2106" s="22" t="s">
        <v>127</v>
      </c>
      <c r="B2106" s="22" t="s">
        <v>130</v>
      </c>
      <c r="C2106" s="56">
        <v>44742</v>
      </c>
      <c r="D2106" s="20">
        <v>25</v>
      </c>
      <c r="E2106" s="19">
        <v>0.76</v>
      </c>
      <c r="F2106" s="20">
        <v>19</v>
      </c>
      <c r="G2106" s="20">
        <v>31</v>
      </c>
      <c r="H2106" s="16">
        <v>546.74193548387098</v>
      </c>
      <c r="I2106" s="18">
        <v>1.631578947368421</v>
      </c>
      <c r="J2106" s="16">
        <v>892.0526315789474</v>
      </c>
      <c r="K2106" s="20">
        <v>16949</v>
      </c>
    </row>
    <row r="2107" spans="1:11" x14ac:dyDescent="0.3">
      <c r="A2107" s="22" t="s">
        <v>127</v>
      </c>
      <c r="B2107" s="22" t="s">
        <v>130</v>
      </c>
      <c r="C2107" s="55">
        <v>44743</v>
      </c>
      <c r="D2107" s="20">
        <v>25</v>
      </c>
      <c r="E2107" s="19">
        <v>0.72</v>
      </c>
      <c r="F2107" s="20">
        <v>18</v>
      </c>
      <c r="G2107" s="20">
        <v>28</v>
      </c>
      <c r="H2107" s="16">
        <v>515.28571428571433</v>
      </c>
      <c r="I2107" s="18">
        <v>1.5555555555555556</v>
      </c>
      <c r="J2107" s="16">
        <v>801.55555555555554</v>
      </c>
      <c r="K2107" s="20">
        <v>14428</v>
      </c>
    </row>
    <row r="2108" spans="1:11" x14ac:dyDescent="0.3">
      <c r="A2108" s="22" t="s">
        <v>127</v>
      </c>
      <c r="B2108" s="22" t="s">
        <v>130</v>
      </c>
      <c r="C2108" s="55">
        <v>44744</v>
      </c>
      <c r="D2108" s="20">
        <v>38</v>
      </c>
      <c r="E2108" s="19">
        <v>0.73684210526315785</v>
      </c>
      <c r="F2108" s="20">
        <v>28</v>
      </c>
      <c r="G2108" s="20">
        <v>49</v>
      </c>
      <c r="H2108" s="16">
        <v>430.08163265306121</v>
      </c>
      <c r="I2108" s="18">
        <v>1.75</v>
      </c>
      <c r="J2108" s="16">
        <v>752.64285714285711</v>
      </c>
      <c r="K2108" s="20">
        <v>21074</v>
      </c>
    </row>
    <row r="2109" spans="1:11" x14ac:dyDescent="0.3">
      <c r="A2109" s="22" t="s">
        <v>127</v>
      </c>
      <c r="B2109" s="22" t="s">
        <v>130</v>
      </c>
      <c r="C2109" s="55">
        <v>44745</v>
      </c>
      <c r="D2109" s="20">
        <v>41</v>
      </c>
      <c r="E2109" s="19">
        <v>0.75609756097560976</v>
      </c>
      <c r="F2109" s="20">
        <v>31</v>
      </c>
      <c r="G2109" s="20">
        <v>63</v>
      </c>
      <c r="H2109" s="16">
        <v>523.26984126984132</v>
      </c>
      <c r="I2109" s="18">
        <v>2.032258064516129</v>
      </c>
      <c r="J2109" s="16">
        <v>1063.4193548387098</v>
      </c>
      <c r="K2109" s="20">
        <v>32966</v>
      </c>
    </row>
    <row r="2110" spans="1:11" x14ac:dyDescent="0.3">
      <c r="A2110" s="22" t="s">
        <v>127</v>
      </c>
      <c r="B2110" s="22" t="s">
        <v>130</v>
      </c>
      <c r="C2110" s="55">
        <v>44746</v>
      </c>
      <c r="D2110" s="20">
        <v>28</v>
      </c>
      <c r="E2110" s="19">
        <v>0.7142857142857143</v>
      </c>
      <c r="F2110" s="20">
        <v>20</v>
      </c>
      <c r="G2110" s="20">
        <v>36</v>
      </c>
      <c r="H2110" s="16">
        <v>554.63888888888891</v>
      </c>
      <c r="I2110" s="18">
        <v>1.8</v>
      </c>
      <c r="J2110" s="16">
        <v>998.35</v>
      </c>
      <c r="K2110" s="20">
        <v>19967</v>
      </c>
    </row>
    <row r="2111" spans="1:11" x14ac:dyDescent="0.3">
      <c r="A2111" s="22" t="s">
        <v>127</v>
      </c>
      <c r="B2111" s="22" t="s">
        <v>130</v>
      </c>
      <c r="C2111" s="55">
        <v>44747</v>
      </c>
      <c r="D2111" s="20">
        <v>18</v>
      </c>
      <c r="E2111" s="19">
        <v>0.72222222222222221</v>
      </c>
      <c r="F2111" s="20">
        <v>13</v>
      </c>
      <c r="G2111" s="20">
        <v>27</v>
      </c>
      <c r="H2111" s="16">
        <v>605.77777777777783</v>
      </c>
      <c r="I2111" s="18">
        <v>2.0769230769230771</v>
      </c>
      <c r="J2111" s="16">
        <v>1258.1538461538462</v>
      </c>
      <c r="K2111" s="20">
        <v>16356</v>
      </c>
    </row>
    <row r="2112" spans="1:11" x14ac:dyDescent="0.3">
      <c r="A2112" s="22" t="s">
        <v>127</v>
      </c>
      <c r="B2112" s="22" t="s">
        <v>130</v>
      </c>
      <c r="C2112" s="55">
        <v>44748</v>
      </c>
      <c r="D2112" s="20">
        <v>42</v>
      </c>
      <c r="E2112" s="19">
        <v>0.76190476190476186</v>
      </c>
      <c r="F2112" s="20">
        <v>32</v>
      </c>
      <c r="G2112" s="20">
        <v>74</v>
      </c>
      <c r="H2112" s="16">
        <v>544</v>
      </c>
      <c r="I2112" s="18">
        <v>2.3125</v>
      </c>
      <c r="J2112" s="16">
        <v>1258</v>
      </c>
      <c r="K2112" s="20">
        <v>40256</v>
      </c>
    </row>
    <row r="2113" spans="1:11" x14ac:dyDescent="0.3">
      <c r="A2113" s="22" t="s">
        <v>127</v>
      </c>
      <c r="B2113" s="22" t="s">
        <v>130</v>
      </c>
      <c r="C2113" s="55">
        <v>44749</v>
      </c>
      <c r="D2113" s="20">
        <v>26</v>
      </c>
      <c r="E2113" s="19">
        <v>0.76923076923076927</v>
      </c>
      <c r="F2113" s="20">
        <v>20</v>
      </c>
      <c r="G2113" s="20">
        <v>27</v>
      </c>
      <c r="H2113" s="16">
        <v>471.07407407407408</v>
      </c>
      <c r="I2113" s="18">
        <v>1.35</v>
      </c>
      <c r="J2113" s="16">
        <v>635.95000000000005</v>
      </c>
      <c r="K2113" s="20">
        <v>12719</v>
      </c>
    </row>
    <row r="2114" spans="1:11" x14ac:dyDescent="0.3">
      <c r="A2114" s="22" t="s">
        <v>127</v>
      </c>
      <c r="B2114" s="22" t="s">
        <v>130</v>
      </c>
      <c r="C2114" s="55">
        <v>44750</v>
      </c>
      <c r="D2114" s="20">
        <v>24</v>
      </c>
      <c r="E2114" s="19">
        <v>0.75</v>
      </c>
      <c r="F2114" s="20">
        <v>18</v>
      </c>
      <c r="G2114" s="20">
        <v>36</v>
      </c>
      <c r="H2114" s="16">
        <v>425.11111111111109</v>
      </c>
      <c r="I2114" s="18">
        <v>2</v>
      </c>
      <c r="J2114" s="16">
        <v>850.22222222222217</v>
      </c>
      <c r="K2114" s="20">
        <v>15304</v>
      </c>
    </row>
    <row r="2115" spans="1:11" x14ac:dyDescent="0.3">
      <c r="A2115" s="22" t="s">
        <v>127</v>
      </c>
      <c r="B2115" s="22" t="s">
        <v>130</v>
      </c>
      <c r="C2115" s="55">
        <v>44751</v>
      </c>
      <c r="D2115" s="20">
        <v>24</v>
      </c>
      <c r="E2115" s="19">
        <v>0.70833333333333337</v>
      </c>
      <c r="F2115" s="20">
        <v>17</v>
      </c>
      <c r="G2115" s="20">
        <v>28</v>
      </c>
      <c r="H2115" s="16">
        <v>466.78571428571428</v>
      </c>
      <c r="I2115" s="18">
        <v>1.6470588235294117</v>
      </c>
      <c r="J2115" s="16">
        <v>768.82352941176475</v>
      </c>
      <c r="K2115" s="20">
        <v>13070</v>
      </c>
    </row>
    <row r="2116" spans="1:11" x14ac:dyDescent="0.3">
      <c r="A2116" s="22" t="s">
        <v>127</v>
      </c>
      <c r="B2116" s="22" t="s">
        <v>130</v>
      </c>
      <c r="C2116" s="55">
        <v>44752</v>
      </c>
      <c r="D2116" s="20">
        <v>35</v>
      </c>
      <c r="E2116" s="19">
        <v>0.7142857142857143</v>
      </c>
      <c r="F2116" s="20">
        <v>25</v>
      </c>
      <c r="G2116" s="20">
        <v>40</v>
      </c>
      <c r="H2116" s="16">
        <v>496.1</v>
      </c>
      <c r="I2116" s="18">
        <v>1.6</v>
      </c>
      <c r="J2116" s="16">
        <v>793.76</v>
      </c>
      <c r="K2116" s="20">
        <v>19844</v>
      </c>
    </row>
    <row r="2117" spans="1:11" x14ac:dyDescent="0.3">
      <c r="A2117" s="22" t="s">
        <v>127</v>
      </c>
      <c r="B2117" s="22" t="s">
        <v>130</v>
      </c>
      <c r="C2117" s="55">
        <v>44753</v>
      </c>
      <c r="D2117" s="20">
        <v>35</v>
      </c>
      <c r="E2117" s="19">
        <v>0.77142857142857146</v>
      </c>
      <c r="F2117" s="20">
        <v>27</v>
      </c>
      <c r="G2117" s="20">
        <v>46</v>
      </c>
      <c r="H2117" s="16">
        <v>518.56521739130437</v>
      </c>
      <c r="I2117" s="18">
        <v>1.7037037037037037</v>
      </c>
      <c r="J2117" s="16">
        <v>883.48148148148152</v>
      </c>
      <c r="K2117" s="20">
        <v>23854</v>
      </c>
    </row>
    <row r="2118" spans="1:11" x14ac:dyDescent="0.3">
      <c r="A2118" s="22" t="s">
        <v>127</v>
      </c>
      <c r="B2118" s="22" t="s">
        <v>130</v>
      </c>
      <c r="C2118" s="55">
        <v>44754</v>
      </c>
      <c r="D2118" s="20">
        <v>20</v>
      </c>
      <c r="E2118" s="19">
        <v>0.75</v>
      </c>
      <c r="F2118" s="20">
        <v>15</v>
      </c>
      <c r="G2118" s="20">
        <v>34</v>
      </c>
      <c r="H2118" s="16">
        <v>485.41176470588238</v>
      </c>
      <c r="I2118" s="18">
        <v>2.2666666666666666</v>
      </c>
      <c r="J2118" s="16">
        <v>1100.2666666666667</v>
      </c>
      <c r="K2118" s="20">
        <v>16504</v>
      </c>
    </row>
    <row r="2119" spans="1:11" x14ac:dyDescent="0.3">
      <c r="A2119" s="22" t="s">
        <v>127</v>
      </c>
      <c r="B2119" s="22" t="s">
        <v>130</v>
      </c>
      <c r="C2119" s="55">
        <v>44755</v>
      </c>
      <c r="D2119" s="20">
        <v>16</v>
      </c>
      <c r="E2119" s="19">
        <v>0.6875</v>
      </c>
      <c r="F2119" s="20">
        <v>11</v>
      </c>
      <c r="G2119" s="20">
        <v>23</v>
      </c>
      <c r="H2119" s="16">
        <v>580.13043478260875</v>
      </c>
      <c r="I2119" s="18">
        <v>2.0909090909090908</v>
      </c>
      <c r="J2119" s="16">
        <v>1213</v>
      </c>
      <c r="K2119" s="20">
        <v>13343</v>
      </c>
    </row>
    <row r="2120" spans="1:11" x14ac:dyDescent="0.3">
      <c r="A2120" s="22" t="s">
        <v>127</v>
      </c>
      <c r="B2120" s="22" t="s">
        <v>130</v>
      </c>
      <c r="C2120" s="55">
        <v>44756</v>
      </c>
      <c r="D2120" s="20">
        <v>18</v>
      </c>
      <c r="E2120" s="19">
        <v>0.72222222222222221</v>
      </c>
      <c r="F2120" s="20">
        <v>13</v>
      </c>
      <c r="G2120" s="20">
        <v>29</v>
      </c>
      <c r="H2120" s="16">
        <v>503.82758620689657</v>
      </c>
      <c r="I2120" s="18">
        <v>2.2307692307692308</v>
      </c>
      <c r="J2120" s="16">
        <v>1123.9230769230769</v>
      </c>
      <c r="K2120" s="20">
        <v>14611</v>
      </c>
    </row>
    <row r="2121" spans="1:11" x14ac:dyDescent="0.3">
      <c r="A2121" s="22" t="s">
        <v>127</v>
      </c>
      <c r="B2121" s="22" t="s">
        <v>130</v>
      </c>
      <c r="C2121" s="55">
        <v>44757</v>
      </c>
      <c r="D2121" s="20">
        <v>30</v>
      </c>
      <c r="E2121" s="19">
        <v>0.73333333333333328</v>
      </c>
      <c r="F2121" s="20">
        <v>22</v>
      </c>
      <c r="G2121" s="20">
        <v>45</v>
      </c>
      <c r="H2121" s="16">
        <v>608.42222222222222</v>
      </c>
      <c r="I2121" s="18">
        <v>2.0454545454545454</v>
      </c>
      <c r="J2121" s="16">
        <v>1244.5</v>
      </c>
      <c r="K2121" s="20">
        <v>27379</v>
      </c>
    </row>
    <row r="2122" spans="1:11" x14ac:dyDescent="0.3">
      <c r="A2122" s="22" t="s">
        <v>127</v>
      </c>
      <c r="B2122" s="22" t="s">
        <v>130</v>
      </c>
      <c r="C2122" s="55">
        <v>44758</v>
      </c>
      <c r="D2122" s="20">
        <v>28</v>
      </c>
      <c r="E2122" s="19">
        <v>0.7142857142857143</v>
      </c>
      <c r="F2122" s="20">
        <v>20</v>
      </c>
      <c r="G2122" s="20">
        <v>41</v>
      </c>
      <c r="H2122" s="16">
        <v>513.02439024390242</v>
      </c>
      <c r="I2122" s="18">
        <v>2.0499999999999998</v>
      </c>
      <c r="J2122" s="16">
        <v>1051.7</v>
      </c>
      <c r="K2122" s="20">
        <v>21034</v>
      </c>
    </row>
    <row r="2123" spans="1:11" x14ac:dyDescent="0.3">
      <c r="A2123" s="22" t="s">
        <v>127</v>
      </c>
      <c r="B2123" s="22" t="s">
        <v>130</v>
      </c>
      <c r="C2123" s="55">
        <v>44759</v>
      </c>
      <c r="D2123" s="20">
        <v>47</v>
      </c>
      <c r="E2123" s="19">
        <v>0.78723404255319152</v>
      </c>
      <c r="F2123" s="20">
        <v>37</v>
      </c>
      <c r="G2123" s="20">
        <v>69</v>
      </c>
      <c r="H2123" s="16">
        <v>551.86956521739125</v>
      </c>
      <c r="I2123" s="18">
        <v>1.8648648648648649</v>
      </c>
      <c r="J2123" s="16">
        <v>1029.1621621621621</v>
      </c>
      <c r="K2123" s="20">
        <v>38079</v>
      </c>
    </row>
    <row r="2124" spans="1:11" x14ac:dyDescent="0.3">
      <c r="A2124" s="22" t="s">
        <v>127</v>
      </c>
      <c r="B2124" s="22" t="s">
        <v>130</v>
      </c>
      <c r="C2124" s="55">
        <v>44760</v>
      </c>
      <c r="D2124" s="20">
        <v>20</v>
      </c>
      <c r="E2124" s="19">
        <v>0.75</v>
      </c>
      <c r="F2124" s="20">
        <v>15</v>
      </c>
      <c r="G2124" s="20">
        <v>24</v>
      </c>
      <c r="H2124" s="16">
        <v>511.08333333333331</v>
      </c>
      <c r="I2124" s="18">
        <v>1.6</v>
      </c>
      <c r="J2124" s="16">
        <v>817.73333333333335</v>
      </c>
      <c r="K2124" s="20">
        <v>12266</v>
      </c>
    </row>
    <row r="2125" spans="1:11" x14ac:dyDescent="0.3">
      <c r="A2125" s="22" t="s">
        <v>127</v>
      </c>
      <c r="B2125" s="22" t="s">
        <v>130</v>
      </c>
      <c r="C2125" s="55">
        <v>44761</v>
      </c>
      <c r="D2125" s="20">
        <v>29</v>
      </c>
      <c r="E2125" s="19">
        <v>0.72413793103448276</v>
      </c>
      <c r="F2125" s="20">
        <v>21</v>
      </c>
      <c r="G2125" s="20">
        <v>40</v>
      </c>
      <c r="H2125" s="16">
        <v>388.52499999999998</v>
      </c>
      <c r="I2125" s="18">
        <v>1.9047619047619047</v>
      </c>
      <c r="J2125" s="16">
        <v>740.04761904761904</v>
      </c>
      <c r="K2125" s="20">
        <v>15541</v>
      </c>
    </row>
    <row r="2126" spans="1:11" x14ac:dyDescent="0.3">
      <c r="A2126" s="22" t="s">
        <v>127</v>
      </c>
      <c r="B2126" s="22" t="s">
        <v>130</v>
      </c>
      <c r="C2126" s="55">
        <v>44762</v>
      </c>
      <c r="D2126" s="20">
        <v>20</v>
      </c>
      <c r="E2126" s="19">
        <v>0.75</v>
      </c>
      <c r="F2126" s="20">
        <v>15</v>
      </c>
      <c r="G2126" s="20">
        <v>41</v>
      </c>
      <c r="H2126" s="16">
        <v>438.34146341463412</v>
      </c>
      <c r="I2126" s="18">
        <v>2.7333333333333334</v>
      </c>
      <c r="J2126" s="16">
        <v>1198.1333333333334</v>
      </c>
      <c r="K2126" s="20">
        <v>17972</v>
      </c>
    </row>
    <row r="2127" spans="1:11" x14ac:dyDescent="0.3">
      <c r="A2127" s="22" t="s">
        <v>127</v>
      </c>
      <c r="B2127" s="22" t="s">
        <v>130</v>
      </c>
      <c r="C2127" s="55">
        <v>44763</v>
      </c>
      <c r="D2127" s="20">
        <v>16</v>
      </c>
      <c r="E2127" s="19">
        <v>0.625</v>
      </c>
      <c r="F2127" s="20">
        <v>10</v>
      </c>
      <c r="G2127" s="20">
        <v>32</v>
      </c>
      <c r="H2127" s="16">
        <v>502.21875</v>
      </c>
      <c r="I2127" s="18">
        <v>3.2</v>
      </c>
      <c r="J2127" s="16">
        <v>1607.1</v>
      </c>
      <c r="K2127" s="20">
        <v>16071</v>
      </c>
    </row>
    <row r="2128" spans="1:11" x14ac:dyDescent="0.3">
      <c r="A2128" s="22" t="s">
        <v>127</v>
      </c>
      <c r="B2128" s="22" t="s">
        <v>130</v>
      </c>
      <c r="C2128" s="55">
        <v>44764</v>
      </c>
      <c r="D2128" s="20">
        <v>16</v>
      </c>
      <c r="E2128" s="19">
        <v>0.6875</v>
      </c>
      <c r="F2128" s="20">
        <v>11</v>
      </c>
      <c r="G2128" s="20">
        <v>13</v>
      </c>
      <c r="H2128" s="16">
        <v>378.92307692307691</v>
      </c>
      <c r="I2128" s="18">
        <v>1.1818181818181819</v>
      </c>
      <c r="J2128" s="16">
        <v>447.81818181818181</v>
      </c>
      <c r="K2128" s="20">
        <v>4926</v>
      </c>
    </row>
    <row r="2129" spans="1:11" x14ac:dyDescent="0.3">
      <c r="A2129" s="22" t="s">
        <v>127</v>
      </c>
      <c r="B2129" s="22" t="s">
        <v>130</v>
      </c>
      <c r="C2129" s="55">
        <v>44765</v>
      </c>
      <c r="D2129" s="20">
        <v>27</v>
      </c>
      <c r="E2129" s="19">
        <v>0.70370370370370372</v>
      </c>
      <c r="F2129" s="20">
        <v>19</v>
      </c>
      <c r="G2129" s="20">
        <v>34</v>
      </c>
      <c r="H2129" s="16">
        <v>481.8235294117647</v>
      </c>
      <c r="I2129" s="18">
        <v>1.7894736842105263</v>
      </c>
      <c r="J2129" s="16">
        <v>862.21052631578948</v>
      </c>
      <c r="K2129" s="20">
        <v>16382</v>
      </c>
    </row>
    <row r="2130" spans="1:11" x14ac:dyDescent="0.3">
      <c r="A2130" s="22" t="s">
        <v>127</v>
      </c>
      <c r="B2130" s="22" t="s">
        <v>130</v>
      </c>
      <c r="C2130" s="55">
        <v>44766</v>
      </c>
      <c r="D2130" s="20">
        <v>49</v>
      </c>
      <c r="E2130" s="19">
        <v>0.79591836734693877</v>
      </c>
      <c r="F2130" s="20">
        <v>39</v>
      </c>
      <c r="G2130" s="20">
        <v>91</v>
      </c>
      <c r="H2130" s="16">
        <v>528.08791208791206</v>
      </c>
      <c r="I2130" s="18">
        <v>2.3333333333333335</v>
      </c>
      <c r="J2130" s="16">
        <v>1232.2051282051282</v>
      </c>
      <c r="K2130" s="20">
        <v>48056</v>
      </c>
    </row>
    <row r="2131" spans="1:11" x14ac:dyDescent="0.3">
      <c r="A2131" s="22" t="s">
        <v>127</v>
      </c>
      <c r="B2131" s="22" t="s">
        <v>130</v>
      </c>
      <c r="C2131" s="55">
        <v>44767</v>
      </c>
      <c r="D2131" s="20">
        <v>30</v>
      </c>
      <c r="E2131" s="19">
        <v>0.76666666666666672</v>
      </c>
      <c r="F2131" s="20">
        <v>23</v>
      </c>
      <c r="G2131" s="20">
        <v>46</v>
      </c>
      <c r="H2131" s="16">
        <v>474.6521739130435</v>
      </c>
      <c r="I2131" s="18">
        <v>2</v>
      </c>
      <c r="J2131" s="16">
        <v>949.304347826087</v>
      </c>
      <c r="K2131" s="20">
        <v>21834</v>
      </c>
    </row>
    <row r="2132" spans="1:11" x14ac:dyDescent="0.3">
      <c r="A2132" s="22" t="s">
        <v>127</v>
      </c>
      <c r="B2132" s="22" t="s">
        <v>130</v>
      </c>
      <c r="C2132" s="55">
        <v>44768</v>
      </c>
      <c r="D2132" s="20">
        <v>20</v>
      </c>
      <c r="E2132" s="19">
        <v>0.75</v>
      </c>
      <c r="F2132" s="20">
        <v>15</v>
      </c>
      <c r="G2132" s="20">
        <v>31</v>
      </c>
      <c r="H2132" s="16">
        <v>587.35483870967744</v>
      </c>
      <c r="I2132" s="18">
        <v>2.0666666666666669</v>
      </c>
      <c r="J2132" s="16">
        <v>1213.8666666666666</v>
      </c>
      <c r="K2132" s="20">
        <v>18208</v>
      </c>
    </row>
    <row r="2133" spans="1:11" x14ac:dyDescent="0.3">
      <c r="A2133" s="22" t="s">
        <v>127</v>
      </c>
      <c r="B2133" s="22" t="s">
        <v>130</v>
      </c>
      <c r="C2133" s="55">
        <v>44769</v>
      </c>
      <c r="D2133" s="20">
        <v>15</v>
      </c>
      <c r="E2133" s="19">
        <v>0.66666666666666663</v>
      </c>
      <c r="F2133" s="20">
        <v>10</v>
      </c>
      <c r="G2133" s="20">
        <v>13</v>
      </c>
      <c r="H2133" s="16">
        <v>668.30769230769226</v>
      </c>
      <c r="I2133" s="18">
        <v>1.3</v>
      </c>
      <c r="J2133" s="16">
        <v>868.8</v>
      </c>
      <c r="K2133" s="20">
        <v>8688</v>
      </c>
    </row>
    <row r="2134" spans="1:11" x14ac:dyDescent="0.3">
      <c r="A2134" s="22" t="s">
        <v>127</v>
      </c>
      <c r="B2134" s="22" t="s">
        <v>130</v>
      </c>
      <c r="C2134" s="55">
        <v>44770</v>
      </c>
      <c r="D2134" s="20">
        <v>19</v>
      </c>
      <c r="E2134" s="19">
        <v>0.73684210526315785</v>
      </c>
      <c r="F2134" s="20">
        <v>14</v>
      </c>
      <c r="G2134" s="20">
        <v>17</v>
      </c>
      <c r="H2134" s="16">
        <v>546.58823529411768</v>
      </c>
      <c r="I2134" s="18">
        <v>1.2142857142857142</v>
      </c>
      <c r="J2134" s="16">
        <v>663.71428571428567</v>
      </c>
      <c r="K2134" s="20">
        <v>9292</v>
      </c>
    </row>
    <row r="2135" spans="1:11" x14ac:dyDescent="0.3">
      <c r="A2135" s="22" t="s">
        <v>127</v>
      </c>
      <c r="B2135" s="22" t="s">
        <v>130</v>
      </c>
      <c r="C2135" s="55">
        <v>44771</v>
      </c>
      <c r="D2135" s="20">
        <v>16</v>
      </c>
      <c r="E2135" s="19">
        <v>0.6875</v>
      </c>
      <c r="F2135" s="20">
        <v>11</v>
      </c>
      <c r="G2135" s="20">
        <v>21</v>
      </c>
      <c r="H2135" s="16">
        <v>440.76190476190476</v>
      </c>
      <c r="I2135" s="18">
        <v>1.9090909090909092</v>
      </c>
      <c r="J2135" s="16">
        <v>841.4545454545455</v>
      </c>
      <c r="K2135" s="20">
        <v>9256</v>
      </c>
    </row>
    <row r="2136" spans="1:11" x14ac:dyDescent="0.3">
      <c r="A2136" s="22" t="s">
        <v>127</v>
      </c>
      <c r="B2136" s="22" t="s">
        <v>130</v>
      </c>
      <c r="C2136" s="55">
        <v>44772</v>
      </c>
      <c r="D2136" s="20">
        <v>22</v>
      </c>
      <c r="E2136" s="19">
        <v>0.72727272727272729</v>
      </c>
      <c r="F2136" s="20">
        <v>16</v>
      </c>
      <c r="G2136" s="20">
        <v>35</v>
      </c>
      <c r="H2136" s="16">
        <v>471.57142857142856</v>
      </c>
      <c r="I2136" s="18">
        <v>2.1875</v>
      </c>
      <c r="J2136" s="16">
        <v>1031.5625</v>
      </c>
      <c r="K2136" s="20">
        <v>16505</v>
      </c>
    </row>
    <row r="2137" spans="1:11" x14ac:dyDescent="0.3">
      <c r="A2137" s="22" t="s">
        <v>127</v>
      </c>
      <c r="B2137" s="22" t="s">
        <v>130</v>
      </c>
      <c r="C2137" s="55">
        <v>44773</v>
      </c>
      <c r="D2137" s="20">
        <v>44</v>
      </c>
      <c r="E2137" s="19">
        <v>0.75</v>
      </c>
      <c r="F2137" s="20">
        <v>33</v>
      </c>
      <c r="G2137" s="20">
        <v>81</v>
      </c>
      <c r="H2137" s="16">
        <v>423.5679012345679</v>
      </c>
      <c r="I2137" s="18">
        <v>2.4545454545454546</v>
      </c>
      <c r="J2137" s="16">
        <v>1039.6666666666667</v>
      </c>
      <c r="K2137" s="20">
        <v>34309</v>
      </c>
    </row>
    <row r="2138" spans="1:11" x14ac:dyDescent="0.3">
      <c r="A2138" s="36" t="s">
        <v>127</v>
      </c>
      <c r="B2138" s="36" t="s">
        <v>130</v>
      </c>
      <c r="C2138" s="59">
        <v>44774</v>
      </c>
      <c r="D2138" s="20">
        <v>22</v>
      </c>
      <c r="E2138" s="19">
        <v>0.72727272727272729</v>
      </c>
      <c r="F2138" s="20">
        <v>16</v>
      </c>
      <c r="G2138" s="20">
        <v>35</v>
      </c>
      <c r="H2138" s="16">
        <v>543.08571428571429</v>
      </c>
      <c r="I2138" s="18">
        <v>2.1875</v>
      </c>
      <c r="J2138" s="16">
        <v>1188</v>
      </c>
      <c r="K2138" s="20">
        <v>19008</v>
      </c>
    </row>
    <row r="2139" spans="1:11" x14ac:dyDescent="0.3">
      <c r="A2139" s="36" t="s">
        <v>127</v>
      </c>
      <c r="B2139" s="36" t="s">
        <v>130</v>
      </c>
      <c r="C2139" s="59">
        <v>44775</v>
      </c>
      <c r="D2139" s="20">
        <v>22</v>
      </c>
      <c r="E2139" s="19">
        <v>0.72727272727272729</v>
      </c>
      <c r="F2139" s="20">
        <v>16</v>
      </c>
      <c r="G2139" s="20">
        <v>29</v>
      </c>
      <c r="H2139" s="16">
        <v>692.86206896551721</v>
      </c>
      <c r="I2139" s="18">
        <v>1.8125</v>
      </c>
      <c r="J2139" s="16">
        <v>1255.8125</v>
      </c>
      <c r="K2139" s="20">
        <v>20093</v>
      </c>
    </row>
    <row r="2140" spans="1:11" x14ac:dyDescent="0.3">
      <c r="A2140" s="36" t="s">
        <v>127</v>
      </c>
      <c r="B2140" s="36" t="s">
        <v>130</v>
      </c>
      <c r="C2140" s="59">
        <v>44776</v>
      </c>
      <c r="D2140" s="20">
        <v>28</v>
      </c>
      <c r="E2140" s="19">
        <v>0.75</v>
      </c>
      <c r="F2140" s="20">
        <v>21</v>
      </c>
      <c r="G2140" s="20">
        <v>39</v>
      </c>
      <c r="H2140" s="16">
        <v>563.46153846153845</v>
      </c>
      <c r="I2140" s="18">
        <v>1.8571428571428572</v>
      </c>
      <c r="J2140" s="16">
        <v>1046.4285714285713</v>
      </c>
      <c r="K2140" s="20">
        <v>21975</v>
      </c>
    </row>
    <row r="2141" spans="1:11" x14ac:dyDescent="0.3">
      <c r="A2141" s="36" t="s">
        <v>127</v>
      </c>
      <c r="B2141" s="36" t="s">
        <v>130</v>
      </c>
      <c r="C2141" s="59">
        <v>44777</v>
      </c>
      <c r="D2141" s="20">
        <v>15</v>
      </c>
      <c r="E2141" s="19">
        <v>0.66666666666666663</v>
      </c>
      <c r="F2141" s="20">
        <v>10</v>
      </c>
      <c r="G2141" s="20">
        <v>16</v>
      </c>
      <c r="H2141" s="16">
        <v>551.6875</v>
      </c>
      <c r="I2141" s="18">
        <v>1.6</v>
      </c>
      <c r="J2141" s="16">
        <v>882.7</v>
      </c>
      <c r="K2141" s="20">
        <v>8827</v>
      </c>
    </row>
    <row r="2142" spans="1:11" x14ac:dyDescent="0.3">
      <c r="A2142" s="36" t="s">
        <v>127</v>
      </c>
      <c r="B2142" s="36" t="s">
        <v>130</v>
      </c>
      <c r="C2142" s="59">
        <v>44778</v>
      </c>
      <c r="D2142" s="20">
        <v>25</v>
      </c>
      <c r="E2142" s="19">
        <v>0.76</v>
      </c>
      <c r="F2142" s="20">
        <v>19</v>
      </c>
      <c r="G2142" s="20">
        <v>32</v>
      </c>
      <c r="H2142" s="16">
        <v>626.96875</v>
      </c>
      <c r="I2142" s="18">
        <v>1.6842105263157894</v>
      </c>
      <c r="J2142" s="16">
        <v>1055.9473684210527</v>
      </c>
      <c r="K2142" s="20">
        <v>20063</v>
      </c>
    </row>
    <row r="2143" spans="1:11" x14ac:dyDescent="0.3">
      <c r="A2143" s="36" t="s">
        <v>127</v>
      </c>
      <c r="B2143" s="36" t="s">
        <v>130</v>
      </c>
      <c r="C2143" s="59">
        <v>44779</v>
      </c>
      <c r="D2143" s="20">
        <v>24</v>
      </c>
      <c r="E2143" s="19">
        <v>0.75</v>
      </c>
      <c r="F2143" s="20">
        <v>18</v>
      </c>
      <c r="G2143" s="20">
        <v>43</v>
      </c>
      <c r="H2143" s="16">
        <v>346.25581395348837</v>
      </c>
      <c r="I2143" s="18">
        <v>2.3888888888888888</v>
      </c>
      <c r="J2143" s="16">
        <v>827.16666666666663</v>
      </c>
      <c r="K2143" s="20">
        <v>14889</v>
      </c>
    </row>
    <row r="2144" spans="1:11" x14ac:dyDescent="0.3">
      <c r="A2144" s="36" t="s">
        <v>127</v>
      </c>
      <c r="B2144" s="36" t="s">
        <v>130</v>
      </c>
      <c r="C2144" s="59">
        <v>44780</v>
      </c>
      <c r="D2144" s="20">
        <v>45</v>
      </c>
      <c r="E2144" s="19">
        <v>0.77777777777777779</v>
      </c>
      <c r="F2144" s="20">
        <v>35</v>
      </c>
      <c r="G2144" s="20">
        <v>103</v>
      </c>
      <c r="H2144" s="16">
        <v>372.8349514563107</v>
      </c>
      <c r="I2144" s="18">
        <v>2.9428571428571431</v>
      </c>
      <c r="J2144" s="16">
        <v>1097.2</v>
      </c>
      <c r="K2144" s="20">
        <v>38402</v>
      </c>
    </row>
    <row r="2145" spans="1:11" x14ac:dyDescent="0.3">
      <c r="A2145" s="36" t="s">
        <v>127</v>
      </c>
      <c r="B2145" s="36" t="s">
        <v>130</v>
      </c>
      <c r="C2145" s="59">
        <v>44781</v>
      </c>
      <c r="D2145" s="20">
        <v>16</v>
      </c>
      <c r="E2145" s="19">
        <v>0.6875</v>
      </c>
      <c r="F2145" s="20">
        <v>11</v>
      </c>
      <c r="G2145" s="20">
        <v>22</v>
      </c>
      <c r="H2145" s="16">
        <v>466.04545454545456</v>
      </c>
      <c r="I2145" s="18">
        <v>2</v>
      </c>
      <c r="J2145" s="16">
        <v>932.09090909090912</v>
      </c>
      <c r="K2145" s="20">
        <v>10253</v>
      </c>
    </row>
    <row r="2146" spans="1:11" x14ac:dyDescent="0.3">
      <c r="A2146" s="36" t="s">
        <v>127</v>
      </c>
      <c r="B2146" s="36" t="s">
        <v>130</v>
      </c>
      <c r="C2146" s="59">
        <v>44782</v>
      </c>
      <c r="D2146" s="20">
        <v>25</v>
      </c>
      <c r="E2146" s="19">
        <v>0.76</v>
      </c>
      <c r="F2146" s="20">
        <v>19</v>
      </c>
      <c r="G2146" s="20">
        <v>48</v>
      </c>
      <c r="H2146" s="16">
        <v>324.6875</v>
      </c>
      <c r="I2146" s="18">
        <v>2.5263157894736841</v>
      </c>
      <c r="J2146" s="16">
        <v>820.26315789473688</v>
      </c>
      <c r="K2146" s="20">
        <v>15585</v>
      </c>
    </row>
    <row r="2147" spans="1:11" x14ac:dyDescent="0.3">
      <c r="A2147" s="36" t="s">
        <v>127</v>
      </c>
      <c r="B2147" s="36" t="s">
        <v>130</v>
      </c>
      <c r="C2147" s="59">
        <v>44783</v>
      </c>
      <c r="D2147" s="20">
        <v>27</v>
      </c>
      <c r="E2147" s="19">
        <v>0.77777777777777779</v>
      </c>
      <c r="F2147" s="20">
        <v>21</v>
      </c>
      <c r="G2147" s="20">
        <v>66</v>
      </c>
      <c r="H2147" s="16">
        <v>432.42424242424244</v>
      </c>
      <c r="I2147" s="18">
        <v>3.1428571428571428</v>
      </c>
      <c r="J2147" s="16">
        <v>1359.047619047619</v>
      </c>
      <c r="K2147" s="20">
        <v>28540</v>
      </c>
    </row>
    <row r="2148" spans="1:11" x14ac:dyDescent="0.3">
      <c r="A2148" s="36" t="s">
        <v>127</v>
      </c>
      <c r="B2148" s="36" t="s">
        <v>130</v>
      </c>
      <c r="C2148" s="59">
        <v>44784</v>
      </c>
      <c r="D2148" s="20">
        <v>30</v>
      </c>
      <c r="E2148" s="19">
        <v>0.73333333333333328</v>
      </c>
      <c r="F2148" s="20">
        <v>22</v>
      </c>
      <c r="G2148" s="20">
        <v>41</v>
      </c>
      <c r="H2148" s="16">
        <v>525.58536585365857</v>
      </c>
      <c r="I2148" s="18">
        <v>1.8636363636363635</v>
      </c>
      <c r="J2148" s="16">
        <v>979.5</v>
      </c>
      <c r="K2148" s="20">
        <v>21549</v>
      </c>
    </row>
    <row r="2149" spans="1:11" x14ac:dyDescent="0.3">
      <c r="A2149" s="36" t="s">
        <v>127</v>
      </c>
      <c r="B2149" s="36" t="s">
        <v>130</v>
      </c>
      <c r="C2149" s="59">
        <v>44785</v>
      </c>
      <c r="D2149" s="20">
        <v>28</v>
      </c>
      <c r="E2149" s="19">
        <v>0.7857142857142857</v>
      </c>
      <c r="F2149" s="20">
        <v>22</v>
      </c>
      <c r="G2149" s="20">
        <v>51</v>
      </c>
      <c r="H2149" s="16">
        <v>438.13725490196077</v>
      </c>
      <c r="I2149" s="18">
        <v>2.3181818181818183</v>
      </c>
      <c r="J2149" s="16">
        <v>1015.6818181818181</v>
      </c>
      <c r="K2149" s="20">
        <v>22345</v>
      </c>
    </row>
    <row r="2150" spans="1:11" x14ac:dyDescent="0.3">
      <c r="A2150" s="36" t="s">
        <v>127</v>
      </c>
      <c r="B2150" s="36" t="s">
        <v>130</v>
      </c>
      <c r="C2150" s="59">
        <v>44786</v>
      </c>
      <c r="D2150" s="20">
        <v>44</v>
      </c>
      <c r="E2150" s="19">
        <v>0.77272727272727271</v>
      </c>
      <c r="F2150" s="20">
        <v>34</v>
      </c>
      <c r="G2150" s="20">
        <v>61</v>
      </c>
      <c r="H2150" s="16">
        <v>431.36065573770492</v>
      </c>
      <c r="I2150" s="18">
        <v>1.7941176470588236</v>
      </c>
      <c r="J2150" s="16">
        <v>773.91176470588232</v>
      </c>
      <c r="K2150" s="20">
        <v>26313</v>
      </c>
    </row>
    <row r="2151" spans="1:11" x14ac:dyDescent="0.3">
      <c r="A2151" s="36" t="s">
        <v>127</v>
      </c>
      <c r="B2151" s="36" t="s">
        <v>130</v>
      </c>
      <c r="C2151" s="59">
        <v>44787</v>
      </c>
      <c r="D2151" s="20">
        <v>60</v>
      </c>
      <c r="E2151" s="19">
        <v>0.83333333333333337</v>
      </c>
      <c r="F2151" s="20">
        <v>50</v>
      </c>
      <c r="G2151" s="20">
        <v>114</v>
      </c>
      <c r="H2151" s="16">
        <v>542.64035087719299</v>
      </c>
      <c r="I2151" s="18">
        <v>2.2799999999999998</v>
      </c>
      <c r="J2151" s="16">
        <v>1237.22</v>
      </c>
      <c r="K2151" s="20">
        <v>61861</v>
      </c>
    </row>
    <row r="2152" spans="1:11" x14ac:dyDescent="0.3">
      <c r="A2152" s="36" t="s">
        <v>127</v>
      </c>
      <c r="B2152" s="36" t="s">
        <v>130</v>
      </c>
      <c r="C2152" s="59">
        <v>44788</v>
      </c>
      <c r="D2152" s="20">
        <v>25</v>
      </c>
      <c r="E2152" s="19">
        <v>0.76</v>
      </c>
      <c r="F2152" s="20">
        <v>19</v>
      </c>
      <c r="G2152" s="20">
        <v>29</v>
      </c>
      <c r="H2152" s="16">
        <v>525.0344827586207</v>
      </c>
      <c r="I2152" s="18">
        <v>1.5263157894736843</v>
      </c>
      <c r="J2152" s="16">
        <v>801.36842105263156</v>
      </c>
      <c r="K2152" s="20">
        <v>15226</v>
      </c>
    </row>
    <row r="2153" spans="1:11" x14ac:dyDescent="0.3">
      <c r="A2153" s="36" t="s">
        <v>127</v>
      </c>
      <c r="B2153" s="36" t="s">
        <v>130</v>
      </c>
      <c r="C2153" s="59">
        <v>44789</v>
      </c>
      <c r="D2153" s="20">
        <v>16</v>
      </c>
      <c r="E2153" s="19">
        <v>0.6875</v>
      </c>
      <c r="F2153" s="20">
        <v>11</v>
      </c>
      <c r="G2153" s="20">
        <v>27</v>
      </c>
      <c r="H2153" s="16">
        <v>522.96296296296293</v>
      </c>
      <c r="I2153" s="18">
        <v>2.4545454545454546</v>
      </c>
      <c r="J2153" s="16">
        <v>1283.6363636363637</v>
      </c>
      <c r="K2153" s="20">
        <v>14120</v>
      </c>
    </row>
    <row r="2154" spans="1:11" x14ac:dyDescent="0.3">
      <c r="A2154" s="36" t="s">
        <v>127</v>
      </c>
      <c r="B2154" s="36" t="s">
        <v>130</v>
      </c>
      <c r="C2154" s="59">
        <v>44790</v>
      </c>
      <c r="D2154" s="20">
        <v>23</v>
      </c>
      <c r="E2154" s="19">
        <v>0.73913043478260865</v>
      </c>
      <c r="F2154" s="20">
        <v>17</v>
      </c>
      <c r="G2154" s="20">
        <v>35</v>
      </c>
      <c r="H2154" s="16">
        <v>419.34285714285716</v>
      </c>
      <c r="I2154" s="18">
        <v>2.0588235294117645</v>
      </c>
      <c r="J2154" s="16">
        <v>863.35294117647061</v>
      </c>
      <c r="K2154" s="20">
        <v>14677</v>
      </c>
    </row>
    <row r="2155" spans="1:11" x14ac:dyDescent="0.3">
      <c r="A2155" s="36" t="s">
        <v>127</v>
      </c>
      <c r="B2155" s="36" t="s">
        <v>130</v>
      </c>
      <c r="C2155" s="59">
        <v>44791</v>
      </c>
      <c r="D2155" s="20">
        <v>15</v>
      </c>
      <c r="E2155" s="19">
        <v>0.66666666666666663</v>
      </c>
      <c r="F2155" s="20">
        <v>10</v>
      </c>
      <c r="G2155" s="20">
        <v>23</v>
      </c>
      <c r="H2155" s="16">
        <v>687</v>
      </c>
      <c r="I2155" s="18">
        <v>2.2999999999999998</v>
      </c>
      <c r="J2155" s="16">
        <v>1580.1</v>
      </c>
      <c r="K2155" s="20">
        <v>15801</v>
      </c>
    </row>
    <row r="2156" spans="1:11" x14ac:dyDescent="0.3">
      <c r="A2156" s="36" t="s">
        <v>127</v>
      </c>
      <c r="B2156" s="36" t="s">
        <v>130</v>
      </c>
      <c r="C2156" s="59">
        <v>44792</v>
      </c>
      <c r="D2156" s="20">
        <v>20</v>
      </c>
      <c r="E2156" s="19">
        <v>0.7</v>
      </c>
      <c r="F2156" s="20">
        <v>14</v>
      </c>
      <c r="G2156" s="20">
        <v>45</v>
      </c>
      <c r="H2156" s="16">
        <v>540.44444444444446</v>
      </c>
      <c r="I2156" s="18">
        <v>3.2142857142857144</v>
      </c>
      <c r="J2156" s="16">
        <v>1737.1428571428571</v>
      </c>
      <c r="K2156" s="20">
        <v>24320</v>
      </c>
    </row>
    <row r="2157" spans="1:11" x14ac:dyDescent="0.3">
      <c r="A2157" s="36" t="s">
        <v>127</v>
      </c>
      <c r="B2157" s="36" t="s">
        <v>130</v>
      </c>
      <c r="C2157" s="59">
        <v>44793</v>
      </c>
      <c r="D2157" s="20">
        <v>17</v>
      </c>
      <c r="E2157" s="19">
        <v>0.70588235294117652</v>
      </c>
      <c r="F2157" s="20">
        <v>12</v>
      </c>
      <c r="G2157" s="20">
        <v>23</v>
      </c>
      <c r="H2157" s="16">
        <v>441.78260869565219</v>
      </c>
      <c r="I2157" s="18">
        <v>1.9166666666666667</v>
      </c>
      <c r="J2157" s="16">
        <v>846.75</v>
      </c>
      <c r="K2157" s="20">
        <v>10161</v>
      </c>
    </row>
    <row r="2158" spans="1:11" x14ac:dyDescent="0.3">
      <c r="A2158" s="36" t="s">
        <v>127</v>
      </c>
      <c r="B2158" s="36" t="s">
        <v>130</v>
      </c>
      <c r="C2158" s="59">
        <v>44794</v>
      </c>
      <c r="D2158" s="20">
        <v>15</v>
      </c>
      <c r="E2158" s="19">
        <v>0.66666666666666663</v>
      </c>
      <c r="F2158" s="20">
        <v>10</v>
      </c>
      <c r="G2158" s="20">
        <v>20</v>
      </c>
      <c r="H2158" s="16">
        <v>657.9</v>
      </c>
      <c r="I2158" s="18">
        <v>2</v>
      </c>
      <c r="J2158" s="16">
        <v>1315.8</v>
      </c>
      <c r="K2158" s="20">
        <v>13158</v>
      </c>
    </row>
    <row r="2159" spans="1:11" x14ac:dyDescent="0.3">
      <c r="A2159" s="36" t="s">
        <v>127</v>
      </c>
      <c r="B2159" s="36" t="s">
        <v>130</v>
      </c>
      <c r="C2159" s="59">
        <v>44795</v>
      </c>
      <c r="D2159" s="20">
        <v>10</v>
      </c>
      <c r="E2159" s="19">
        <v>0.6</v>
      </c>
      <c r="F2159" s="20">
        <v>6</v>
      </c>
      <c r="G2159" s="20">
        <v>12</v>
      </c>
      <c r="H2159" s="16">
        <v>416.91666666666669</v>
      </c>
      <c r="I2159" s="18">
        <v>2</v>
      </c>
      <c r="J2159" s="16">
        <v>833.83333333333337</v>
      </c>
      <c r="K2159" s="20">
        <v>5003</v>
      </c>
    </row>
    <row r="2160" spans="1:11" x14ac:dyDescent="0.3">
      <c r="A2160" s="36" t="s">
        <v>127</v>
      </c>
      <c r="B2160" s="36" t="s">
        <v>130</v>
      </c>
      <c r="C2160" s="59">
        <v>44796</v>
      </c>
      <c r="D2160" s="20">
        <v>15</v>
      </c>
      <c r="E2160" s="19">
        <v>0.66666666666666663</v>
      </c>
      <c r="F2160" s="20">
        <v>10</v>
      </c>
      <c r="G2160" s="20">
        <v>24</v>
      </c>
      <c r="H2160" s="16">
        <v>347.33333333333331</v>
      </c>
      <c r="I2160" s="18">
        <v>2.4</v>
      </c>
      <c r="J2160" s="16">
        <v>833.6</v>
      </c>
      <c r="K2160" s="20">
        <v>8336</v>
      </c>
    </row>
    <row r="2161" spans="1:11" x14ac:dyDescent="0.3">
      <c r="A2161" s="36" t="s">
        <v>127</v>
      </c>
      <c r="B2161" s="36" t="s">
        <v>130</v>
      </c>
      <c r="C2161" s="59">
        <v>44797</v>
      </c>
      <c r="D2161" s="20">
        <v>20</v>
      </c>
      <c r="E2161" s="19">
        <v>0.75</v>
      </c>
      <c r="F2161" s="20">
        <v>15</v>
      </c>
      <c r="G2161" s="20">
        <v>34</v>
      </c>
      <c r="H2161" s="16">
        <v>409.41176470588238</v>
      </c>
      <c r="I2161" s="18">
        <v>2.2666666666666666</v>
      </c>
      <c r="J2161" s="16">
        <v>928</v>
      </c>
      <c r="K2161" s="20">
        <v>13920</v>
      </c>
    </row>
    <row r="2162" spans="1:11" x14ac:dyDescent="0.3">
      <c r="A2162" s="36" t="s">
        <v>127</v>
      </c>
      <c r="B2162" s="36" t="s">
        <v>130</v>
      </c>
      <c r="C2162" s="59">
        <v>44798</v>
      </c>
      <c r="D2162" s="20">
        <v>15</v>
      </c>
      <c r="E2162" s="19">
        <v>0.66666666666666663</v>
      </c>
      <c r="F2162" s="20">
        <v>10</v>
      </c>
      <c r="G2162" s="20">
        <v>14</v>
      </c>
      <c r="H2162" s="16">
        <v>645.92857142857144</v>
      </c>
      <c r="I2162" s="18">
        <v>1.4</v>
      </c>
      <c r="J2162" s="16">
        <v>904.3</v>
      </c>
      <c r="K2162" s="20">
        <v>9043</v>
      </c>
    </row>
    <row r="2163" spans="1:11" x14ac:dyDescent="0.3">
      <c r="A2163" s="36" t="s">
        <v>127</v>
      </c>
      <c r="B2163" s="36" t="s">
        <v>130</v>
      </c>
      <c r="C2163" s="59">
        <v>44799</v>
      </c>
      <c r="D2163" s="20">
        <v>18</v>
      </c>
      <c r="E2163" s="19">
        <v>0.72222222222222221</v>
      </c>
      <c r="F2163" s="20">
        <v>13</v>
      </c>
      <c r="G2163" s="20">
        <v>24</v>
      </c>
      <c r="H2163" s="16">
        <v>523</v>
      </c>
      <c r="I2163" s="18">
        <v>1.8461538461538463</v>
      </c>
      <c r="J2163" s="16">
        <v>965.53846153846155</v>
      </c>
      <c r="K2163" s="20">
        <v>12552</v>
      </c>
    </row>
    <row r="2164" spans="1:11" x14ac:dyDescent="0.3">
      <c r="A2164" s="36" t="s">
        <v>127</v>
      </c>
      <c r="B2164" s="36" t="s">
        <v>130</v>
      </c>
      <c r="C2164" s="59">
        <v>44800</v>
      </c>
      <c r="D2164" s="20">
        <v>22</v>
      </c>
      <c r="E2164" s="19">
        <v>0.77272727272727271</v>
      </c>
      <c r="F2164" s="20">
        <v>17</v>
      </c>
      <c r="G2164" s="20">
        <v>30</v>
      </c>
      <c r="H2164" s="16">
        <v>472.23333333333335</v>
      </c>
      <c r="I2164" s="18">
        <v>1.7647058823529411</v>
      </c>
      <c r="J2164" s="16">
        <v>833.35294117647061</v>
      </c>
      <c r="K2164" s="20">
        <v>14167</v>
      </c>
    </row>
    <row r="2165" spans="1:11" x14ac:dyDescent="0.3">
      <c r="A2165" s="36" t="s">
        <v>127</v>
      </c>
      <c r="B2165" s="36" t="s">
        <v>130</v>
      </c>
      <c r="C2165" s="59">
        <v>44801</v>
      </c>
      <c r="D2165" s="20">
        <v>22</v>
      </c>
      <c r="E2165" s="19">
        <v>0.77272727272727271</v>
      </c>
      <c r="F2165" s="20">
        <v>17</v>
      </c>
      <c r="G2165" s="20">
        <v>37</v>
      </c>
      <c r="H2165" s="16">
        <v>443.13513513513516</v>
      </c>
      <c r="I2165" s="18">
        <v>2.1764705882352939</v>
      </c>
      <c r="J2165" s="16">
        <v>964.47058823529414</v>
      </c>
      <c r="K2165" s="20">
        <v>16396</v>
      </c>
    </row>
    <row r="2166" spans="1:11" x14ac:dyDescent="0.3">
      <c r="A2166" s="36" t="s">
        <v>127</v>
      </c>
      <c r="B2166" s="36" t="s">
        <v>130</v>
      </c>
      <c r="C2166" s="59">
        <v>44802</v>
      </c>
      <c r="D2166" s="20">
        <v>13</v>
      </c>
      <c r="E2166" s="19">
        <v>0.69230769230769229</v>
      </c>
      <c r="F2166" s="20">
        <v>9</v>
      </c>
      <c r="G2166" s="20">
        <v>25</v>
      </c>
      <c r="H2166" s="16">
        <v>489.4</v>
      </c>
      <c r="I2166" s="18">
        <v>2.7777777777777777</v>
      </c>
      <c r="J2166" s="16">
        <v>1359.4444444444443</v>
      </c>
      <c r="K2166" s="20">
        <v>12235</v>
      </c>
    </row>
    <row r="2167" spans="1:11" x14ac:dyDescent="0.3">
      <c r="A2167" s="36" t="s">
        <v>127</v>
      </c>
      <c r="B2167" s="36" t="s">
        <v>130</v>
      </c>
      <c r="C2167" s="59">
        <v>44803</v>
      </c>
      <c r="D2167" s="20">
        <v>12</v>
      </c>
      <c r="E2167" s="19">
        <v>0.75</v>
      </c>
      <c r="F2167" s="20">
        <v>9</v>
      </c>
      <c r="G2167" s="20">
        <v>23</v>
      </c>
      <c r="H2167" s="16">
        <v>694.08695652173913</v>
      </c>
      <c r="I2167" s="18">
        <v>2.5555555555555554</v>
      </c>
      <c r="J2167" s="16">
        <v>1773.7777777777778</v>
      </c>
      <c r="K2167" s="20">
        <v>15964</v>
      </c>
    </row>
    <row r="2168" spans="1:11" x14ac:dyDescent="0.3">
      <c r="A2168" s="36" t="s">
        <v>127</v>
      </c>
      <c r="B2168" s="36" t="s">
        <v>130</v>
      </c>
      <c r="C2168" s="59">
        <v>44804</v>
      </c>
      <c r="D2168" s="20">
        <v>20</v>
      </c>
      <c r="E2168" s="19">
        <v>0.75</v>
      </c>
      <c r="F2168" s="20">
        <v>15</v>
      </c>
      <c r="G2168" s="20">
        <v>33</v>
      </c>
      <c r="H2168" s="16">
        <v>699.66666666666663</v>
      </c>
      <c r="I2168" s="18">
        <v>2.2000000000000002</v>
      </c>
      <c r="J2168" s="16">
        <v>1539.2666666666667</v>
      </c>
      <c r="K2168" s="20">
        <v>23089</v>
      </c>
    </row>
    <row r="2169" spans="1:11" x14ac:dyDescent="0.3">
      <c r="A2169" s="40" t="s">
        <v>127</v>
      </c>
      <c r="B2169" s="40" t="s">
        <v>130</v>
      </c>
      <c r="C2169" s="57">
        <v>44805</v>
      </c>
      <c r="D2169" s="20">
        <v>11</v>
      </c>
      <c r="E2169" s="19">
        <v>0.63636363636363635</v>
      </c>
      <c r="F2169" s="20">
        <v>7</v>
      </c>
      <c r="G2169" s="20">
        <v>9</v>
      </c>
      <c r="H2169" s="16">
        <v>614.66666666666663</v>
      </c>
      <c r="I2169" s="18">
        <v>1.2857142857142858</v>
      </c>
      <c r="J2169" s="16">
        <v>790.28571428571433</v>
      </c>
      <c r="K2169" s="20">
        <v>5532</v>
      </c>
    </row>
    <row r="2170" spans="1:11" x14ac:dyDescent="0.3">
      <c r="A2170" s="40" t="s">
        <v>127</v>
      </c>
      <c r="B2170" s="40" t="s">
        <v>130</v>
      </c>
      <c r="C2170" s="57">
        <v>44806</v>
      </c>
      <c r="D2170" s="20">
        <v>11</v>
      </c>
      <c r="E2170" s="19">
        <v>0.72727272727272729</v>
      </c>
      <c r="F2170" s="20">
        <v>8</v>
      </c>
      <c r="G2170" s="20">
        <v>20</v>
      </c>
      <c r="H2170" s="16">
        <v>722.9</v>
      </c>
      <c r="I2170" s="18">
        <v>2.5</v>
      </c>
      <c r="J2170" s="16">
        <v>1807.25</v>
      </c>
      <c r="K2170" s="20">
        <v>14458</v>
      </c>
    </row>
    <row r="2171" spans="1:11" x14ac:dyDescent="0.3">
      <c r="A2171" s="40" t="s">
        <v>127</v>
      </c>
      <c r="B2171" s="40" t="s">
        <v>130</v>
      </c>
      <c r="C2171" s="57">
        <v>44807</v>
      </c>
      <c r="D2171" s="20">
        <v>25</v>
      </c>
      <c r="E2171" s="19">
        <v>0.76</v>
      </c>
      <c r="F2171" s="20">
        <v>19</v>
      </c>
      <c r="G2171" s="20">
        <v>38</v>
      </c>
      <c r="H2171" s="16">
        <v>462.15789473684208</v>
      </c>
      <c r="I2171" s="18">
        <v>2</v>
      </c>
      <c r="J2171" s="16">
        <v>924.31578947368416</v>
      </c>
      <c r="K2171" s="20">
        <v>17562</v>
      </c>
    </row>
    <row r="2172" spans="1:11" x14ac:dyDescent="0.3">
      <c r="A2172" s="40" t="s">
        <v>127</v>
      </c>
      <c r="B2172" s="40" t="s">
        <v>130</v>
      </c>
      <c r="C2172" s="57">
        <v>44808</v>
      </c>
      <c r="D2172" s="20">
        <v>49</v>
      </c>
      <c r="E2172" s="19">
        <v>0.79591836734693877</v>
      </c>
      <c r="F2172" s="20">
        <v>39</v>
      </c>
      <c r="G2172" s="20">
        <v>63</v>
      </c>
      <c r="H2172" s="16">
        <v>514.46031746031747</v>
      </c>
      <c r="I2172" s="18">
        <v>1.6153846153846154</v>
      </c>
      <c r="J2172" s="16">
        <v>831.0512820512821</v>
      </c>
      <c r="K2172" s="20">
        <v>32411</v>
      </c>
    </row>
    <row r="2173" spans="1:11" x14ac:dyDescent="0.3">
      <c r="A2173" s="40" t="s">
        <v>127</v>
      </c>
      <c r="B2173" s="40" t="s">
        <v>130</v>
      </c>
      <c r="C2173" s="57">
        <v>44809</v>
      </c>
      <c r="D2173" s="20">
        <v>13</v>
      </c>
      <c r="E2173" s="19">
        <v>0.69230769230769229</v>
      </c>
      <c r="F2173" s="20">
        <v>9</v>
      </c>
      <c r="G2173" s="20">
        <v>17</v>
      </c>
      <c r="H2173" s="16">
        <v>631.17647058823525</v>
      </c>
      <c r="I2173" s="18">
        <v>1.8888888888888888</v>
      </c>
      <c r="J2173" s="16">
        <v>1192.2222222222222</v>
      </c>
      <c r="K2173" s="20">
        <v>10730</v>
      </c>
    </row>
    <row r="2174" spans="1:11" x14ac:dyDescent="0.3">
      <c r="A2174" s="40" t="s">
        <v>127</v>
      </c>
      <c r="B2174" s="40" t="s">
        <v>130</v>
      </c>
      <c r="C2174" s="57">
        <v>44810</v>
      </c>
      <c r="D2174" s="20">
        <v>15</v>
      </c>
      <c r="E2174" s="19">
        <v>0.73333333333333328</v>
      </c>
      <c r="F2174" s="20">
        <v>11</v>
      </c>
      <c r="G2174" s="20">
        <v>23</v>
      </c>
      <c r="H2174" s="16">
        <v>441.60869565217394</v>
      </c>
      <c r="I2174" s="18">
        <v>2.0909090909090908</v>
      </c>
      <c r="J2174" s="16">
        <v>923.36363636363637</v>
      </c>
      <c r="K2174" s="20">
        <v>10157</v>
      </c>
    </row>
    <row r="2175" spans="1:11" x14ac:dyDescent="0.3">
      <c r="A2175" s="40" t="s">
        <v>127</v>
      </c>
      <c r="B2175" s="40" t="s">
        <v>130</v>
      </c>
      <c r="C2175" s="57">
        <v>44811</v>
      </c>
      <c r="D2175" s="20">
        <v>15</v>
      </c>
      <c r="E2175" s="19">
        <v>0.73333333333333328</v>
      </c>
      <c r="F2175" s="20">
        <v>11</v>
      </c>
      <c r="G2175" s="20">
        <v>18</v>
      </c>
      <c r="H2175" s="16">
        <v>474.88888888888891</v>
      </c>
      <c r="I2175" s="18">
        <v>1.6363636363636365</v>
      </c>
      <c r="J2175" s="16">
        <v>777.09090909090912</v>
      </c>
      <c r="K2175" s="20">
        <v>8548</v>
      </c>
    </row>
    <row r="2176" spans="1:11" x14ac:dyDescent="0.3">
      <c r="A2176" s="40" t="s">
        <v>127</v>
      </c>
      <c r="B2176" s="40" t="s">
        <v>130</v>
      </c>
      <c r="C2176" s="57">
        <v>44812</v>
      </c>
      <c r="D2176" s="20">
        <v>19</v>
      </c>
      <c r="E2176" s="19">
        <v>0.73684210526315785</v>
      </c>
      <c r="F2176" s="20">
        <v>14</v>
      </c>
      <c r="G2176" s="20">
        <v>23</v>
      </c>
      <c r="H2176" s="16">
        <v>492.73913043478262</v>
      </c>
      <c r="I2176" s="18">
        <v>1.6428571428571428</v>
      </c>
      <c r="J2176" s="16">
        <v>809.5</v>
      </c>
      <c r="K2176" s="20">
        <v>11333</v>
      </c>
    </row>
    <row r="2177" spans="1:11" x14ac:dyDescent="0.3">
      <c r="A2177" s="40" t="s">
        <v>127</v>
      </c>
      <c r="B2177" s="40" t="s">
        <v>130</v>
      </c>
      <c r="C2177" s="57">
        <v>44813</v>
      </c>
      <c r="D2177" s="20">
        <v>17</v>
      </c>
      <c r="E2177" s="19">
        <v>0.70588235294117652</v>
      </c>
      <c r="F2177" s="20">
        <v>12</v>
      </c>
      <c r="G2177" s="20">
        <v>32</v>
      </c>
      <c r="H2177" s="16">
        <v>499.75</v>
      </c>
      <c r="I2177" s="18">
        <v>2.6666666666666665</v>
      </c>
      <c r="J2177" s="16">
        <v>1332.6666666666667</v>
      </c>
      <c r="K2177" s="20">
        <v>15992</v>
      </c>
    </row>
    <row r="2178" spans="1:11" x14ac:dyDescent="0.3">
      <c r="A2178" s="40" t="s">
        <v>127</v>
      </c>
      <c r="B2178" s="40" t="s">
        <v>130</v>
      </c>
      <c r="C2178" s="57">
        <v>44814</v>
      </c>
      <c r="D2178" s="20">
        <v>22</v>
      </c>
      <c r="E2178" s="19">
        <v>0.77272727272727271</v>
      </c>
      <c r="F2178" s="20">
        <v>17</v>
      </c>
      <c r="G2178" s="20">
        <v>28</v>
      </c>
      <c r="H2178" s="16">
        <v>555.89285714285711</v>
      </c>
      <c r="I2178" s="18">
        <v>1.6470588235294117</v>
      </c>
      <c r="J2178" s="16">
        <v>915.58823529411768</v>
      </c>
      <c r="K2178" s="20">
        <v>15565</v>
      </c>
    </row>
    <row r="2179" spans="1:11" x14ac:dyDescent="0.3">
      <c r="A2179" s="40" t="s">
        <v>127</v>
      </c>
      <c r="B2179" s="40" t="s">
        <v>130</v>
      </c>
      <c r="C2179" s="57">
        <v>44815</v>
      </c>
      <c r="D2179" s="20">
        <v>34</v>
      </c>
      <c r="E2179" s="19">
        <v>0.73529411764705888</v>
      </c>
      <c r="F2179" s="20">
        <v>25</v>
      </c>
      <c r="G2179" s="20">
        <v>46</v>
      </c>
      <c r="H2179" s="16">
        <v>719.91304347826087</v>
      </c>
      <c r="I2179" s="18">
        <v>1.84</v>
      </c>
      <c r="J2179" s="16">
        <v>1324.64</v>
      </c>
      <c r="K2179" s="20">
        <v>33116</v>
      </c>
    </row>
    <row r="2180" spans="1:11" x14ac:dyDescent="0.3">
      <c r="A2180" s="40" t="s">
        <v>127</v>
      </c>
      <c r="B2180" s="40" t="s">
        <v>130</v>
      </c>
      <c r="C2180" s="57">
        <v>44816</v>
      </c>
      <c r="D2180" s="20">
        <v>19</v>
      </c>
      <c r="E2180" s="19">
        <v>0.73684210526315785</v>
      </c>
      <c r="F2180" s="20">
        <v>14</v>
      </c>
      <c r="G2180" s="20">
        <v>21</v>
      </c>
      <c r="H2180" s="16">
        <v>503.71428571428572</v>
      </c>
      <c r="I2180" s="18">
        <v>1.5</v>
      </c>
      <c r="J2180" s="16">
        <v>755.57142857142856</v>
      </c>
      <c r="K2180" s="20">
        <v>10578</v>
      </c>
    </row>
    <row r="2181" spans="1:11" x14ac:dyDescent="0.3">
      <c r="A2181" s="40" t="s">
        <v>127</v>
      </c>
      <c r="B2181" s="40" t="s">
        <v>130</v>
      </c>
      <c r="C2181" s="57">
        <v>44817</v>
      </c>
      <c r="D2181" s="20">
        <v>19</v>
      </c>
      <c r="E2181" s="19">
        <v>0.73684210526315785</v>
      </c>
      <c r="F2181" s="20">
        <v>14</v>
      </c>
      <c r="G2181" s="20">
        <v>22</v>
      </c>
      <c r="H2181" s="16">
        <v>533.72727272727275</v>
      </c>
      <c r="I2181" s="18">
        <v>1.5714285714285714</v>
      </c>
      <c r="J2181" s="16">
        <v>838.71428571428567</v>
      </c>
      <c r="K2181" s="20">
        <v>11742</v>
      </c>
    </row>
    <row r="2182" spans="1:11" x14ac:dyDescent="0.3">
      <c r="A2182" s="40" t="s">
        <v>127</v>
      </c>
      <c r="B2182" s="40" t="s">
        <v>130</v>
      </c>
      <c r="C2182" s="57">
        <v>44818</v>
      </c>
      <c r="D2182" s="20">
        <v>15</v>
      </c>
      <c r="E2182" s="19">
        <v>0.73333333333333328</v>
      </c>
      <c r="F2182" s="20">
        <v>11</v>
      </c>
      <c r="G2182" s="20">
        <v>25</v>
      </c>
      <c r="H2182" s="16">
        <v>629</v>
      </c>
      <c r="I2182" s="18">
        <v>2.2727272727272729</v>
      </c>
      <c r="J2182" s="16">
        <v>1429.5454545454545</v>
      </c>
      <c r="K2182" s="20">
        <v>15725</v>
      </c>
    </row>
    <row r="2183" spans="1:11" x14ac:dyDescent="0.3">
      <c r="A2183" s="40" t="s">
        <v>127</v>
      </c>
      <c r="B2183" s="40" t="s">
        <v>130</v>
      </c>
      <c r="C2183" s="57">
        <v>44819</v>
      </c>
      <c r="D2183" s="20">
        <v>23</v>
      </c>
      <c r="E2183" s="19">
        <v>0.73913043478260865</v>
      </c>
      <c r="F2183" s="20">
        <v>17</v>
      </c>
      <c r="G2183" s="20">
        <v>24</v>
      </c>
      <c r="H2183" s="16">
        <v>546.95833333333337</v>
      </c>
      <c r="I2183" s="18">
        <v>1.411764705882353</v>
      </c>
      <c r="J2183" s="16">
        <v>772.17647058823525</v>
      </c>
      <c r="K2183" s="20">
        <v>13127</v>
      </c>
    </row>
    <row r="2184" spans="1:11" x14ac:dyDescent="0.3">
      <c r="A2184" s="40" t="s">
        <v>127</v>
      </c>
      <c r="B2184" s="40" t="s">
        <v>130</v>
      </c>
      <c r="C2184" s="57">
        <v>44820</v>
      </c>
      <c r="D2184" s="20">
        <v>18</v>
      </c>
      <c r="E2184" s="19">
        <v>0.72222222222222221</v>
      </c>
      <c r="F2184" s="20">
        <v>13</v>
      </c>
      <c r="G2184" s="20">
        <v>34</v>
      </c>
      <c r="H2184" s="16">
        <v>474.91176470588238</v>
      </c>
      <c r="I2184" s="18">
        <v>2.6153846153846154</v>
      </c>
      <c r="J2184" s="16">
        <v>1242.0769230769231</v>
      </c>
      <c r="K2184" s="20">
        <v>16147</v>
      </c>
    </row>
    <row r="2185" spans="1:11" x14ac:dyDescent="0.3">
      <c r="A2185" s="40" t="s">
        <v>127</v>
      </c>
      <c r="B2185" s="40" t="s">
        <v>130</v>
      </c>
      <c r="C2185" s="57">
        <v>44821</v>
      </c>
      <c r="D2185" s="20">
        <v>19</v>
      </c>
      <c r="E2185" s="19">
        <v>0.73684210526315785</v>
      </c>
      <c r="F2185" s="20">
        <v>14</v>
      </c>
      <c r="G2185" s="20">
        <v>35</v>
      </c>
      <c r="H2185" s="16">
        <v>619.51428571428573</v>
      </c>
      <c r="I2185" s="18">
        <v>2.5</v>
      </c>
      <c r="J2185" s="16">
        <v>1548.7857142857142</v>
      </c>
      <c r="K2185" s="20">
        <v>21683</v>
      </c>
    </row>
    <row r="2186" spans="1:11" x14ac:dyDescent="0.3">
      <c r="A2186" s="40" t="s">
        <v>127</v>
      </c>
      <c r="B2186" s="40" t="s">
        <v>130</v>
      </c>
      <c r="C2186" s="57">
        <v>44822</v>
      </c>
      <c r="D2186" s="20">
        <v>27</v>
      </c>
      <c r="E2186" s="19">
        <v>0.70370370370370372</v>
      </c>
      <c r="F2186" s="20">
        <v>19</v>
      </c>
      <c r="G2186" s="20">
        <v>28</v>
      </c>
      <c r="H2186" s="16">
        <v>688.71428571428567</v>
      </c>
      <c r="I2186" s="18">
        <v>1.4736842105263157</v>
      </c>
      <c r="J2186" s="16">
        <v>1014.9473684210526</v>
      </c>
      <c r="K2186" s="20">
        <v>19284</v>
      </c>
    </row>
    <row r="2187" spans="1:11" x14ac:dyDescent="0.3">
      <c r="A2187" s="40" t="s">
        <v>127</v>
      </c>
      <c r="B2187" s="40" t="s">
        <v>130</v>
      </c>
      <c r="C2187" s="57">
        <v>44823</v>
      </c>
      <c r="D2187" s="20">
        <v>16</v>
      </c>
      <c r="E2187" s="19">
        <v>0.75</v>
      </c>
      <c r="F2187" s="20">
        <v>12</v>
      </c>
      <c r="G2187" s="20">
        <v>27</v>
      </c>
      <c r="H2187" s="16">
        <v>521.88888888888891</v>
      </c>
      <c r="I2187" s="18">
        <v>2.25</v>
      </c>
      <c r="J2187" s="16">
        <v>1174.25</v>
      </c>
      <c r="K2187" s="20">
        <v>14091</v>
      </c>
    </row>
    <row r="2188" spans="1:11" x14ac:dyDescent="0.3">
      <c r="A2188" s="40" t="s">
        <v>127</v>
      </c>
      <c r="B2188" s="40" t="s">
        <v>130</v>
      </c>
      <c r="C2188" s="57">
        <v>44824</v>
      </c>
      <c r="D2188" s="20">
        <v>15</v>
      </c>
      <c r="E2188" s="19">
        <v>0.66666666666666663</v>
      </c>
      <c r="F2188" s="20">
        <v>10</v>
      </c>
      <c r="G2188" s="20">
        <v>30</v>
      </c>
      <c r="H2188" s="16">
        <v>402.93333333333334</v>
      </c>
      <c r="I2188" s="18">
        <v>3</v>
      </c>
      <c r="J2188" s="16">
        <v>1208.8</v>
      </c>
      <c r="K2188" s="20">
        <v>12088</v>
      </c>
    </row>
    <row r="2189" spans="1:11" x14ac:dyDescent="0.3">
      <c r="A2189" s="40" t="s">
        <v>127</v>
      </c>
      <c r="B2189" s="40" t="s">
        <v>130</v>
      </c>
      <c r="C2189" s="57">
        <v>44825</v>
      </c>
      <c r="D2189" s="20">
        <v>14</v>
      </c>
      <c r="E2189" s="19">
        <v>0.6428571428571429</v>
      </c>
      <c r="F2189" s="20">
        <v>9</v>
      </c>
      <c r="G2189" s="20">
        <v>18</v>
      </c>
      <c r="H2189" s="16">
        <v>410.77777777777777</v>
      </c>
      <c r="I2189" s="18">
        <v>2</v>
      </c>
      <c r="J2189" s="16">
        <v>821.55555555555554</v>
      </c>
      <c r="K2189" s="20">
        <v>7394</v>
      </c>
    </row>
    <row r="2190" spans="1:11" x14ac:dyDescent="0.3">
      <c r="A2190" s="40" t="s">
        <v>127</v>
      </c>
      <c r="B2190" s="40" t="s">
        <v>130</v>
      </c>
      <c r="C2190" s="57">
        <v>44826</v>
      </c>
      <c r="D2190" s="20">
        <v>15</v>
      </c>
      <c r="E2190" s="19">
        <v>0.66666666666666663</v>
      </c>
      <c r="F2190" s="20">
        <v>10</v>
      </c>
      <c r="G2190" s="20">
        <v>17</v>
      </c>
      <c r="H2190" s="16">
        <v>538.64705882352939</v>
      </c>
      <c r="I2190" s="18">
        <v>1.7</v>
      </c>
      <c r="J2190" s="16">
        <v>915.7</v>
      </c>
      <c r="K2190" s="20">
        <v>9157</v>
      </c>
    </row>
    <row r="2191" spans="1:11" x14ac:dyDescent="0.3">
      <c r="A2191" s="40" t="s">
        <v>127</v>
      </c>
      <c r="B2191" s="40" t="s">
        <v>130</v>
      </c>
      <c r="C2191" s="57">
        <v>44827</v>
      </c>
      <c r="D2191" s="20">
        <v>10</v>
      </c>
      <c r="E2191" s="19">
        <v>0.7</v>
      </c>
      <c r="F2191" s="20">
        <v>7</v>
      </c>
      <c r="G2191" s="20">
        <v>11</v>
      </c>
      <c r="H2191" s="16">
        <v>658.90909090909088</v>
      </c>
      <c r="I2191" s="18">
        <v>1.5714285714285714</v>
      </c>
      <c r="J2191" s="16">
        <v>1035.4285714285713</v>
      </c>
      <c r="K2191" s="20">
        <v>7248</v>
      </c>
    </row>
    <row r="2192" spans="1:11" x14ac:dyDescent="0.3">
      <c r="A2192" s="40" t="s">
        <v>127</v>
      </c>
      <c r="B2192" s="40" t="s">
        <v>130</v>
      </c>
      <c r="C2192" s="57">
        <v>44828</v>
      </c>
      <c r="D2192" s="20">
        <v>28</v>
      </c>
      <c r="E2192" s="19">
        <v>0.7142857142857143</v>
      </c>
      <c r="F2192" s="20">
        <v>20</v>
      </c>
      <c r="G2192" s="20">
        <v>38</v>
      </c>
      <c r="H2192" s="16">
        <v>454.07894736842104</v>
      </c>
      <c r="I2192" s="18">
        <v>1.9</v>
      </c>
      <c r="J2192" s="16">
        <v>862.75</v>
      </c>
      <c r="K2192" s="20">
        <v>17255</v>
      </c>
    </row>
    <row r="2193" spans="1:11" x14ac:dyDescent="0.3">
      <c r="A2193" s="40" t="s">
        <v>127</v>
      </c>
      <c r="B2193" s="40" t="s">
        <v>130</v>
      </c>
      <c r="C2193" s="57">
        <v>44829</v>
      </c>
      <c r="D2193" s="20">
        <v>29</v>
      </c>
      <c r="E2193" s="19">
        <v>0.65517241379310343</v>
      </c>
      <c r="F2193" s="20">
        <v>19</v>
      </c>
      <c r="G2193" s="20">
        <v>33</v>
      </c>
      <c r="H2193" s="16">
        <v>566.24242424242425</v>
      </c>
      <c r="I2193" s="18">
        <v>1.736842105263158</v>
      </c>
      <c r="J2193" s="16">
        <v>983.47368421052636</v>
      </c>
      <c r="K2193" s="20">
        <v>18686</v>
      </c>
    </row>
    <row r="2194" spans="1:11" x14ac:dyDescent="0.3">
      <c r="A2194" s="40" t="s">
        <v>127</v>
      </c>
      <c r="B2194" s="40" t="s">
        <v>130</v>
      </c>
      <c r="C2194" s="57">
        <v>44830</v>
      </c>
      <c r="D2194" s="20">
        <v>20</v>
      </c>
      <c r="E2194" s="19">
        <v>0.75</v>
      </c>
      <c r="F2194" s="20">
        <v>15</v>
      </c>
      <c r="G2194" s="20">
        <v>24</v>
      </c>
      <c r="H2194" s="16">
        <v>506.16666666666669</v>
      </c>
      <c r="I2194" s="18">
        <v>1.6</v>
      </c>
      <c r="J2194" s="16">
        <v>809.86666666666667</v>
      </c>
      <c r="K2194" s="20">
        <v>12148</v>
      </c>
    </row>
    <row r="2195" spans="1:11" x14ac:dyDescent="0.3">
      <c r="A2195" s="40" t="s">
        <v>127</v>
      </c>
      <c r="B2195" s="40" t="s">
        <v>130</v>
      </c>
      <c r="C2195" s="57">
        <v>44831</v>
      </c>
      <c r="D2195" s="20">
        <v>15</v>
      </c>
      <c r="E2195" s="19">
        <v>0.66666666666666663</v>
      </c>
      <c r="F2195" s="20">
        <v>10</v>
      </c>
      <c r="G2195" s="20">
        <v>18</v>
      </c>
      <c r="H2195" s="16">
        <v>563.66666666666663</v>
      </c>
      <c r="I2195" s="18">
        <v>1.8</v>
      </c>
      <c r="J2195" s="16">
        <v>1014.6</v>
      </c>
      <c r="K2195" s="20">
        <v>10146</v>
      </c>
    </row>
    <row r="2196" spans="1:11" x14ac:dyDescent="0.3">
      <c r="A2196" s="40" t="s">
        <v>127</v>
      </c>
      <c r="B2196" s="40" t="s">
        <v>130</v>
      </c>
      <c r="C2196" s="57">
        <v>44832</v>
      </c>
      <c r="D2196" s="20">
        <v>12</v>
      </c>
      <c r="E2196" s="19">
        <v>0.66666666666666663</v>
      </c>
      <c r="F2196" s="20">
        <v>8</v>
      </c>
      <c r="G2196" s="20">
        <v>17</v>
      </c>
      <c r="H2196" s="16">
        <v>608.58823529411768</v>
      </c>
      <c r="I2196" s="18">
        <v>2.125</v>
      </c>
      <c r="J2196" s="16">
        <v>1293.25</v>
      </c>
      <c r="K2196" s="20">
        <v>10346</v>
      </c>
    </row>
    <row r="2197" spans="1:11" x14ac:dyDescent="0.3">
      <c r="A2197" s="40" t="s">
        <v>127</v>
      </c>
      <c r="B2197" s="40" t="s">
        <v>130</v>
      </c>
      <c r="C2197" s="57">
        <v>44833</v>
      </c>
      <c r="D2197" s="20">
        <v>7</v>
      </c>
      <c r="E2197" s="19">
        <v>0.2857142857142857</v>
      </c>
      <c r="F2197" s="20">
        <v>2</v>
      </c>
      <c r="G2197" s="20">
        <v>7</v>
      </c>
      <c r="H2197" s="16">
        <v>702.71428571428567</v>
      </c>
      <c r="I2197" s="18">
        <v>3.5</v>
      </c>
      <c r="J2197" s="16">
        <v>2459.5</v>
      </c>
      <c r="K2197" s="20">
        <v>4919</v>
      </c>
    </row>
    <row r="2198" spans="1:11" x14ac:dyDescent="0.3">
      <c r="A2198" s="40" t="s">
        <v>127</v>
      </c>
      <c r="B2198" s="40" t="s">
        <v>130</v>
      </c>
      <c r="C2198" s="57">
        <v>44834</v>
      </c>
      <c r="D2198" s="20">
        <v>29</v>
      </c>
      <c r="E2198" s="19">
        <v>0.72413793103448276</v>
      </c>
      <c r="F2198" s="20">
        <v>21</v>
      </c>
      <c r="G2198" s="20">
        <v>30</v>
      </c>
      <c r="H2198" s="16">
        <v>666.86666666666667</v>
      </c>
      <c r="I2198" s="18">
        <v>1.4285714285714286</v>
      </c>
      <c r="J2198" s="16">
        <v>952.66666666666663</v>
      </c>
      <c r="K2198" s="20">
        <v>20006</v>
      </c>
    </row>
    <row r="2199" spans="1:11" x14ac:dyDescent="0.3">
      <c r="A2199" s="11" t="s">
        <v>127</v>
      </c>
      <c r="B2199" s="11" t="s">
        <v>131</v>
      </c>
      <c r="C2199" s="54">
        <v>44652</v>
      </c>
      <c r="D2199" s="16">
        <v>18</v>
      </c>
      <c r="E2199" s="19">
        <v>0.72222222222222221</v>
      </c>
      <c r="F2199" s="20">
        <v>13</v>
      </c>
      <c r="G2199" s="20">
        <v>27</v>
      </c>
      <c r="H2199" s="16">
        <v>523.14814814814815</v>
      </c>
      <c r="I2199" s="18">
        <v>2.0769230769230771</v>
      </c>
      <c r="J2199" s="16">
        <v>1086.5384615384614</v>
      </c>
      <c r="K2199" s="20">
        <v>14125</v>
      </c>
    </row>
    <row r="2200" spans="1:11" x14ac:dyDescent="0.3">
      <c r="A2200" s="11" t="s">
        <v>127</v>
      </c>
      <c r="B2200" s="11" t="s">
        <v>131</v>
      </c>
      <c r="C2200" s="54">
        <v>44653</v>
      </c>
      <c r="D2200" s="16">
        <v>29</v>
      </c>
      <c r="E2200" s="19">
        <v>0.72413793103448276</v>
      </c>
      <c r="F2200" s="20">
        <v>21</v>
      </c>
      <c r="G2200" s="20">
        <v>37</v>
      </c>
      <c r="H2200" s="16">
        <v>436.70270270270271</v>
      </c>
      <c r="I2200" s="18">
        <v>1.7619047619047619</v>
      </c>
      <c r="J2200" s="16">
        <v>769.42857142857144</v>
      </c>
      <c r="K2200" s="20">
        <v>16158</v>
      </c>
    </row>
    <row r="2201" spans="1:11" x14ac:dyDescent="0.3">
      <c r="A2201" s="11" t="s">
        <v>127</v>
      </c>
      <c r="B2201" s="11" t="s">
        <v>131</v>
      </c>
      <c r="C2201" s="54">
        <v>44654</v>
      </c>
      <c r="D2201" s="16">
        <v>22</v>
      </c>
      <c r="E2201" s="19">
        <v>0.72727272727272729</v>
      </c>
      <c r="F2201" s="20">
        <v>16</v>
      </c>
      <c r="G2201" s="20">
        <v>35</v>
      </c>
      <c r="H2201" s="16">
        <v>530.28571428571433</v>
      </c>
      <c r="I2201" s="18">
        <v>2.1875</v>
      </c>
      <c r="J2201" s="16">
        <v>1160</v>
      </c>
      <c r="K2201" s="20">
        <v>18560</v>
      </c>
    </row>
    <row r="2202" spans="1:11" x14ac:dyDescent="0.3">
      <c r="A2202" s="11" t="s">
        <v>127</v>
      </c>
      <c r="B2202" s="11" t="s">
        <v>131</v>
      </c>
      <c r="C2202" s="54">
        <v>44655</v>
      </c>
      <c r="D2202" s="16">
        <v>23</v>
      </c>
      <c r="E2202" s="19">
        <v>0.73913043478260865</v>
      </c>
      <c r="F2202" s="20">
        <v>17</v>
      </c>
      <c r="G2202" s="20">
        <v>31</v>
      </c>
      <c r="H2202" s="16">
        <v>338.67741935483872</v>
      </c>
      <c r="I2202" s="18">
        <v>1.8235294117647058</v>
      </c>
      <c r="J2202" s="16">
        <v>617.58823529411768</v>
      </c>
      <c r="K2202" s="20">
        <v>10499</v>
      </c>
    </row>
    <row r="2203" spans="1:11" x14ac:dyDescent="0.3">
      <c r="A2203" s="11" t="s">
        <v>127</v>
      </c>
      <c r="B2203" s="11" t="s">
        <v>131</v>
      </c>
      <c r="C2203" s="54">
        <v>44656</v>
      </c>
      <c r="D2203" s="16">
        <v>29</v>
      </c>
      <c r="E2203" s="19">
        <v>0.72413793103448276</v>
      </c>
      <c r="F2203" s="20">
        <v>21</v>
      </c>
      <c r="G2203" s="20">
        <v>42</v>
      </c>
      <c r="H2203" s="16">
        <v>392.21428571428572</v>
      </c>
      <c r="I2203" s="18">
        <v>2</v>
      </c>
      <c r="J2203" s="16">
        <v>784.42857142857144</v>
      </c>
      <c r="K2203" s="20">
        <v>16473</v>
      </c>
    </row>
    <row r="2204" spans="1:11" x14ac:dyDescent="0.3">
      <c r="A2204" s="11" t="s">
        <v>127</v>
      </c>
      <c r="B2204" s="11" t="s">
        <v>131</v>
      </c>
      <c r="C2204" s="54">
        <v>44657</v>
      </c>
      <c r="D2204" s="16">
        <v>17</v>
      </c>
      <c r="E2204" s="19">
        <v>0.70588235294117652</v>
      </c>
      <c r="F2204" s="20">
        <v>12</v>
      </c>
      <c r="G2204" s="20">
        <v>49</v>
      </c>
      <c r="H2204" s="16">
        <v>385</v>
      </c>
      <c r="I2204" s="18">
        <v>4.083333333333333</v>
      </c>
      <c r="J2204" s="16">
        <v>1572.0833333333333</v>
      </c>
      <c r="K2204" s="20">
        <v>18865</v>
      </c>
    </row>
    <row r="2205" spans="1:11" x14ac:dyDescent="0.3">
      <c r="A2205" s="11" t="s">
        <v>127</v>
      </c>
      <c r="B2205" s="11" t="s">
        <v>131</v>
      </c>
      <c r="C2205" s="54">
        <v>44658</v>
      </c>
      <c r="D2205" s="16">
        <v>30</v>
      </c>
      <c r="E2205" s="19">
        <v>0.73333333333333328</v>
      </c>
      <c r="F2205" s="20">
        <v>22</v>
      </c>
      <c r="G2205" s="20">
        <v>33</v>
      </c>
      <c r="H2205" s="16">
        <v>531.39393939393938</v>
      </c>
      <c r="I2205" s="18">
        <v>1.5</v>
      </c>
      <c r="J2205" s="16">
        <v>797.09090909090912</v>
      </c>
      <c r="K2205" s="20">
        <v>17536</v>
      </c>
    </row>
    <row r="2206" spans="1:11" x14ac:dyDescent="0.3">
      <c r="A2206" s="11" t="s">
        <v>127</v>
      </c>
      <c r="B2206" s="11" t="s">
        <v>131</v>
      </c>
      <c r="C2206" s="54">
        <v>44659</v>
      </c>
      <c r="D2206" s="16">
        <v>22</v>
      </c>
      <c r="E2206" s="19">
        <v>0.72727272727272729</v>
      </c>
      <c r="F2206" s="20">
        <v>16</v>
      </c>
      <c r="G2206" s="20">
        <v>22</v>
      </c>
      <c r="H2206" s="16">
        <v>508.27272727272725</v>
      </c>
      <c r="I2206" s="18">
        <v>1.375</v>
      </c>
      <c r="J2206" s="16">
        <v>698.875</v>
      </c>
      <c r="K2206" s="20">
        <v>11182</v>
      </c>
    </row>
    <row r="2207" spans="1:11" x14ac:dyDescent="0.3">
      <c r="A2207" s="11" t="s">
        <v>127</v>
      </c>
      <c r="B2207" s="11" t="s">
        <v>131</v>
      </c>
      <c r="C2207" s="54">
        <v>44660</v>
      </c>
      <c r="D2207" s="16">
        <v>23</v>
      </c>
      <c r="E2207" s="19">
        <v>0.69565217391304346</v>
      </c>
      <c r="F2207" s="20">
        <v>16</v>
      </c>
      <c r="G2207" s="20">
        <v>26</v>
      </c>
      <c r="H2207" s="16">
        <v>400.15384615384613</v>
      </c>
      <c r="I2207" s="18">
        <v>1.625</v>
      </c>
      <c r="J2207" s="16">
        <v>650.25</v>
      </c>
      <c r="K2207" s="20">
        <v>10404</v>
      </c>
    </row>
    <row r="2208" spans="1:11" x14ac:dyDescent="0.3">
      <c r="A2208" s="11" t="s">
        <v>127</v>
      </c>
      <c r="B2208" s="11" t="s">
        <v>131</v>
      </c>
      <c r="C2208" s="54">
        <v>44661</v>
      </c>
      <c r="D2208" s="16">
        <v>34</v>
      </c>
      <c r="E2208" s="19">
        <v>0.73529411764705888</v>
      </c>
      <c r="F2208" s="20">
        <v>25</v>
      </c>
      <c r="G2208" s="20">
        <v>35</v>
      </c>
      <c r="H2208" s="16">
        <v>457.34285714285716</v>
      </c>
      <c r="I2208" s="18">
        <v>1.4</v>
      </c>
      <c r="J2208" s="16">
        <v>640.28</v>
      </c>
      <c r="K2208" s="20">
        <v>16007</v>
      </c>
    </row>
    <row r="2209" spans="1:11" x14ac:dyDescent="0.3">
      <c r="A2209" s="11" t="s">
        <v>127</v>
      </c>
      <c r="B2209" s="11" t="s">
        <v>131</v>
      </c>
      <c r="C2209" s="54">
        <v>44662</v>
      </c>
      <c r="D2209" s="16">
        <v>22</v>
      </c>
      <c r="E2209" s="19">
        <v>0.72727272727272729</v>
      </c>
      <c r="F2209" s="20">
        <v>16</v>
      </c>
      <c r="G2209" s="20">
        <v>27</v>
      </c>
      <c r="H2209" s="16">
        <v>480.59259259259261</v>
      </c>
      <c r="I2209" s="18">
        <v>1.6875</v>
      </c>
      <c r="J2209" s="16">
        <v>811</v>
      </c>
      <c r="K2209" s="20">
        <v>12976</v>
      </c>
    </row>
    <row r="2210" spans="1:11" x14ac:dyDescent="0.3">
      <c r="A2210" s="11" t="s">
        <v>127</v>
      </c>
      <c r="B2210" s="11" t="s">
        <v>131</v>
      </c>
      <c r="C2210" s="54">
        <v>44663</v>
      </c>
      <c r="D2210" s="16">
        <v>29</v>
      </c>
      <c r="E2210" s="19">
        <v>0.72413793103448276</v>
      </c>
      <c r="F2210" s="20">
        <v>21</v>
      </c>
      <c r="G2210" s="20">
        <v>36</v>
      </c>
      <c r="H2210" s="16">
        <v>559.77777777777783</v>
      </c>
      <c r="I2210" s="18">
        <v>1.7142857142857142</v>
      </c>
      <c r="J2210" s="16">
        <v>959.61904761904759</v>
      </c>
      <c r="K2210" s="20">
        <v>20152</v>
      </c>
    </row>
    <row r="2211" spans="1:11" x14ac:dyDescent="0.3">
      <c r="A2211" s="11" t="s">
        <v>127</v>
      </c>
      <c r="B2211" s="11" t="s">
        <v>131</v>
      </c>
      <c r="C2211" s="54">
        <v>44664</v>
      </c>
      <c r="D2211" s="16">
        <v>38</v>
      </c>
      <c r="E2211" s="19">
        <v>0.71052631578947367</v>
      </c>
      <c r="F2211" s="20">
        <v>27</v>
      </c>
      <c r="G2211" s="20">
        <v>45</v>
      </c>
      <c r="H2211" s="16">
        <v>374.04444444444442</v>
      </c>
      <c r="I2211" s="18">
        <v>1.6666666666666667</v>
      </c>
      <c r="J2211" s="16">
        <v>623.40740740740739</v>
      </c>
      <c r="K2211" s="20">
        <v>16832</v>
      </c>
    </row>
    <row r="2212" spans="1:11" x14ac:dyDescent="0.3">
      <c r="A2212" s="11" t="s">
        <v>127</v>
      </c>
      <c r="B2212" s="11" t="s">
        <v>131</v>
      </c>
      <c r="C2212" s="54">
        <v>44665</v>
      </c>
      <c r="D2212" s="16">
        <v>37</v>
      </c>
      <c r="E2212" s="19">
        <v>0.72972972972972971</v>
      </c>
      <c r="F2212" s="20">
        <v>27</v>
      </c>
      <c r="G2212" s="20">
        <v>53</v>
      </c>
      <c r="H2212" s="16">
        <v>418.30188679245282</v>
      </c>
      <c r="I2212" s="18">
        <v>1.962962962962963</v>
      </c>
      <c r="J2212" s="16">
        <v>821.11111111111109</v>
      </c>
      <c r="K2212" s="20">
        <v>22170</v>
      </c>
    </row>
    <row r="2213" spans="1:11" x14ac:dyDescent="0.3">
      <c r="A2213" s="11" t="s">
        <v>127</v>
      </c>
      <c r="B2213" s="11" t="s">
        <v>131</v>
      </c>
      <c r="C2213" s="54">
        <v>44666</v>
      </c>
      <c r="D2213" s="16">
        <v>40</v>
      </c>
      <c r="E2213" s="19">
        <v>0.72499999999999998</v>
      </c>
      <c r="F2213" s="20">
        <v>29</v>
      </c>
      <c r="G2213" s="20">
        <v>53</v>
      </c>
      <c r="H2213" s="16">
        <v>492.90566037735852</v>
      </c>
      <c r="I2213" s="18">
        <v>1.8275862068965518</v>
      </c>
      <c r="J2213" s="16">
        <v>900.82758620689651</v>
      </c>
      <c r="K2213" s="20">
        <v>26124</v>
      </c>
    </row>
    <row r="2214" spans="1:11" x14ac:dyDescent="0.3">
      <c r="A2214" s="11" t="s">
        <v>127</v>
      </c>
      <c r="B2214" s="11" t="s">
        <v>131</v>
      </c>
      <c r="C2214" s="54">
        <v>44667</v>
      </c>
      <c r="D2214" s="16">
        <v>29</v>
      </c>
      <c r="E2214" s="19">
        <v>0.72413793103448276</v>
      </c>
      <c r="F2214" s="20">
        <v>21</v>
      </c>
      <c r="G2214" s="20">
        <v>41</v>
      </c>
      <c r="H2214" s="16">
        <v>462.95121951219511</v>
      </c>
      <c r="I2214" s="18">
        <v>1.9523809523809523</v>
      </c>
      <c r="J2214" s="16">
        <v>903.85714285714289</v>
      </c>
      <c r="K2214" s="20">
        <v>18981</v>
      </c>
    </row>
    <row r="2215" spans="1:11" x14ac:dyDescent="0.3">
      <c r="A2215" s="11" t="s">
        <v>127</v>
      </c>
      <c r="B2215" s="11" t="s">
        <v>131</v>
      </c>
      <c r="C2215" s="54">
        <v>44668</v>
      </c>
      <c r="D2215" s="16">
        <v>43</v>
      </c>
      <c r="E2215" s="19">
        <v>0.72093023255813948</v>
      </c>
      <c r="F2215" s="20">
        <v>31</v>
      </c>
      <c r="G2215" s="20">
        <v>79</v>
      </c>
      <c r="H2215" s="16">
        <v>518.9367088607595</v>
      </c>
      <c r="I2215" s="18">
        <v>2.5483870967741935</v>
      </c>
      <c r="J2215" s="16">
        <v>1322.4516129032259</v>
      </c>
      <c r="K2215" s="20">
        <v>40996</v>
      </c>
    </row>
    <row r="2216" spans="1:11" x14ac:dyDescent="0.3">
      <c r="A2216" s="11" t="s">
        <v>127</v>
      </c>
      <c r="B2216" s="11" t="s">
        <v>131</v>
      </c>
      <c r="C2216" s="54">
        <v>44669</v>
      </c>
      <c r="D2216" s="16">
        <v>19</v>
      </c>
      <c r="E2216" s="19">
        <v>0.73684210526315785</v>
      </c>
      <c r="F2216" s="20">
        <v>14</v>
      </c>
      <c r="G2216" s="20">
        <v>30</v>
      </c>
      <c r="H2216" s="16">
        <v>685.1</v>
      </c>
      <c r="I2216" s="18">
        <v>2.1428571428571428</v>
      </c>
      <c r="J2216" s="16">
        <v>1468.0714285714287</v>
      </c>
      <c r="K2216" s="20">
        <v>20553</v>
      </c>
    </row>
    <row r="2217" spans="1:11" x14ac:dyDescent="0.3">
      <c r="A2217" s="11" t="s">
        <v>127</v>
      </c>
      <c r="B2217" s="11" t="s">
        <v>131</v>
      </c>
      <c r="C2217" s="54">
        <v>44670</v>
      </c>
      <c r="D2217" s="16">
        <v>15</v>
      </c>
      <c r="E2217" s="19">
        <v>0.73333333333333328</v>
      </c>
      <c r="F2217" s="20">
        <v>11</v>
      </c>
      <c r="G2217" s="20">
        <v>12</v>
      </c>
      <c r="H2217" s="16">
        <v>687.33333333333337</v>
      </c>
      <c r="I2217" s="18">
        <v>1.0909090909090908</v>
      </c>
      <c r="J2217" s="16">
        <v>749.81818181818187</v>
      </c>
      <c r="K2217" s="20">
        <v>8248</v>
      </c>
    </row>
    <row r="2218" spans="1:11" x14ac:dyDescent="0.3">
      <c r="A2218" s="11" t="s">
        <v>127</v>
      </c>
      <c r="B2218" s="11" t="s">
        <v>131</v>
      </c>
      <c r="C2218" s="54">
        <v>44671</v>
      </c>
      <c r="D2218" s="16">
        <v>20</v>
      </c>
      <c r="E2218" s="19">
        <v>0.75</v>
      </c>
      <c r="F2218" s="20">
        <v>15</v>
      </c>
      <c r="G2218" s="20">
        <v>39</v>
      </c>
      <c r="H2218" s="16">
        <v>490.15384615384613</v>
      </c>
      <c r="I2218" s="18">
        <v>2.6</v>
      </c>
      <c r="J2218" s="16">
        <v>1274.4000000000001</v>
      </c>
      <c r="K2218" s="20">
        <v>19116</v>
      </c>
    </row>
    <row r="2219" spans="1:11" x14ac:dyDescent="0.3">
      <c r="A2219" s="11" t="s">
        <v>127</v>
      </c>
      <c r="B2219" s="11" t="s">
        <v>131</v>
      </c>
      <c r="C2219" s="54">
        <v>44672</v>
      </c>
      <c r="D2219" s="16">
        <v>29</v>
      </c>
      <c r="E2219" s="19">
        <v>0.72413793103448276</v>
      </c>
      <c r="F2219" s="20">
        <v>21</v>
      </c>
      <c r="G2219" s="20">
        <v>40</v>
      </c>
      <c r="H2219" s="16">
        <v>630.57500000000005</v>
      </c>
      <c r="I2219" s="18">
        <v>1.9047619047619047</v>
      </c>
      <c r="J2219" s="16">
        <v>1201.0952380952381</v>
      </c>
      <c r="K2219" s="20">
        <v>25223</v>
      </c>
    </row>
    <row r="2220" spans="1:11" x14ac:dyDescent="0.3">
      <c r="A2220" s="11" t="s">
        <v>127</v>
      </c>
      <c r="B2220" s="11" t="s">
        <v>131</v>
      </c>
      <c r="C2220" s="54">
        <v>44673</v>
      </c>
      <c r="D2220" s="16">
        <v>12</v>
      </c>
      <c r="E2220" s="19">
        <v>0.75</v>
      </c>
      <c r="F2220" s="20">
        <v>9</v>
      </c>
      <c r="G2220" s="20">
        <v>26</v>
      </c>
      <c r="H2220" s="16">
        <v>579.38461538461536</v>
      </c>
      <c r="I2220" s="18">
        <v>2.8888888888888888</v>
      </c>
      <c r="J2220" s="16">
        <v>1673.7777777777778</v>
      </c>
      <c r="K2220" s="20">
        <v>15064</v>
      </c>
    </row>
    <row r="2221" spans="1:11" x14ac:dyDescent="0.3">
      <c r="A2221" s="11" t="s">
        <v>127</v>
      </c>
      <c r="B2221" s="11" t="s">
        <v>131</v>
      </c>
      <c r="C2221" s="54">
        <v>44674</v>
      </c>
      <c r="D2221" s="16">
        <v>13</v>
      </c>
      <c r="E2221" s="19">
        <v>0.76923076923076927</v>
      </c>
      <c r="F2221" s="20">
        <v>10</v>
      </c>
      <c r="G2221" s="20">
        <v>21</v>
      </c>
      <c r="H2221" s="16">
        <v>525.90476190476193</v>
      </c>
      <c r="I2221" s="18">
        <v>2.1</v>
      </c>
      <c r="J2221" s="16">
        <v>1104.4000000000001</v>
      </c>
      <c r="K2221" s="20">
        <v>11044</v>
      </c>
    </row>
    <row r="2222" spans="1:11" x14ac:dyDescent="0.3">
      <c r="A2222" s="11" t="s">
        <v>127</v>
      </c>
      <c r="B2222" s="11" t="s">
        <v>131</v>
      </c>
      <c r="C2222" s="54">
        <v>44675</v>
      </c>
      <c r="D2222" s="16">
        <v>20</v>
      </c>
      <c r="E2222" s="19">
        <v>0.75</v>
      </c>
      <c r="F2222" s="20">
        <v>15</v>
      </c>
      <c r="G2222" s="20">
        <v>30</v>
      </c>
      <c r="H2222" s="16">
        <v>500.7</v>
      </c>
      <c r="I2222" s="18">
        <v>2</v>
      </c>
      <c r="J2222" s="16">
        <v>1001.4</v>
      </c>
      <c r="K2222" s="20">
        <v>15021</v>
      </c>
    </row>
    <row r="2223" spans="1:11" x14ac:dyDescent="0.3">
      <c r="A2223" s="11" t="s">
        <v>127</v>
      </c>
      <c r="B2223" s="11" t="s">
        <v>131</v>
      </c>
      <c r="C2223" s="54">
        <v>44676</v>
      </c>
      <c r="D2223" s="16">
        <v>19</v>
      </c>
      <c r="E2223" s="19">
        <v>0.73684210526315785</v>
      </c>
      <c r="F2223" s="20">
        <v>14</v>
      </c>
      <c r="G2223" s="20">
        <v>27</v>
      </c>
      <c r="H2223" s="16">
        <v>533.44444444444446</v>
      </c>
      <c r="I2223" s="18">
        <v>1.9285714285714286</v>
      </c>
      <c r="J2223" s="16">
        <v>1028.7857142857142</v>
      </c>
      <c r="K2223" s="20">
        <v>14403</v>
      </c>
    </row>
    <row r="2224" spans="1:11" x14ac:dyDescent="0.3">
      <c r="A2224" s="11" t="s">
        <v>127</v>
      </c>
      <c r="B2224" s="11" t="s">
        <v>131</v>
      </c>
      <c r="C2224" s="54">
        <v>44677</v>
      </c>
      <c r="D2224" s="16">
        <v>23</v>
      </c>
      <c r="E2224" s="19">
        <v>0.73913043478260865</v>
      </c>
      <c r="F2224" s="20">
        <v>17</v>
      </c>
      <c r="G2224" s="20">
        <v>37</v>
      </c>
      <c r="H2224" s="16">
        <v>513.75675675675677</v>
      </c>
      <c r="I2224" s="18">
        <v>2.1764705882352939</v>
      </c>
      <c r="J2224" s="16">
        <v>1118.1764705882354</v>
      </c>
      <c r="K2224" s="20">
        <v>19009</v>
      </c>
    </row>
    <row r="2225" spans="1:11" x14ac:dyDescent="0.3">
      <c r="A2225" s="11" t="s">
        <v>127</v>
      </c>
      <c r="B2225" s="11" t="s">
        <v>131</v>
      </c>
      <c r="C2225" s="54">
        <v>44678</v>
      </c>
      <c r="D2225" s="16">
        <v>11</v>
      </c>
      <c r="E2225" s="19">
        <v>0.72727272727272729</v>
      </c>
      <c r="F2225" s="20">
        <v>8</v>
      </c>
      <c r="G2225" s="20">
        <v>15</v>
      </c>
      <c r="H2225" s="16">
        <v>677.13333333333333</v>
      </c>
      <c r="I2225" s="18">
        <v>1.875</v>
      </c>
      <c r="J2225" s="16">
        <v>1269.625</v>
      </c>
      <c r="K2225" s="20">
        <v>10157</v>
      </c>
    </row>
    <row r="2226" spans="1:11" x14ac:dyDescent="0.3">
      <c r="A2226" s="11" t="s">
        <v>127</v>
      </c>
      <c r="B2226" s="11" t="s">
        <v>131</v>
      </c>
      <c r="C2226" s="54">
        <v>44679</v>
      </c>
      <c r="D2226" s="16">
        <v>19</v>
      </c>
      <c r="E2226" s="19">
        <v>0.73684210526315785</v>
      </c>
      <c r="F2226" s="20">
        <v>14</v>
      </c>
      <c r="G2226" s="20">
        <v>23</v>
      </c>
      <c r="H2226" s="16">
        <v>544.47826086956525</v>
      </c>
      <c r="I2226" s="18">
        <v>1.6428571428571428</v>
      </c>
      <c r="J2226" s="16">
        <v>894.5</v>
      </c>
      <c r="K2226" s="20">
        <v>12523</v>
      </c>
    </row>
    <row r="2227" spans="1:11" x14ac:dyDescent="0.3">
      <c r="A2227" s="11" t="s">
        <v>127</v>
      </c>
      <c r="B2227" s="11" t="s">
        <v>131</v>
      </c>
      <c r="C2227" s="54">
        <v>44680</v>
      </c>
      <c r="D2227" s="16">
        <v>7</v>
      </c>
      <c r="E2227" s="19">
        <v>0.7142857142857143</v>
      </c>
      <c r="F2227" s="20">
        <v>5</v>
      </c>
      <c r="G2227" s="20">
        <v>7</v>
      </c>
      <c r="H2227" s="16">
        <v>573.28571428571433</v>
      </c>
      <c r="I2227" s="18">
        <v>1.4</v>
      </c>
      <c r="J2227" s="16">
        <v>802.6</v>
      </c>
      <c r="K2227" s="20">
        <v>4013</v>
      </c>
    </row>
    <row r="2228" spans="1:11" x14ac:dyDescent="0.3">
      <c r="A2228" s="11" t="s">
        <v>127</v>
      </c>
      <c r="B2228" s="11" t="s">
        <v>131</v>
      </c>
      <c r="C2228" s="54">
        <v>44681</v>
      </c>
      <c r="D2228" s="16">
        <v>17</v>
      </c>
      <c r="E2228" s="19">
        <v>0.70588235294117652</v>
      </c>
      <c r="F2228" s="20">
        <v>12</v>
      </c>
      <c r="G2228" s="20">
        <v>19</v>
      </c>
      <c r="H2228" s="16">
        <v>538.73684210526312</v>
      </c>
      <c r="I2228" s="18">
        <v>1.5833333333333333</v>
      </c>
      <c r="J2228" s="16">
        <v>853</v>
      </c>
      <c r="K2228" s="20">
        <v>10236</v>
      </c>
    </row>
    <row r="2229" spans="1:11" x14ac:dyDescent="0.3">
      <c r="A2229" s="10" t="s">
        <v>127</v>
      </c>
      <c r="B2229" s="10" t="s">
        <v>131</v>
      </c>
      <c r="C2229" s="54">
        <v>44682</v>
      </c>
      <c r="D2229" s="20">
        <v>36</v>
      </c>
      <c r="E2229" s="19">
        <v>0.75</v>
      </c>
      <c r="F2229" s="20">
        <v>27</v>
      </c>
      <c r="G2229" s="20">
        <v>33</v>
      </c>
      <c r="H2229" s="16">
        <v>492.5151515151515</v>
      </c>
      <c r="I2229" s="18">
        <v>1.2222222222222223</v>
      </c>
      <c r="J2229" s="16">
        <v>601.96296296296293</v>
      </c>
      <c r="K2229" s="20">
        <v>16253</v>
      </c>
    </row>
    <row r="2230" spans="1:11" x14ac:dyDescent="0.3">
      <c r="A2230" s="10" t="s">
        <v>127</v>
      </c>
      <c r="B2230" s="10" t="s">
        <v>131</v>
      </c>
      <c r="C2230" s="54">
        <v>44683</v>
      </c>
      <c r="D2230" s="20">
        <v>18</v>
      </c>
      <c r="E2230" s="19">
        <v>0.72222222222222221</v>
      </c>
      <c r="F2230" s="20">
        <v>13</v>
      </c>
      <c r="G2230" s="20">
        <v>32</v>
      </c>
      <c r="H2230" s="16">
        <v>582.90625</v>
      </c>
      <c r="I2230" s="18">
        <v>2.4615384615384617</v>
      </c>
      <c r="J2230" s="16">
        <v>1434.8461538461538</v>
      </c>
      <c r="K2230" s="20">
        <v>18653</v>
      </c>
    </row>
    <row r="2231" spans="1:11" x14ac:dyDescent="0.3">
      <c r="A2231" s="10" t="s">
        <v>127</v>
      </c>
      <c r="B2231" s="10" t="s">
        <v>131</v>
      </c>
      <c r="C2231" s="54">
        <v>44684</v>
      </c>
      <c r="D2231" s="20">
        <v>15</v>
      </c>
      <c r="E2231" s="19">
        <v>0.73333333333333328</v>
      </c>
      <c r="F2231" s="20">
        <v>11</v>
      </c>
      <c r="G2231" s="20">
        <v>15</v>
      </c>
      <c r="H2231" s="16">
        <v>606.86666666666667</v>
      </c>
      <c r="I2231" s="18">
        <v>1.3636363636363635</v>
      </c>
      <c r="J2231" s="16">
        <v>827.5454545454545</v>
      </c>
      <c r="K2231" s="20">
        <v>9103</v>
      </c>
    </row>
    <row r="2232" spans="1:11" x14ac:dyDescent="0.3">
      <c r="A2232" s="10" t="s">
        <v>127</v>
      </c>
      <c r="B2232" s="10" t="s">
        <v>131</v>
      </c>
      <c r="C2232" s="54">
        <v>44685</v>
      </c>
      <c r="D2232" s="20">
        <v>23</v>
      </c>
      <c r="E2232" s="19">
        <v>0.73913043478260865</v>
      </c>
      <c r="F2232" s="20">
        <v>17</v>
      </c>
      <c r="G2232" s="20">
        <v>19</v>
      </c>
      <c r="H2232" s="16">
        <v>718.84210526315792</v>
      </c>
      <c r="I2232" s="18">
        <v>1.1176470588235294</v>
      </c>
      <c r="J2232" s="16">
        <v>803.41176470588232</v>
      </c>
      <c r="K2232" s="20">
        <v>13658</v>
      </c>
    </row>
    <row r="2233" spans="1:11" x14ac:dyDescent="0.3">
      <c r="A2233" s="10" t="s">
        <v>127</v>
      </c>
      <c r="B2233" s="10" t="s">
        <v>131</v>
      </c>
      <c r="C2233" s="54">
        <v>44686</v>
      </c>
      <c r="D2233" s="20">
        <v>8</v>
      </c>
      <c r="E2233" s="19">
        <v>0.75</v>
      </c>
      <c r="F2233" s="20">
        <v>6</v>
      </c>
      <c r="G2233" s="20">
        <v>9</v>
      </c>
      <c r="H2233" s="16">
        <v>749.77777777777783</v>
      </c>
      <c r="I2233" s="18">
        <v>1.5</v>
      </c>
      <c r="J2233" s="16">
        <v>1124.6666666666667</v>
      </c>
      <c r="K2233" s="20">
        <v>6748</v>
      </c>
    </row>
    <row r="2234" spans="1:11" x14ac:dyDescent="0.3">
      <c r="A2234" s="10" t="s">
        <v>127</v>
      </c>
      <c r="B2234" s="10" t="s">
        <v>131</v>
      </c>
      <c r="C2234" s="54">
        <v>44687</v>
      </c>
      <c r="D2234" s="20">
        <v>14</v>
      </c>
      <c r="E2234" s="19">
        <v>0.7142857142857143</v>
      </c>
      <c r="F2234" s="20">
        <v>10</v>
      </c>
      <c r="G2234" s="20">
        <v>20</v>
      </c>
      <c r="H2234" s="16">
        <v>698.3</v>
      </c>
      <c r="I2234" s="18">
        <v>2</v>
      </c>
      <c r="J2234" s="16">
        <v>1396.6</v>
      </c>
      <c r="K2234" s="20">
        <v>13966</v>
      </c>
    </row>
    <row r="2235" spans="1:11" x14ac:dyDescent="0.3">
      <c r="A2235" s="10" t="s">
        <v>127</v>
      </c>
      <c r="B2235" s="10" t="s">
        <v>131</v>
      </c>
      <c r="C2235" s="54">
        <v>44688</v>
      </c>
      <c r="D2235" s="20">
        <v>22</v>
      </c>
      <c r="E2235" s="19">
        <v>0.72727272727272729</v>
      </c>
      <c r="F2235" s="20">
        <v>16</v>
      </c>
      <c r="G2235" s="20">
        <v>26</v>
      </c>
      <c r="H2235" s="16">
        <v>702.46153846153845</v>
      </c>
      <c r="I2235" s="18">
        <v>1.625</v>
      </c>
      <c r="J2235" s="16">
        <v>1141.5</v>
      </c>
      <c r="K2235" s="20">
        <v>18264</v>
      </c>
    </row>
    <row r="2236" spans="1:11" x14ac:dyDescent="0.3">
      <c r="A2236" s="10" t="s">
        <v>127</v>
      </c>
      <c r="B2236" s="10" t="s">
        <v>131</v>
      </c>
      <c r="C2236" s="54">
        <v>44689</v>
      </c>
      <c r="D2236" s="20">
        <v>27</v>
      </c>
      <c r="E2236" s="19">
        <v>0.7407407407407407</v>
      </c>
      <c r="F2236" s="20">
        <v>20</v>
      </c>
      <c r="G2236" s="20">
        <v>28</v>
      </c>
      <c r="H2236" s="16">
        <v>873.92857142857144</v>
      </c>
      <c r="I2236" s="18">
        <v>1.4</v>
      </c>
      <c r="J2236" s="16">
        <v>1223.5</v>
      </c>
      <c r="K2236" s="20">
        <v>24470</v>
      </c>
    </row>
    <row r="2237" spans="1:11" x14ac:dyDescent="0.3">
      <c r="A2237" s="10" t="s">
        <v>127</v>
      </c>
      <c r="B2237" s="10" t="s">
        <v>131</v>
      </c>
      <c r="C2237" s="54">
        <v>44690</v>
      </c>
      <c r="D2237" s="20">
        <v>22</v>
      </c>
      <c r="E2237" s="19">
        <v>0.72727272727272729</v>
      </c>
      <c r="F2237" s="20">
        <v>16</v>
      </c>
      <c r="G2237" s="20">
        <v>20</v>
      </c>
      <c r="H2237" s="16">
        <v>708.15</v>
      </c>
      <c r="I2237" s="18">
        <v>1.25</v>
      </c>
      <c r="J2237" s="16">
        <v>885.1875</v>
      </c>
      <c r="K2237" s="20">
        <v>14163</v>
      </c>
    </row>
    <row r="2238" spans="1:11" x14ac:dyDescent="0.3">
      <c r="A2238" s="10" t="s">
        <v>127</v>
      </c>
      <c r="B2238" s="10" t="s">
        <v>131</v>
      </c>
      <c r="C2238" s="54">
        <v>44691</v>
      </c>
      <c r="D2238" s="20">
        <v>11</v>
      </c>
      <c r="E2238" s="19">
        <v>0.72727272727272729</v>
      </c>
      <c r="F2238" s="20">
        <v>8</v>
      </c>
      <c r="G2238" s="20">
        <v>9</v>
      </c>
      <c r="H2238" s="16">
        <v>711.22222222222217</v>
      </c>
      <c r="I2238" s="18">
        <v>1.125</v>
      </c>
      <c r="J2238" s="16">
        <v>800.125</v>
      </c>
      <c r="K2238" s="20">
        <v>6401</v>
      </c>
    </row>
    <row r="2239" spans="1:11" x14ac:dyDescent="0.3">
      <c r="A2239" s="10" t="s">
        <v>127</v>
      </c>
      <c r="B2239" s="10" t="s">
        <v>131</v>
      </c>
      <c r="C2239" s="54">
        <v>44692</v>
      </c>
      <c r="D2239" s="20">
        <v>17</v>
      </c>
      <c r="E2239" s="19">
        <v>0.70588235294117652</v>
      </c>
      <c r="F2239" s="20">
        <v>12</v>
      </c>
      <c r="G2239" s="20">
        <v>22</v>
      </c>
      <c r="H2239" s="16">
        <v>718.5</v>
      </c>
      <c r="I2239" s="18">
        <v>1.8333333333333333</v>
      </c>
      <c r="J2239" s="16">
        <v>1317.25</v>
      </c>
      <c r="K2239" s="20">
        <v>15807</v>
      </c>
    </row>
    <row r="2240" spans="1:11" x14ac:dyDescent="0.3">
      <c r="A2240" s="10" t="s">
        <v>127</v>
      </c>
      <c r="B2240" s="10" t="s">
        <v>131</v>
      </c>
      <c r="C2240" s="54">
        <v>44693</v>
      </c>
      <c r="D2240" s="20">
        <v>15</v>
      </c>
      <c r="E2240" s="19">
        <v>0.73333333333333328</v>
      </c>
      <c r="F2240" s="20">
        <v>11</v>
      </c>
      <c r="G2240" s="20">
        <v>18</v>
      </c>
      <c r="H2240" s="16">
        <v>642.05555555555554</v>
      </c>
      <c r="I2240" s="18">
        <v>1.6363636363636365</v>
      </c>
      <c r="J2240" s="16">
        <v>1050.6363636363637</v>
      </c>
      <c r="K2240" s="20">
        <v>11557</v>
      </c>
    </row>
    <row r="2241" spans="1:11" x14ac:dyDescent="0.3">
      <c r="A2241" s="10" t="s">
        <v>127</v>
      </c>
      <c r="B2241" s="10" t="s">
        <v>131</v>
      </c>
      <c r="C2241" s="54">
        <v>44694</v>
      </c>
      <c r="D2241" s="20">
        <v>12</v>
      </c>
      <c r="E2241" s="19">
        <v>0.75</v>
      </c>
      <c r="F2241" s="20">
        <v>9</v>
      </c>
      <c r="G2241" s="20">
        <v>13</v>
      </c>
      <c r="H2241" s="16">
        <v>545.38461538461536</v>
      </c>
      <c r="I2241" s="18">
        <v>1.4444444444444444</v>
      </c>
      <c r="J2241" s="16">
        <v>787.77777777777783</v>
      </c>
      <c r="K2241" s="20">
        <v>7090</v>
      </c>
    </row>
    <row r="2242" spans="1:11" x14ac:dyDescent="0.3">
      <c r="A2242" s="10" t="s">
        <v>127</v>
      </c>
      <c r="B2242" s="10" t="s">
        <v>131</v>
      </c>
      <c r="C2242" s="54">
        <v>44695</v>
      </c>
      <c r="D2242" s="20">
        <v>19</v>
      </c>
      <c r="E2242" s="19">
        <v>0.73684210526315785</v>
      </c>
      <c r="F2242" s="20">
        <v>14</v>
      </c>
      <c r="G2242" s="20">
        <v>28</v>
      </c>
      <c r="H2242" s="16">
        <v>578.14285714285711</v>
      </c>
      <c r="I2242" s="18">
        <v>2</v>
      </c>
      <c r="J2242" s="16">
        <v>1156.2857142857142</v>
      </c>
      <c r="K2242" s="20">
        <v>16188</v>
      </c>
    </row>
    <row r="2243" spans="1:11" x14ac:dyDescent="0.3">
      <c r="A2243" s="10" t="s">
        <v>127</v>
      </c>
      <c r="B2243" s="10" t="s">
        <v>131</v>
      </c>
      <c r="C2243" s="54">
        <v>44696</v>
      </c>
      <c r="D2243" s="20">
        <v>30</v>
      </c>
      <c r="E2243" s="19">
        <v>0.73333333333333328</v>
      </c>
      <c r="F2243" s="20">
        <v>22</v>
      </c>
      <c r="G2243" s="20">
        <v>37</v>
      </c>
      <c r="H2243" s="16">
        <v>754.94594594594594</v>
      </c>
      <c r="I2243" s="18">
        <v>1.6818181818181819</v>
      </c>
      <c r="J2243" s="16">
        <v>1269.6818181818182</v>
      </c>
      <c r="K2243" s="20">
        <v>27933</v>
      </c>
    </row>
    <row r="2244" spans="1:11" x14ac:dyDescent="0.3">
      <c r="A2244" s="10" t="s">
        <v>127</v>
      </c>
      <c r="B2244" s="10" t="s">
        <v>131</v>
      </c>
      <c r="C2244" s="54">
        <v>44697</v>
      </c>
      <c r="D2244" s="20">
        <v>11</v>
      </c>
      <c r="E2244" s="19">
        <v>0.72727272727272729</v>
      </c>
      <c r="F2244" s="20">
        <v>8</v>
      </c>
      <c r="G2244" s="20">
        <v>13</v>
      </c>
      <c r="H2244" s="16">
        <v>640.61538461538464</v>
      </c>
      <c r="I2244" s="18">
        <v>1.625</v>
      </c>
      <c r="J2244" s="16">
        <v>1041</v>
      </c>
      <c r="K2244" s="20">
        <v>8328</v>
      </c>
    </row>
    <row r="2245" spans="1:11" x14ac:dyDescent="0.3">
      <c r="A2245" s="10" t="s">
        <v>127</v>
      </c>
      <c r="B2245" s="10" t="s">
        <v>131</v>
      </c>
      <c r="C2245" s="54">
        <v>44698</v>
      </c>
      <c r="D2245" s="20">
        <v>10</v>
      </c>
      <c r="E2245" s="19">
        <v>0.7</v>
      </c>
      <c r="F2245" s="20">
        <v>7</v>
      </c>
      <c r="G2245" s="20">
        <v>9</v>
      </c>
      <c r="H2245" s="16">
        <v>968.11111111111109</v>
      </c>
      <c r="I2245" s="18">
        <v>1.2857142857142858</v>
      </c>
      <c r="J2245" s="16">
        <v>1244.7142857142858</v>
      </c>
      <c r="K2245" s="20">
        <v>8713</v>
      </c>
    </row>
    <row r="2246" spans="1:11" x14ac:dyDescent="0.3">
      <c r="A2246" s="10" t="s">
        <v>127</v>
      </c>
      <c r="B2246" s="10" t="s">
        <v>131</v>
      </c>
      <c r="C2246" s="54">
        <v>44699</v>
      </c>
      <c r="D2246" s="20">
        <v>16</v>
      </c>
      <c r="E2246" s="19">
        <v>0.75</v>
      </c>
      <c r="F2246" s="20">
        <v>12</v>
      </c>
      <c r="G2246" s="20">
        <v>28</v>
      </c>
      <c r="H2246" s="16">
        <v>591.57142857142856</v>
      </c>
      <c r="I2246" s="18">
        <v>2.3333333333333335</v>
      </c>
      <c r="J2246" s="16">
        <v>1380.3333333333333</v>
      </c>
      <c r="K2246" s="20">
        <v>16564</v>
      </c>
    </row>
    <row r="2247" spans="1:11" x14ac:dyDescent="0.3">
      <c r="A2247" s="10" t="s">
        <v>127</v>
      </c>
      <c r="B2247" s="10" t="s">
        <v>131</v>
      </c>
      <c r="C2247" s="54">
        <v>44700</v>
      </c>
      <c r="D2247" s="20">
        <v>14</v>
      </c>
      <c r="E2247" s="19">
        <v>0.7142857142857143</v>
      </c>
      <c r="F2247" s="20">
        <v>10</v>
      </c>
      <c r="G2247" s="20">
        <v>21</v>
      </c>
      <c r="H2247" s="16">
        <v>741.19047619047615</v>
      </c>
      <c r="I2247" s="18">
        <v>2.1</v>
      </c>
      <c r="J2247" s="16">
        <v>1556.5</v>
      </c>
      <c r="K2247" s="20">
        <v>15565</v>
      </c>
    </row>
    <row r="2248" spans="1:11" x14ac:dyDescent="0.3">
      <c r="A2248" s="10" t="s">
        <v>127</v>
      </c>
      <c r="B2248" s="10" t="s">
        <v>131</v>
      </c>
      <c r="C2248" s="54">
        <v>44701</v>
      </c>
      <c r="D2248" s="20">
        <v>16</v>
      </c>
      <c r="E2248" s="19">
        <v>0.75</v>
      </c>
      <c r="F2248" s="20">
        <v>12</v>
      </c>
      <c r="G2248" s="20">
        <v>18</v>
      </c>
      <c r="H2248" s="16">
        <v>868.38888888888891</v>
      </c>
      <c r="I2248" s="18">
        <v>1.5</v>
      </c>
      <c r="J2248" s="16">
        <v>1302.5833333333333</v>
      </c>
      <c r="K2248" s="20">
        <v>15631</v>
      </c>
    </row>
    <row r="2249" spans="1:11" x14ac:dyDescent="0.3">
      <c r="A2249" s="10" t="s">
        <v>127</v>
      </c>
      <c r="B2249" s="10" t="s">
        <v>131</v>
      </c>
      <c r="C2249" s="54">
        <v>44702</v>
      </c>
      <c r="D2249" s="20">
        <v>15</v>
      </c>
      <c r="E2249" s="19">
        <v>0.73333333333333328</v>
      </c>
      <c r="F2249" s="20">
        <v>11</v>
      </c>
      <c r="G2249" s="20">
        <v>29</v>
      </c>
      <c r="H2249" s="16">
        <v>458.06896551724139</v>
      </c>
      <c r="I2249" s="18">
        <v>2.6363636363636362</v>
      </c>
      <c r="J2249" s="16">
        <v>1207.6363636363637</v>
      </c>
      <c r="K2249" s="20">
        <v>13284</v>
      </c>
    </row>
    <row r="2250" spans="1:11" x14ac:dyDescent="0.3">
      <c r="A2250" s="10" t="s">
        <v>127</v>
      </c>
      <c r="B2250" s="10" t="s">
        <v>131</v>
      </c>
      <c r="C2250" s="54">
        <v>44703</v>
      </c>
      <c r="D2250" s="20">
        <v>13</v>
      </c>
      <c r="E2250" s="19">
        <v>0.76923076923076927</v>
      </c>
      <c r="F2250" s="20">
        <v>10</v>
      </c>
      <c r="G2250" s="20">
        <v>19</v>
      </c>
      <c r="H2250" s="16">
        <v>538.73684210526312</v>
      </c>
      <c r="I2250" s="18">
        <v>1.9</v>
      </c>
      <c r="J2250" s="16">
        <v>1023.6</v>
      </c>
      <c r="K2250" s="20">
        <v>10236</v>
      </c>
    </row>
    <row r="2251" spans="1:11" x14ac:dyDescent="0.3">
      <c r="A2251" s="10" t="s">
        <v>127</v>
      </c>
      <c r="B2251" s="10" t="s">
        <v>131</v>
      </c>
      <c r="C2251" s="54">
        <v>44704</v>
      </c>
      <c r="D2251" s="20">
        <v>12</v>
      </c>
      <c r="E2251" s="19">
        <v>0.75</v>
      </c>
      <c r="F2251" s="20">
        <v>9</v>
      </c>
      <c r="G2251" s="20">
        <v>15</v>
      </c>
      <c r="H2251" s="16">
        <v>527.33333333333337</v>
      </c>
      <c r="I2251" s="18">
        <v>1.6666666666666667</v>
      </c>
      <c r="J2251" s="16">
        <v>878.88888888888891</v>
      </c>
      <c r="K2251" s="20">
        <v>7910</v>
      </c>
    </row>
    <row r="2252" spans="1:11" x14ac:dyDescent="0.3">
      <c r="A2252" s="10" t="s">
        <v>127</v>
      </c>
      <c r="B2252" s="10" t="s">
        <v>131</v>
      </c>
      <c r="C2252" s="54">
        <v>44705</v>
      </c>
      <c r="D2252" s="20">
        <v>11</v>
      </c>
      <c r="E2252" s="19">
        <v>0.72727272727272729</v>
      </c>
      <c r="F2252" s="20">
        <v>8</v>
      </c>
      <c r="G2252" s="20">
        <v>18</v>
      </c>
      <c r="H2252" s="16">
        <v>478.55555555555554</v>
      </c>
      <c r="I2252" s="18">
        <v>2.25</v>
      </c>
      <c r="J2252" s="16">
        <v>1076.75</v>
      </c>
      <c r="K2252" s="20">
        <v>8614</v>
      </c>
    </row>
    <row r="2253" spans="1:11" x14ac:dyDescent="0.3">
      <c r="A2253" s="10" t="s">
        <v>127</v>
      </c>
      <c r="B2253" s="10" t="s">
        <v>131</v>
      </c>
      <c r="C2253" s="54">
        <v>44706</v>
      </c>
      <c r="D2253" s="20">
        <v>14</v>
      </c>
      <c r="E2253" s="19">
        <v>0.7142857142857143</v>
      </c>
      <c r="F2253" s="20">
        <v>10</v>
      </c>
      <c r="G2253" s="20">
        <v>21</v>
      </c>
      <c r="H2253" s="16">
        <v>700.95238095238096</v>
      </c>
      <c r="I2253" s="18">
        <v>2.1</v>
      </c>
      <c r="J2253" s="16">
        <v>1472</v>
      </c>
      <c r="K2253" s="20">
        <v>14720</v>
      </c>
    </row>
    <row r="2254" spans="1:11" x14ac:dyDescent="0.3">
      <c r="A2254" s="10" t="s">
        <v>127</v>
      </c>
      <c r="B2254" s="10" t="s">
        <v>131</v>
      </c>
      <c r="C2254" s="54">
        <v>44707</v>
      </c>
      <c r="D2254" s="20">
        <v>13</v>
      </c>
      <c r="E2254" s="19">
        <v>0.76923076923076927</v>
      </c>
      <c r="F2254" s="20">
        <v>10</v>
      </c>
      <c r="G2254" s="20">
        <v>16</v>
      </c>
      <c r="H2254" s="16">
        <v>575</v>
      </c>
      <c r="I2254" s="18">
        <v>1.6</v>
      </c>
      <c r="J2254" s="16">
        <v>920</v>
      </c>
      <c r="K2254" s="20">
        <v>9200</v>
      </c>
    </row>
    <row r="2255" spans="1:11" x14ac:dyDescent="0.3">
      <c r="A2255" s="10" t="s">
        <v>127</v>
      </c>
      <c r="B2255" s="10" t="s">
        <v>131</v>
      </c>
      <c r="C2255" s="54">
        <v>44708</v>
      </c>
      <c r="D2255" s="20">
        <v>12</v>
      </c>
      <c r="E2255" s="19">
        <v>0.75</v>
      </c>
      <c r="F2255" s="20">
        <v>9</v>
      </c>
      <c r="G2255" s="20">
        <v>10</v>
      </c>
      <c r="H2255" s="16">
        <v>768.3</v>
      </c>
      <c r="I2255" s="18">
        <v>1.1111111111111112</v>
      </c>
      <c r="J2255" s="16">
        <v>853.66666666666663</v>
      </c>
      <c r="K2255" s="20">
        <v>7683</v>
      </c>
    </row>
    <row r="2256" spans="1:11" x14ac:dyDescent="0.3">
      <c r="A2256" s="10" t="s">
        <v>127</v>
      </c>
      <c r="B2256" s="10" t="s">
        <v>131</v>
      </c>
      <c r="C2256" s="54">
        <v>44709</v>
      </c>
      <c r="D2256" s="20">
        <v>11</v>
      </c>
      <c r="E2256" s="19">
        <v>0.72727272727272729</v>
      </c>
      <c r="F2256" s="20">
        <v>8</v>
      </c>
      <c r="G2256" s="20">
        <v>14</v>
      </c>
      <c r="H2256" s="16">
        <v>767.42857142857144</v>
      </c>
      <c r="I2256" s="18">
        <v>1.75</v>
      </c>
      <c r="J2256" s="16">
        <v>1343</v>
      </c>
      <c r="K2256" s="20">
        <v>10744</v>
      </c>
    </row>
    <row r="2257" spans="1:11" x14ac:dyDescent="0.3">
      <c r="A2257" s="10" t="s">
        <v>127</v>
      </c>
      <c r="B2257" s="10" t="s">
        <v>131</v>
      </c>
      <c r="C2257" s="54">
        <v>44710</v>
      </c>
      <c r="D2257" s="20">
        <v>15</v>
      </c>
      <c r="E2257" s="19">
        <v>0.73333333333333328</v>
      </c>
      <c r="F2257" s="20">
        <v>11</v>
      </c>
      <c r="G2257" s="20">
        <v>27</v>
      </c>
      <c r="H2257" s="16">
        <v>683.07407407407402</v>
      </c>
      <c r="I2257" s="18">
        <v>2.4545454545454546</v>
      </c>
      <c r="J2257" s="16">
        <v>1676.6363636363637</v>
      </c>
      <c r="K2257" s="20">
        <v>18443</v>
      </c>
    </row>
    <row r="2258" spans="1:11" x14ac:dyDescent="0.3">
      <c r="A2258" s="10" t="s">
        <v>127</v>
      </c>
      <c r="B2258" s="10" t="s">
        <v>131</v>
      </c>
      <c r="C2258" s="54">
        <v>44711</v>
      </c>
      <c r="D2258" s="20">
        <v>8</v>
      </c>
      <c r="E2258" s="19">
        <v>0.75</v>
      </c>
      <c r="F2258" s="20">
        <v>6</v>
      </c>
      <c r="G2258" s="20">
        <v>14</v>
      </c>
      <c r="H2258" s="16">
        <v>450.35714285714283</v>
      </c>
      <c r="I2258" s="18">
        <v>2.3333333333333335</v>
      </c>
      <c r="J2258" s="16">
        <v>1050.8333333333333</v>
      </c>
      <c r="K2258" s="20">
        <v>6305</v>
      </c>
    </row>
    <row r="2259" spans="1:11" x14ac:dyDescent="0.3">
      <c r="A2259" s="10" t="s">
        <v>127</v>
      </c>
      <c r="B2259" s="10" t="s">
        <v>131</v>
      </c>
      <c r="C2259" s="54">
        <v>44712</v>
      </c>
      <c r="D2259" s="20">
        <v>18</v>
      </c>
      <c r="E2259" s="19">
        <v>0.72222222222222221</v>
      </c>
      <c r="F2259" s="20">
        <v>13</v>
      </c>
      <c r="G2259" s="20">
        <v>15</v>
      </c>
      <c r="H2259" s="16">
        <v>745.8</v>
      </c>
      <c r="I2259" s="18">
        <v>1.1538461538461537</v>
      </c>
      <c r="J2259" s="16">
        <v>860.53846153846155</v>
      </c>
      <c r="K2259" s="20">
        <v>11187</v>
      </c>
    </row>
    <row r="2260" spans="1:11" x14ac:dyDescent="0.3">
      <c r="A2260" s="22" t="s">
        <v>127</v>
      </c>
      <c r="B2260" s="22" t="s">
        <v>131</v>
      </c>
      <c r="C2260" s="56">
        <v>44713</v>
      </c>
      <c r="D2260" s="20">
        <v>12</v>
      </c>
      <c r="E2260" s="19">
        <v>0.75</v>
      </c>
      <c r="F2260" s="20">
        <v>9</v>
      </c>
      <c r="G2260" s="20">
        <v>11</v>
      </c>
      <c r="H2260" s="16">
        <v>771.4545454545455</v>
      </c>
      <c r="I2260" s="18">
        <v>1.2222222222222223</v>
      </c>
      <c r="J2260" s="16">
        <v>942.88888888888891</v>
      </c>
      <c r="K2260" s="20">
        <v>8486</v>
      </c>
    </row>
    <row r="2261" spans="1:11" x14ac:dyDescent="0.3">
      <c r="A2261" s="22" t="s">
        <v>127</v>
      </c>
      <c r="B2261" s="22" t="s">
        <v>131</v>
      </c>
      <c r="C2261" s="56">
        <v>44714</v>
      </c>
      <c r="D2261" s="20">
        <v>16</v>
      </c>
      <c r="E2261" s="19">
        <v>0.75</v>
      </c>
      <c r="F2261" s="20">
        <v>12</v>
      </c>
      <c r="G2261" s="20">
        <v>17</v>
      </c>
      <c r="H2261" s="16">
        <v>602.94117647058829</v>
      </c>
      <c r="I2261" s="18">
        <v>1.4166666666666667</v>
      </c>
      <c r="J2261" s="16">
        <v>854.16666666666663</v>
      </c>
      <c r="K2261" s="20">
        <v>10250</v>
      </c>
    </row>
    <row r="2262" spans="1:11" x14ac:dyDescent="0.3">
      <c r="A2262" s="22" t="s">
        <v>127</v>
      </c>
      <c r="B2262" s="22" t="s">
        <v>131</v>
      </c>
      <c r="C2262" s="56">
        <v>44715</v>
      </c>
      <c r="D2262" s="20">
        <v>11</v>
      </c>
      <c r="E2262" s="19">
        <v>0.72727272727272729</v>
      </c>
      <c r="F2262" s="20">
        <v>8</v>
      </c>
      <c r="G2262" s="20">
        <v>12</v>
      </c>
      <c r="H2262" s="16">
        <v>666.83333333333337</v>
      </c>
      <c r="I2262" s="18">
        <v>1.5</v>
      </c>
      <c r="J2262" s="16">
        <v>1000.25</v>
      </c>
      <c r="K2262" s="20">
        <v>8002</v>
      </c>
    </row>
    <row r="2263" spans="1:11" x14ac:dyDescent="0.3">
      <c r="A2263" s="22" t="s">
        <v>127</v>
      </c>
      <c r="B2263" s="22" t="s">
        <v>131</v>
      </c>
      <c r="C2263" s="56">
        <v>44716</v>
      </c>
      <c r="D2263" s="20">
        <v>12</v>
      </c>
      <c r="E2263" s="19">
        <v>0.75</v>
      </c>
      <c r="F2263" s="20">
        <v>9</v>
      </c>
      <c r="G2263" s="20">
        <v>14</v>
      </c>
      <c r="H2263" s="16">
        <v>516.35714285714289</v>
      </c>
      <c r="I2263" s="18">
        <v>1.5555555555555556</v>
      </c>
      <c r="J2263" s="16">
        <v>803.22222222222217</v>
      </c>
      <c r="K2263" s="20">
        <v>7229</v>
      </c>
    </row>
    <row r="2264" spans="1:11" x14ac:dyDescent="0.3">
      <c r="A2264" s="22" t="s">
        <v>127</v>
      </c>
      <c r="B2264" s="22" t="s">
        <v>131</v>
      </c>
      <c r="C2264" s="56">
        <v>44717</v>
      </c>
      <c r="D2264" s="20">
        <v>19</v>
      </c>
      <c r="E2264" s="19">
        <v>0.73684210526315785</v>
      </c>
      <c r="F2264" s="20">
        <v>14</v>
      </c>
      <c r="G2264" s="20">
        <v>31</v>
      </c>
      <c r="H2264" s="16">
        <v>550.32258064516134</v>
      </c>
      <c r="I2264" s="18">
        <v>2.2142857142857144</v>
      </c>
      <c r="J2264" s="16">
        <v>1218.5714285714287</v>
      </c>
      <c r="K2264" s="20">
        <v>17060</v>
      </c>
    </row>
    <row r="2265" spans="1:11" x14ac:dyDescent="0.3">
      <c r="A2265" s="22" t="s">
        <v>127</v>
      </c>
      <c r="B2265" s="22" t="s">
        <v>131</v>
      </c>
      <c r="C2265" s="56">
        <v>44718</v>
      </c>
      <c r="D2265" s="20">
        <v>15</v>
      </c>
      <c r="E2265" s="19">
        <v>0.73333333333333328</v>
      </c>
      <c r="F2265" s="20">
        <v>11</v>
      </c>
      <c r="G2265" s="20">
        <v>15</v>
      </c>
      <c r="H2265" s="16">
        <v>506.46666666666664</v>
      </c>
      <c r="I2265" s="18">
        <v>1.3636363636363635</v>
      </c>
      <c r="J2265" s="16">
        <v>690.63636363636363</v>
      </c>
      <c r="K2265" s="20">
        <v>7597</v>
      </c>
    </row>
    <row r="2266" spans="1:11" x14ac:dyDescent="0.3">
      <c r="A2266" s="22" t="s">
        <v>127</v>
      </c>
      <c r="B2266" s="22" t="s">
        <v>131</v>
      </c>
      <c r="C2266" s="56">
        <v>44719</v>
      </c>
      <c r="D2266" s="20">
        <v>12</v>
      </c>
      <c r="E2266" s="19">
        <v>0.75</v>
      </c>
      <c r="F2266" s="20">
        <v>9</v>
      </c>
      <c r="G2266" s="20">
        <v>11</v>
      </c>
      <c r="H2266" s="16">
        <v>781.72727272727275</v>
      </c>
      <c r="I2266" s="18">
        <v>1.2222222222222223</v>
      </c>
      <c r="J2266" s="16">
        <v>955.44444444444446</v>
      </c>
      <c r="K2266" s="20">
        <v>8599</v>
      </c>
    </row>
    <row r="2267" spans="1:11" x14ac:dyDescent="0.3">
      <c r="A2267" s="22" t="s">
        <v>127</v>
      </c>
      <c r="B2267" s="22" t="s">
        <v>131</v>
      </c>
      <c r="C2267" s="56">
        <v>44720</v>
      </c>
      <c r="D2267" s="20">
        <v>11</v>
      </c>
      <c r="E2267" s="19">
        <v>0.72727272727272729</v>
      </c>
      <c r="F2267" s="20">
        <v>8</v>
      </c>
      <c r="G2267" s="20">
        <v>13</v>
      </c>
      <c r="H2267" s="16">
        <v>675.69230769230774</v>
      </c>
      <c r="I2267" s="18">
        <v>1.625</v>
      </c>
      <c r="J2267" s="16">
        <v>1098</v>
      </c>
      <c r="K2267" s="20">
        <v>8784</v>
      </c>
    </row>
    <row r="2268" spans="1:11" x14ac:dyDescent="0.3">
      <c r="A2268" s="22" t="s">
        <v>127</v>
      </c>
      <c r="B2268" s="22" t="s">
        <v>131</v>
      </c>
      <c r="C2268" s="56">
        <v>44721</v>
      </c>
      <c r="D2268" s="20">
        <v>12</v>
      </c>
      <c r="E2268" s="19">
        <v>0.75</v>
      </c>
      <c r="F2268" s="20">
        <v>9</v>
      </c>
      <c r="G2268" s="20">
        <v>13</v>
      </c>
      <c r="H2268" s="16">
        <v>701.30769230769226</v>
      </c>
      <c r="I2268" s="18">
        <v>1.4444444444444444</v>
      </c>
      <c r="J2268" s="16">
        <v>1013</v>
      </c>
      <c r="K2268" s="20">
        <v>9117</v>
      </c>
    </row>
    <row r="2269" spans="1:11" x14ac:dyDescent="0.3">
      <c r="A2269" s="22" t="s">
        <v>127</v>
      </c>
      <c r="B2269" s="22" t="s">
        <v>131</v>
      </c>
      <c r="C2269" s="56">
        <v>44722</v>
      </c>
      <c r="D2269" s="20">
        <v>16</v>
      </c>
      <c r="E2269" s="19">
        <v>0.75</v>
      </c>
      <c r="F2269" s="20">
        <v>12</v>
      </c>
      <c r="G2269" s="20">
        <v>23</v>
      </c>
      <c r="H2269" s="16">
        <v>402.43478260869563</v>
      </c>
      <c r="I2269" s="18">
        <v>1.9166666666666667</v>
      </c>
      <c r="J2269" s="16">
        <v>771.33333333333337</v>
      </c>
      <c r="K2269" s="20">
        <v>9256</v>
      </c>
    </row>
    <row r="2270" spans="1:11" x14ac:dyDescent="0.3">
      <c r="A2270" s="22" t="s">
        <v>127</v>
      </c>
      <c r="B2270" s="22" t="s">
        <v>131</v>
      </c>
      <c r="C2270" s="56">
        <v>44723</v>
      </c>
      <c r="D2270" s="20">
        <v>35</v>
      </c>
      <c r="E2270" s="19">
        <v>0.74285714285714288</v>
      </c>
      <c r="F2270" s="20">
        <v>26</v>
      </c>
      <c r="G2270" s="20">
        <v>49</v>
      </c>
      <c r="H2270" s="16">
        <v>460.46938775510205</v>
      </c>
      <c r="I2270" s="18">
        <v>1.8846153846153846</v>
      </c>
      <c r="J2270" s="16">
        <v>867.80769230769226</v>
      </c>
      <c r="K2270" s="20">
        <v>22563</v>
      </c>
    </row>
    <row r="2271" spans="1:11" x14ac:dyDescent="0.3">
      <c r="A2271" s="22" t="s">
        <v>127</v>
      </c>
      <c r="B2271" s="22" t="s">
        <v>131</v>
      </c>
      <c r="C2271" s="56">
        <v>44724</v>
      </c>
      <c r="D2271" s="20">
        <v>32</v>
      </c>
      <c r="E2271" s="19">
        <v>0.75</v>
      </c>
      <c r="F2271" s="20">
        <v>24</v>
      </c>
      <c r="G2271" s="20">
        <v>47</v>
      </c>
      <c r="H2271" s="16">
        <v>392.02127659574467</v>
      </c>
      <c r="I2271" s="18">
        <v>1.9583333333333333</v>
      </c>
      <c r="J2271" s="16">
        <v>767.70833333333337</v>
      </c>
      <c r="K2271" s="20">
        <v>18425</v>
      </c>
    </row>
    <row r="2272" spans="1:11" x14ac:dyDescent="0.3">
      <c r="A2272" s="22" t="s">
        <v>127</v>
      </c>
      <c r="B2272" s="22" t="s">
        <v>131</v>
      </c>
      <c r="C2272" s="56">
        <v>44725</v>
      </c>
      <c r="D2272" s="20">
        <v>24</v>
      </c>
      <c r="E2272" s="19">
        <v>0.75</v>
      </c>
      <c r="F2272" s="20">
        <v>18</v>
      </c>
      <c r="G2272" s="20">
        <v>25</v>
      </c>
      <c r="H2272" s="16">
        <v>443</v>
      </c>
      <c r="I2272" s="18">
        <v>1.3888888888888888</v>
      </c>
      <c r="J2272" s="16">
        <v>615.27777777777783</v>
      </c>
      <c r="K2272" s="20">
        <v>11075</v>
      </c>
    </row>
    <row r="2273" spans="1:11" x14ac:dyDescent="0.3">
      <c r="A2273" s="22" t="s">
        <v>127</v>
      </c>
      <c r="B2273" s="22" t="s">
        <v>131</v>
      </c>
      <c r="C2273" s="56">
        <v>44726</v>
      </c>
      <c r="D2273" s="20">
        <v>26</v>
      </c>
      <c r="E2273" s="19">
        <v>0.73076923076923073</v>
      </c>
      <c r="F2273" s="20">
        <v>19</v>
      </c>
      <c r="G2273" s="20">
        <v>39</v>
      </c>
      <c r="H2273" s="16">
        <v>438.58974358974359</v>
      </c>
      <c r="I2273" s="18">
        <v>2.0526315789473686</v>
      </c>
      <c r="J2273" s="16">
        <v>900.26315789473688</v>
      </c>
      <c r="K2273" s="20">
        <v>17105</v>
      </c>
    </row>
    <row r="2274" spans="1:11" x14ac:dyDescent="0.3">
      <c r="A2274" s="22" t="s">
        <v>127</v>
      </c>
      <c r="B2274" s="22" t="s">
        <v>131</v>
      </c>
      <c r="C2274" s="56">
        <v>44727</v>
      </c>
      <c r="D2274" s="20">
        <v>21</v>
      </c>
      <c r="E2274" s="19">
        <v>0.76190476190476186</v>
      </c>
      <c r="F2274" s="20">
        <v>16</v>
      </c>
      <c r="G2274" s="20">
        <v>27</v>
      </c>
      <c r="H2274" s="16">
        <v>448.40740740740739</v>
      </c>
      <c r="I2274" s="18">
        <v>1.6875</v>
      </c>
      <c r="J2274" s="16">
        <v>756.6875</v>
      </c>
      <c r="K2274" s="20">
        <v>12107</v>
      </c>
    </row>
    <row r="2275" spans="1:11" x14ac:dyDescent="0.3">
      <c r="A2275" s="22" t="s">
        <v>127</v>
      </c>
      <c r="B2275" s="22" t="s">
        <v>131</v>
      </c>
      <c r="C2275" s="56">
        <v>44728</v>
      </c>
      <c r="D2275" s="20">
        <v>23</v>
      </c>
      <c r="E2275" s="19">
        <v>0.73913043478260865</v>
      </c>
      <c r="F2275" s="20">
        <v>17</v>
      </c>
      <c r="G2275" s="20">
        <v>41</v>
      </c>
      <c r="H2275" s="16">
        <v>362.14634146341461</v>
      </c>
      <c r="I2275" s="18">
        <v>2.4117647058823528</v>
      </c>
      <c r="J2275" s="16">
        <v>873.41176470588232</v>
      </c>
      <c r="K2275" s="20">
        <v>14848</v>
      </c>
    </row>
    <row r="2276" spans="1:11" x14ac:dyDescent="0.3">
      <c r="A2276" s="22" t="s">
        <v>127</v>
      </c>
      <c r="B2276" s="22" t="s">
        <v>131</v>
      </c>
      <c r="C2276" s="56">
        <v>44729</v>
      </c>
      <c r="D2276" s="20">
        <v>30</v>
      </c>
      <c r="E2276" s="19">
        <v>0.73333333333333328</v>
      </c>
      <c r="F2276" s="20">
        <v>22</v>
      </c>
      <c r="G2276" s="20">
        <v>45</v>
      </c>
      <c r="H2276" s="16">
        <v>403.28888888888889</v>
      </c>
      <c r="I2276" s="18">
        <v>2.0454545454545454</v>
      </c>
      <c r="J2276" s="16">
        <v>824.90909090909088</v>
      </c>
      <c r="K2276" s="20">
        <v>18148</v>
      </c>
    </row>
    <row r="2277" spans="1:11" x14ac:dyDescent="0.3">
      <c r="A2277" s="22" t="s">
        <v>127</v>
      </c>
      <c r="B2277" s="22" t="s">
        <v>131</v>
      </c>
      <c r="C2277" s="56">
        <v>44730</v>
      </c>
      <c r="D2277" s="20">
        <v>19</v>
      </c>
      <c r="E2277" s="19">
        <v>0.73684210526315785</v>
      </c>
      <c r="F2277" s="20">
        <v>14</v>
      </c>
      <c r="G2277" s="20">
        <v>28</v>
      </c>
      <c r="H2277" s="16">
        <v>392.35714285714283</v>
      </c>
      <c r="I2277" s="18">
        <v>2</v>
      </c>
      <c r="J2277" s="16">
        <v>784.71428571428567</v>
      </c>
      <c r="K2277" s="20">
        <v>10986</v>
      </c>
    </row>
    <row r="2278" spans="1:11" x14ac:dyDescent="0.3">
      <c r="A2278" s="22" t="s">
        <v>127</v>
      </c>
      <c r="B2278" s="22" t="s">
        <v>131</v>
      </c>
      <c r="C2278" s="56">
        <v>44731</v>
      </c>
      <c r="D2278" s="20">
        <v>23</v>
      </c>
      <c r="E2278" s="19">
        <v>0.73913043478260865</v>
      </c>
      <c r="F2278" s="20">
        <v>17</v>
      </c>
      <c r="G2278" s="20">
        <v>23</v>
      </c>
      <c r="H2278" s="16">
        <v>460.91304347826087</v>
      </c>
      <c r="I2278" s="18">
        <v>1.3529411764705883</v>
      </c>
      <c r="J2278" s="16">
        <v>623.58823529411768</v>
      </c>
      <c r="K2278" s="20">
        <v>10601</v>
      </c>
    </row>
    <row r="2279" spans="1:11" x14ac:dyDescent="0.3">
      <c r="A2279" s="22" t="s">
        <v>127</v>
      </c>
      <c r="B2279" s="22" t="s">
        <v>131</v>
      </c>
      <c r="C2279" s="56">
        <v>44732</v>
      </c>
      <c r="D2279" s="20">
        <v>27</v>
      </c>
      <c r="E2279" s="19">
        <v>0.59259259259259256</v>
      </c>
      <c r="F2279" s="20">
        <v>16</v>
      </c>
      <c r="G2279" s="20">
        <v>18</v>
      </c>
      <c r="H2279" s="16">
        <v>716.55555555555554</v>
      </c>
      <c r="I2279" s="18">
        <v>1.125</v>
      </c>
      <c r="J2279" s="16">
        <v>806.125</v>
      </c>
      <c r="K2279" s="20">
        <v>12898</v>
      </c>
    </row>
    <row r="2280" spans="1:11" x14ac:dyDescent="0.3">
      <c r="A2280" s="22" t="s">
        <v>127</v>
      </c>
      <c r="B2280" s="22" t="s">
        <v>131</v>
      </c>
      <c r="C2280" s="56">
        <v>44733</v>
      </c>
      <c r="D2280" s="20">
        <v>40</v>
      </c>
      <c r="E2280" s="19">
        <v>0.75</v>
      </c>
      <c r="F2280" s="20">
        <v>30</v>
      </c>
      <c r="G2280" s="20">
        <v>52</v>
      </c>
      <c r="H2280" s="16">
        <v>579.07692307692309</v>
      </c>
      <c r="I2280" s="18">
        <v>1.7333333333333334</v>
      </c>
      <c r="J2280" s="16">
        <v>1003.7333333333333</v>
      </c>
      <c r="K2280" s="20">
        <v>30112</v>
      </c>
    </row>
    <row r="2281" spans="1:11" x14ac:dyDescent="0.3">
      <c r="A2281" s="22" t="s">
        <v>127</v>
      </c>
      <c r="B2281" s="22" t="s">
        <v>131</v>
      </c>
      <c r="C2281" s="56">
        <v>44734</v>
      </c>
      <c r="D2281" s="20">
        <v>31</v>
      </c>
      <c r="E2281" s="19">
        <v>0.74193548387096775</v>
      </c>
      <c r="F2281" s="20">
        <v>23</v>
      </c>
      <c r="G2281" s="20">
        <v>42</v>
      </c>
      <c r="H2281" s="16">
        <v>374.02380952380952</v>
      </c>
      <c r="I2281" s="18">
        <v>1.826086956521739</v>
      </c>
      <c r="J2281" s="16">
        <v>683</v>
      </c>
      <c r="K2281" s="20">
        <v>15709</v>
      </c>
    </row>
    <row r="2282" spans="1:11" x14ac:dyDescent="0.3">
      <c r="A2282" s="22" t="s">
        <v>127</v>
      </c>
      <c r="B2282" s="22" t="s">
        <v>131</v>
      </c>
      <c r="C2282" s="56">
        <v>44735</v>
      </c>
      <c r="D2282" s="20">
        <v>23</v>
      </c>
      <c r="E2282" s="19">
        <v>0.73913043478260865</v>
      </c>
      <c r="F2282" s="20">
        <v>17</v>
      </c>
      <c r="G2282" s="20">
        <v>30</v>
      </c>
      <c r="H2282" s="16">
        <v>405.9</v>
      </c>
      <c r="I2282" s="18">
        <v>1.7647058823529411</v>
      </c>
      <c r="J2282" s="16">
        <v>716.29411764705878</v>
      </c>
      <c r="K2282" s="20">
        <v>12177</v>
      </c>
    </row>
    <row r="2283" spans="1:11" x14ac:dyDescent="0.3">
      <c r="A2283" s="22" t="s">
        <v>127</v>
      </c>
      <c r="B2283" s="22" t="s">
        <v>131</v>
      </c>
      <c r="C2283" s="56">
        <v>44736</v>
      </c>
      <c r="D2283" s="20">
        <v>25</v>
      </c>
      <c r="E2283" s="19">
        <v>0.76</v>
      </c>
      <c r="F2283" s="20">
        <v>19</v>
      </c>
      <c r="G2283" s="20">
        <v>32</v>
      </c>
      <c r="H2283" s="16">
        <v>518.21875</v>
      </c>
      <c r="I2283" s="18">
        <v>1.6842105263157894</v>
      </c>
      <c r="J2283" s="16">
        <v>872.78947368421052</v>
      </c>
      <c r="K2283" s="20">
        <v>16583</v>
      </c>
    </row>
    <row r="2284" spans="1:11" x14ac:dyDescent="0.3">
      <c r="A2284" s="22" t="s">
        <v>127</v>
      </c>
      <c r="B2284" s="22" t="s">
        <v>131</v>
      </c>
      <c r="C2284" s="56">
        <v>44737</v>
      </c>
      <c r="D2284" s="20">
        <v>20</v>
      </c>
      <c r="E2284" s="19">
        <v>0.75</v>
      </c>
      <c r="F2284" s="20">
        <v>15</v>
      </c>
      <c r="G2284" s="20">
        <v>36</v>
      </c>
      <c r="H2284" s="16">
        <v>356.25</v>
      </c>
      <c r="I2284" s="18">
        <v>2.4</v>
      </c>
      <c r="J2284" s="16">
        <v>855</v>
      </c>
      <c r="K2284" s="20">
        <v>12825</v>
      </c>
    </row>
    <row r="2285" spans="1:11" x14ac:dyDescent="0.3">
      <c r="A2285" s="22" t="s">
        <v>127</v>
      </c>
      <c r="B2285" s="22" t="s">
        <v>131</v>
      </c>
      <c r="C2285" s="56">
        <v>44738</v>
      </c>
      <c r="D2285" s="20">
        <v>33</v>
      </c>
      <c r="E2285" s="19">
        <v>0.75757575757575757</v>
      </c>
      <c r="F2285" s="20">
        <v>25</v>
      </c>
      <c r="G2285" s="20">
        <v>44</v>
      </c>
      <c r="H2285" s="16">
        <v>455.68181818181819</v>
      </c>
      <c r="I2285" s="18">
        <v>1.76</v>
      </c>
      <c r="J2285" s="16">
        <v>802</v>
      </c>
      <c r="K2285" s="20">
        <v>20050</v>
      </c>
    </row>
    <row r="2286" spans="1:11" x14ac:dyDescent="0.3">
      <c r="A2286" s="22" t="s">
        <v>127</v>
      </c>
      <c r="B2286" s="22" t="s">
        <v>131</v>
      </c>
      <c r="C2286" s="56">
        <v>44739</v>
      </c>
      <c r="D2286" s="20">
        <v>24</v>
      </c>
      <c r="E2286" s="19">
        <v>0.75</v>
      </c>
      <c r="F2286" s="20">
        <v>18</v>
      </c>
      <c r="G2286" s="20">
        <v>30</v>
      </c>
      <c r="H2286" s="16">
        <v>413.33333333333331</v>
      </c>
      <c r="I2286" s="18">
        <v>1.6666666666666667</v>
      </c>
      <c r="J2286" s="16">
        <v>688.88888888888891</v>
      </c>
      <c r="K2286" s="20">
        <v>12400</v>
      </c>
    </row>
    <row r="2287" spans="1:11" x14ac:dyDescent="0.3">
      <c r="A2287" s="22" t="s">
        <v>127</v>
      </c>
      <c r="B2287" s="22" t="s">
        <v>131</v>
      </c>
      <c r="C2287" s="56">
        <v>44740</v>
      </c>
      <c r="D2287" s="20">
        <v>24</v>
      </c>
      <c r="E2287" s="19">
        <v>0.75</v>
      </c>
      <c r="F2287" s="20">
        <v>18</v>
      </c>
      <c r="G2287" s="20">
        <v>38</v>
      </c>
      <c r="H2287" s="16">
        <v>409.60526315789474</v>
      </c>
      <c r="I2287" s="18">
        <v>2.1111111111111112</v>
      </c>
      <c r="J2287" s="16">
        <v>864.72222222222217</v>
      </c>
      <c r="K2287" s="20">
        <v>15565</v>
      </c>
    </row>
    <row r="2288" spans="1:11" x14ac:dyDescent="0.3">
      <c r="A2288" s="22" t="s">
        <v>127</v>
      </c>
      <c r="B2288" s="22" t="s">
        <v>131</v>
      </c>
      <c r="C2288" s="56">
        <v>44741</v>
      </c>
      <c r="D2288" s="20">
        <v>19</v>
      </c>
      <c r="E2288" s="19">
        <v>0.73684210526315785</v>
      </c>
      <c r="F2288" s="20">
        <v>14</v>
      </c>
      <c r="G2288" s="20">
        <v>26</v>
      </c>
      <c r="H2288" s="16">
        <v>376.57692307692309</v>
      </c>
      <c r="I2288" s="18">
        <v>1.8571428571428572</v>
      </c>
      <c r="J2288" s="16">
        <v>699.35714285714289</v>
      </c>
      <c r="K2288" s="20">
        <v>9791</v>
      </c>
    </row>
    <row r="2289" spans="1:11" x14ac:dyDescent="0.3">
      <c r="A2289" s="22" t="s">
        <v>127</v>
      </c>
      <c r="B2289" s="22" t="s">
        <v>131</v>
      </c>
      <c r="C2289" s="56">
        <v>44742</v>
      </c>
      <c r="D2289" s="20">
        <v>28</v>
      </c>
      <c r="E2289" s="19">
        <v>0.7142857142857143</v>
      </c>
      <c r="F2289" s="20">
        <v>20</v>
      </c>
      <c r="G2289" s="20">
        <v>30</v>
      </c>
      <c r="H2289" s="16">
        <v>498.5</v>
      </c>
      <c r="I2289" s="18">
        <v>1.5</v>
      </c>
      <c r="J2289" s="16">
        <v>747.75</v>
      </c>
      <c r="K2289" s="20">
        <v>14955</v>
      </c>
    </row>
    <row r="2290" spans="1:11" x14ac:dyDescent="0.3">
      <c r="A2290" s="22" t="s">
        <v>127</v>
      </c>
      <c r="B2290" s="22" t="s">
        <v>131</v>
      </c>
      <c r="C2290" s="55">
        <v>44743</v>
      </c>
      <c r="D2290" s="20">
        <v>19</v>
      </c>
      <c r="E2290" s="19">
        <v>0.73684210526315785</v>
      </c>
      <c r="F2290" s="20">
        <v>14</v>
      </c>
      <c r="G2290" s="20">
        <v>20</v>
      </c>
      <c r="H2290" s="16">
        <v>492</v>
      </c>
      <c r="I2290" s="18">
        <v>1.4285714285714286</v>
      </c>
      <c r="J2290" s="16">
        <v>702.85714285714289</v>
      </c>
      <c r="K2290" s="20">
        <v>9840</v>
      </c>
    </row>
    <row r="2291" spans="1:11" x14ac:dyDescent="0.3">
      <c r="A2291" s="22" t="s">
        <v>127</v>
      </c>
      <c r="B2291" s="22" t="s">
        <v>131</v>
      </c>
      <c r="C2291" s="55">
        <v>44744</v>
      </c>
      <c r="D2291" s="20">
        <v>26</v>
      </c>
      <c r="E2291" s="19">
        <v>0.73076923076923073</v>
      </c>
      <c r="F2291" s="20">
        <v>19</v>
      </c>
      <c r="G2291" s="20">
        <v>38</v>
      </c>
      <c r="H2291" s="16">
        <v>460.26315789473682</v>
      </c>
      <c r="I2291" s="18">
        <v>2</v>
      </c>
      <c r="J2291" s="16">
        <v>920.52631578947364</v>
      </c>
      <c r="K2291" s="20">
        <v>17490</v>
      </c>
    </row>
    <row r="2292" spans="1:11" x14ac:dyDescent="0.3">
      <c r="A2292" s="22" t="s">
        <v>127</v>
      </c>
      <c r="B2292" s="22" t="s">
        <v>131</v>
      </c>
      <c r="C2292" s="55">
        <v>44745</v>
      </c>
      <c r="D2292" s="20">
        <v>51</v>
      </c>
      <c r="E2292" s="19">
        <v>0.76470588235294112</v>
      </c>
      <c r="F2292" s="20">
        <v>39</v>
      </c>
      <c r="G2292" s="20">
        <v>69</v>
      </c>
      <c r="H2292" s="16">
        <v>415.92753623188406</v>
      </c>
      <c r="I2292" s="18">
        <v>1.7692307692307692</v>
      </c>
      <c r="J2292" s="16">
        <v>735.87179487179492</v>
      </c>
      <c r="K2292" s="20">
        <v>28699</v>
      </c>
    </row>
    <row r="2293" spans="1:11" x14ac:dyDescent="0.3">
      <c r="A2293" s="22" t="s">
        <v>127</v>
      </c>
      <c r="B2293" s="22" t="s">
        <v>131</v>
      </c>
      <c r="C2293" s="55">
        <v>44746</v>
      </c>
      <c r="D2293" s="20">
        <v>20</v>
      </c>
      <c r="E2293" s="19">
        <v>0.75</v>
      </c>
      <c r="F2293" s="20">
        <v>15</v>
      </c>
      <c r="G2293" s="20">
        <v>32</v>
      </c>
      <c r="H2293" s="16">
        <v>329.875</v>
      </c>
      <c r="I2293" s="18">
        <v>2.1333333333333333</v>
      </c>
      <c r="J2293" s="16">
        <v>703.73333333333335</v>
      </c>
      <c r="K2293" s="20">
        <v>10556</v>
      </c>
    </row>
    <row r="2294" spans="1:11" x14ac:dyDescent="0.3">
      <c r="A2294" s="22" t="s">
        <v>127</v>
      </c>
      <c r="B2294" s="22" t="s">
        <v>131</v>
      </c>
      <c r="C2294" s="55">
        <v>44747</v>
      </c>
      <c r="D2294" s="20">
        <v>44</v>
      </c>
      <c r="E2294" s="19">
        <v>0.75</v>
      </c>
      <c r="F2294" s="20">
        <v>33</v>
      </c>
      <c r="G2294" s="20">
        <v>37</v>
      </c>
      <c r="H2294" s="16">
        <v>491.64864864864865</v>
      </c>
      <c r="I2294" s="18">
        <v>1.1212121212121211</v>
      </c>
      <c r="J2294" s="16">
        <v>551.24242424242425</v>
      </c>
      <c r="K2294" s="20">
        <v>18191</v>
      </c>
    </row>
    <row r="2295" spans="1:11" x14ac:dyDescent="0.3">
      <c r="A2295" s="22" t="s">
        <v>127</v>
      </c>
      <c r="B2295" s="22" t="s">
        <v>131</v>
      </c>
      <c r="C2295" s="55">
        <v>44748</v>
      </c>
      <c r="D2295" s="20">
        <v>36</v>
      </c>
      <c r="E2295" s="19">
        <v>0.69444444444444442</v>
      </c>
      <c r="F2295" s="20">
        <v>25</v>
      </c>
      <c r="G2295" s="20">
        <v>32</v>
      </c>
      <c r="H2295" s="16">
        <v>377.5625</v>
      </c>
      <c r="I2295" s="18">
        <v>1.28</v>
      </c>
      <c r="J2295" s="16">
        <v>483.28</v>
      </c>
      <c r="K2295" s="20">
        <v>12082</v>
      </c>
    </row>
    <row r="2296" spans="1:11" x14ac:dyDescent="0.3">
      <c r="A2296" s="22" t="s">
        <v>127</v>
      </c>
      <c r="B2296" s="22" t="s">
        <v>131</v>
      </c>
      <c r="C2296" s="55">
        <v>44749</v>
      </c>
      <c r="D2296" s="20">
        <v>33</v>
      </c>
      <c r="E2296" s="19">
        <v>0.72727272727272729</v>
      </c>
      <c r="F2296" s="20">
        <v>24</v>
      </c>
      <c r="G2296" s="20">
        <v>56</v>
      </c>
      <c r="H2296" s="16">
        <v>394.75</v>
      </c>
      <c r="I2296" s="18">
        <v>2.3333333333333335</v>
      </c>
      <c r="J2296" s="16">
        <v>921.08333333333337</v>
      </c>
      <c r="K2296" s="20">
        <v>22106</v>
      </c>
    </row>
    <row r="2297" spans="1:11" x14ac:dyDescent="0.3">
      <c r="A2297" s="22" t="s">
        <v>127</v>
      </c>
      <c r="B2297" s="22" t="s">
        <v>131</v>
      </c>
      <c r="C2297" s="55">
        <v>44750</v>
      </c>
      <c r="D2297" s="20">
        <v>16</v>
      </c>
      <c r="E2297" s="19">
        <v>0.75</v>
      </c>
      <c r="F2297" s="20">
        <v>12</v>
      </c>
      <c r="G2297" s="20">
        <v>20</v>
      </c>
      <c r="H2297" s="16">
        <v>515.04999999999995</v>
      </c>
      <c r="I2297" s="18">
        <v>1.6666666666666667</v>
      </c>
      <c r="J2297" s="16">
        <v>858.41666666666663</v>
      </c>
      <c r="K2297" s="20">
        <v>10301</v>
      </c>
    </row>
    <row r="2298" spans="1:11" x14ac:dyDescent="0.3">
      <c r="A2298" s="22" t="s">
        <v>127</v>
      </c>
      <c r="B2298" s="22" t="s">
        <v>131</v>
      </c>
      <c r="C2298" s="55">
        <v>44751</v>
      </c>
      <c r="D2298" s="20">
        <v>26</v>
      </c>
      <c r="E2298" s="19">
        <v>0.73076923076923073</v>
      </c>
      <c r="F2298" s="20">
        <v>19</v>
      </c>
      <c r="G2298" s="20">
        <v>61</v>
      </c>
      <c r="H2298" s="16">
        <v>296.49180327868851</v>
      </c>
      <c r="I2298" s="18">
        <v>3.2105263157894739</v>
      </c>
      <c r="J2298" s="16">
        <v>951.89473684210532</v>
      </c>
      <c r="K2298" s="20">
        <v>18086</v>
      </c>
    </row>
    <row r="2299" spans="1:11" x14ac:dyDescent="0.3">
      <c r="A2299" s="22" t="s">
        <v>127</v>
      </c>
      <c r="B2299" s="22" t="s">
        <v>131</v>
      </c>
      <c r="C2299" s="55">
        <v>44752</v>
      </c>
      <c r="D2299" s="20">
        <v>39</v>
      </c>
      <c r="E2299" s="19">
        <v>0.74358974358974361</v>
      </c>
      <c r="F2299" s="20">
        <v>29</v>
      </c>
      <c r="G2299" s="20">
        <v>55</v>
      </c>
      <c r="H2299" s="16">
        <v>432.4</v>
      </c>
      <c r="I2299" s="18">
        <v>1.896551724137931</v>
      </c>
      <c r="J2299" s="16">
        <v>820.06896551724139</v>
      </c>
      <c r="K2299" s="20">
        <v>23782</v>
      </c>
    </row>
    <row r="2300" spans="1:11" x14ac:dyDescent="0.3">
      <c r="A2300" s="22" t="s">
        <v>127</v>
      </c>
      <c r="B2300" s="22" t="s">
        <v>131</v>
      </c>
      <c r="C2300" s="55">
        <v>44753</v>
      </c>
      <c r="D2300" s="20">
        <v>14</v>
      </c>
      <c r="E2300" s="19">
        <v>0.7857142857142857</v>
      </c>
      <c r="F2300" s="20">
        <v>11</v>
      </c>
      <c r="G2300" s="20">
        <v>19</v>
      </c>
      <c r="H2300" s="16">
        <v>428.63157894736844</v>
      </c>
      <c r="I2300" s="18">
        <v>1.7272727272727273</v>
      </c>
      <c r="J2300" s="16">
        <v>740.36363636363637</v>
      </c>
      <c r="K2300" s="20">
        <v>8144</v>
      </c>
    </row>
    <row r="2301" spans="1:11" x14ac:dyDescent="0.3">
      <c r="A2301" s="22" t="s">
        <v>127</v>
      </c>
      <c r="B2301" s="22" t="s">
        <v>131</v>
      </c>
      <c r="C2301" s="55">
        <v>44754</v>
      </c>
      <c r="D2301" s="20">
        <v>23</v>
      </c>
      <c r="E2301" s="19">
        <v>0.73913043478260865</v>
      </c>
      <c r="F2301" s="20">
        <v>17</v>
      </c>
      <c r="G2301" s="20">
        <v>22</v>
      </c>
      <c r="H2301" s="16">
        <v>463.95454545454544</v>
      </c>
      <c r="I2301" s="18">
        <v>1.2941176470588236</v>
      </c>
      <c r="J2301" s="16">
        <v>600.41176470588232</v>
      </c>
      <c r="K2301" s="20">
        <v>10207</v>
      </c>
    </row>
    <row r="2302" spans="1:11" x14ac:dyDescent="0.3">
      <c r="A2302" s="22" t="s">
        <v>127</v>
      </c>
      <c r="B2302" s="22" t="s">
        <v>131</v>
      </c>
      <c r="C2302" s="55">
        <v>44755</v>
      </c>
      <c r="D2302" s="20">
        <v>21</v>
      </c>
      <c r="E2302" s="19">
        <v>0.76190476190476186</v>
      </c>
      <c r="F2302" s="20">
        <v>16</v>
      </c>
      <c r="G2302" s="20">
        <v>19</v>
      </c>
      <c r="H2302" s="16">
        <v>532.31578947368416</v>
      </c>
      <c r="I2302" s="18">
        <v>1.1875</v>
      </c>
      <c r="J2302" s="16">
        <v>632.125</v>
      </c>
      <c r="K2302" s="20">
        <v>10114</v>
      </c>
    </row>
    <row r="2303" spans="1:11" x14ac:dyDescent="0.3">
      <c r="A2303" s="22" t="s">
        <v>127</v>
      </c>
      <c r="B2303" s="22" t="s">
        <v>131</v>
      </c>
      <c r="C2303" s="55">
        <v>44756</v>
      </c>
      <c r="D2303" s="20">
        <v>12</v>
      </c>
      <c r="E2303" s="19">
        <v>0.75</v>
      </c>
      <c r="F2303" s="20">
        <v>9</v>
      </c>
      <c r="G2303" s="20">
        <v>15</v>
      </c>
      <c r="H2303" s="16">
        <v>577.06666666666672</v>
      </c>
      <c r="I2303" s="18">
        <v>1.6666666666666667</v>
      </c>
      <c r="J2303" s="16">
        <v>961.77777777777783</v>
      </c>
      <c r="K2303" s="20">
        <v>8656</v>
      </c>
    </row>
    <row r="2304" spans="1:11" x14ac:dyDescent="0.3">
      <c r="A2304" s="22" t="s">
        <v>127</v>
      </c>
      <c r="B2304" s="22" t="s">
        <v>131</v>
      </c>
      <c r="C2304" s="55">
        <v>44757</v>
      </c>
      <c r="D2304" s="20">
        <v>36</v>
      </c>
      <c r="E2304" s="19">
        <v>0.75</v>
      </c>
      <c r="F2304" s="20">
        <v>27</v>
      </c>
      <c r="G2304" s="20">
        <v>58</v>
      </c>
      <c r="H2304" s="16">
        <v>403.12068965517244</v>
      </c>
      <c r="I2304" s="18">
        <v>2.1481481481481484</v>
      </c>
      <c r="J2304" s="16">
        <v>865.96296296296293</v>
      </c>
      <c r="K2304" s="20">
        <v>23381</v>
      </c>
    </row>
    <row r="2305" spans="1:11" x14ac:dyDescent="0.3">
      <c r="A2305" s="22" t="s">
        <v>127</v>
      </c>
      <c r="B2305" s="22" t="s">
        <v>131</v>
      </c>
      <c r="C2305" s="55">
        <v>44758</v>
      </c>
      <c r="D2305" s="20">
        <v>19</v>
      </c>
      <c r="E2305" s="19">
        <v>0.73684210526315785</v>
      </c>
      <c r="F2305" s="20">
        <v>14</v>
      </c>
      <c r="G2305" s="20">
        <v>27</v>
      </c>
      <c r="H2305" s="16">
        <v>499.88888888888891</v>
      </c>
      <c r="I2305" s="18">
        <v>1.9285714285714286</v>
      </c>
      <c r="J2305" s="16">
        <v>964.07142857142856</v>
      </c>
      <c r="K2305" s="20">
        <v>13497</v>
      </c>
    </row>
    <row r="2306" spans="1:11" x14ac:dyDescent="0.3">
      <c r="A2306" s="22" t="s">
        <v>127</v>
      </c>
      <c r="B2306" s="22" t="s">
        <v>131</v>
      </c>
      <c r="C2306" s="55">
        <v>44759</v>
      </c>
      <c r="D2306" s="20">
        <v>30</v>
      </c>
      <c r="E2306" s="19">
        <v>0.73333333333333328</v>
      </c>
      <c r="F2306" s="20">
        <v>22</v>
      </c>
      <c r="G2306" s="20">
        <v>48</v>
      </c>
      <c r="H2306" s="16">
        <v>442.875</v>
      </c>
      <c r="I2306" s="18">
        <v>2.1818181818181817</v>
      </c>
      <c r="J2306" s="16">
        <v>966.27272727272725</v>
      </c>
      <c r="K2306" s="20">
        <v>21258</v>
      </c>
    </row>
    <row r="2307" spans="1:11" x14ac:dyDescent="0.3">
      <c r="A2307" s="22" t="s">
        <v>127</v>
      </c>
      <c r="B2307" s="22" t="s">
        <v>131</v>
      </c>
      <c r="C2307" s="55">
        <v>44760</v>
      </c>
      <c r="D2307" s="20">
        <v>26</v>
      </c>
      <c r="E2307" s="19">
        <v>0.76923076923076927</v>
      </c>
      <c r="F2307" s="20">
        <v>20</v>
      </c>
      <c r="G2307" s="20">
        <v>27</v>
      </c>
      <c r="H2307" s="16">
        <v>497.92592592592592</v>
      </c>
      <c r="I2307" s="18">
        <v>1.35</v>
      </c>
      <c r="J2307" s="16">
        <v>672.2</v>
      </c>
      <c r="K2307" s="20">
        <v>13444</v>
      </c>
    </row>
    <row r="2308" spans="1:11" x14ac:dyDescent="0.3">
      <c r="A2308" s="22" t="s">
        <v>127</v>
      </c>
      <c r="B2308" s="22" t="s">
        <v>131</v>
      </c>
      <c r="C2308" s="55">
        <v>44761</v>
      </c>
      <c r="D2308" s="20">
        <v>22</v>
      </c>
      <c r="E2308" s="19">
        <v>0.72727272727272729</v>
      </c>
      <c r="F2308" s="20">
        <v>16</v>
      </c>
      <c r="G2308" s="20">
        <v>29</v>
      </c>
      <c r="H2308" s="16">
        <v>359.10344827586209</v>
      </c>
      <c r="I2308" s="18">
        <v>1.8125</v>
      </c>
      <c r="J2308" s="16">
        <v>650.875</v>
      </c>
      <c r="K2308" s="20">
        <v>10414</v>
      </c>
    </row>
    <row r="2309" spans="1:11" x14ac:dyDescent="0.3">
      <c r="A2309" s="22" t="s">
        <v>127</v>
      </c>
      <c r="B2309" s="22" t="s">
        <v>131</v>
      </c>
      <c r="C2309" s="55">
        <v>44762</v>
      </c>
      <c r="D2309" s="20">
        <v>17</v>
      </c>
      <c r="E2309" s="19">
        <v>0.76470588235294112</v>
      </c>
      <c r="F2309" s="20">
        <v>13</v>
      </c>
      <c r="G2309" s="20">
        <v>18</v>
      </c>
      <c r="H2309" s="16">
        <v>521.5</v>
      </c>
      <c r="I2309" s="18">
        <v>1.3846153846153846</v>
      </c>
      <c r="J2309" s="16">
        <v>722.07692307692309</v>
      </c>
      <c r="K2309" s="20">
        <v>9387</v>
      </c>
    </row>
    <row r="2310" spans="1:11" x14ac:dyDescent="0.3">
      <c r="A2310" s="22" t="s">
        <v>127</v>
      </c>
      <c r="B2310" s="22" t="s">
        <v>131</v>
      </c>
      <c r="C2310" s="55">
        <v>44763</v>
      </c>
      <c r="D2310" s="20">
        <v>16</v>
      </c>
      <c r="E2310" s="19">
        <v>0.75</v>
      </c>
      <c r="F2310" s="20">
        <v>12</v>
      </c>
      <c r="G2310" s="20">
        <v>18</v>
      </c>
      <c r="H2310" s="16">
        <v>510.27777777777777</v>
      </c>
      <c r="I2310" s="18">
        <v>1.5</v>
      </c>
      <c r="J2310" s="16">
        <v>765.41666666666663</v>
      </c>
      <c r="K2310" s="20">
        <v>9185</v>
      </c>
    </row>
    <row r="2311" spans="1:11" x14ac:dyDescent="0.3">
      <c r="A2311" s="22" t="s">
        <v>127</v>
      </c>
      <c r="B2311" s="22" t="s">
        <v>131</v>
      </c>
      <c r="C2311" s="55">
        <v>44764</v>
      </c>
      <c r="D2311" s="20">
        <v>20</v>
      </c>
      <c r="E2311" s="19">
        <v>0.75</v>
      </c>
      <c r="F2311" s="20">
        <v>15</v>
      </c>
      <c r="G2311" s="20">
        <v>28</v>
      </c>
      <c r="H2311" s="16">
        <v>408</v>
      </c>
      <c r="I2311" s="18">
        <v>1.8666666666666667</v>
      </c>
      <c r="J2311" s="16">
        <v>761.6</v>
      </c>
      <c r="K2311" s="20">
        <v>11424</v>
      </c>
    </row>
    <row r="2312" spans="1:11" x14ac:dyDescent="0.3">
      <c r="A2312" s="22" t="s">
        <v>127</v>
      </c>
      <c r="B2312" s="22" t="s">
        <v>131</v>
      </c>
      <c r="C2312" s="55">
        <v>44765</v>
      </c>
      <c r="D2312" s="20">
        <v>16</v>
      </c>
      <c r="E2312" s="19">
        <v>0.75</v>
      </c>
      <c r="F2312" s="20">
        <v>12</v>
      </c>
      <c r="G2312" s="20">
        <v>14</v>
      </c>
      <c r="H2312" s="16">
        <v>575.78571428571433</v>
      </c>
      <c r="I2312" s="18">
        <v>1.1666666666666667</v>
      </c>
      <c r="J2312" s="16">
        <v>671.75</v>
      </c>
      <c r="K2312" s="20">
        <v>8061</v>
      </c>
    </row>
    <row r="2313" spans="1:11" x14ac:dyDescent="0.3">
      <c r="A2313" s="22" t="s">
        <v>127</v>
      </c>
      <c r="B2313" s="22" t="s">
        <v>131</v>
      </c>
      <c r="C2313" s="55">
        <v>44766</v>
      </c>
      <c r="D2313" s="20">
        <v>18</v>
      </c>
      <c r="E2313" s="19">
        <v>0.72222222222222221</v>
      </c>
      <c r="F2313" s="20">
        <v>13</v>
      </c>
      <c r="G2313" s="20">
        <v>24</v>
      </c>
      <c r="H2313" s="16">
        <v>503.125</v>
      </c>
      <c r="I2313" s="18">
        <v>1.8461538461538463</v>
      </c>
      <c r="J2313" s="16">
        <v>928.84615384615381</v>
      </c>
      <c r="K2313" s="20">
        <v>12075</v>
      </c>
    </row>
    <row r="2314" spans="1:11" x14ac:dyDescent="0.3">
      <c r="A2314" s="22" t="s">
        <v>127</v>
      </c>
      <c r="B2314" s="22" t="s">
        <v>131</v>
      </c>
      <c r="C2314" s="55">
        <v>44767</v>
      </c>
      <c r="D2314" s="20">
        <v>16</v>
      </c>
      <c r="E2314" s="19">
        <v>0.75</v>
      </c>
      <c r="F2314" s="20">
        <v>12</v>
      </c>
      <c r="G2314" s="20">
        <v>19</v>
      </c>
      <c r="H2314" s="16">
        <v>374.10526315789474</v>
      </c>
      <c r="I2314" s="18">
        <v>1.5833333333333333</v>
      </c>
      <c r="J2314" s="16">
        <v>592.33333333333337</v>
      </c>
      <c r="K2314" s="20">
        <v>7108</v>
      </c>
    </row>
    <row r="2315" spans="1:11" x14ac:dyDescent="0.3">
      <c r="A2315" s="22" t="s">
        <v>127</v>
      </c>
      <c r="B2315" s="22" t="s">
        <v>131</v>
      </c>
      <c r="C2315" s="55">
        <v>44768</v>
      </c>
      <c r="D2315" s="20">
        <v>19</v>
      </c>
      <c r="E2315" s="19">
        <v>0.73684210526315785</v>
      </c>
      <c r="F2315" s="20">
        <v>14</v>
      </c>
      <c r="G2315" s="20">
        <v>17</v>
      </c>
      <c r="H2315" s="16">
        <v>473.88235294117646</v>
      </c>
      <c r="I2315" s="18">
        <v>1.2142857142857142</v>
      </c>
      <c r="J2315" s="16">
        <v>575.42857142857144</v>
      </c>
      <c r="K2315" s="20">
        <v>8056</v>
      </c>
    </row>
    <row r="2316" spans="1:11" x14ac:dyDescent="0.3">
      <c r="A2316" s="22" t="s">
        <v>127</v>
      </c>
      <c r="B2316" s="22" t="s">
        <v>131</v>
      </c>
      <c r="C2316" s="55">
        <v>44769</v>
      </c>
      <c r="D2316" s="20">
        <v>19</v>
      </c>
      <c r="E2316" s="19">
        <v>0.73684210526315785</v>
      </c>
      <c r="F2316" s="20">
        <v>14</v>
      </c>
      <c r="G2316" s="20">
        <v>16</v>
      </c>
      <c r="H2316" s="16">
        <v>573.9375</v>
      </c>
      <c r="I2316" s="18">
        <v>1.1428571428571428</v>
      </c>
      <c r="J2316" s="16">
        <v>655.92857142857144</v>
      </c>
      <c r="K2316" s="20">
        <v>9183</v>
      </c>
    </row>
    <row r="2317" spans="1:11" x14ac:dyDescent="0.3">
      <c r="A2317" s="22" t="s">
        <v>127</v>
      </c>
      <c r="B2317" s="22" t="s">
        <v>131</v>
      </c>
      <c r="C2317" s="55">
        <v>44770</v>
      </c>
      <c r="D2317" s="20">
        <v>15</v>
      </c>
      <c r="E2317" s="19">
        <v>0.73333333333333328</v>
      </c>
      <c r="F2317" s="20">
        <v>11</v>
      </c>
      <c r="G2317" s="20">
        <v>16</v>
      </c>
      <c r="H2317" s="16">
        <v>439.25</v>
      </c>
      <c r="I2317" s="18">
        <v>1.4545454545454546</v>
      </c>
      <c r="J2317" s="16">
        <v>638.90909090909088</v>
      </c>
      <c r="K2317" s="20">
        <v>7028</v>
      </c>
    </row>
    <row r="2318" spans="1:11" x14ac:dyDescent="0.3">
      <c r="A2318" s="22" t="s">
        <v>127</v>
      </c>
      <c r="B2318" s="22" t="s">
        <v>131</v>
      </c>
      <c r="C2318" s="55">
        <v>44771</v>
      </c>
      <c r="D2318" s="20">
        <v>13</v>
      </c>
      <c r="E2318" s="19">
        <v>0.76923076923076927</v>
      </c>
      <c r="F2318" s="20">
        <v>10</v>
      </c>
      <c r="G2318" s="20">
        <v>21</v>
      </c>
      <c r="H2318" s="16">
        <v>476.47619047619048</v>
      </c>
      <c r="I2318" s="18">
        <v>2.1</v>
      </c>
      <c r="J2318" s="16">
        <v>1000.6</v>
      </c>
      <c r="K2318" s="20">
        <v>10006</v>
      </c>
    </row>
    <row r="2319" spans="1:11" x14ac:dyDescent="0.3">
      <c r="A2319" s="22" t="s">
        <v>127</v>
      </c>
      <c r="B2319" s="22" t="s">
        <v>131</v>
      </c>
      <c r="C2319" s="55">
        <v>44772</v>
      </c>
      <c r="D2319" s="20">
        <v>30</v>
      </c>
      <c r="E2319" s="19">
        <v>0.73333333333333328</v>
      </c>
      <c r="F2319" s="20">
        <v>22</v>
      </c>
      <c r="G2319" s="20">
        <v>40</v>
      </c>
      <c r="H2319" s="16">
        <v>506.9</v>
      </c>
      <c r="I2319" s="18">
        <v>1.8181818181818181</v>
      </c>
      <c r="J2319" s="16">
        <v>921.63636363636363</v>
      </c>
      <c r="K2319" s="20">
        <v>20276</v>
      </c>
    </row>
    <row r="2320" spans="1:11" x14ac:dyDescent="0.3">
      <c r="A2320" s="22" t="s">
        <v>127</v>
      </c>
      <c r="B2320" s="22" t="s">
        <v>131</v>
      </c>
      <c r="C2320" s="55">
        <v>44773</v>
      </c>
      <c r="D2320" s="20">
        <v>39</v>
      </c>
      <c r="E2320" s="19">
        <v>0.71794871794871795</v>
      </c>
      <c r="F2320" s="20">
        <v>28</v>
      </c>
      <c r="G2320" s="20">
        <v>43</v>
      </c>
      <c r="H2320" s="16">
        <v>584.65116279069764</v>
      </c>
      <c r="I2320" s="18">
        <v>1.5357142857142858</v>
      </c>
      <c r="J2320" s="16">
        <v>897.85714285714289</v>
      </c>
      <c r="K2320" s="20">
        <v>25140</v>
      </c>
    </row>
    <row r="2321" spans="1:11" x14ac:dyDescent="0.3">
      <c r="A2321" s="36" t="s">
        <v>127</v>
      </c>
      <c r="B2321" s="36" t="s">
        <v>131</v>
      </c>
      <c r="C2321" s="59">
        <v>44774</v>
      </c>
      <c r="D2321" s="20">
        <v>18</v>
      </c>
      <c r="E2321" s="19">
        <v>0.72222222222222221</v>
      </c>
      <c r="F2321" s="20">
        <v>13</v>
      </c>
      <c r="G2321" s="20">
        <v>24</v>
      </c>
      <c r="H2321" s="16">
        <v>424.41666666666669</v>
      </c>
      <c r="I2321" s="18">
        <v>1.8461538461538463</v>
      </c>
      <c r="J2321" s="16">
        <v>783.53846153846155</v>
      </c>
      <c r="K2321" s="20">
        <v>10186</v>
      </c>
    </row>
    <row r="2322" spans="1:11" x14ac:dyDescent="0.3">
      <c r="A2322" s="36" t="s">
        <v>127</v>
      </c>
      <c r="B2322" s="36" t="s">
        <v>131</v>
      </c>
      <c r="C2322" s="59">
        <v>44775</v>
      </c>
      <c r="D2322" s="20">
        <v>18</v>
      </c>
      <c r="E2322" s="19">
        <v>0.72222222222222221</v>
      </c>
      <c r="F2322" s="20">
        <v>13</v>
      </c>
      <c r="G2322" s="20">
        <v>19</v>
      </c>
      <c r="H2322" s="16">
        <v>589.89473684210532</v>
      </c>
      <c r="I2322" s="18">
        <v>1.4615384615384615</v>
      </c>
      <c r="J2322" s="16">
        <v>862.15384615384619</v>
      </c>
      <c r="K2322" s="20">
        <v>11208</v>
      </c>
    </row>
    <row r="2323" spans="1:11" x14ac:dyDescent="0.3">
      <c r="A2323" s="36" t="s">
        <v>127</v>
      </c>
      <c r="B2323" s="36" t="s">
        <v>131</v>
      </c>
      <c r="C2323" s="59">
        <v>44776</v>
      </c>
      <c r="D2323" s="20">
        <v>17</v>
      </c>
      <c r="E2323" s="19">
        <v>0.76470588235294112</v>
      </c>
      <c r="F2323" s="20">
        <v>13</v>
      </c>
      <c r="G2323" s="20">
        <v>22</v>
      </c>
      <c r="H2323" s="16">
        <v>556.59090909090912</v>
      </c>
      <c r="I2323" s="18">
        <v>1.6923076923076923</v>
      </c>
      <c r="J2323" s="16">
        <v>941.92307692307691</v>
      </c>
      <c r="K2323" s="20">
        <v>12245</v>
      </c>
    </row>
    <row r="2324" spans="1:11" x14ac:dyDescent="0.3">
      <c r="A2324" s="36" t="s">
        <v>127</v>
      </c>
      <c r="B2324" s="36" t="s">
        <v>131</v>
      </c>
      <c r="C2324" s="59">
        <v>44777</v>
      </c>
      <c r="D2324" s="20">
        <v>11</v>
      </c>
      <c r="E2324" s="19">
        <v>0.72727272727272729</v>
      </c>
      <c r="F2324" s="20">
        <v>8</v>
      </c>
      <c r="G2324" s="20">
        <v>19</v>
      </c>
      <c r="H2324" s="16">
        <v>405.05263157894734</v>
      </c>
      <c r="I2324" s="18">
        <v>2.375</v>
      </c>
      <c r="J2324" s="16">
        <v>962</v>
      </c>
      <c r="K2324" s="20">
        <v>7696</v>
      </c>
    </row>
    <row r="2325" spans="1:11" x14ac:dyDescent="0.3">
      <c r="A2325" s="36" t="s">
        <v>127</v>
      </c>
      <c r="B2325" s="36" t="s">
        <v>131</v>
      </c>
      <c r="C2325" s="59">
        <v>44778</v>
      </c>
      <c r="D2325" s="20">
        <v>25</v>
      </c>
      <c r="E2325" s="19">
        <v>0.72</v>
      </c>
      <c r="F2325" s="20">
        <v>18</v>
      </c>
      <c r="G2325" s="20">
        <v>34</v>
      </c>
      <c r="H2325" s="16">
        <v>381.29411764705884</v>
      </c>
      <c r="I2325" s="18">
        <v>1.8888888888888888</v>
      </c>
      <c r="J2325" s="16">
        <v>720.22222222222217</v>
      </c>
      <c r="K2325" s="20">
        <v>12964</v>
      </c>
    </row>
    <row r="2326" spans="1:11" x14ac:dyDescent="0.3">
      <c r="A2326" s="36" t="s">
        <v>127</v>
      </c>
      <c r="B2326" s="36" t="s">
        <v>131</v>
      </c>
      <c r="C2326" s="59">
        <v>44779</v>
      </c>
      <c r="D2326" s="20">
        <v>18</v>
      </c>
      <c r="E2326" s="19">
        <v>0.72222222222222221</v>
      </c>
      <c r="F2326" s="20">
        <v>13</v>
      </c>
      <c r="G2326" s="20">
        <v>37</v>
      </c>
      <c r="H2326" s="16">
        <v>411.02702702702703</v>
      </c>
      <c r="I2326" s="18">
        <v>2.8461538461538463</v>
      </c>
      <c r="J2326" s="16">
        <v>1169.8461538461538</v>
      </c>
      <c r="K2326" s="20">
        <v>15208</v>
      </c>
    </row>
    <row r="2327" spans="1:11" x14ac:dyDescent="0.3">
      <c r="A2327" s="36" t="s">
        <v>127</v>
      </c>
      <c r="B2327" s="36" t="s">
        <v>131</v>
      </c>
      <c r="C2327" s="59">
        <v>44780</v>
      </c>
      <c r="D2327" s="20">
        <v>39</v>
      </c>
      <c r="E2327" s="19">
        <v>0.71794871794871795</v>
      </c>
      <c r="F2327" s="20">
        <v>28</v>
      </c>
      <c r="G2327" s="20">
        <v>57</v>
      </c>
      <c r="H2327" s="16">
        <v>418.4736842105263</v>
      </c>
      <c r="I2327" s="18">
        <v>2.0357142857142856</v>
      </c>
      <c r="J2327" s="16">
        <v>851.89285714285711</v>
      </c>
      <c r="K2327" s="20">
        <v>23853</v>
      </c>
    </row>
    <row r="2328" spans="1:11" x14ac:dyDescent="0.3">
      <c r="A2328" s="36" t="s">
        <v>127</v>
      </c>
      <c r="B2328" s="36" t="s">
        <v>131</v>
      </c>
      <c r="C2328" s="59">
        <v>44781</v>
      </c>
      <c r="D2328" s="20">
        <v>21</v>
      </c>
      <c r="E2328" s="19">
        <v>0.7142857142857143</v>
      </c>
      <c r="F2328" s="20">
        <v>15</v>
      </c>
      <c r="G2328" s="20">
        <v>27</v>
      </c>
      <c r="H2328" s="16">
        <v>362.81481481481484</v>
      </c>
      <c r="I2328" s="18">
        <v>1.8</v>
      </c>
      <c r="J2328" s="16">
        <v>653.06666666666672</v>
      </c>
      <c r="K2328" s="20">
        <v>9796</v>
      </c>
    </row>
    <row r="2329" spans="1:11" x14ac:dyDescent="0.3">
      <c r="A2329" s="36" t="s">
        <v>127</v>
      </c>
      <c r="B2329" s="36" t="s">
        <v>131</v>
      </c>
      <c r="C2329" s="59">
        <v>44782</v>
      </c>
      <c r="D2329" s="20">
        <v>37</v>
      </c>
      <c r="E2329" s="19">
        <v>0.72972972972972971</v>
      </c>
      <c r="F2329" s="20">
        <v>27</v>
      </c>
      <c r="G2329" s="20">
        <v>27</v>
      </c>
      <c r="H2329" s="16">
        <v>540.7037037037037</v>
      </c>
      <c r="I2329" s="18">
        <v>1</v>
      </c>
      <c r="J2329" s="16">
        <v>540.7037037037037</v>
      </c>
      <c r="K2329" s="20">
        <v>14599</v>
      </c>
    </row>
    <row r="2330" spans="1:11" x14ac:dyDescent="0.3">
      <c r="A2330" s="36" t="s">
        <v>127</v>
      </c>
      <c r="B2330" s="36" t="s">
        <v>131</v>
      </c>
      <c r="C2330" s="59">
        <v>44783</v>
      </c>
      <c r="D2330" s="20">
        <v>26</v>
      </c>
      <c r="E2330" s="19">
        <v>0.73076923076923073</v>
      </c>
      <c r="F2330" s="20">
        <v>19</v>
      </c>
      <c r="G2330" s="20">
        <v>33</v>
      </c>
      <c r="H2330" s="16">
        <v>336.84848484848487</v>
      </c>
      <c r="I2330" s="18">
        <v>1.736842105263158</v>
      </c>
      <c r="J2330" s="16">
        <v>585.0526315789474</v>
      </c>
      <c r="K2330" s="20">
        <v>11116</v>
      </c>
    </row>
    <row r="2331" spans="1:11" x14ac:dyDescent="0.3">
      <c r="A2331" s="36" t="s">
        <v>127</v>
      </c>
      <c r="B2331" s="36" t="s">
        <v>131</v>
      </c>
      <c r="C2331" s="59">
        <v>44784</v>
      </c>
      <c r="D2331" s="20">
        <v>19</v>
      </c>
      <c r="E2331" s="19">
        <v>0.73684210526315785</v>
      </c>
      <c r="F2331" s="20">
        <v>14</v>
      </c>
      <c r="G2331" s="20">
        <v>24</v>
      </c>
      <c r="H2331" s="16">
        <v>380.16666666666669</v>
      </c>
      <c r="I2331" s="18">
        <v>1.7142857142857142</v>
      </c>
      <c r="J2331" s="16">
        <v>651.71428571428567</v>
      </c>
      <c r="K2331" s="20">
        <v>9124</v>
      </c>
    </row>
    <row r="2332" spans="1:11" x14ac:dyDescent="0.3">
      <c r="A2332" s="36" t="s">
        <v>127</v>
      </c>
      <c r="B2332" s="36" t="s">
        <v>131</v>
      </c>
      <c r="C2332" s="59">
        <v>44785</v>
      </c>
      <c r="D2332" s="20">
        <v>32</v>
      </c>
      <c r="E2332" s="19">
        <v>0.71875</v>
      </c>
      <c r="F2332" s="20">
        <v>23</v>
      </c>
      <c r="G2332" s="20">
        <v>48</v>
      </c>
      <c r="H2332" s="16">
        <v>376.72916666666669</v>
      </c>
      <c r="I2332" s="18">
        <v>2.0869565217391304</v>
      </c>
      <c r="J2332" s="16">
        <v>786.21739130434787</v>
      </c>
      <c r="K2332" s="20">
        <v>18083</v>
      </c>
    </row>
    <row r="2333" spans="1:11" x14ac:dyDescent="0.3">
      <c r="A2333" s="36" t="s">
        <v>127</v>
      </c>
      <c r="B2333" s="36" t="s">
        <v>131</v>
      </c>
      <c r="C2333" s="59">
        <v>44786</v>
      </c>
      <c r="D2333" s="20">
        <v>48</v>
      </c>
      <c r="E2333" s="19">
        <v>0.72916666666666663</v>
      </c>
      <c r="F2333" s="20">
        <v>35</v>
      </c>
      <c r="G2333" s="20">
        <v>63</v>
      </c>
      <c r="H2333" s="16">
        <v>461.01587301587301</v>
      </c>
      <c r="I2333" s="18">
        <v>1.8</v>
      </c>
      <c r="J2333" s="16">
        <v>829.82857142857142</v>
      </c>
      <c r="K2333" s="20">
        <v>29044</v>
      </c>
    </row>
    <row r="2334" spans="1:11" x14ac:dyDescent="0.3">
      <c r="A2334" s="36" t="s">
        <v>127</v>
      </c>
      <c r="B2334" s="36" t="s">
        <v>131</v>
      </c>
      <c r="C2334" s="59">
        <v>44787</v>
      </c>
      <c r="D2334" s="20">
        <v>38</v>
      </c>
      <c r="E2334" s="19">
        <v>0.71052631578947367</v>
      </c>
      <c r="F2334" s="20">
        <v>27</v>
      </c>
      <c r="G2334" s="20">
        <v>66</v>
      </c>
      <c r="H2334" s="16">
        <v>288.40909090909093</v>
      </c>
      <c r="I2334" s="18">
        <v>2.4444444444444446</v>
      </c>
      <c r="J2334" s="16">
        <v>705</v>
      </c>
      <c r="K2334" s="20">
        <v>19035</v>
      </c>
    </row>
    <row r="2335" spans="1:11" x14ac:dyDescent="0.3">
      <c r="A2335" s="36" t="s">
        <v>127</v>
      </c>
      <c r="B2335" s="36" t="s">
        <v>131</v>
      </c>
      <c r="C2335" s="59">
        <v>44788</v>
      </c>
      <c r="D2335" s="20">
        <v>30</v>
      </c>
      <c r="E2335" s="19">
        <v>0.73333333333333328</v>
      </c>
      <c r="F2335" s="20">
        <v>22</v>
      </c>
      <c r="G2335" s="20">
        <v>43</v>
      </c>
      <c r="H2335" s="16">
        <v>373.62790697674421</v>
      </c>
      <c r="I2335" s="18">
        <v>1.9545454545454546</v>
      </c>
      <c r="J2335" s="16">
        <v>730.27272727272725</v>
      </c>
      <c r="K2335" s="20">
        <v>16066</v>
      </c>
    </row>
    <row r="2336" spans="1:11" x14ac:dyDescent="0.3">
      <c r="A2336" s="36" t="s">
        <v>127</v>
      </c>
      <c r="B2336" s="36" t="s">
        <v>131</v>
      </c>
      <c r="C2336" s="59">
        <v>44789</v>
      </c>
      <c r="D2336" s="20">
        <v>14</v>
      </c>
      <c r="E2336" s="19">
        <v>0.7142857142857143</v>
      </c>
      <c r="F2336" s="20">
        <v>10</v>
      </c>
      <c r="G2336" s="20">
        <v>11</v>
      </c>
      <c r="H2336" s="16">
        <v>482.09090909090907</v>
      </c>
      <c r="I2336" s="18">
        <v>1.1000000000000001</v>
      </c>
      <c r="J2336" s="16">
        <v>530.29999999999995</v>
      </c>
      <c r="K2336" s="20">
        <v>5303</v>
      </c>
    </row>
    <row r="2337" spans="1:11" x14ac:dyDescent="0.3">
      <c r="A2337" s="36" t="s">
        <v>127</v>
      </c>
      <c r="B2337" s="36" t="s">
        <v>131</v>
      </c>
      <c r="C2337" s="59">
        <v>44790</v>
      </c>
      <c r="D2337" s="20">
        <v>23</v>
      </c>
      <c r="E2337" s="19">
        <v>0.73913043478260865</v>
      </c>
      <c r="F2337" s="20">
        <v>17</v>
      </c>
      <c r="G2337" s="20">
        <v>26</v>
      </c>
      <c r="H2337" s="16">
        <v>503.23076923076923</v>
      </c>
      <c r="I2337" s="18">
        <v>1.5294117647058822</v>
      </c>
      <c r="J2337" s="16">
        <v>769.64705882352939</v>
      </c>
      <c r="K2337" s="20">
        <v>13084</v>
      </c>
    </row>
    <row r="2338" spans="1:11" x14ac:dyDescent="0.3">
      <c r="A2338" s="36" t="s">
        <v>127</v>
      </c>
      <c r="B2338" s="36" t="s">
        <v>131</v>
      </c>
      <c r="C2338" s="59">
        <v>44791</v>
      </c>
      <c r="D2338" s="20">
        <v>10</v>
      </c>
      <c r="E2338" s="19">
        <v>0.7</v>
      </c>
      <c r="F2338" s="20">
        <v>7</v>
      </c>
      <c r="G2338" s="20">
        <v>12</v>
      </c>
      <c r="H2338" s="16">
        <v>697.08333333333337</v>
      </c>
      <c r="I2338" s="18">
        <v>1.7142857142857142</v>
      </c>
      <c r="J2338" s="16">
        <v>1195</v>
      </c>
      <c r="K2338" s="20">
        <v>8365</v>
      </c>
    </row>
    <row r="2339" spans="1:11" x14ac:dyDescent="0.3">
      <c r="A2339" s="36" t="s">
        <v>127</v>
      </c>
      <c r="B2339" s="36" t="s">
        <v>131</v>
      </c>
      <c r="C2339" s="59">
        <v>44792</v>
      </c>
      <c r="D2339" s="20">
        <v>7</v>
      </c>
      <c r="E2339" s="19">
        <v>0.7142857142857143</v>
      </c>
      <c r="F2339" s="20">
        <v>5</v>
      </c>
      <c r="G2339" s="20">
        <v>10</v>
      </c>
      <c r="H2339" s="16">
        <v>718.4</v>
      </c>
      <c r="I2339" s="18">
        <v>2</v>
      </c>
      <c r="J2339" s="16">
        <v>1436.8</v>
      </c>
      <c r="K2339" s="20">
        <v>7184</v>
      </c>
    </row>
    <row r="2340" spans="1:11" x14ac:dyDescent="0.3">
      <c r="A2340" s="36" t="s">
        <v>127</v>
      </c>
      <c r="B2340" s="36" t="s">
        <v>131</v>
      </c>
      <c r="C2340" s="59">
        <v>44793</v>
      </c>
      <c r="D2340" s="20">
        <v>10</v>
      </c>
      <c r="E2340" s="19">
        <v>0.7</v>
      </c>
      <c r="F2340" s="20">
        <v>7</v>
      </c>
      <c r="G2340" s="20">
        <v>19</v>
      </c>
      <c r="H2340" s="16">
        <v>513.10526315789468</v>
      </c>
      <c r="I2340" s="18">
        <v>2.7142857142857144</v>
      </c>
      <c r="J2340" s="16">
        <v>1392.7142857142858</v>
      </c>
      <c r="K2340" s="20">
        <v>9749</v>
      </c>
    </row>
    <row r="2341" spans="1:11" x14ac:dyDescent="0.3">
      <c r="A2341" s="36" t="s">
        <v>127</v>
      </c>
      <c r="B2341" s="36" t="s">
        <v>131</v>
      </c>
      <c r="C2341" s="59">
        <v>44794</v>
      </c>
      <c r="D2341" s="20">
        <v>11</v>
      </c>
      <c r="E2341" s="19">
        <v>0.72727272727272729</v>
      </c>
      <c r="F2341" s="20">
        <v>8</v>
      </c>
      <c r="G2341" s="20">
        <v>15</v>
      </c>
      <c r="H2341" s="16">
        <v>577.13333333333333</v>
      </c>
      <c r="I2341" s="18">
        <v>1.875</v>
      </c>
      <c r="J2341" s="16">
        <v>1082.125</v>
      </c>
      <c r="K2341" s="20">
        <v>8657</v>
      </c>
    </row>
    <row r="2342" spans="1:11" x14ac:dyDescent="0.3">
      <c r="A2342" s="36" t="s">
        <v>127</v>
      </c>
      <c r="B2342" s="36" t="s">
        <v>131</v>
      </c>
      <c r="C2342" s="59">
        <v>44795</v>
      </c>
      <c r="D2342" s="20">
        <v>10</v>
      </c>
      <c r="E2342" s="19">
        <v>0.7</v>
      </c>
      <c r="F2342" s="20">
        <v>7</v>
      </c>
      <c r="G2342" s="20">
        <v>17</v>
      </c>
      <c r="H2342" s="16">
        <v>571.58823529411768</v>
      </c>
      <c r="I2342" s="18">
        <v>2.4285714285714284</v>
      </c>
      <c r="J2342" s="16">
        <v>1388.1428571428571</v>
      </c>
      <c r="K2342" s="20">
        <v>9717</v>
      </c>
    </row>
    <row r="2343" spans="1:11" x14ac:dyDescent="0.3">
      <c r="A2343" s="36" t="s">
        <v>127</v>
      </c>
      <c r="B2343" s="36" t="s">
        <v>131</v>
      </c>
      <c r="C2343" s="59">
        <v>44796</v>
      </c>
      <c r="D2343" s="20">
        <v>14</v>
      </c>
      <c r="E2343" s="19">
        <v>0.7142857142857143</v>
      </c>
      <c r="F2343" s="20">
        <v>10</v>
      </c>
      <c r="G2343" s="20">
        <v>13</v>
      </c>
      <c r="H2343" s="16">
        <v>323.30769230769232</v>
      </c>
      <c r="I2343" s="18">
        <v>1.3</v>
      </c>
      <c r="J2343" s="16">
        <v>420.3</v>
      </c>
      <c r="K2343" s="20">
        <v>4203</v>
      </c>
    </row>
    <row r="2344" spans="1:11" x14ac:dyDescent="0.3">
      <c r="A2344" s="36" t="s">
        <v>127</v>
      </c>
      <c r="B2344" s="36" t="s">
        <v>131</v>
      </c>
      <c r="C2344" s="59">
        <v>44797</v>
      </c>
      <c r="D2344" s="20">
        <v>10</v>
      </c>
      <c r="E2344" s="19">
        <v>0.7</v>
      </c>
      <c r="F2344" s="20">
        <v>7</v>
      </c>
      <c r="G2344" s="20">
        <v>26</v>
      </c>
      <c r="H2344" s="16">
        <v>315.80769230769232</v>
      </c>
      <c r="I2344" s="18">
        <v>3.7142857142857144</v>
      </c>
      <c r="J2344" s="16">
        <v>1173</v>
      </c>
      <c r="K2344" s="20">
        <v>8211</v>
      </c>
    </row>
    <row r="2345" spans="1:11" x14ac:dyDescent="0.3">
      <c r="A2345" s="36" t="s">
        <v>127</v>
      </c>
      <c r="B2345" s="36" t="s">
        <v>131</v>
      </c>
      <c r="C2345" s="59">
        <v>44798</v>
      </c>
      <c r="D2345" s="20">
        <v>11</v>
      </c>
      <c r="E2345" s="19">
        <v>0.72727272727272729</v>
      </c>
      <c r="F2345" s="20">
        <v>8</v>
      </c>
      <c r="G2345" s="20">
        <v>24</v>
      </c>
      <c r="H2345" s="16">
        <v>370.625</v>
      </c>
      <c r="I2345" s="18">
        <v>3</v>
      </c>
      <c r="J2345" s="16">
        <v>1111.875</v>
      </c>
      <c r="K2345" s="20">
        <v>8895</v>
      </c>
    </row>
    <row r="2346" spans="1:11" x14ac:dyDescent="0.3">
      <c r="A2346" s="36" t="s">
        <v>127</v>
      </c>
      <c r="B2346" s="36" t="s">
        <v>131</v>
      </c>
      <c r="C2346" s="59">
        <v>44799</v>
      </c>
      <c r="D2346" s="20">
        <v>13</v>
      </c>
      <c r="E2346" s="19">
        <v>0.69230769230769229</v>
      </c>
      <c r="F2346" s="20">
        <v>9</v>
      </c>
      <c r="G2346" s="20">
        <v>29</v>
      </c>
      <c r="H2346" s="16">
        <v>503.65517241379308</v>
      </c>
      <c r="I2346" s="18">
        <v>3.2222222222222223</v>
      </c>
      <c r="J2346" s="16">
        <v>1622.8888888888889</v>
      </c>
      <c r="K2346" s="20">
        <v>14606</v>
      </c>
    </row>
    <row r="2347" spans="1:11" x14ac:dyDescent="0.3">
      <c r="A2347" s="36" t="s">
        <v>127</v>
      </c>
      <c r="B2347" s="36" t="s">
        <v>131</v>
      </c>
      <c r="C2347" s="59">
        <v>44800</v>
      </c>
      <c r="D2347" s="20">
        <v>12</v>
      </c>
      <c r="E2347" s="19">
        <v>0.75</v>
      </c>
      <c r="F2347" s="20">
        <v>9</v>
      </c>
      <c r="G2347" s="20">
        <v>17</v>
      </c>
      <c r="H2347" s="16">
        <v>444.29411764705884</v>
      </c>
      <c r="I2347" s="18">
        <v>1.8888888888888888</v>
      </c>
      <c r="J2347" s="16">
        <v>839.22222222222217</v>
      </c>
      <c r="K2347" s="20">
        <v>7553</v>
      </c>
    </row>
    <row r="2348" spans="1:11" x14ac:dyDescent="0.3">
      <c r="A2348" s="36" t="s">
        <v>127</v>
      </c>
      <c r="B2348" s="36" t="s">
        <v>131</v>
      </c>
      <c r="C2348" s="59">
        <v>44801</v>
      </c>
      <c r="D2348" s="20">
        <v>21</v>
      </c>
      <c r="E2348" s="19">
        <v>0.7142857142857143</v>
      </c>
      <c r="F2348" s="20">
        <v>15</v>
      </c>
      <c r="G2348" s="20">
        <v>32</v>
      </c>
      <c r="H2348" s="16">
        <v>380.53125</v>
      </c>
      <c r="I2348" s="18">
        <v>2.1333333333333333</v>
      </c>
      <c r="J2348" s="16">
        <v>811.8</v>
      </c>
      <c r="K2348" s="20">
        <v>12177</v>
      </c>
    </row>
    <row r="2349" spans="1:11" x14ac:dyDescent="0.3">
      <c r="A2349" s="36" t="s">
        <v>127</v>
      </c>
      <c r="B2349" s="36" t="s">
        <v>131</v>
      </c>
      <c r="C2349" s="59">
        <v>44802</v>
      </c>
      <c r="D2349" s="20">
        <v>12</v>
      </c>
      <c r="E2349" s="19">
        <v>0.75</v>
      </c>
      <c r="F2349" s="20">
        <v>9</v>
      </c>
      <c r="G2349" s="20">
        <v>27</v>
      </c>
      <c r="H2349" s="16">
        <v>261.77777777777777</v>
      </c>
      <c r="I2349" s="18">
        <v>3</v>
      </c>
      <c r="J2349" s="16">
        <v>785.33333333333337</v>
      </c>
      <c r="K2349" s="20">
        <v>7068</v>
      </c>
    </row>
    <row r="2350" spans="1:11" x14ac:dyDescent="0.3">
      <c r="A2350" s="36" t="s">
        <v>127</v>
      </c>
      <c r="B2350" s="36" t="s">
        <v>131</v>
      </c>
      <c r="C2350" s="59">
        <v>44803</v>
      </c>
      <c r="D2350" s="20">
        <v>12</v>
      </c>
      <c r="E2350" s="19">
        <v>0.75</v>
      </c>
      <c r="F2350" s="20">
        <v>9</v>
      </c>
      <c r="G2350" s="20">
        <v>12</v>
      </c>
      <c r="H2350" s="16">
        <v>353.08333333333331</v>
      </c>
      <c r="I2350" s="18">
        <v>1.3333333333333333</v>
      </c>
      <c r="J2350" s="16">
        <v>470.77777777777777</v>
      </c>
      <c r="K2350" s="20">
        <v>4237</v>
      </c>
    </row>
    <row r="2351" spans="1:11" x14ac:dyDescent="0.3">
      <c r="A2351" s="36" t="s">
        <v>127</v>
      </c>
      <c r="B2351" s="36" t="s">
        <v>131</v>
      </c>
      <c r="C2351" s="59">
        <v>44804</v>
      </c>
      <c r="D2351" s="20">
        <v>6</v>
      </c>
      <c r="E2351" s="19">
        <v>0.66666666666666663</v>
      </c>
      <c r="F2351" s="20">
        <v>4</v>
      </c>
      <c r="G2351" s="20">
        <v>21</v>
      </c>
      <c r="H2351" s="16">
        <v>270.85714285714283</v>
      </c>
      <c r="I2351" s="18">
        <v>5.25</v>
      </c>
      <c r="J2351" s="16">
        <v>1422</v>
      </c>
      <c r="K2351" s="20">
        <v>5688</v>
      </c>
    </row>
    <row r="2352" spans="1:11" x14ac:dyDescent="0.3">
      <c r="A2352" s="40" t="s">
        <v>127</v>
      </c>
      <c r="B2352" s="40" t="s">
        <v>131</v>
      </c>
      <c r="C2352" s="57">
        <v>44805</v>
      </c>
      <c r="D2352" s="20">
        <v>11</v>
      </c>
      <c r="E2352" s="19">
        <v>0.72727272727272729</v>
      </c>
      <c r="F2352" s="20">
        <v>8</v>
      </c>
      <c r="G2352" s="20">
        <v>9</v>
      </c>
      <c r="H2352" s="16">
        <v>602.44444444444446</v>
      </c>
      <c r="I2352" s="18">
        <v>1.125</v>
      </c>
      <c r="J2352" s="16">
        <v>677.75</v>
      </c>
      <c r="K2352" s="20">
        <v>5422</v>
      </c>
    </row>
    <row r="2353" spans="1:11" x14ac:dyDescent="0.3">
      <c r="A2353" s="40" t="s">
        <v>127</v>
      </c>
      <c r="B2353" s="40" t="s">
        <v>131</v>
      </c>
      <c r="C2353" s="57">
        <v>44806</v>
      </c>
      <c r="D2353" s="20">
        <v>14</v>
      </c>
      <c r="E2353" s="19">
        <v>0.7142857142857143</v>
      </c>
      <c r="F2353" s="20">
        <v>10</v>
      </c>
      <c r="G2353" s="20">
        <v>23</v>
      </c>
      <c r="H2353" s="16">
        <v>440.47826086956519</v>
      </c>
      <c r="I2353" s="18">
        <v>2.2999999999999998</v>
      </c>
      <c r="J2353" s="16">
        <v>1013.1</v>
      </c>
      <c r="K2353" s="20">
        <v>10131</v>
      </c>
    </row>
    <row r="2354" spans="1:11" x14ac:dyDescent="0.3">
      <c r="A2354" s="40" t="s">
        <v>127</v>
      </c>
      <c r="B2354" s="40" t="s">
        <v>131</v>
      </c>
      <c r="C2354" s="57">
        <v>44807</v>
      </c>
      <c r="D2354" s="20">
        <v>17</v>
      </c>
      <c r="E2354" s="19">
        <v>0.70588235294117652</v>
      </c>
      <c r="F2354" s="20">
        <v>12</v>
      </c>
      <c r="G2354" s="20">
        <v>27</v>
      </c>
      <c r="H2354" s="16">
        <v>371.51851851851853</v>
      </c>
      <c r="I2354" s="18">
        <v>2.25</v>
      </c>
      <c r="J2354" s="16">
        <v>835.91666666666663</v>
      </c>
      <c r="K2354" s="20">
        <v>10031</v>
      </c>
    </row>
    <row r="2355" spans="1:11" x14ac:dyDescent="0.3">
      <c r="A2355" s="40" t="s">
        <v>127</v>
      </c>
      <c r="B2355" s="40" t="s">
        <v>131</v>
      </c>
      <c r="C2355" s="57">
        <v>44808</v>
      </c>
      <c r="D2355" s="20">
        <v>14</v>
      </c>
      <c r="E2355" s="19">
        <v>0.7142857142857143</v>
      </c>
      <c r="F2355" s="20">
        <v>10</v>
      </c>
      <c r="G2355" s="20">
        <v>24</v>
      </c>
      <c r="H2355" s="16">
        <v>532.95833333333337</v>
      </c>
      <c r="I2355" s="18">
        <v>2.4</v>
      </c>
      <c r="J2355" s="16">
        <v>1279.0999999999999</v>
      </c>
      <c r="K2355" s="20">
        <v>12791</v>
      </c>
    </row>
    <row r="2356" spans="1:11" x14ac:dyDescent="0.3">
      <c r="A2356" s="40" t="s">
        <v>127</v>
      </c>
      <c r="B2356" s="40" t="s">
        <v>131</v>
      </c>
      <c r="C2356" s="57">
        <v>44809</v>
      </c>
      <c r="D2356" s="20">
        <v>25</v>
      </c>
      <c r="E2356" s="19">
        <v>0.72</v>
      </c>
      <c r="F2356" s="20">
        <v>18</v>
      </c>
      <c r="G2356" s="20">
        <v>34</v>
      </c>
      <c r="H2356" s="16">
        <v>354.64705882352939</v>
      </c>
      <c r="I2356" s="18">
        <v>1.8888888888888888</v>
      </c>
      <c r="J2356" s="16">
        <v>669.88888888888891</v>
      </c>
      <c r="K2356" s="20">
        <v>12058</v>
      </c>
    </row>
    <row r="2357" spans="1:11" x14ac:dyDescent="0.3">
      <c r="A2357" s="40" t="s">
        <v>127</v>
      </c>
      <c r="B2357" s="40" t="s">
        <v>131</v>
      </c>
      <c r="C2357" s="57">
        <v>44810</v>
      </c>
      <c r="D2357" s="20">
        <v>15</v>
      </c>
      <c r="E2357" s="19">
        <v>0.73333333333333328</v>
      </c>
      <c r="F2357" s="20">
        <v>11</v>
      </c>
      <c r="G2357" s="20">
        <v>28</v>
      </c>
      <c r="H2357" s="16">
        <v>565.71428571428567</v>
      </c>
      <c r="I2357" s="18">
        <v>2.5454545454545454</v>
      </c>
      <c r="J2357" s="16">
        <v>1440</v>
      </c>
      <c r="K2357" s="20">
        <v>15840</v>
      </c>
    </row>
    <row r="2358" spans="1:11" x14ac:dyDescent="0.3">
      <c r="A2358" s="40" t="s">
        <v>127</v>
      </c>
      <c r="B2358" s="40" t="s">
        <v>131</v>
      </c>
      <c r="C2358" s="57">
        <v>44811</v>
      </c>
      <c r="D2358" s="20">
        <v>11</v>
      </c>
      <c r="E2358" s="19">
        <v>0.72727272727272729</v>
      </c>
      <c r="F2358" s="20">
        <v>8</v>
      </c>
      <c r="G2358" s="20">
        <v>21</v>
      </c>
      <c r="H2358" s="16">
        <v>427.76190476190476</v>
      </c>
      <c r="I2358" s="18">
        <v>2.625</v>
      </c>
      <c r="J2358" s="16">
        <v>1122.875</v>
      </c>
      <c r="K2358" s="20">
        <v>8983</v>
      </c>
    </row>
    <row r="2359" spans="1:11" x14ac:dyDescent="0.3">
      <c r="A2359" s="40" t="s">
        <v>127</v>
      </c>
      <c r="B2359" s="40" t="s">
        <v>131</v>
      </c>
      <c r="C2359" s="57">
        <v>44812</v>
      </c>
      <c r="D2359" s="20">
        <v>18</v>
      </c>
      <c r="E2359" s="19">
        <v>0.72222222222222221</v>
      </c>
      <c r="F2359" s="20">
        <v>13</v>
      </c>
      <c r="G2359" s="20">
        <v>22</v>
      </c>
      <c r="H2359" s="16">
        <v>388.68181818181819</v>
      </c>
      <c r="I2359" s="18">
        <v>1.6923076923076923</v>
      </c>
      <c r="J2359" s="16">
        <v>657.76923076923072</v>
      </c>
      <c r="K2359" s="20">
        <v>8551</v>
      </c>
    </row>
    <row r="2360" spans="1:11" x14ac:dyDescent="0.3">
      <c r="A2360" s="40" t="s">
        <v>127</v>
      </c>
      <c r="B2360" s="40" t="s">
        <v>131</v>
      </c>
      <c r="C2360" s="57">
        <v>44813</v>
      </c>
      <c r="D2360" s="20">
        <v>12</v>
      </c>
      <c r="E2360" s="19">
        <v>0.75</v>
      </c>
      <c r="F2360" s="20">
        <v>9</v>
      </c>
      <c r="G2360" s="20">
        <v>17</v>
      </c>
      <c r="H2360" s="16">
        <v>477.94117647058823</v>
      </c>
      <c r="I2360" s="18">
        <v>1.8888888888888888</v>
      </c>
      <c r="J2360" s="16">
        <v>902.77777777777783</v>
      </c>
      <c r="K2360" s="20">
        <v>8125</v>
      </c>
    </row>
    <row r="2361" spans="1:11" x14ac:dyDescent="0.3">
      <c r="A2361" s="40" t="s">
        <v>127</v>
      </c>
      <c r="B2361" s="40" t="s">
        <v>131</v>
      </c>
      <c r="C2361" s="57">
        <v>44814</v>
      </c>
      <c r="D2361" s="20">
        <v>16</v>
      </c>
      <c r="E2361" s="19">
        <v>0.75</v>
      </c>
      <c r="F2361" s="20">
        <v>12</v>
      </c>
      <c r="G2361" s="20">
        <v>22</v>
      </c>
      <c r="H2361" s="16">
        <v>547.40909090909088</v>
      </c>
      <c r="I2361" s="18">
        <v>1.8333333333333333</v>
      </c>
      <c r="J2361" s="16">
        <v>1003.5833333333334</v>
      </c>
      <c r="K2361" s="20">
        <v>12043</v>
      </c>
    </row>
    <row r="2362" spans="1:11" x14ac:dyDescent="0.3">
      <c r="A2362" s="40" t="s">
        <v>127</v>
      </c>
      <c r="B2362" s="40" t="s">
        <v>131</v>
      </c>
      <c r="C2362" s="57">
        <v>44815</v>
      </c>
      <c r="D2362" s="20">
        <v>25</v>
      </c>
      <c r="E2362" s="19">
        <v>0.72</v>
      </c>
      <c r="F2362" s="20">
        <v>18</v>
      </c>
      <c r="G2362" s="20">
        <v>27</v>
      </c>
      <c r="H2362" s="16">
        <v>436.74074074074076</v>
      </c>
      <c r="I2362" s="18">
        <v>1.5</v>
      </c>
      <c r="J2362" s="16">
        <v>655.11111111111109</v>
      </c>
      <c r="K2362" s="20">
        <v>11792</v>
      </c>
    </row>
    <row r="2363" spans="1:11" x14ac:dyDescent="0.3">
      <c r="A2363" s="40" t="s">
        <v>127</v>
      </c>
      <c r="B2363" s="40" t="s">
        <v>131</v>
      </c>
      <c r="C2363" s="57">
        <v>44816</v>
      </c>
      <c r="D2363" s="20">
        <v>14</v>
      </c>
      <c r="E2363" s="19">
        <v>0.7142857142857143</v>
      </c>
      <c r="F2363" s="20">
        <v>10</v>
      </c>
      <c r="G2363" s="20">
        <v>20</v>
      </c>
      <c r="H2363" s="16">
        <v>510.9</v>
      </c>
      <c r="I2363" s="18">
        <v>2</v>
      </c>
      <c r="J2363" s="16">
        <v>1021.8</v>
      </c>
      <c r="K2363" s="20">
        <v>10218</v>
      </c>
    </row>
    <row r="2364" spans="1:11" x14ac:dyDescent="0.3">
      <c r="A2364" s="40" t="s">
        <v>127</v>
      </c>
      <c r="B2364" s="40" t="s">
        <v>131</v>
      </c>
      <c r="C2364" s="57">
        <v>44817</v>
      </c>
      <c r="D2364" s="20">
        <v>11</v>
      </c>
      <c r="E2364" s="19">
        <v>0.63636363636363635</v>
      </c>
      <c r="F2364" s="20">
        <v>7</v>
      </c>
      <c r="G2364" s="20">
        <v>13</v>
      </c>
      <c r="H2364" s="16">
        <v>785.76923076923072</v>
      </c>
      <c r="I2364" s="18">
        <v>1.8571428571428572</v>
      </c>
      <c r="J2364" s="16">
        <v>1459.2857142857142</v>
      </c>
      <c r="K2364" s="20">
        <v>10215</v>
      </c>
    </row>
    <row r="2365" spans="1:11" x14ac:dyDescent="0.3">
      <c r="A2365" s="40" t="s">
        <v>127</v>
      </c>
      <c r="B2365" s="40" t="s">
        <v>131</v>
      </c>
      <c r="C2365" s="57">
        <v>44818</v>
      </c>
      <c r="D2365" s="20">
        <v>18</v>
      </c>
      <c r="E2365" s="19">
        <v>0.72222222222222221</v>
      </c>
      <c r="F2365" s="20">
        <v>13</v>
      </c>
      <c r="G2365" s="20">
        <v>21</v>
      </c>
      <c r="H2365" s="16">
        <v>321.52380952380952</v>
      </c>
      <c r="I2365" s="18">
        <v>1.6153846153846154</v>
      </c>
      <c r="J2365" s="16">
        <v>519.38461538461536</v>
      </c>
      <c r="K2365" s="20">
        <v>6752</v>
      </c>
    </row>
    <row r="2366" spans="1:11" x14ac:dyDescent="0.3">
      <c r="A2366" s="40" t="s">
        <v>127</v>
      </c>
      <c r="B2366" s="40" t="s">
        <v>131</v>
      </c>
      <c r="C2366" s="57">
        <v>44819</v>
      </c>
      <c r="D2366" s="20">
        <v>11</v>
      </c>
      <c r="E2366" s="19">
        <v>0.72727272727272729</v>
      </c>
      <c r="F2366" s="20">
        <v>8</v>
      </c>
      <c r="G2366" s="20">
        <v>11</v>
      </c>
      <c r="H2366" s="16">
        <v>382.81818181818181</v>
      </c>
      <c r="I2366" s="18">
        <v>1.375</v>
      </c>
      <c r="J2366" s="16">
        <v>526.375</v>
      </c>
      <c r="K2366" s="20">
        <v>4211</v>
      </c>
    </row>
    <row r="2367" spans="1:11" x14ac:dyDescent="0.3">
      <c r="A2367" s="40" t="s">
        <v>127</v>
      </c>
      <c r="B2367" s="40" t="s">
        <v>131</v>
      </c>
      <c r="C2367" s="57">
        <v>44820</v>
      </c>
      <c r="D2367" s="20">
        <v>10</v>
      </c>
      <c r="E2367" s="19">
        <v>0.8</v>
      </c>
      <c r="F2367" s="20">
        <v>8</v>
      </c>
      <c r="G2367" s="20">
        <v>41</v>
      </c>
      <c r="H2367" s="16">
        <v>498.58536585365852</v>
      </c>
      <c r="I2367" s="18">
        <v>5.125</v>
      </c>
      <c r="J2367" s="16">
        <v>2555.25</v>
      </c>
      <c r="K2367" s="20">
        <v>20442</v>
      </c>
    </row>
    <row r="2368" spans="1:11" x14ac:dyDescent="0.3">
      <c r="A2368" s="40" t="s">
        <v>127</v>
      </c>
      <c r="B2368" s="40" t="s">
        <v>131</v>
      </c>
      <c r="C2368" s="57">
        <v>44821</v>
      </c>
      <c r="D2368" s="20">
        <v>19</v>
      </c>
      <c r="E2368" s="19">
        <v>0.73684210526315785</v>
      </c>
      <c r="F2368" s="20">
        <v>14</v>
      </c>
      <c r="G2368" s="20">
        <v>21</v>
      </c>
      <c r="H2368" s="16">
        <v>368.71428571428572</v>
      </c>
      <c r="I2368" s="18">
        <v>1.5</v>
      </c>
      <c r="J2368" s="16">
        <v>553.07142857142856</v>
      </c>
      <c r="K2368" s="20">
        <v>7743</v>
      </c>
    </row>
    <row r="2369" spans="1:11" x14ac:dyDescent="0.3">
      <c r="A2369" s="40" t="s">
        <v>127</v>
      </c>
      <c r="B2369" s="40" t="s">
        <v>131</v>
      </c>
      <c r="C2369" s="57">
        <v>44822</v>
      </c>
      <c r="D2369" s="20">
        <v>19</v>
      </c>
      <c r="E2369" s="19">
        <v>0.73684210526315785</v>
      </c>
      <c r="F2369" s="20">
        <v>14</v>
      </c>
      <c r="G2369" s="20">
        <v>23</v>
      </c>
      <c r="H2369" s="16">
        <v>460.6521739130435</v>
      </c>
      <c r="I2369" s="18">
        <v>1.6428571428571428</v>
      </c>
      <c r="J2369" s="16">
        <v>756.78571428571433</v>
      </c>
      <c r="K2369" s="20">
        <v>10595</v>
      </c>
    </row>
    <row r="2370" spans="1:11" x14ac:dyDescent="0.3">
      <c r="A2370" s="40" t="s">
        <v>127</v>
      </c>
      <c r="B2370" s="40" t="s">
        <v>131</v>
      </c>
      <c r="C2370" s="57">
        <v>44823</v>
      </c>
      <c r="D2370" s="20">
        <v>10</v>
      </c>
      <c r="E2370" s="19">
        <v>0.7</v>
      </c>
      <c r="F2370" s="20">
        <v>7</v>
      </c>
      <c r="G2370" s="20">
        <v>17</v>
      </c>
      <c r="H2370" s="16">
        <v>307.05882352941177</v>
      </c>
      <c r="I2370" s="18">
        <v>2.4285714285714284</v>
      </c>
      <c r="J2370" s="16">
        <v>745.71428571428567</v>
      </c>
      <c r="K2370" s="20">
        <v>5220</v>
      </c>
    </row>
    <row r="2371" spans="1:11" x14ac:dyDescent="0.3">
      <c r="A2371" s="40" t="s">
        <v>127</v>
      </c>
      <c r="B2371" s="40" t="s">
        <v>131</v>
      </c>
      <c r="C2371" s="57">
        <v>44824</v>
      </c>
      <c r="D2371" s="20">
        <v>12</v>
      </c>
      <c r="E2371" s="19">
        <v>0.75</v>
      </c>
      <c r="F2371" s="20">
        <v>9</v>
      </c>
      <c r="G2371" s="20">
        <v>10</v>
      </c>
      <c r="H2371" s="16">
        <v>539.1</v>
      </c>
      <c r="I2371" s="18">
        <v>1.1111111111111112</v>
      </c>
      <c r="J2371" s="16">
        <v>599</v>
      </c>
      <c r="K2371" s="20">
        <v>5391</v>
      </c>
    </row>
    <row r="2372" spans="1:11" x14ac:dyDescent="0.3">
      <c r="A2372" s="40" t="s">
        <v>127</v>
      </c>
      <c r="B2372" s="40" t="s">
        <v>131</v>
      </c>
      <c r="C2372" s="57">
        <v>44825</v>
      </c>
      <c r="D2372" s="20">
        <v>13</v>
      </c>
      <c r="E2372" s="19">
        <v>0.69230769230769229</v>
      </c>
      <c r="F2372" s="20">
        <v>9</v>
      </c>
      <c r="G2372" s="20">
        <v>12</v>
      </c>
      <c r="H2372" s="16">
        <v>471.75</v>
      </c>
      <c r="I2372" s="18">
        <v>1.3333333333333333</v>
      </c>
      <c r="J2372" s="16">
        <v>629</v>
      </c>
      <c r="K2372" s="20">
        <v>5661</v>
      </c>
    </row>
    <row r="2373" spans="1:11" x14ac:dyDescent="0.3">
      <c r="A2373" s="40" t="s">
        <v>127</v>
      </c>
      <c r="B2373" s="40" t="s">
        <v>131</v>
      </c>
      <c r="C2373" s="57">
        <v>44826</v>
      </c>
      <c r="D2373" s="20">
        <v>12</v>
      </c>
      <c r="E2373" s="19">
        <v>0.66666666666666663</v>
      </c>
      <c r="F2373" s="20">
        <v>8</v>
      </c>
      <c r="G2373" s="20">
        <v>23</v>
      </c>
      <c r="H2373" s="16">
        <v>420.26086956521738</v>
      </c>
      <c r="I2373" s="18">
        <v>2.875</v>
      </c>
      <c r="J2373" s="16">
        <v>1208.25</v>
      </c>
      <c r="K2373" s="20">
        <v>9666</v>
      </c>
    </row>
    <row r="2374" spans="1:11" x14ac:dyDescent="0.3">
      <c r="A2374" s="40" t="s">
        <v>127</v>
      </c>
      <c r="B2374" s="40" t="s">
        <v>131</v>
      </c>
      <c r="C2374" s="57">
        <v>44827</v>
      </c>
      <c r="D2374" s="20">
        <v>11</v>
      </c>
      <c r="E2374" s="19">
        <v>0.72727272727272729</v>
      </c>
      <c r="F2374" s="20">
        <v>8</v>
      </c>
      <c r="G2374" s="20">
        <v>14</v>
      </c>
      <c r="H2374" s="16">
        <v>501.42857142857144</v>
      </c>
      <c r="I2374" s="18">
        <v>1.75</v>
      </c>
      <c r="J2374" s="16">
        <v>877.5</v>
      </c>
      <c r="K2374" s="20">
        <v>7020</v>
      </c>
    </row>
    <row r="2375" spans="1:11" x14ac:dyDescent="0.3">
      <c r="A2375" s="40" t="s">
        <v>127</v>
      </c>
      <c r="B2375" s="40" t="s">
        <v>131</v>
      </c>
      <c r="C2375" s="57">
        <v>44828</v>
      </c>
      <c r="D2375" s="20">
        <v>11</v>
      </c>
      <c r="E2375" s="19">
        <v>0.72727272727272729</v>
      </c>
      <c r="F2375" s="20">
        <v>8</v>
      </c>
      <c r="G2375" s="20">
        <v>17</v>
      </c>
      <c r="H2375" s="16">
        <v>532.41176470588232</v>
      </c>
      <c r="I2375" s="18">
        <v>2.125</v>
      </c>
      <c r="J2375" s="16">
        <v>1131.375</v>
      </c>
      <c r="K2375" s="20">
        <v>9051</v>
      </c>
    </row>
    <row r="2376" spans="1:11" x14ac:dyDescent="0.3">
      <c r="A2376" s="40" t="s">
        <v>127</v>
      </c>
      <c r="B2376" s="40" t="s">
        <v>131</v>
      </c>
      <c r="C2376" s="57">
        <v>44829</v>
      </c>
      <c r="D2376" s="20">
        <v>16</v>
      </c>
      <c r="E2376" s="19">
        <v>0.75</v>
      </c>
      <c r="F2376" s="20">
        <v>12</v>
      </c>
      <c r="G2376" s="20">
        <v>28</v>
      </c>
      <c r="H2376" s="16">
        <v>500.21428571428572</v>
      </c>
      <c r="I2376" s="18">
        <v>2.3333333333333335</v>
      </c>
      <c r="J2376" s="16">
        <v>1167.1666666666667</v>
      </c>
      <c r="K2376" s="20">
        <v>14006</v>
      </c>
    </row>
    <row r="2377" spans="1:11" x14ac:dyDescent="0.3">
      <c r="A2377" s="40" t="s">
        <v>127</v>
      </c>
      <c r="B2377" s="40" t="s">
        <v>131</v>
      </c>
      <c r="C2377" s="57">
        <v>44830</v>
      </c>
      <c r="D2377" s="20">
        <v>11</v>
      </c>
      <c r="E2377" s="19">
        <v>0.72727272727272729</v>
      </c>
      <c r="F2377" s="20">
        <v>8</v>
      </c>
      <c r="G2377" s="20">
        <v>14</v>
      </c>
      <c r="H2377" s="16">
        <v>544.57142857142856</v>
      </c>
      <c r="I2377" s="18">
        <v>1.75</v>
      </c>
      <c r="J2377" s="16">
        <v>953</v>
      </c>
      <c r="K2377" s="20">
        <v>7624</v>
      </c>
    </row>
    <row r="2378" spans="1:11" x14ac:dyDescent="0.3">
      <c r="A2378" s="40" t="s">
        <v>127</v>
      </c>
      <c r="B2378" s="40" t="s">
        <v>131</v>
      </c>
      <c r="C2378" s="57">
        <v>44831</v>
      </c>
      <c r="D2378" s="20">
        <v>12</v>
      </c>
      <c r="E2378" s="19">
        <v>0.66666666666666663</v>
      </c>
      <c r="F2378" s="20">
        <v>8</v>
      </c>
      <c r="G2378" s="20">
        <v>20</v>
      </c>
      <c r="H2378" s="16">
        <v>550.75</v>
      </c>
      <c r="I2378" s="18">
        <v>2.5</v>
      </c>
      <c r="J2378" s="16">
        <v>1376.875</v>
      </c>
      <c r="K2378" s="20">
        <v>11015</v>
      </c>
    </row>
    <row r="2379" spans="1:11" x14ac:dyDescent="0.3">
      <c r="A2379" s="40" t="s">
        <v>127</v>
      </c>
      <c r="B2379" s="40" t="s">
        <v>131</v>
      </c>
      <c r="C2379" s="57">
        <v>44832</v>
      </c>
      <c r="D2379" s="20">
        <v>12</v>
      </c>
      <c r="E2379" s="19">
        <v>0.75</v>
      </c>
      <c r="F2379" s="20">
        <v>9</v>
      </c>
      <c r="G2379" s="20">
        <v>18</v>
      </c>
      <c r="H2379" s="16">
        <v>586.27777777777783</v>
      </c>
      <c r="I2379" s="18">
        <v>2</v>
      </c>
      <c r="J2379" s="16">
        <v>1172.5555555555557</v>
      </c>
      <c r="K2379" s="20">
        <v>10553</v>
      </c>
    </row>
    <row r="2380" spans="1:11" x14ac:dyDescent="0.3">
      <c r="A2380" s="40" t="s">
        <v>127</v>
      </c>
      <c r="B2380" s="40" t="s">
        <v>131</v>
      </c>
      <c r="C2380" s="57">
        <v>44833</v>
      </c>
      <c r="D2380" s="20">
        <v>14</v>
      </c>
      <c r="E2380" s="19">
        <v>0.7142857142857143</v>
      </c>
      <c r="F2380" s="20">
        <v>10</v>
      </c>
      <c r="G2380" s="20">
        <v>19</v>
      </c>
      <c r="H2380" s="16">
        <v>426.21052631578948</v>
      </c>
      <c r="I2380" s="18">
        <v>1.9</v>
      </c>
      <c r="J2380" s="16">
        <v>809.8</v>
      </c>
      <c r="K2380" s="20">
        <v>8098</v>
      </c>
    </row>
    <row r="2381" spans="1:11" x14ac:dyDescent="0.3">
      <c r="A2381" s="40" t="s">
        <v>127</v>
      </c>
      <c r="B2381" s="40" t="s">
        <v>131</v>
      </c>
      <c r="C2381" s="57">
        <v>44834</v>
      </c>
      <c r="D2381" s="20">
        <v>12</v>
      </c>
      <c r="E2381" s="19">
        <v>0.66666666666666663</v>
      </c>
      <c r="F2381" s="20">
        <v>8</v>
      </c>
      <c r="G2381" s="20">
        <v>13</v>
      </c>
      <c r="H2381" s="16">
        <v>488.61538461538464</v>
      </c>
      <c r="I2381" s="18">
        <v>1.625</v>
      </c>
      <c r="J2381" s="16">
        <v>794</v>
      </c>
      <c r="K2381" s="20">
        <v>6352</v>
      </c>
    </row>
    <row r="2382" spans="1:11" x14ac:dyDescent="0.3">
      <c r="A2382" s="11" t="s">
        <v>127</v>
      </c>
      <c r="B2382" s="11" t="s">
        <v>132</v>
      </c>
      <c r="C2382" s="54">
        <v>44652</v>
      </c>
      <c r="D2382" s="16">
        <v>54</v>
      </c>
      <c r="E2382" s="19">
        <v>0.66666666666666663</v>
      </c>
      <c r="F2382" s="20">
        <v>36</v>
      </c>
      <c r="G2382" s="20">
        <v>62</v>
      </c>
      <c r="H2382" s="16">
        <v>526.0322580645161</v>
      </c>
      <c r="I2382" s="18">
        <v>1.7222222222222223</v>
      </c>
      <c r="J2382" s="16">
        <v>905.94444444444446</v>
      </c>
      <c r="K2382" s="20">
        <v>32614</v>
      </c>
    </row>
    <row r="2383" spans="1:11" x14ac:dyDescent="0.3">
      <c r="A2383" s="11" t="s">
        <v>127</v>
      </c>
      <c r="B2383" s="11" t="s">
        <v>132</v>
      </c>
      <c r="C2383" s="54">
        <v>44653</v>
      </c>
      <c r="D2383" s="16">
        <v>66</v>
      </c>
      <c r="E2383" s="19">
        <v>0.66666666666666663</v>
      </c>
      <c r="F2383" s="20">
        <v>44</v>
      </c>
      <c r="G2383" s="20">
        <v>99</v>
      </c>
      <c r="H2383" s="16">
        <v>455.76767676767679</v>
      </c>
      <c r="I2383" s="18">
        <v>2.25</v>
      </c>
      <c r="J2383" s="16">
        <v>1025.4772727272727</v>
      </c>
      <c r="K2383" s="20">
        <v>45121</v>
      </c>
    </row>
    <row r="2384" spans="1:11" x14ac:dyDescent="0.3">
      <c r="A2384" s="11" t="s">
        <v>127</v>
      </c>
      <c r="B2384" s="11" t="s">
        <v>132</v>
      </c>
      <c r="C2384" s="54">
        <v>44654</v>
      </c>
      <c r="D2384" s="16">
        <v>140</v>
      </c>
      <c r="E2384" s="19">
        <v>0.6785714285714286</v>
      </c>
      <c r="F2384" s="20">
        <v>95</v>
      </c>
      <c r="G2384" s="20">
        <v>164</v>
      </c>
      <c r="H2384" s="16">
        <v>611.45731707317077</v>
      </c>
      <c r="I2384" s="18">
        <v>1.7263157894736842</v>
      </c>
      <c r="J2384" s="16">
        <v>1055.5684210526315</v>
      </c>
      <c r="K2384" s="20">
        <v>100279</v>
      </c>
    </row>
    <row r="2385" spans="1:11" x14ac:dyDescent="0.3">
      <c r="A2385" s="11" t="s">
        <v>127</v>
      </c>
      <c r="B2385" s="11" t="s">
        <v>132</v>
      </c>
      <c r="C2385" s="54">
        <v>44655</v>
      </c>
      <c r="D2385" s="16">
        <v>63</v>
      </c>
      <c r="E2385" s="19">
        <v>0.68253968253968256</v>
      </c>
      <c r="F2385" s="20">
        <v>43</v>
      </c>
      <c r="G2385" s="20">
        <v>75</v>
      </c>
      <c r="H2385" s="16">
        <v>489.69333333333333</v>
      </c>
      <c r="I2385" s="18">
        <v>1.7441860465116279</v>
      </c>
      <c r="J2385" s="16">
        <v>854.11627906976742</v>
      </c>
      <c r="K2385" s="20">
        <v>36727</v>
      </c>
    </row>
    <row r="2386" spans="1:11" x14ac:dyDescent="0.3">
      <c r="A2386" s="11" t="s">
        <v>127</v>
      </c>
      <c r="B2386" s="11" t="s">
        <v>132</v>
      </c>
      <c r="C2386" s="54">
        <v>44656</v>
      </c>
      <c r="D2386" s="16">
        <v>55</v>
      </c>
      <c r="E2386" s="19">
        <v>0.67272727272727273</v>
      </c>
      <c r="F2386" s="20">
        <v>37</v>
      </c>
      <c r="G2386" s="20">
        <v>58</v>
      </c>
      <c r="H2386" s="16">
        <v>550.55172413793105</v>
      </c>
      <c r="I2386" s="18">
        <v>1.5675675675675675</v>
      </c>
      <c r="J2386" s="16">
        <v>863.02702702702697</v>
      </c>
      <c r="K2386" s="20">
        <v>31932</v>
      </c>
    </row>
    <row r="2387" spans="1:11" x14ac:dyDescent="0.3">
      <c r="A2387" s="11" t="s">
        <v>127</v>
      </c>
      <c r="B2387" s="11" t="s">
        <v>132</v>
      </c>
      <c r="C2387" s="54">
        <v>44657</v>
      </c>
      <c r="D2387" s="16">
        <v>50</v>
      </c>
      <c r="E2387" s="19">
        <v>0.68</v>
      </c>
      <c r="F2387" s="20">
        <v>34</v>
      </c>
      <c r="G2387" s="20">
        <v>72</v>
      </c>
      <c r="H2387" s="16">
        <v>477.72222222222223</v>
      </c>
      <c r="I2387" s="18">
        <v>2.1176470588235294</v>
      </c>
      <c r="J2387" s="16">
        <v>1011.6470588235294</v>
      </c>
      <c r="K2387" s="20">
        <v>34396</v>
      </c>
    </row>
    <row r="2388" spans="1:11" x14ac:dyDescent="0.3">
      <c r="A2388" s="11" t="s">
        <v>127</v>
      </c>
      <c r="B2388" s="11" t="s">
        <v>132</v>
      </c>
      <c r="C2388" s="54">
        <v>44658</v>
      </c>
      <c r="D2388" s="16">
        <v>75</v>
      </c>
      <c r="E2388" s="19">
        <v>0.69333333333333336</v>
      </c>
      <c r="F2388" s="20">
        <v>52</v>
      </c>
      <c r="G2388" s="20">
        <v>84</v>
      </c>
      <c r="H2388" s="16">
        <v>529.27380952380952</v>
      </c>
      <c r="I2388" s="18">
        <v>1.6153846153846154</v>
      </c>
      <c r="J2388" s="16">
        <v>854.98076923076928</v>
      </c>
      <c r="K2388" s="20">
        <v>44459</v>
      </c>
    </row>
    <row r="2389" spans="1:11" x14ac:dyDescent="0.3">
      <c r="A2389" s="11" t="s">
        <v>127</v>
      </c>
      <c r="B2389" s="11" t="s">
        <v>132</v>
      </c>
      <c r="C2389" s="54">
        <v>44659</v>
      </c>
      <c r="D2389" s="16">
        <v>62</v>
      </c>
      <c r="E2389" s="19">
        <v>0.67741935483870963</v>
      </c>
      <c r="F2389" s="20">
        <v>42</v>
      </c>
      <c r="G2389" s="20">
        <v>67</v>
      </c>
      <c r="H2389" s="16">
        <v>578.7611940298508</v>
      </c>
      <c r="I2389" s="18">
        <v>1.5952380952380953</v>
      </c>
      <c r="J2389" s="16">
        <v>923.26190476190482</v>
      </c>
      <c r="K2389" s="20">
        <v>38777</v>
      </c>
    </row>
    <row r="2390" spans="1:11" x14ac:dyDescent="0.3">
      <c r="A2390" s="11" t="s">
        <v>127</v>
      </c>
      <c r="B2390" s="11" t="s">
        <v>132</v>
      </c>
      <c r="C2390" s="54">
        <v>44660</v>
      </c>
      <c r="D2390" s="16">
        <v>63</v>
      </c>
      <c r="E2390" s="19">
        <v>0.66666666666666663</v>
      </c>
      <c r="F2390" s="20">
        <v>42</v>
      </c>
      <c r="G2390" s="20">
        <v>84</v>
      </c>
      <c r="H2390" s="16">
        <v>508.82142857142856</v>
      </c>
      <c r="I2390" s="18">
        <v>2</v>
      </c>
      <c r="J2390" s="16">
        <v>1017.6428571428571</v>
      </c>
      <c r="K2390" s="20">
        <v>42741</v>
      </c>
    </row>
    <row r="2391" spans="1:11" x14ac:dyDescent="0.3">
      <c r="A2391" s="11" t="s">
        <v>127</v>
      </c>
      <c r="B2391" s="11" t="s">
        <v>132</v>
      </c>
      <c r="C2391" s="54">
        <v>44661</v>
      </c>
      <c r="D2391" s="16">
        <v>78</v>
      </c>
      <c r="E2391" s="19">
        <v>0.67948717948717952</v>
      </c>
      <c r="F2391" s="20">
        <v>53</v>
      </c>
      <c r="G2391" s="20">
        <v>87</v>
      </c>
      <c r="H2391" s="16">
        <v>597.080459770115</v>
      </c>
      <c r="I2391" s="18">
        <v>1.6415094339622642</v>
      </c>
      <c r="J2391" s="16">
        <v>980.11320754716985</v>
      </c>
      <c r="K2391" s="20">
        <v>51946</v>
      </c>
    </row>
    <row r="2392" spans="1:11" x14ac:dyDescent="0.3">
      <c r="A2392" s="11" t="s">
        <v>127</v>
      </c>
      <c r="B2392" s="11" t="s">
        <v>132</v>
      </c>
      <c r="C2392" s="54">
        <v>44662</v>
      </c>
      <c r="D2392" s="16">
        <v>71</v>
      </c>
      <c r="E2392" s="19">
        <v>0.676056338028169</v>
      </c>
      <c r="F2392" s="20">
        <v>48</v>
      </c>
      <c r="G2392" s="20">
        <v>83</v>
      </c>
      <c r="H2392" s="16">
        <v>645.56626506024099</v>
      </c>
      <c r="I2392" s="18">
        <v>1.7291666666666667</v>
      </c>
      <c r="J2392" s="16">
        <v>1116.2916666666667</v>
      </c>
      <c r="K2392" s="20">
        <v>53582</v>
      </c>
    </row>
    <row r="2393" spans="1:11" x14ac:dyDescent="0.3">
      <c r="A2393" s="11" t="s">
        <v>127</v>
      </c>
      <c r="B2393" s="11" t="s">
        <v>132</v>
      </c>
      <c r="C2393" s="54">
        <v>44663</v>
      </c>
      <c r="D2393" s="16">
        <v>56</v>
      </c>
      <c r="E2393" s="19">
        <v>0.6785714285714286</v>
      </c>
      <c r="F2393" s="20">
        <v>38</v>
      </c>
      <c r="G2393" s="20">
        <v>65</v>
      </c>
      <c r="H2393" s="16">
        <v>588.93846153846152</v>
      </c>
      <c r="I2393" s="18">
        <v>1.7105263157894737</v>
      </c>
      <c r="J2393" s="16">
        <v>1007.3947368421053</v>
      </c>
      <c r="K2393" s="20">
        <v>38281</v>
      </c>
    </row>
    <row r="2394" spans="1:11" x14ac:dyDescent="0.3">
      <c r="A2394" s="11" t="s">
        <v>127</v>
      </c>
      <c r="B2394" s="11" t="s">
        <v>132</v>
      </c>
      <c r="C2394" s="54">
        <v>44664</v>
      </c>
      <c r="D2394" s="16">
        <v>78</v>
      </c>
      <c r="E2394" s="19">
        <v>0.67948717948717952</v>
      </c>
      <c r="F2394" s="20">
        <v>53</v>
      </c>
      <c r="G2394" s="20">
        <v>105</v>
      </c>
      <c r="H2394" s="16">
        <v>572.75238095238092</v>
      </c>
      <c r="I2394" s="18">
        <v>1.9811320754716981</v>
      </c>
      <c r="J2394" s="16">
        <v>1134.6981132075471</v>
      </c>
      <c r="K2394" s="20">
        <v>60139</v>
      </c>
    </row>
    <row r="2395" spans="1:11" x14ac:dyDescent="0.3">
      <c r="A2395" s="11" t="s">
        <v>127</v>
      </c>
      <c r="B2395" s="11" t="s">
        <v>132</v>
      </c>
      <c r="C2395" s="54">
        <v>44665</v>
      </c>
      <c r="D2395" s="16">
        <v>90</v>
      </c>
      <c r="E2395" s="19">
        <v>0.67777777777777781</v>
      </c>
      <c r="F2395" s="20">
        <v>61</v>
      </c>
      <c r="G2395" s="20">
        <v>117</v>
      </c>
      <c r="H2395" s="16">
        <v>649.45299145299145</v>
      </c>
      <c r="I2395" s="18">
        <v>1.9180327868852458</v>
      </c>
      <c r="J2395" s="16">
        <v>1245.672131147541</v>
      </c>
      <c r="K2395" s="20">
        <v>75986</v>
      </c>
    </row>
    <row r="2396" spans="1:11" x14ac:dyDescent="0.3">
      <c r="A2396" s="11" t="s">
        <v>127</v>
      </c>
      <c r="B2396" s="11" t="s">
        <v>132</v>
      </c>
      <c r="C2396" s="54">
        <v>44666</v>
      </c>
      <c r="D2396" s="16">
        <v>78</v>
      </c>
      <c r="E2396" s="19">
        <v>0.67948717948717952</v>
      </c>
      <c r="F2396" s="20">
        <v>53</v>
      </c>
      <c r="G2396" s="20">
        <v>91</v>
      </c>
      <c r="H2396" s="16">
        <v>604.36263736263732</v>
      </c>
      <c r="I2396" s="18">
        <v>1.7169811320754718</v>
      </c>
      <c r="J2396" s="16">
        <v>1037.6792452830189</v>
      </c>
      <c r="K2396" s="20">
        <v>54997</v>
      </c>
    </row>
    <row r="2397" spans="1:11" x14ac:dyDescent="0.3">
      <c r="A2397" s="11" t="s">
        <v>127</v>
      </c>
      <c r="B2397" s="11" t="s">
        <v>132</v>
      </c>
      <c r="C2397" s="54">
        <v>44667</v>
      </c>
      <c r="D2397" s="16">
        <v>52</v>
      </c>
      <c r="E2397" s="19">
        <v>0.67307692307692313</v>
      </c>
      <c r="F2397" s="20">
        <v>35</v>
      </c>
      <c r="G2397" s="20">
        <v>63</v>
      </c>
      <c r="H2397" s="16">
        <v>552.3650793650794</v>
      </c>
      <c r="I2397" s="18">
        <v>1.8</v>
      </c>
      <c r="J2397" s="16">
        <v>994.25714285714287</v>
      </c>
      <c r="K2397" s="20">
        <v>34799</v>
      </c>
    </row>
    <row r="2398" spans="1:11" x14ac:dyDescent="0.3">
      <c r="A2398" s="11" t="s">
        <v>127</v>
      </c>
      <c r="B2398" s="11" t="s">
        <v>132</v>
      </c>
      <c r="C2398" s="54">
        <v>44668</v>
      </c>
      <c r="D2398" s="16">
        <v>85</v>
      </c>
      <c r="E2398" s="19">
        <v>0.6705882352941176</v>
      </c>
      <c r="F2398" s="20">
        <v>57</v>
      </c>
      <c r="G2398" s="20">
        <v>123</v>
      </c>
      <c r="H2398" s="16">
        <v>625.3821138211382</v>
      </c>
      <c r="I2398" s="18">
        <v>2.1578947368421053</v>
      </c>
      <c r="J2398" s="16">
        <v>1349.5087719298247</v>
      </c>
      <c r="K2398" s="20">
        <v>76922</v>
      </c>
    </row>
    <row r="2399" spans="1:11" x14ac:dyDescent="0.3">
      <c r="A2399" s="11" t="s">
        <v>127</v>
      </c>
      <c r="B2399" s="11" t="s">
        <v>132</v>
      </c>
      <c r="C2399" s="54">
        <v>44669</v>
      </c>
      <c r="D2399" s="16">
        <v>58</v>
      </c>
      <c r="E2399" s="19">
        <v>0.68965517241379315</v>
      </c>
      <c r="F2399" s="20">
        <v>40</v>
      </c>
      <c r="G2399" s="20">
        <v>85</v>
      </c>
      <c r="H2399" s="16">
        <v>612.98823529411766</v>
      </c>
      <c r="I2399" s="18">
        <v>2.125</v>
      </c>
      <c r="J2399" s="16">
        <v>1302.5999999999999</v>
      </c>
      <c r="K2399" s="20">
        <v>52104</v>
      </c>
    </row>
    <row r="2400" spans="1:11" x14ac:dyDescent="0.3">
      <c r="A2400" s="11" t="s">
        <v>127</v>
      </c>
      <c r="B2400" s="11" t="s">
        <v>132</v>
      </c>
      <c r="C2400" s="54">
        <v>44670</v>
      </c>
      <c r="D2400" s="16">
        <v>51</v>
      </c>
      <c r="E2400" s="19">
        <v>0.68627450980392157</v>
      </c>
      <c r="F2400" s="20">
        <v>35</v>
      </c>
      <c r="G2400" s="20">
        <v>51</v>
      </c>
      <c r="H2400" s="16">
        <v>706.68627450980387</v>
      </c>
      <c r="I2400" s="18">
        <v>1.4571428571428571</v>
      </c>
      <c r="J2400" s="16">
        <v>1029.7428571428572</v>
      </c>
      <c r="K2400" s="20">
        <v>36041</v>
      </c>
    </row>
    <row r="2401" spans="1:11" x14ac:dyDescent="0.3">
      <c r="A2401" s="11" t="s">
        <v>127</v>
      </c>
      <c r="B2401" s="11" t="s">
        <v>132</v>
      </c>
      <c r="C2401" s="54">
        <v>44671</v>
      </c>
      <c r="D2401" s="16">
        <v>63</v>
      </c>
      <c r="E2401" s="19">
        <v>0.68253968253968256</v>
      </c>
      <c r="F2401" s="20">
        <v>43</v>
      </c>
      <c r="G2401" s="20">
        <v>71</v>
      </c>
      <c r="H2401" s="16">
        <v>533.38028169014081</v>
      </c>
      <c r="I2401" s="18">
        <v>1.6511627906976745</v>
      </c>
      <c r="J2401" s="16">
        <v>880.69767441860461</v>
      </c>
      <c r="K2401" s="20">
        <v>37870</v>
      </c>
    </row>
    <row r="2402" spans="1:11" x14ac:dyDescent="0.3">
      <c r="A2402" s="11" t="s">
        <v>127</v>
      </c>
      <c r="B2402" s="11" t="s">
        <v>132</v>
      </c>
      <c r="C2402" s="54">
        <v>44672</v>
      </c>
      <c r="D2402" s="16">
        <v>51</v>
      </c>
      <c r="E2402" s="19">
        <v>0.68627450980392157</v>
      </c>
      <c r="F2402" s="20">
        <v>35</v>
      </c>
      <c r="G2402" s="20">
        <v>57</v>
      </c>
      <c r="H2402" s="16">
        <v>586.59649122807014</v>
      </c>
      <c r="I2402" s="18">
        <v>1.6285714285714286</v>
      </c>
      <c r="J2402" s="16">
        <v>955.31428571428569</v>
      </c>
      <c r="K2402" s="20">
        <v>33436</v>
      </c>
    </row>
    <row r="2403" spans="1:11" x14ac:dyDescent="0.3">
      <c r="A2403" s="11" t="s">
        <v>127</v>
      </c>
      <c r="B2403" s="11" t="s">
        <v>132</v>
      </c>
      <c r="C2403" s="54">
        <v>44673</v>
      </c>
      <c r="D2403" s="16">
        <v>65</v>
      </c>
      <c r="E2403" s="19">
        <v>0.69230769230769229</v>
      </c>
      <c r="F2403" s="20">
        <v>45</v>
      </c>
      <c r="G2403" s="20">
        <v>86</v>
      </c>
      <c r="H2403" s="16">
        <v>613.54651162790697</v>
      </c>
      <c r="I2403" s="18">
        <v>1.9111111111111112</v>
      </c>
      <c r="J2403" s="16">
        <v>1172.5555555555557</v>
      </c>
      <c r="K2403" s="20">
        <v>52765</v>
      </c>
    </row>
    <row r="2404" spans="1:11" x14ac:dyDescent="0.3">
      <c r="A2404" s="11" t="s">
        <v>127</v>
      </c>
      <c r="B2404" s="11" t="s">
        <v>132</v>
      </c>
      <c r="C2404" s="54">
        <v>44674</v>
      </c>
      <c r="D2404" s="16">
        <v>28</v>
      </c>
      <c r="E2404" s="19">
        <v>0.6785714285714286</v>
      </c>
      <c r="F2404" s="20">
        <v>19</v>
      </c>
      <c r="G2404" s="20">
        <v>30</v>
      </c>
      <c r="H2404" s="16">
        <v>699.5333333333333</v>
      </c>
      <c r="I2404" s="18">
        <v>1.5789473684210527</v>
      </c>
      <c r="J2404" s="16">
        <v>1104.5263157894738</v>
      </c>
      <c r="K2404" s="20">
        <v>20986</v>
      </c>
    </row>
    <row r="2405" spans="1:11" x14ac:dyDescent="0.3">
      <c r="A2405" s="11" t="s">
        <v>127</v>
      </c>
      <c r="B2405" s="11" t="s">
        <v>132</v>
      </c>
      <c r="C2405" s="54">
        <v>44675</v>
      </c>
      <c r="D2405" s="16">
        <v>85</v>
      </c>
      <c r="E2405" s="19">
        <v>0.6705882352941176</v>
      </c>
      <c r="F2405" s="20">
        <v>57</v>
      </c>
      <c r="G2405" s="20">
        <v>103</v>
      </c>
      <c r="H2405" s="16">
        <v>713.22330097087377</v>
      </c>
      <c r="I2405" s="18">
        <v>1.8070175438596492</v>
      </c>
      <c r="J2405" s="16">
        <v>1288.8070175438597</v>
      </c>
      <c r="K2405" s="20">
        <v>73462</v>
      </c>
    </row>
    <row r="2406" spans="1:11" x14ac:dyDescent="0.3">
      <c r="A2406" s="11" t="s">
        <v>127</v>
      </c>
      <c r="B2406" s="11" t="s">
        <v>132</v>
      </c>
      <c r="C2406" s="54">
        <v>44676</v>
      </c>
      <c r="D2406" s="16">
        <v>29</v>
      </c>
      <c r="E2406" s="19">
        <v>0.68965517241379315</v>
      </c>
      <c r="F2406" s="20">
        <v>20</v>
      </c>
      <c r="G2406" s="20">
        <v>39</v>
      </c>
      <c r="H2406" s="16">
        <v>553.30769230769226</v>
      </c>
      <c r="I2406" s="18">
        <v>1.95</v>
      </c>
      <c r="J2406" s="16">
        <v>1078.95</v>
      </c>
      <c r="K2406" s="20">
        <v>21579</v>
      </c>
    </row>
    <row r="2407" spans="1:11" x14ac:dyDescent="0.3">
      <c r="A2407" s="11" t="s">
        <v>127</v>
      </c>
      <c r="B2407" s="11" t="s">
        <v>132</v>
      </c>
      <c r="C2407" s="54">
        <v>44677</v>
      </c>
      <c r="D2407" s="16">
        <v>28</v>
      </c>
      <c r="E2407" s="19">
        <v>0.6785714285714286</v>
      </c>
      <c r="F2407" s="20">
        <v>19</v>
      </c>
      <c r="G2407" s="20">
        <v>29</v>
      </c>
      <c r="H2407" s="16">
        <v>586.17241379310349</v>
      </c>
      <c r="I2407" s="18">
        <v>1.5263157894736843</v>
      </c>
      <c r="J2407" s="16">
        <v>894.68421052631584</v>
      </c>
      <c r="K2407" s="20">
        <v>16999</v>
      </c>
    </row>
    <row r="2408" spans="1:11" x14ac:dyDescent="0.3">
      <c r="A2408" s="11" t="s">
        <v>127</v>
      </c>
      <c r="B2408" s="11" t="s">
        <v>132</v>
      </c>
      <c r="C2408" s="54">
        <v>44678</v>
      </c>
      <c r="D2408" s="16">
        <v>42</v>
      </c>
      <c r="E2408" s="19">
        <v>0.69047619047619047</v>
      </c>
      <c r="F2408" s="20">
        <v>29</v>
      </c>
      <c r="G2408" s="20">
        <v>43</v>
      </c>
      <c r="H2408" s="16">
        <v>770.11627906976742</v>
      </c>
      <c r="I2408" s="18">
        <v>1.4827586206896552</v>
      </c>
      <c r="J2408" s="16">
        <v>1141.8965517241379</v>
      </c>
      <c r="K2408" s="20">
        <v>33115</v>
      </c>
    </row>
    <row r="2409" spans="1:11" x14ac:dyDescent="0.3">
      <c r="A2409" s="11" t="s">
        <v>127</v>
      </c>
      <c r="B2409" s="11" t="s">
        <v>132</v>
      </c>
      <c r="C2409" s="54">
        <v>44679</v>
      </c>
      <c r="D2409" s="16">
        <v>34</v>
      </c>
      <c r="E2409" s="19">
        <v>0.67647058823529416</v>
      </c>
      <c r="F2409" s="20">
        <v>23</v>
      </c>
      <c r="G2409" s="20">
        <v>42</v>
      </c>
      <c r="H2409" s="16">
        <v>443.3095238095238</v>
      </c>
      <c r="I2409" s="18">
        <v>1.826086956521739</v>
      </c>
      <c r="J2409" s="16">
        <v>809.52173913043475</v>
      </c>
      <c r="K2409" s="20">
        <v>18619</v>
      </c>
    </row>
    <row r="2410" spans="1:11" x14ac:dyDescent="0.3">
      <c r="A2410" s="11" t="s">
        <v>127</v>
      </c>
      <c r="B2410" s="11" t="s">
        <v>132</v>
      </c>
      <c r="C2410" s="54">
        <v>44680</v>
      </c>
      <c r="D2410" s="16">
        <v>42</v>
      </c>
      <c r="E2410" s="19">
        <v>0.66666666666666663</v>
      </c>
      <c r="F2410" s="20">
        <v>28</v>
      </c>
      <c r="G2410" s="20">
        <v>46</v>
      </c>
      <c r="H2410" s="16">
        <v>639.60869565217388</v>
      </c>
      <c r="I2410" s="18">
        <v>1.6428571428571428</v>
      </c>
      <c r="J2410" s="16">
        <v>1050.7857142857142</v>
      </c>
      <c r="K2410" s="20">
        <v>29422</v>
      </c>
    </row>
    <row r="2411" spans="1:11" x14ac:dyDescent="0.3">
      <c r="A2411" s="11" t="s">
        <v>127</v>
      </c>
      <c r="B2411" s="11" t="s">
        <v>132</v>
      </c>
      <c r="C2411" s="54">
        <v>44681</v>
      </c>
      <c r="D2411" s="16">
        <v>50</v>
      </c>
      <c r="E2411" s="19">
        <v>0.68</v>
      </c>
      <c r="F2411" s="20">
        <v>34</v>
      </c>
      <c r="G2411" s="20">
        <v>66</v>
      </c>
      <c r="H2411" s="16">
        <v>620.27272727272725</v>
      </c>
      <c r="I2411" s="18">
        <v>1.9411764705882353</v>
      </c>
      <c r="J2411" s="16">
        <v>1204.0588235294117</v>
      </c>
      <c r="K2411" s="20">
        <v>40938</v>
      </c>
    </row>
    <row r="2412" spans="1:11" x14ac:dyDescent="0.3">
      <c r="A2412" s="10" t="s">
        <v>127</v>
      </c>
      <c r="B2412" s="11" t="s">
        <v>132</v>
      </c>
      <c r="C2412" s="54">
        <v>44682</v>
      </c>
      <c r="D2412" s="20">
        <v>78</v>
      </c>
      <c r="E2412" s="19">
        <v>0.73076923076923073</v>
      </c>
      <c r="F2412" s="20">
        <v>57</v>
      </c>
      <c r="G2412" s="20">
        <v>98</v>
      </c>
      <c r="H2412" s="16">
        <v>638.10204081632651</v>
      </c>
      <c r="I2412" s="18">
        <v>1.7192982456140351</v>
      </c>
      <c r="J2412" s="16">
        <v>1097.0877192982457</v>
      </c>
      <c r="K2412" s="20">
        <v>62534</v>
      </c>
    </row>
    <row r="2413" spans="1:11" x14ac:dyDescent="0.3">
      <c r="A2413" s="10" t="s">
        <v>127</v>
      </c>
      <c r="B2413" s="11" t="s">
        <v>132</v>
      </c>
      <c r="C2413" s="54">
        <v>44683</v>
      </c>
      <c r="D2413" s="20">
        <v>37</v>
      </c>
      <c r="E2413" s="19">
        <v>0.67567567567567566</v>
      </c>
      <c r="F2413" s="20">
        <v>25</v>
      </c>
      <c r="G2413" s="20">
        <v>37</v>
      </c>
      <c r="H2413" s="16">
        <v>592.78378378378375</v>
      </c>
      <c r="I2413" s="18">
        <v>1.48</v>
      </c>
      <c r="J2413" s="16">
        <v>877.32</v>
      </c>
      <c r="K2413" s="20">
        <v>21933</v>
      </c>
    </row>
    <row r="2414" spans="1:11" x14ac:dyDescent="0.3">
      <c r="A2414" s="10" t="s">
        <v>127</v>
      </c>
      <c r="B2414" s="11" t="s">
        <v>132</v>
      </c>
      <c r="C2414" s="54">
        <v>44684</v>
      </c>
      <c r="D2414" s="20">
        <v>51</v>
      </c>
      <c r="E2414" s="19">
        <v>0.68627450980392157</v>
      </c>
      <c r="F2414" s="20">
        <v>35</v>
      </c>
      <c r="G2414" s="20">
        <v>54</v>
      </c>
      <c r="H2414" s="16">
        <v>664.77777777777783</v>
      </c>
      <c r="I2414" s="18">
        <v>1.5428571428571429</v>
      </c>
      <c r="J2414" s="16">
        <v>1025.6571428571428</v>
      </c>
      <c r="K2414" s="20">
        <v>35898</v>
      </c>
    </row>
    <row r="2415" spans="1:11" x14ac:dyDescent="0.3">
      <c r="A2415" s="10" t="s">
        <v>127</v>
      </c>
      <c r="B2415" s="11" t="s">
        <v>132</v>
      </c>
      <c r="C2415" s="54">
        <v>44685</v>
      </c>
      <c r="D2415" s="20">
        <v>35</v>
      </c>
      <c r="E2415" s="19">
        <v>0.68571428571428572</v>
      </c>
      <c r="F2415" s="20">
        <v>24</v>
      </c>
      <c r="G2415" s="20">
        <v>41</v>
      </c>
      <c r="H2415" s="16">
        <v>570.92682926829264</v>
      </c>
      <c r="I2415" s="18">
        <v>1.7083333333333333</v>
      </c>
      <c r="J2415" s="16">
        <v>975.33333333333337</v>
      </c>
      <c r="K2415" s="20">
        <v>23408</v>
      </c>
    </row>
    <row r="2416" spans="1:11" x14ac:dyDescent="0.3">
      <c r="A2416" s="10" t="s">
        <v>127</v>
      </c>
      <c r="B2416" s="11" t="s">
        <v>132</v>
      </c>
      <c r="C2416" s="54">
        <v>44686</v>
      </c>
      <c r="D2416" s="20">
        <v>18</v>
      </c>
      <c r="E2416" s="19">
        <v>0.66666666666666663</v>
      </c>
      <c r="F2416" s="20">
        <v>12</v>
      </c>
      <c r="G2416" s="20">
        <v>18</v>
      </c>
      <c r="H2416" s="16">
        <v>679.94444444444446</v>
      </c>
      <c r="I2416" s="18">
        <v>1.5</v>
      </c>
      <c r="J2416" s="16">
        <v>1019.9166666666666</v>
      </c>
      <c r="K2416" s="20">
        <v>12239</v>
      </c>
    </row>
    <row r="2417" spans="1:11" x14ac:dyDescent="0.3">
      <c r="A2417" s="10" t="s">
        <v>127</v>
      </c>
      <c r="B2417" s="11" t="s">
        <v>132</v>
      </c>
      <c r="C2417" s="54">
        <v>44687</v>
      </c>
      <c r="D2417" s="20">
        <v>48</v>
      </c>
      <c r="E2417" s="19">
        <v>0.6875</v>
      </c>
      <c r="F2417" s="20">
        <v>33</v>
      </c>
      <c r="G2417" s="20">
        <v>54</v>
      </c>
      <c r="H2417" s="16">
        <v>593.74074074074076</v>
      </c>
      <c r="I2417" s="18">
        <v>1.6363636363636365</v>
      </c>
      <c r="J2417" s="16">
        <v>971.57575757575762</v>
      </c>
      <c r="K2417" s="20">
        <v>32062</v>
      </c>
    </row>
    <row r="2418" spans="1:11" x14ac:dyDescent="0.3">
      <c r="A2418" s="10" t="s">
        <v>127</v>
      </c>
      <c r="B2418" s="11" t="s">
        <v>132</v>
      </c>
      <c r="C2418" s="54">
        <v>44688</v>
      </c>
      <c r="D2418" s="20">
        <v>45</v>
      </c>
      <c r="E2418" s="19">
        <v>0.66666666666666663</v>
      </c>
      <c r="F2418" s="20">
        <v>30</v>
      </c>
      <c r="G2418" s="20">
        <v>47</v>
      </c>
      <c r="H2418" s="16">
        <v>710.91489361702122</v>
      </c>
      <c r="I2418" s="18">
        <v>1.5666666666666667</v>
      </c>
      <c r="J2418" s="16">
        <v>1113.7666666666667</v>
      </c>
      <c r="K2418" s="20">
        <v>33413</v>
      </c>
    </row>
    <row r="2419" spans="1:11" x14ac:dyDescent="0.3">
      <c r="A2419" s="10" t="s">
        <v>127</v>
      </c>
      <c r="B2419" s="11" t="s">
        <v>132</v>
      </c>
      <c r="C2419" s="54">
        <v>44689</v>
      </c>
      <c r="D2419" s="20">
        <v>84</v>
      </c>
      <c r="E2419" s="19">
        <v>0.70238095238095233</v>
      </c>
      <c r="F2419" s="20">
        <v>59</v>
      </c>
      <c r="G2419" s="20">
        <v>94</v>
      </c>
      <c r="H2419" s="16">
        <v>705.89361702127655</v>
      </c>
      <c r="I2419" s="18">
        <v>1.5932203389830508</v>
      </c>
      <c r="J2419" s="16">
        <v>1124.6440677966102</v>
      </c>
      <c r="K2419" s="20">
        <v>66354</v>
      </c>
    </row>
    <row r="2420" spans="1:11" x14ac:dyDescent="0.3">
      <c r="A2420" s="10" t="s">
        <v>127</v>
      </c>
      <c r="B2420" s="11" t="s">
        <v>132</v>
      </c>
      <c r="C2420" s="54">
        <v>44690</v>
      </c>
      <c r="D2420" s="20">
        <v>36</v>
      </c>
      <c r="E2420" s="19">
        <v>0.69444444444444442</v>
      </c>
      <c r="F2420" s="20">
        <v>25</v>
      </c>
      <c r="G2420" s="20">
        <v>34</v>
      </c>
      <c r="H2420" s="16">
        <v>669.32352941176475</v>
      </c>
      <c r="I2420" s="18">
        <v>1.36</v>
      </c>
      <c r="J2420" s="16">
        <v>910.28</v>
      </c>
      <c r="K2420" s="20">
        <v>22757</v>
      </c>
    </row>
    <row r="2421" spans="1:11" x14ac:dyDescent="0.3">
      <c r="A2421" s="10" t="s">
        <v>127</v>
      </c>
      <c r="B2421" s="11" t="s">
        <v>132</v>
      </c>
      <c r="C2421" s="54">
        <v>44691</v>
      </c>
      <c r="D2421" s="20">
        <v>35</v>
      </c>
      <c r="E2421" s="19">
        <v>0.7142857142857143</v>
      </c>
      <c r="F2421" s="20">
        <v>25</v>
      </c>
      <c r="G2421" s="20">
        <v>37</v>
      </c>
      <c r="H2421" s="16">
        <v>636.05405405405406</v>
      </c>
      <c r="I2421" s="18">
        <v>1.48</v>
      </c>
      <c r="J2421" s="16">
        <v>941.36</v>
      </c>
      <c r="K2421" s="20">
        <v>23534</v>
      </c>
    </row>
    <row r="2422" spans="1:11" x14ac:dyDescent="0.3">
      <c r="A2422" s="10" t="s">
        <v>127</v>
      </c>
      <c r="B2422" s="11" t="s">
        <v>132</v>
      </c>
      <c r="C2422" s="54">
        <v>44692</v>
      </c>
      <c r="D2422" s="20">
        <v>49</v>
      </c>
      <c r="E2422" s="19">
        <v>0.69387755102040816</v>
      </c>
      <c r="F2422" s="20">
        <v>34</v>
      </c>
      <c r="G2422" s="20">
        <v>64</v>
      </c>
      <c r="H2422" s="16">
        <v>635.53125</v>
      </c>
      <c r="I2422" s="18">
        <v>1.8823529411764706</v>
      </c>
      <c r="J2422" s="16">
        <v>1196.2941176470588</v>
      </c>
      <c r="K2422" s="20">
        <v>40674</v>
      </c>
    </row>
    <row r="2423" spans="1:11" x14ac:dyDescent="0.3">
      <c r="A2423" s="10" t="s">
        <v>127</v>
      </c>
      <c r="B2423" s="11" t="s">
        <v>132</v>
      </c>
      <c r="C2423" s="54">
        <v>44693</v>
      </c>
      <c r="D2423" s="20">
        <v>19</v>
      </c>
      <c r="E2423" s="19">
        <v>0.68421052631578949</v>
      </c>
      <c r="F2423" s="20">
        <v>13</v>
      </c>
      <c r="G2423" s="20">
        <v>27</v>
      </c>
      <c r="H2423" s="16">
        <v>437.81481481481484</v>
      </c>
      <c r="I2423" s="18">
        <v>2.0769230769230771</v>
      </c>
      <c r="J2423" s="16">
        <v>909.30769230769226</v>
      </c>
      <c r="K2423" s="20">
        <v>11821</v>
      </c>
    </row>
    <row r="2424" spans="1:11" x14ac:dyDescent="0.3">
      <c r="A2424" s="10" t="s">
        <v>127</v>
      </c>
      <c r="B2424" s="11" t="s">
        <v>132</v>
      </c>
      <c r="C2424" s="54">
        <v>44694</v>
      </c>
      <c r="D2424" s="20">
        <v>34</v>
      </c>
      <c r="E2424" s="19">
        <v>0.67647058823529416</v>
      </c>
      <c r="F2424" s="20">
        <v>23</v>
      </c>
      <c r="G2424" s="20">
        <v>45</v>
      </c>
      <c r="H2424" s="16">
        <v>614.17777777777781</v>
      </c>
      <c r="I2424" s="18">
        <v>1.9565217391304348</v>
      </c>
      <c r="J2424" s="16">
        <v>1201.6521739130435</v>
      </c>
      <c r="K2424" s="20">
        <v>27638</v>
      </c>
    </row>
    <row r="2425" spans="1:11" x14ac:dyDescent="0.3">
      <c r="A2425" s="10" t="s">
        <v>127</v>
      </c>
      <c r="B2425" s="11" t="s">
        <v>132</v>
      </c>
      <c r="C2425" s="54">
        <v>44695</v>
      </c>
      <c r="D2425" s="20">
        <v>23</v>
      </c>
      <c r="E2425" s="19">
        <v>0.60869565217391308</v>
      </c>
      <c r="F2425" s="20">
        <v>14</v>
      </c>
      <c r="G2425" s="20">
        <v>23</v>
      </c>
      <c r="H2425" s="16">
        <v>625.26086956521738</v>
      </c>
      <c r="I2425" s="18">
        <v>1.6428571428571428</v>
      </c>
      <c r="J2425" s="16">
        <v>1027.2142857142858</v>
      </c>
      <c r="K2425" s="20">
        <v>14381</v>
      </c>
    </row>
    <row r="2426" spans="1:11" x14ac:dyDescent="0.3">
      <c r="A2426" s="10" t="s">
        <v>127</v>
      </c>
      <c r="B2426" s="11" t="s">
        <v>132</v>
      </c>
      <c r="C2426" s="54">
        <v>44696</v>
      </c>
      <c r="D2426" s="20">
        <v>42</v>
      </c>
      <c r="E2426" s="19">
        <v>0.69047619047619047</v>
      </c>
      <c r="F2426" s="20">
        <v>29</v>
      </c>
      <c r="G2426" s="20">
        <v>56</v>
      </c>
      <c r="H2426" s="16">
        <v>642.57142857142856</v>
      </c>
      <c r="I2426" s="18">
        <v>1.9310344827586208</v>
      </c>
      <c r="J2426" s="16">
        <v>1240.8275862068965</v>
      </c>
      <c r="K2426" s="20">
        <v>35984</v>
      </c>
    </row>
    <row r="2427" spans="1:11" x14ac:dyDescent="0.3">
      <c r="A2427" s="10" t="s">
        <v>127</v>
      </c>
      <c r="B2427" s="11" t="s">
        <v>132</v>
      </c>
      <c r="C2427" s="54">
        <v>44697</v>
      </c>
      <c r="D2427" s="20">
        <v>30</v>
      </c>
      <c r="E2427" s="19">
        <v>0.7</v>
      </c>
      <c r="F2427" s="20">
        <v>21</v>
      </c>
      <c r="G2427" s="20">
        <v>41</v>
      </c>
      <c r="H2427" s="16">
        <v>695.19512195121956</v>
      </c>
      <c r="I2427" s="18">
        <v>1.9523809523809523</v>
      </c>
      <c r="J2427" s="16">
        <v>1357.2857142857142</v>
      </c>
      <c r="K2427" s="20">
        <v>28503</v>
      </c>
    </row>
    <row r="2428" spans="1:11" x14ac:dyDescent="0.3">
      <c r="A2428" s="10" t="s">
        <v>127</v>
      </c>
      <c r="B2428" s="11" t="s">
        <v>132</v>
      </c>
      <c r="C2428" s="54">
        <v>44698</v>
      </c>
      <c r="D2428" s="20">
        <v>20</v>
      </c>
      <c r="E2428" s="19">
        <v>0.7</v>
      </c>
      <c r="F2428" s="20">
        <v>14</v>
      </c>
      <c r="G2428" s="20">
        <v>22</v>
      </c>
      <c r="H2428" s="16">
        <v>732.5</v>
      </c>
      <c r="I2428" s="18">
        <v>1.5714285714285714</v>
      </c>
      <c r="J2428" s="16">
        <v>1151.0714285714287</v>
      </c>
      <c r="K2428" s="20">
        <v>16115</v>
      </c>
    </row>
    <row r="2429" spans="1:11" x14ac:dyDescent="0.3">
      <c r="A2429" s="10" t="s">
        <v>127</v>
      </c>
      <c r="B2429" s="11" t="s">
        <v>132</v>
      </c>
      <c r="C2429" s="54">
        <v>44699</v>
      </c>
      <c r="D2429" s="20">
        <v>20</v>
      </c>
      <c r="E2429" s="19">
        <v>0.75</v>
      </c>
      <c r="F2429" s="20">
        <v>15</v>
      </c>
      <c r="G2429" s="20">
        <v>17</v>
      </c>
      <c r="H2429" s="16">
        <v>735.29411764705878</v>
      </c>
      <c r="I2429" s="18">
        <v>1.1333333333333333</v>
      </c>
      <c r="J2429" s="16">
        <v>833.33333333333337</v>
      </c>
      <c r="K2429" s="20">
        <v>12500</v>
      </c>
    </row>
    <row r="2430" spans="1:11" x14ac:dyDescent="0.3">
      <c r="A2430" s="10" t="s">
        <v>127</v>
      </c>
      <c r="B2430" s="11" t="s">
        <v>132</v>
      </c>
      <c r="C2430" s="54">
        <v>44700</v>
      </c>
      <c r="D2430" s="20">
        <v>27</v>
      </c>
      <c r="E2430" s="19">
        <v>0.66666666666666663</v>
      </c>
      <c r="F2430" s="20">
        <v>18</v>
      </c>
      <c r="G2430" s="20">
        <v>41</v>
      </c>
      <c r="H2430" s="16">
        <v>508</v>
      </c>
      <c r="I2430" s="18">
        <v>2.2777777777777777</v>
      </c>
      <c r="J2430" s="16">
        <v>1157.1111111111111</v>
      </c>
      <c r="K2430" s="20">
        <v>20828</v>
      </c>
    </row>
    <row r="2431" spans="1:11" x14ac:dyDescent="0.3">
      <c r="A2431" s="10" t="s">
        <v>127</v>
      </c>
      <c r="B2431" s="11" t="s">
        <v>132</v>
      </c>
      <c r="C2431" s="54">
        <v>44701</v>
      </c>
      <c r="D2431" s="20">
        <v>27</v>
      </c>
      <c r="E2431" s="19">
        <v>0.7407407407407407</v>
      </c>
      <c r="F2431" s="20">
        <v>20</v>
      </c>
      <c r="G2431" s="20">
        <v>36</v>
      </c>
      <c r="H2431" s="16">
        <v>724.11111111111109</v>
      </c>
      <c r="I2431" s="18">
        <v>1.8</v>
      </c>
      <c r="J2431" s="16">
        <v>1303.4000000000001</v>
      </c>
      <c r="K2431" s="20">
        <v>26068</v>
      </c>
    </row>
    <row r="2432" spans="1:11" x14ac:dyDescent="0.3">
      <c r="A2432" s="10" t="s">
        <v>127</v>
      </c>
      <c r="B2432" s="11" t="s">
        <v>132</v>
      </c>
      <c r="C2432" s="54">
        <v>44702</v>
      </c>
      <c r="D2432" s="20">
        <v>17</v>
      </c>
      <c r="E2432" s="19">
        <v>0.76470588235294112</v>
      </c>
      <c r="F2432" s="20">
        <v>13</v>
      </c>
      <c r="G2432" s="20">
        <v>20</v>
      </c>
      <c r="H2432" s="16">
        <v>795.3</v>
      </c>
      <c r="I2432" s="18">
        <v>1.5384615384615385</v>
      </c>
      <c r="J2432" s="16">
        <v>1223.5384615384614</v>
      </c>
      <c r="K2432" s="20">
        <v>15906</v>
      </c>
    </row>
    <row r="2433" spans="1:11" x14ac:dyDescent="0.3">
      <c r="A2433" s="10" t="s">
        <v>127</v>
      </c>
      <c r="B2433" s="11" t="s">
        <v>132</v>
      </c>
      <c r="C2433" s="54">
        <v>44703</v>
      </c>
      <c r="D2433" s="20">
        <v>39</v>
      </c>
      <c r="E2433" s="19">
        <v>0.79487179487179482</v>
      </c>
      <c r="F2433" s="20">
        <v>31</v>
      </c>
      <c r="G2433" s="20">
        <v>47</v>
      </c>
      <c r="H2433" s="16">
        <v>627.82978723404256</v>
      </c>
      <c r="I2433" s="18">
        <v>1.5161290322580645</v>
      </c>
      <c r="J2433" s="16">
        <v>951.87096774193549</v>
      </c>
      <c r="K2433" s="20">
        <v>29508</v>
      </c>
    </row>
    <row r="2434" spans="1:11" x14ac:dyDescent="0.3">
      <c r="A2434" s="10" t="s">
        <v>127</v>
      </c>
      <c r="B2434" s="11" t="s">
        <v>132</v>
      </c>
      <c r="C2434" s="54">
        <v>44704</v>
      </c>
      <c r="D2434" s="20">
        <v>29</v>
      </c>
      <c r="E2434" s="19">
        <v>0.72413793103448276</v>
      </c>
      <c r="F2434" s="20">
        <v>21</v>
      </c>
      <c r="G2434" s="20">
        <v>33</v>
      </c>
      <c r="H2434" s="16">
        <v>534.4545454545455</v>
      </c>
      <c r="I2434" s="18">
        <v>1.5714285714285714</v>
      </c>
      <c r="J2434" s="16">
        <v>839.85714285714289</v>
      </c>
      <c r="K2434" s="20">
        <v>17637</v>
      </c>
    </row>
    <row r="2435" spans="1:11" x14ac:dyDescent="0.3">
      <c r="A2435" s="10" t="s">
        <v>127</v>
      </c>
      <c r="B2435" s="11" t="s">
        <v>132</v>
      </c>
      <c r="C2435" s="54">
        <v>44705</v>
      </c>
      <c r="D2435" s="20">
        <v>13</v>
      </c>
      <c r="E2435" s="19">
        <v>0.76923076923076927</v>
      </c>
      <c r="F2435" s="20">
        <v>10</v>
      </c>
      <c r="G2435" s="20">
        <v>19</v>
      </c>
      <c r="H2435" s="16">
        <v>732.15789473684208</v>
      </c>
      <c r="I2435" s="18">
        <v>1.9</v>
      </c>
      <c r="J2435" s="16">
        <v>1391.1</v>
      </c>
      <c r="K2435" s="20">
        <v>13911</v>
      </c>
    </row>
    <row r="2436" spans="1:11" x14ac:dyDescent="0.3">
      <c r="A2436" s="10" t="s">
        <v>127</v>
      </c>
      <c r="B2436" s="11" t="s">
        <v>132</v>
      </c>
      <c r="C2436" s="54">
        <v>44706</v>
      </c>
      <c r="D2436" s="20">
        <v>27</v>
      </c>
      <c r="E2436" s="19">
        <v>0.7407407407407407</v>
      </c>
      <c r="F2436" s="20">
        <v>20</v>
      </c>
      <c r="G2436" s="20">
        <v>31</v>
      </c>
      <c r="H2436" s="16">
        <v>685.19354838709683</v>
      </c>
      <c r="I2436" s="18">
        <v>1.55</v>
      </c>
      <c r="J2436" s="16">
        <v>1062.05</v>
      </c>
      <c r="K2436" s="20">
        <v>21241</v>
      </c>
    </row>
    <row r="2437" spans="1:11" x14ac:dyDescent="0.3">
      <c r="A2437" s="10" t="s">
        <v>127</v>
      </c>
      <c r="B2437" s="11" t="s">
        <v>132</v>
      </c>
      <c r="C2437" s="54">
        <v>44707</v>
      </c>
      <c r="D2437" s="20">
        <v>7</v>
      </c>
      <c r="E2437" s="19">
        <v>0.7142857142857143</v>
      </c>
      <c r="F2437" s="20">
        <v>5</v>
      </c>
      <c r="G2437" s="20">
        <v>8</v>
      </c>
      <c r="H2437" s="16">
        <v>492.875</v>
      </c>
      <c r="I2437" s="18">
        <v>1.6</v>
      </c>
      <c r="J2437" s="16">
        <v>788.6</v>
      </c>
      <c r="K2437" s="20">
        <v>3943</v>
      </c>
    </row>
    <row r="2438" spans="1:11" x14ac:dyDescent="0.3">
      <c r="A2438" s="10" t="s">
        <v>127</v>
      </c>
      <c r="B2438" s="11" t="s">
        <v>132</v>
      </c>
      <c r="C2438" s="54">
        <v>44708</v>
      </c>
      <c r="D2438" s="20">
        <v>15</v>
      </c>
      <c r="E2438" s="19">
        <v>0.73333333333333328</v>
      </c>
      <c r="F2438" s="20">
        <v>11</v>
      </c>
      <c r="G2438" s="20">
        <v>18</v>
      </c>
      <c r="H2438" s="16">
        <v>845.11111111111109</v>
      </c>
      <c r="I2438" s="18">
        <v>1.6363636363636365</v>
      </c>
      <c r="J2438" s="16">
        <v>1382.909090909091</v>
      </c>
      <c r="K2438" s="20">
        <v>15212</v>
      </c>
    </row>
    <row r="2439" spans="1:11" x14ac:dyDescent="0.3">
      <c r="A2439" s="10" t="s">
        <v>127</v>
      </c>
      <c r="B2439" s="11" t="s">
        <v>132</v>
      </c>
      <c r="C2439" s="54">
        <v>44709</v>
      </c>
      <c r="D2439" s="20">
        <v>17</v>
      </c>
      <c r="E2439" s="19">
        <v>0.76470588235294112</v>
      </c>
      <c r="F2439" s="20">
        <v>13</v>
      </c>
      <c r="G2439" s="20">
        <v>22</v>
      </c>
      <c r="H2439" s="16">
        <v>622.27272727272725</v>
      </c>
      <c r="I2439" s="18">
        <v>1.6923076923076923</v>
      </c>
      <c r="J2439" s="16">
        <v>1053.0769230769231</v>
      </c>
      <c r="K2439" s="20">
        <v>13690</v>
      </c>
    </row>
    <row r="2440" spans="1:11" x14ac:dyDescent="0.3">
      <c r="A2440" s="10" t="s">
        <v>127</v>
      </c>
      <c r="B2440" s="11" t="s">
        <v>132</v>
      </c>
      <c r="C2440" s="54">
        <v>44710</v>
      </c>
      <c r="D2440" s="20">
        <v>34</v>
      </c>
      <c r="E2440" s="19">
        <v>0.79411764705882348</v>
      </c>
      <c r="F2440" s="20">
        <v>27</v>
      </c>
      <c r="G2440" s="20">
        <v>59</v>
      </c>
      <c r="H2440" s="16">
        <v>582.25423728813564</v>
      </c>
      <c r="I2440" s="18">
        <v>2.1851851851851851</v>
      </c>
      <c r="J2440" s="16">
        <v>1272.3333333333333</v>
      </c>
      <c r="K2440" s="20">
        <v>34353</v>
      </c>
    </row>
    <row r="2441" spans="1:11" x14ac:dyDescent="0.3">
      <c r="A2441" s="10" t="s">
        <v>127</v>
      </c>
      <c r="B2441" s="11" t="s">
        <v>132</v>
      </c>
      <c r="C2441" s="54">
        <v>44711</v>
      </c>
      <c r="D2441" s="20">
        <v>16</v>
      </c>
      <c r="E2441" s="19">
        <v>0.75</v>
      </c>
      <c r="F2441" s="20">
        <v>12</v>
      </c>
      <c r="G2441" s="20">
        <v>16</v>
      </c>
      <c r="H2441" s="16">
        <v>714.5</v>
      </c>
      <c r="I2441" s="18">
        <v>1.3333333333333333</v>
      </c>
      <c r="J2441" s="16">
        <v>952.66666666666663</v>
      </c>
      <c r="K2441" s="20">
        <v>11432</v>
      </c>
    </row>
    <row r="2442" spans="1:11" x14ac:dyDescent="0.3">
      <c r="A2442" s="10" t="s">
        <v>127</v>
      </c>
      <c r="B2442" s="11" t="s">
        <v>132</v>
      </c>
      <c r="C2442" s="54">
        <v>44712</v>
      </c>
      <c r="D2442" s="20">
        <v>22</v>
      </c>
      <c r="E2442" s="19">
        <v>0.77272727272727271</v>
      </c>
      <c r="F2442" s="20">
        <v>17</v>
      </c>
      <c r="G2442" s="20">
        <v>29</v>
      </c>
      <c r="H2442" s="16">
        <v>864.89655172413791</v>
      </c>
      <c r="I2442" s="18">
        <v>1.7058823529411764</v>
      </c>
      <c r="J2442" s="16">
        <v>1475.4117647058824</v>
      </c>
      <c r="K2442" s="20">
        <v>25082</v>
      </c>
    </row>
    <row r="2443" spans="1:11" x14ac:dyDescent="0.3">
      <c r="A2443" s="22" t="s">
        <v>127</v>
      </c>
      <c r="B2443" s="11" t="s">
        <v>132</v>
      </c>
      <c r="C2443" s="56">
        <v>44713</v>
      </c>
      <c r="D2443" s="20">
        <v>15</v>
      </c>
      <c r="E2443" s="19">
        <v>0.66666666666666663</v>
      </c>
      <c r="F2443" s="20">
        <v>10</v>
      </c>
      <c r="G2443" s="20">
        <v>14</v>
      </c>
      <c r="H2443" s="16">
        <v>790.57142857142856</v>
      </c>
      <c r="I2443" s="18">
        <v>1.4</v>
      </c>
      <c r="J2443" s="16">
        <v>1106.8</v>
      </c>
      <c r="K2443" s="20">
        <v>11068</v>
      </c>
    </row>
    <row r="2444" spans="1:11" x14ac:dyDescent="0.3">
      <c r="A2444" s="22" t="s">
        <v>127</v>
      </c>
      <c r="B2444" s="11" t="s">
        <v>132</v>
      </c>
      <c r="C2444" s="56">
        <v>44714</v>
      </c>
      <c r="D2444" s="20">
        <v>21</v>
      </c>
      <c r="E2444" s="19">
        <v>0.76190476190476186</v>
      </c>
      <c r="F2444" s="20">
        <v>16</v>
      </c>
      <c r="G2444" s="20">
        <v>21</v>
      </c>
      <c r="H2444" s="16">
        <v>682.14285714285711</v>
      </c>
      <c r="I2444" s="18">
        <v>1.3125</v>
      </c>
      <c r="J2444" s="16">
        <v>895.3125</v>
      </c>
      <c r="K2444" s="20">
        <v>14325</v>
      </c>
    </row>
    <row r="2445" spans="1:11" x14ac:dyDescent="0.3">
      <c r="A2445" s="22" t="s">
        <v>127</v>
      </c>
      <c r="B2445" s="11" t="s">
        <v>132</v>
      </c>
      <c r="C2445" s="56">
        <v>44715</v>
      </c>
      <c r="D2445" s="20">
        <v>21</v>
      </c>
      <c r="E2445" s="19">
        <v>0.76190476190476186</v>
      </c>
      <c r="F2445" s="20">
        <v>16</v>
      </c>
      <c r="G2445" s="20">
        <v>30</v>
      </c>
      <c r="H2445" s="16">
        <v>667.83333333333337</v>
      </c>
      <c r="I2445" s="18">
        <v>1.875</v>
      </c>
      <c r="J2445" s="16">
        <v>1252.1875</v>
      </c>
      <c r="K2445" s="20">
        <v>20035</v>
      </c>
    </row>
    <row r="2446" spans="1:11" x14ac:dyDescent="0.3">
      <c r="A2446" s="22" t="s">
        <v>127</v>
      </c>
      <c r="B2446" s="11" t="s">
        <v>132</v>
      </c>
      <c r="C2446" s="56">
        <v>44716</v>
      </c>
      <c r="D2446" s="20">
        <v>19</v>
      </c>
      <c r="E2446" s="19">
        <v>0.73684210526315785</v>
      </c>
      <c r="F2446" s="20">
        <v>14</v>
      </c>
      <c r="G2446" s="20">
        <v>19</v>
      </c>
      <c r="H2446" s="16">
        <v>605.68421052631584</v>
      </c>
      <c r="I2446" s="18">
        <v>1.3571428571428572</v>
      </c>
      <c r="J2446" s="16">
        <v>822</v>
      </c>
      <c r="K2446" s="20">
        <v>11508</v>
      </c>
    </row>
    <row r="2447" spans="1:11" x14ac:dyDescent="0.3">
      <c r="A2447" s="22" t="s">
        <v>127</v>
      </c>
      <c r="B2447" s="11" t="s">
        <v>132</v>
      </c>
      <c r="C2447" s="56">
        <v>44717</v>
      </c>
      <c r="D2447" s="20">
        <v>39</v>
      </c>
      <c r="E2447" s="19">
        <v>0.74358974358974361</v>
      </c>
      <c r="F2447" s="20">
        <v>29</v>
      </c>
      <c r="G2447" s="20">
        <v>53</v>
      </c>
      <c r="H2447" s="16">
        <v>615.47169811320759</v>
      </c>
      <c r="I2447" s="18">
        <v>1.8275862068965518</v>
      </c>
      <c r="J2447" s="16">
        <v>1124.8275862068965</v>
      </c>
      <c r="K2447" s="20">
        <v>32620</v>
      </c>
    </row>
    <row r="2448" spans="1:11" x14ac:dyDescent="0.3">
      <c r="A2448" s="22" t="s">
        <v>127</v>
      </c>
      <c r="B2448" s="11" t="s">
        <v>132</v>
      </c>
      <c r="C2448" s="56">
        <v>44718</v>
      </c>
      <c r="D2448" s="20">
        <v>21</v>
      </c>
      <c r="E2448" s="19">
        <v>0.7142857142857143</v>
      </c>
      <c r="F2448" s="20">
        <v>15</v>
      </c>
      <c r="G2448" s="20">
        <v>31</v>
      </c>
      <c r="H2448" s="16">
        <v>673.12903225806451</v>
      </c>
      <c r="I2448" s="18">
        <v>2.0666666666666669</v>
      </c>
      <c r="J2448" s="16">
        <v>1391.1333333333334</v>
      </c>
      <c r="K2448" s="20">
        <v>20867</v>
      </c>
    </row>
    <row r="2449" spans="1:11" x14ac:dyDescent="0.3">
      <c r="A2449" s="22" t="s">
        <v>127</v>
      </c>
      <c r="B2449" s="11" t="s">
        <v>132</v>
      </c>
      <c r="C2449" s="56">
        <v>44719</v>
      </c>
      <c r="D2449" s="20">
        <v>13</v>
      </c>
      <c r="E2449" s="19">
        <v>0.69230769230769229</v>
      </c>
      <c r="F2449" s="20">
        <v>9</v>
      </c>
      <c r="G2449" s="20">
        <v>19</v>
      </c>
      <c r="H2449" s="16">
        <v>540.9473684210526</v>
      </c>
      <c r="I2449" s="18">
        <v>2.1111111111111112</v>
      </c>
      <c r="J2449" s="16">
        <v>1142</v>
      </c>
      <c r="K2449" s="20">
        <v>10278</v>
      </c>
    </row>
    <row r="2450" spans="1:11" x14ac:dyDescent="0.3">
      <c r="A2450" s="22" t="s">
        <v>127</v>
      </c>
      <c r="B2450" s="11" t="s">
        <v>132</v>
      </c>
      <c r="C2450" s="56">
        <v>44720</v>
      </c>
      <c r="D2450" s="20">
        <v>15</v>
      </c>
      <c r="E2450" s="19">
        <v>0.73333333333333328</v>
      </c>
      <c r="F2450" s="20">
        <v>11</v>
      </c>
      <c r="G2450" s="20">
        <v>17</v>
      </c>
      <c r="H2450" s="16">
        <v>750.70588235294122</v>
      </c>
      <c r="I2450" s="18">
        <v>1.5454545454545454</v>
      </c>
      <c r="J2450" s="16">
        <v>1160.1818181818182</v>
      </c>
      <c r="K2450" s="20">
        <v>12762</v>
      </c>
    </row>
    <row r="2451" spans="1:11" x14ac:dyDescent="0.3">
      <c r="A2451" s="22" t="s">
        <v>127</v>
      </c>
      <c r="B2451" s="11" t="s">
        <v>132</v>
      </c>
      <c r="C2451" s="56">
        <v>44721</v>
      </c>
      <c r="D2451" s="20">
        <v>21</v>
      </c>
      <c r="E2451" s="19">
        <v>0.76190476190476186</v>
      </c>
      <c r="F2451" s="20">
        <v>16</v>
      </c>
      <c r="G2451" s="20">
        <v>26</v>
      </c>
      <c r="H2451" s="16">
        <v>709.73076923076928</v>
      </c>
      <c r="I2451" s="18">
        <v>1.625</v>
      </c>
      <c r="J2451" s="16">
        <v>1153.3125</v>
      </c>
      <c r="K2451" s="20">
        <v>18453</v>
      </c>
    </row>
    <row r="2452" spans="1:11" x14ac:dyDescent="0.3">
      <c r="A2452" s="22" t="s">
        <v>127</v>
      </c>
      <c r="B2452" s="11" t="s">
        <v>132</v>
      </c>
      <c r="C2452" s="56">
        <v>44722</v>
      </c>
      <c r="D2452" s="20">
        <v>19</v>
      </c>
      <c r="E2452" s="19">
        <v>0.73684210526315785</v>
      </c>
      <c r="F2452" s="20">
        <v>14</v>
      </c>
      <c r="G2452" s="20">
        <v>28</v>
      </c>
      <c r="H2452" s="16">
        <v>617.64285714285711</v>
      </c>
      <c r="I2452" s="18">
        <v>2</v>
      </c>
      <c r="J2452" s="16">
        <v>1235.2857142857142</v>
      </c>
      <c r="K2452" s="20">
        <v>17294</v>
      </c>
    </row>
    <row r="2453" spans="1:11" x14ac:dyDescent="0.3">
      <c r="A2453" s="22" t="s">
        <v>127</v>
      </c>
      <c r="B2453" s="11" t="s">
        <v>132</v>
      </c>
      <c r="C2453" s="56">
        <v>44723</v>
      </c>
      <c r="D2453" s="20">
        <v>15</v>
      </c>
      <c r="E2453" s="19">
        <v>0.73333333333333328</v>
      </c>
      <c r="F2453" s="20">
        <v>11</v>
      </c>
      <c r="G2453" s="20">
        <v>19</v>
      </c>
      <c r="H2453" s="16">
        <v>480.57894736842104</v>
      </c>
      <c r="I2453" s="18">
        <v>1.7272727272727273</v>
      </c>
      <c r="J2453" s="16">
        <v>830.09090909090912</v>
      </c>
      <c r="K2453" s="20">
        <v>9131</v>
      </c>
    </row>
    <row r="2454" spans="1:11" x14ac:dyDescent="0.3">
      <c r="A2454" s="22" t="s">
        <v>127</v>
      </c>
      <c r="B2454" s="11" t="s">
        <v>132</v>
      </c>
      <c r="C2454" s="56">
        <v>44724</v>
      </c>
      <c r="D2454" s="20">
        <v>41</v>
      </c>
      <c r="E2454" s="19">
        <v>0.75609756097560976</v>
      </c>
      <c r="F2454" s="20">
        <v>31</v>
      </c>
      <c r="G2454" s="20">
        <v>58</v>
      </c>
      <c r="H2454" s="16">
        <v>629.15517241379314</v>
      </c>
      <c r="I2454" s="18">
        <v>1.8709677419354838</v>
      </c>
      <c r="J2454" s="16">
        <v>1177.1290322580646</v>
      </c>
      <c r="K2454" s="20">
        <v>36491</v>
      </c>
    </row>
    <row r="2455" spans="1:11" x14ac:dyDescent="0.3">
      <c r="A2455" s="22" t="s">
        <v>127</v>
      </c>
      <c r="B2455" s="11" t="s">
        <v>132</v>
      </c>
      <c r="C2455" s="56">
        <v>44725</v>
      </c>
      <c r="D2455" s="20">
        <v>26</v>
      </c>
      <c r="E2455" s="19">
        <v>0.76923076923076927</v>
      </c>
      <c r="F2455" s="20">
        <v>20</v>
      </c>
      <c r="G2455" s="20">
        <v>46</v>
      </c>
      <c r="H2455" s="16">
        <v>768.28260869565213</v>
      </c>
      <c r="I2455" s="18">
        <v>2.2999999999999998</v>
      </c>
      <c r="J2455" s="16">
        <v>1767.05</v>
      </c>
      <c r="K2455" s="20">
        <v>35341</v>
      </c>
    </row>
    <row r="2456" spans="1:11" x14ac:dyDescent="0.3">
      <c r="A2456" s="22" t="s">
        <v>127</v>
      </c>
      <c r="B2456" s="11" t="s">
        <v>132</v>
      </c>
      <c r="C2456" s="56">
        <v>44726</v>
      </c>
      <c r="D2456" s="20">
        <v>29</v>
      </c>
      <c r="E2456" s="19">
        <v>0.7931034482758621</v>
      </c>
      <c r="F2456" s="20">
        <v>23</v>
      </c>
      <c r="G2456" s="20">
        <v>46</v>
      </c>
      <c r="H2456" s="16">
        <v>520.3478260869565</v>
      </c>
      <c r="I2456" s="18">
        <v>2</v>
      </c>
      <c r="J2456" s="16">
        <v>1040.695652173913</v>
      </c>
      <c r="K2456" s="20">
        <v>23936</v>
      </c>
    </row>
    <row r="2457" spans="1:11" x14ac:dyDescent="0.3">
      <c r="A2457" s="22" t="s">
        <v>127</v>
      </c>
      <c r="B2457" s="11" t="s">
        <v>132</v>
      </c>
      <c r="C2457" s="56">
        <v>44727</v>
      </c>
      <c r="D2457" s="20">
        <v>29</v>
      </c>
      <c r="E2457" s="19">
        <v>0.72413793103448276</v>
      </c>
      <c r="F2457" s="20">
        <v>21</v>
      </c>
      <c r="G2457" s="20">
        <v>38</v>
      </c>
      <c r="H2457" s="16">
        <v>533.92105263157896</v>
      </c>
      <c r="I2457" s="18">
        <v>1.8095238095238095</v>
      </c>
      <c r="J2457" s="16">
        <v>966.14285714285711</v>
      </c>
      <c r="K2457" s="20">
        <v>20289</v>
      </c>
    </row>
    <row r="2458" spans="1:11" x14ac:dyDescent="0.3">
      <c r="A2458" s="22" t="s">
        <v>127</v>
      </c>
      <c r="B2458" s="11" t="s">
        <v>132</v>
      </c>
      <c r="C2458" s="56">
        <v>44728</v>
      </c>
      <c r="D2458" s="20">
        <v>21</v>
      </c>
      <c r="E2458" s="19">
        <v>0.76190476190476186</v>
      </c>
      <c r="F2458" s="20">
        <v>16</v>
      </c>
      <c r="G2458" s="20">
        <v>30</v>
      </c>
      <c r="H2458" s="16">
        <v>642.0333333333333</v>
      </c>
      <c r="I2458" s="18">
        <v>1.875</v>
      </c>
      <c r="J2458" s="16">
        <v>1203.8125</v>
      </c>
      <c r="K2458" s="20">
        <v>19261</v>
      </c>
    </row>
    <row r="2459" spans="1:11" x14ac:dyDescent="0.3">
      <c r="A2459" s="22" t="s">
        <v>127</v>
      </c>
      <c r="B2459" s="11" t="s">
        <v>132</v>
      </c>
      <c r="C2459" s="56">
        <v>44729</v>
      </c>
      <c r="D2459" s="20">
        <v>27</v>
      </c>
      <c r="E2459" s="19">
        <v>0.77777777777777779</v>
      </c>
      <c r="F2459" s="20">
        <v>21</v>
      </c>
      <c r="G2459" s="20">
        <v>36</v>
      </c>
      <c r="H2459" s="16">
        <v>734.97222222222217</v>
      </c>
      <c r="I2459" s="18">
        <v>1.7142857142857142</v>
      </c>
      <c r="J2459" s="16">
        <v>1259.952380952381</v>
      </c>
      <c r="K2459" s="20">
        <v>26459</v>
      </c>
    </row>
    <row r="2460" spans="1:11" x14ac:dyDescent="0.3">
      <c r="A2460" s="22" t="s">
        <v>127</v>
      </c>
      <c r="B2460" s="11" t="s">
        <v>132</v>
      </c>
      <c r="C2460" s="56">
        <v>44730</v>
      </c>
      <c r="D2460" s="20">
        <v>25</v>
      </c>
      <c r="E2460" s="19">
        <v>0.76</v>
      </c>
      <c r="F2460" s="20">
        <v>19</v>
      </c>
      <c r="G2460" s="20">
        <v>36</v>
      </c>
      <c r="H2460" s="16">
        <v>604.05555555555554</v>
      </c>
      <c r="I2460" s="18">
        <v>1.8947368421052631</v>
      </c>
      <c r="J2460" s="16">
        <v>1144.5263157894738</v>
      </c>
      <c r="K2460" s="20">
        <v>21746</v>
      </c>
    </row>
    <row r="2461" spans="1:11" x14ac:dyDescent="0.3">
      <c r="A2461" s="22" t="s">
        <v>127</v>
      </c>
      <c r="B2461" s="11" t="s">
        <v>132</v>
      </c>
      <c r="C2461" s="56">
        <v>44731</v>
      </c>
      <c r="D2461" s="20">
        <v>43</v>
      </c>
      <c r="E2461" s="19">
        <v>0.76744186046511631</v>
      </c>
      <c r="F2461" s="20">
        <v>33</v>
      </c>
      <c r="G2461" s="20">
        <v>62</v>
      </c>
      <c r="H2461" s="16">
        <v>601.38709677419354</v>
      </c>
      <c r="I2461" s="18">
        <v>1.8787878787878789</v>
      </c>
      <c r="J2461" s="16">
        <v>1129.878787878788</v>
      </c>
      <c r="K2461" s="20">
        <v>37286</v>
      </c>
    </row>
    <row r="2462" spans="1:11" x14ac:dyDescent="0.3">
      <c r="A2462" s="22" t="s">
        <v>127</v>
      </c>
      <c r="B2462" s="11" t="s">
        <v>132</v>
      </c>
      <c r="C2462" s="56">
        <v>44732</v>
      </c>
      <c r="D2462" s="20">
        <v>43</v>
      </c>
      <c r="E2462" s="19">
        <v>0.76744186046511631</v>
      </c>
      <c r="F2462" s="20">
        <v>33</v>
      </c>
      <c r="G2462" s="20">
        <v>63</v>
      </c>
      <c r="H2462" s="16">
        <v>655.44444444444446</v>
      </c>
      <c r="I2462" s="18">
        <v>1.9090909090909092</v>
      </c>
      <c r="J2462" s="16">
        <v>1251.3030303030303</v>
      </c>
      <c r="K2462" s="20">
        <v>41293</v>
      </c>
    </row>
    <row r="2463" spans="1:11" x14ac:dyDescent="0.3">
      <c r="A2463" s="22" t="s">
        <v>127</v>
      </c>
      <c r="B2463" s="11" t="s">
        <v>132</v>
      </c>
      <c r="C2463" s="56">
        <v>44733</v>
      </c>
      <c r="D2463" s="20">
        <v>21</v>
      </c>
      <c r="E2463" s="19">
        <v>0.76190476190476186</v>
      </c>
      <c r="F2463" s="20">
        <v>16</v>
      </c>
      <c r="G2463" s="20">
        <v>22</v>
      </c>
      <c r="H2463" s="16">
        <v>559.13636363636363</v>
      </c>
      <c r="I2463" s="18">
        <v>1.375</v>
      </c>
      <c r="J2463" s="16">
        <v>768.8125</v>
      </c>
      <c r="K2463" s="20">
        <v>12301</v>
      </c>
    </row>
    <row r="2464" spans="1:11" x14ac:dyDescent="0.3">
      <c r="A2464" s="22" t="s">
        <v>127</v>
      </c>
      <c r="B2464" s="11" t="s">
        <v>132</v>
      </c>
      <c r="C2464" s="56">
        <v>44734</v>
      </c>
      <c r="D2464" s="20">
        <v>27</v>
      </c>
      <c r="E2464" s="19">
        <v>0.77777777777777779</v>
      </c>
      <c r="F2464" s="20">
        <v>21</v>
      </c>
      <c r="G2464" s="20">
        <v>37</v>
      </c>
      <c r="H2464" s="16">
        <v>551.64864864864865</v>
      </c>
      <c r="I2464" s="18">
        <v>1.7619047619047619</v>
      </c>
      <c r="J2464" s="16">
        <v>971.95238095238096</v>
      </c>
      <c r="K2464" s="20">
        <v>20411</v>
      </c>
    </row>
    <row r="2465" spans="1:11" x14ac:dyDescent="0.3">
      <c r="A2465" s="22" t="s">
        <v>127</v>
      </c>
      <c r="B2465" s="11" t="s">
        <v>132</v>
      </c>
      <c r="C2465" s="56">
        <v>44735</v>
      </c>
      <c r="D2465" s="20">
        <v>30</v>
      </c>
      <c r="E2465" s="19">
        <v>0.8</v>
      </c>
      <c r="F2465" s="20">
        <v>24</v>
      </c>
      <c r="G2465" s="20">
        <v>44</v>
      </c>
      <c r="H2465" s="16">
        <v>524.18181818181813</v>
      </c>
      <c r="I2465" s="18">
        <v>1.8333333333333333</v>
      </c>
      <c r="J2465" s="16">
        <v>961</v>
      </c>
      <c r="K2465" s="20">
        <v>23064</v>
      </c>
    </row>
    <row r="2466" spans="1:11" x14ac:dyDescent="0.3">
      <c r="A2466" s="22" t="s">
        <v>127</v>
      </c>
      <c r="B2466" s="11" t="s">
        <v>132</v>
      </c>
      <c r="C2466" s="56">
        <v>44736</v>
      </c>
      <c r="D2466" s="20">
        <v>27</v>
      </c>
      <c r="E2466" s="19">
        <v>0.77777777777777779</v>
      </c>
      <c r="F2466" s="20">
        <v>21</v>
      </c>
      <c r="G2466" s="20">
        <v>37</v>
      </c>
      <c r="H2466" s="16">
        <v>649.10810810810813</v>
      </c>
      <c r="I2466" s="18">
        <v>1.7619047619047619</v>
      </c>
      <c r="J2466" s="16">
        <v>1143.6666666666667</v>
      </c>
      <c r="K2466" s="20">
        <v>24017</v>
      </c>
    </row>
    <row r="2467" spans="1:11" x14ac:dyDescent="0.3">
      <c r="A2467" s="22" t="s">
        <v>127</v>
      </c>
      <c r="B2467" s="11" t="s">
        <v>132</v>
      </c>
      <c r="C2467" s="56">
        <v>44737</v>
      </c>
      <c r="D2467" s="20">
        <v>22</v>
      </c>
      <c r="E2467" s="19">
        <v>0.77272727272727271</v>
      </c>
      <c r="F2467" s="20">
        <v>17</v>
      </c>
      <c r="G2467" s="20">
        <v>44</v>
      </c>
      <c r="H2467" s="16">
        <v>492.63636363636363</v>
      </c>
      <c r="I2467" s="18">
        <v>2.5882352941176472</v>
      </c>
      <c r="J2467" s="16">
        <v>1275.0588235294117</v>
      </c>
      <c r="K2467" s="20">
        <v>21676</v>
      </c>
    </row>
    <row r="2468" spans="1:11" x14ac:dyDescent="0.3">
      <c r="A2468" s="22" t="s">
        <v>127</v>
      </c>
      <c r="B2468" s="11" t="s">
        <v>132</v>
      </c>
      <c r="C2468" s="56">
        <v>44738</v>
      </c>
      <c r="D2468" s="20">
        <v>59</v>
      </c>
      <c r="E2468" s="19">
        <v>0.79661016949152541</v>
      </c>
      <c r="F2468" s="20">
        <v>47</v>
      </c>
      <c r="G2468" s="20">
        <v>98</v>
      </c>
      <c r="H2468" s="16">
        <v>557.48979591836735</v>
      </c>
      <c r="I2468" s="18">
        <v>2.0851063829787235</v>
      </c>
      <c r="J2468" s="16">
        <v>1162.4255319148936</v>
      </c>
      <c r="K2468" s="20">
        <v>54634</v>
      </c>
    </row>
    <row r="2469" spans="1:11" x14ac:dyDescent="0.3">
      <c r="A2469" s="22" t="s">
        <v>127</v>
      </c>
      <c r="B2469" s="11" t="s">
        <v>132</v>
      </c>
      <c r="C2469" s="56">
        <v>44739</v>
      </c>
      <c r="D2469" s="20">
        <v>32</v>
      </c>
      <c r="E2469" s="19">
        <v>0.78125</v>
      </c>
      <c r="F2469" s="20">
        <v>25</v>
      </c>
      <c r="G2469" s="20">
        <v>43</v>
      </c>
      <c r="H2469" s="16">
        <v>519.90697674418607</v>
      </c>
      <c r="I2469" s="18">
        <v>1.72</v>
      </c>
      <c r="J2469" s="16">
        <v>894.24</v>
      </c>
      <c r="K2469" s="20">
        <v>22356</v>
      </c>
    </row>
    <row r="2470" spans="1:11" x14ac:dyDescent="0.3">
      <c r="A2470" s="22" t="s">
        <v>127</v>
      </c>
      <c r="B2470" s="11" t="s">
        <v>132</v>
      </c>
      <c r="C2470" s="56">
        <v>44740</v>
      </c>
      <c r="D2470" s="20">
        <v>25</v>
      </c>
      <c r="E2470" s="19">
        <v>0.72</v>
      </c>
      <c r="F2470" s="20">
        <v>18</v>
      </c>
      <c r="G2470" s="20">
        <v>44</v>
      </c>
      <c r="H2470" s="16">
        <v>547.34090909090912</v>
      </c>
      <c r="I2470" s="18">
        <v>2.4444444444444446</v>
      </c>
      <c r="J2470" s="16">
        <v>1337.9444444444443</v>
      </c>
      <c r="K2470" s="20">
        <v>24083</v>
      </c>
    </row>
    <row r="2471" spans="1:11" x14ac:dyDescent="0.3">
      <c r="A2471" s="22" t="s">
        <v>127</v>
      </c>
      <c r="B2471" s="11" t="s">
        <v>132</v>
      </c>
      <c r="C2471" s="56">
        <v>44741</v>
      </c>
      <c r="D2471" s="20">
        <v>29</v>
      </c>
      <c r="E2471" s="19">
        <v>0.72413793103448276</v>
      </c>
      <c r="F2471" s="20">
        <v>21</v>
      </c>
      <c r="G2471" s="20">
        <v>41</v>
      </c>
      <c r="H2471" s="16">
        <v>538.90243902439022</v>
      </c>
      <c r="I2471" s="18">
        <v>1.9523809523809523</v>
      </c>
      <c r="J2471" s="16">
        <v>1052.1428571428571</v>
      </c>
      <c r="K2471" s="20">
        <v>22095</v>
      </c>
    </row>
    <row r="2472" spans="1:11" x14ac:dyDescent="0.3">
      <c r="A2472" s="22" t="s">
        <v>127</v>
      </c>
      <c r="B2472" s="11" t="s">
        <v>132</v>
      </c>
      <c r="C2472" s="56">
        <v>44742</v>
      </c>
      <c r="D2472" s="20">
        <v>29</v>
      </c>
      <c r="E2472" s="19">
        <v>0.82758620689655171</v>
      </c>
      <c r="F2472" s="20">
        <v>24</v>
      </c>
      <c r="G2472" s="20">
        <v>42</v>
      </c>
      <c r="H2472" s="16">
        <v>592.57142857142856</v>
      </c>
      <c r="I2472" s="18">
        <v>1.75</v>
      </c>
      <c r="J2472" s="16">
        <v>1037</v>
      </c>
      <c r="K2472" s="20">
        <v>24888</v>
      </c>
    </row>
    <row r="2473" spans="1:11" x14ac:dyDescent="0.3">
      <c r="A2473" s="22" t="s">
        <v>127</v>
      </c>
      <c r="B2473" s="22" t="s">
        <v>132</v>
      </c>
      <c r="C2473" s="55">
        <v>44743</v>
      </c>
      <c r="D2473" s="20">
        <v>26</v>
      </c>
      <c r="E2473" s="19">
        <v>0.76923076923076927</v>
      </c>
      <c r="F2473" s="20">
        <v>20</v>
      </c>
      <c r="G2473" s="20">
        <v>32</v>
      </c>
      <c r="H2473" s="16">
        <v>511.53125</v>
      </c>
      <c r="I2473" s="18">
        <v>1.6</v>
      </c>
      <c r="J2473" s="16">
        <v>818.45</v>
      </c>
      <c r="K2473" s="20">
        <v>16369</v>
      </c>
    </row>
    <row r="2474" spans="1:11" x14ac:dyDescent="0.3">
      <c r="A2474" s="22" t="s">
        <v>127</v>
      </c>
      <c r="B2474" s="22" t="s">
        <v>132</v>
      </c>
      <c r="C2474" s="55">
        <v>44744</v>
      </c>
      <c r="D2474" s="20">
        <v>35</v>
      </c>
      <c r="E2474" s="19">
        <v>0.8</v>
      </c>
      <c r="F2474" s="20">
        <v>28</v>
      </c>
      <c r="G2474" s="20">
        <v>47</v>
      </c>
      <c r="H2474" s="16">
        <v>637.68085106382978</v>
      </c>
      <c r="I2474" s="18">
        <v>1.6785714285714286</v>
      </c>
      <c r="J2474" s="16">
        <v>1070.3928571428571</v>
      </c>
      <c r="K2474" s="20">
        <v>29971</v>
      </c>
    </row>
    <row r="2475" spans="1:11" x14ac:dyDescent="0.3">
      <c r="A2475" s="22" t="s">
        <v>127</v>
      </c>
      <c r="B2475" s="22" t="s">
        <v>132</v>
      </c>
      <c r="C2475" s="55">
        <v>44745</v>
      </c>
      <c r="D2475" s="20">
        <v>59</v>
      </c>
      <c r="E2475" s="19">
        <v>0.77966101694915257</v>
      </c>
      <c r="F2475" s="20">
        <v>46</v>
      </c>
      <c r="G2475" s="20">
        <v>95</v>
      </c>
      <c r="H2475" s="16">
        <v>591.07368421052627</v>
      </c>
      <c r="I2475" s="18">
        <v>2.0652173913043477</v>
      </c>
      <c r="J2475" s="16">
        <v>1220.695652173913</v>
      </c>
      <c r="K2475" s="20">
        <v>56152</v>
      </c>
    </row>
    <row r="2476" spans="1:11" x14ac:dyDescent="0.3">
      <c r="A2476" s="22" t="s">
        <v>127</v>
      </c>
      <c r="B2476" s="22" t="s">
        <v>132</v>
      </c>
      <c r="C2476" s="55">
        <v>44746</v>
      </c>
      <c r="D2476" s="20">
        <v>25</v>
      </c>
      <c r="E2476" s="19">
        <v>0.72</v>
      </c>
      <c r="F2476" s="20">
        <v>18</v>
      </c>
      <c r="G2476" s="20">
        <v>35</v>
      </c>
      <c r="H2476" s="16">
        <v>568.17142857142858</v>
      </c>
      <c r="I2476" s="18">
        <v>1.9444444444444444</v>
      </c>
      <c r="J2476" s="16">
        <v>1104.7777777777778</v>
      </c>
      <c r="K2476" s="20">
        <v>19886</v>
      </c>
    </row>
    <row r="2477" spans="1:11" x14ac:dyDescent="0.3">
      <c r="A2477" s="22" t="s">
        <v>127</v>
      </c>
      <c r="B2477" s="22" t="s">
        <v>132</v>
      </c>
      <c r="C2477" s="55">
        <v>44747</v>
      </c>
      <c r="D2477" s="20">
        <v>27</v>
      </c>
      <c r="E2477" s="19">
        <v>0.81481481481481477</v>
      </c>
      <c r="F2477" s="20">
        <v>22</v>
      </c>
      <c r="G2477" s="20">
        <v>33</v>
      </c>
      <c r="H2477" s="16">
        <v>624</v>
      </c>
      <c r="I2477" s="18">
        <v>1.5</v>
      </c>
      <c r="J2477" s="16">
        <v>936</v>
      </c>
      <c r="K2477" s="20">
        <v>20592</v>
      </c>
    </row>
    <row r="2478" spans="1:11" x14ac:dyDescent="0.3">
      <c r="A2478" s="22" t="s">
        <v>127</v>
      </c>
      <c r="B2478" s="22" t="s">
        <v>132</v>
      </c>
      <c r="C2478" s="55">
        <v>44748</v>
      </c>
      <c r="D2478" s="20">
        <v>37</v>
      </c>
      <c r="E2478" s="19">
        <v>0.78378378378378377</v>
      </c>
      <c r="F2478" s="20">
        <v>29</v>
      </c>
      <c r="G2478" s="20">
        <v>43</v>
      </c>
      <c r="H2478" s="16">
        <v>617.20930232558135</v>
      </c>
      <c r="I2478" s="18">
        <v>1.4827586206896552</v>
      </c>
      <c r="J2478" s="16">
        <v>915.17241379310349</v>
      </c>
      <c r="K2478" s="20">
        <v>26540</v>
      </c>
    </row>
    <row r="2479" spans="1:11" x14ac:dyDescent="0.3">
      <c r="A2479" s="22" t="s">
        <v>127</v>
      </c>
      <c r="B2479" s="22" t="s">
        <v>132</v>
      </c>
      <c r="C2479" s="55">
        <v>44749</v>
      </c>
      <c r="D2479" s="20">
        <v>27</v>
      </c>
      <c r="E2479" s="19">
        <v>0.77777777777777779</v>
      </c>
      <c r="F2479" s="20">
        <v>21</v>
      </c>
      <c r="G2479" s="20">
        <v>31</v>
      </c>
      <c r="H2479" s="16">
        <v>682.67741935483866</v>
      </c>
      <c r="I2479" s="18">
        <v>1.4761904761904763</v>
      </c>
      <c r="J2479" s="16">
        <v>1007.7619047619048</v>
      </c>
      <c r="K2479" s="20">
        <v>21163</v>
      </c>
    </row>
    <row r="2480" spans="1:11" x14ac:dyDescent="0.3">
      <c r="A2480" s="22" t="s">
        <v>127</v>
      </c>
      <c r="B2480" s="22" t="s">
        <v>132</v>
      </c>
      <c r="C2480" s="55">
        <v>44750</v>
      </c>
      <c r="D2480" s="20">
        <v>29</v>
      </c>
      <c r="E2480" s="19">
        <v>0.7931034482758621</v>
      </c>
      <c r="F2480" s="20">
        <v>23</v>
      </c>
      <c r="G2480" s="20">
        <v>38</v>
      </c>
      <c r="H2480" s="16">
        <v>547.52631578947364</v>
      </c>
      <c r="I2480" s="18">
        <v>1.6521739130434783</v>
      </c>
      <c r="J2480" s="16">
        <v>904.60869565217388</v>
      </c>
      <c r="K2480" s="20">
        <v>20806</v>
      </c>
    </row>
    <row r="2481" spans="1:11" x14ac:dyDescent="0.3">
      <c r="A2481" s="22" t="s">
        <v>127</v>
      </c>
      <c r="B2481" s="22" t="s">
        <v>132</v>
      </c>
      <c r="C2481" s="55">
        <v>44751</v>
      </c>
      <c r="D2481" s="20">
        <v>19</v>
      </c>
      <c r="E2481" s="19">
        <v>0.78947368421052633</v>
      </c>
      <c r="F2481" s="20">
        <v>15</v>
      </c>
      <c r="G2481" s="20">
        <v>24</v>
      </c>
      <c r="H2481" s="16">
        <v>515.45833333333337</v>
      </c>
      <c r="I2481" s="18">
        <v>1.6</v>
      </c>
      <c r="J2481" s="16">
        <v>824.73333333333335</v>
      </c>
      <c r="K2481" s="20">
        <v>12371</v>
      </c>
    </row>
    <row r="2482" spans="1:11" x14ac:dyDescent="0.3">
      <c r="A2482" s="22" t="s">
        <v>127</v>
      </c>
      <c r="B2482" s="22" t="s">
        <v>132</v>
      </c>
      <c r="C2482" s="55">
        <v>44752</v>
      </c>
      <c r="D2482" s="20">
        <v>50</v>
      </c>
      <c r="E2482" s="19">
        <v>0.78</v>
      </c>
      <c r="F2482" s="20">
        <v>39</v>
      </c>
      <c r="G2482" s="20">
        <v>61</v>
      </c>
      <c r="H2482" s="16">
        <v>623.44262295081967</v>
      </c>
      <c r="I2482" s="18">
        <v>1.5641025641025641</v>
      </c>
      <c r="J2482" s="16">
        <v>975.12820512820508</v>
      </c>
      <c r="K2482" s="20">
        <v>38030</v>
      </c>
    </row>
    <row r="2483" spans="1:11" x14ac:dyDescent="0.3">
      <c r="A2483" s="22" t="s">
        <v>127</v>
      </c>
      <c r="B2483" s="22" t="s">
        <v>132</v>
      </c>
      <c r="C2483" s="55">
        <v>44753</v>
      </c>
      <c r="D2483" s="20">
        <v>25</v>
      </c>
      <c r="E2483" s="19">
        <v>0.76</v>
      </c>
      <c r="F2483" s="20">
        <v>19</v>
      </c>
      <c r="G2483" s="20">
        <v>39</v>
      </c>
      <c r="H2483" s="16">
        <v>528.23076923076928</v>
      </c>
      <c r="I2483" s="18">
        <v>2.0526315789473686</v>
      </c>
      <c r="J2483" s="16">
        <v>1084.2631578947369</v>
      </c>
      <c r="K2483" s="20">
        <v>20601</v>
      </c>
    </row>
    <row r="2484" spans="1:11" x14ac:dyDescent="0.3">
      <c r="A2484" s="22" t="s">
        <v>127</v>
      </c>
      <c r="B2484" s="22" t="s">
        <v>132</v>
      </c>
      <c r="C2484" s="55">
        <v>44754</v>
      </c>
      <c r="D2484" s="20">
        <v>29</v>
      </c>
      <c r="E2484" s="19">
        <v>0.75862068965517238</v>
      </c>
      <c r="F2484" s="20">
        <v>22</v>
      </c>
      <c r="G2484" s="20">
        <v>44</v>
      </c>
      <c r="H2484" s="16">
        <v>582.34090909090912</v>
      </c>
      <c r="I2484" s="18">
        <v>2</v>
      </c>
      <c r="J2484" s="16">
        <v>1164.6818181818182</v>
      </c>
      <c r="K2484" s="20">
        <v>25623</v>
      </c>
    </row>
    <row r="2485" spans="1:11" x14ac:dyDescent="0.3">
      <c r="A2485" s="22" t="s">
        <v>127</v>
      </c>
      <c r="B2485" s="22" t="s">
        <v>132</v>
      </c>
      <c r="C2485" s="55">
        <v>44755</v>
      </c>
      <c r="D2485" s="20">
        <v>29</v>
      </c>
      <c r="E2485" s="19">
        <v>0.7931034482758621</v>
      </c>
      <c r="F2485" s="20">
        <v>23</v>
      </c>
      <c r="G2485" s="20">
        <v>48</v>
      </c>
      <c r="H2485" s="16">
        <v>568.20833333333337</v>
      </c>
      <c r="I2485" s="18">
        <v>2.0869565217391304</v>
      </c>
      <c r="J2485" s="16">
        <v>1185.8260869565217</v>
      </c>
      <c r="K2485" s="20">
        <v>27274</v>
      </c>
    </row>
    <row r="2486" spans="1:11" x14ac:dyDescent="0.3">
      <c r="A2486" s="22" t="s">
        <v>127</v>
      </c>
      <c r="B2486" s="22" t="s">
        <v>132</v>
      </c>
      <c r="C2486" s="55">
        <v>44756</v>
      </c>
      <c r="D2486" s="20">
        <v>36</v>
      </c>
      <c r="E2486" s="19">
        <v>0.77777777777777779</v>
      </c>
      <c r="F2486" s="20">
        <v>28</v>
      </c>
      <c r="G2486" s="20">
        <v>55</v>
      </c>
      <c r="H2486" s="16">
        <v>675.16363636363633</v>
      </c>
      <c r="I2486" s="18">
        <v>1.9642857142857142</v>
      </c>
      <c r="J2486" s="16">
        <v>1326.2142857142858</v>
      </c>
      <c r="K2486" s="20">
        <v>37134</v>
      </c>
    </row>
    <row r="2487" spans="1:11" x14ac:dyDescent="0.3">
      <c r="A2487" s="22" t="s">
        <v>127</v>
      </c>
      <c r="B2487" s="22" t="s">
        <v>132</v>
      </c>
      <c r="C2487" s="55">
        <v>44757</v>
      </c>
      <c r="D2487" s="20">
        <v>26</v>
      </c>
      <c r="E2487" s="19">
        <v>0.76923076923076927</v>
      </c>
      <c r="F2487" s="20">
        <v>20</v>
      </c>
      <c r="G2487" s="20">
        <v>39</v>
      </c>
      <c r="H2487" s="16">
        <v>522.07692307692309</v>
      </c>
      <c r="I2487" s="18">
        <v>1.95</v>
      </c>
      <c r="J2487" s="16">
        <v>1018.05</v>
      </c>
      <c r="K2487" s="20">
        <v>20361</v>
      </c>
    </row>
    <row r="2488" spans="1:11" x14ac:dyDescent="0.3">
      <c r="A2488" s="22" t="s">
        <v>127</v>
      </c>
      <c r="B2488" s="22" t="s">
        <v>132</v>
      </c>
      <c r="C2488" s="55">
        <v>44758</v>
      </c>
      <c r="D2488" s="20">
        <v>26</v>
      </c>
      <c r="E2488" s="19">
        <v>0.76923076923076927</v>
      </c>
      <c r="F2488" s="20">
        <v>20</v>
      </c>
      <c r="G2488" s="20">
        <v>50</v>
      </c>
      <c r="H2488" s="16">
        <v>509.24</v>
      </c>
      <c r="I2488" s="18">
        <v>2.5</v>
      </c>
      <c r="J2488" s="16">
        <v>1273.0999999999999</v>
      </c>
      <c r="K2488" s="20">
        <v>25462</v>
      </c>
    </row>
    <row r="2489" spans="1:11" x14ac:dyDescent="0.3">
      <c r="A2489" s="22" t="s">
        <v>127</v>
      </c>
      <c r="B2489" s="22" t="s">
        <v>132</v>
      </c>
      <c r="C2489" s="55">
        <v>44759</v>
      </c>
      <c r="D2489" s="20">
        <v>46</v>
      </c>
      <c r="E2489" s="19">
        <v>0.78260869565217395</v>
      </c>
      <c r="F2489" s="20">
        <v>36</v>
      </c>
      <c r="G2489" s="20">
        <v>69</v>
      </c>
      <c r="H2489" s="16">
        <v>502.47826086956519</v>
      </c>
      <c r="I2489" s="18">
        <v>1.9166666666666667</v>
      </c>
      <c r="J2489" s="16">
        <v>963.08333333333337</v>
      </c>
      <c r="K2489" s="20">
        <v>34671</v>
      </c>
    </row>
    <row r="2490" spans="1:11" x14ac:dyDescent="0.3">
      <c r="A2490" s="22" t="s">
        <v>127</v>
      </c>
      <c r="B2490" s="22" t="s">
        <v>132</v>
      </c>
      <c r="C2490" s="55">
        <v>44760</v>
      </c>
      <c r="D2490" s="20">
        <v>34</v>
      </c>
      <c r="E2490" s="19">
        <v>0.61764705882352944</v>
      </c>
      <c r="F2490" s="20">
        <v>21</v>
      </c>
      <c r="G2490" s="20">
        <v>34</v>
      </c>
      <c r="H2490" s="16">
        <v>491.58823529411762</v>
      </c>
      <c r="I2490" s="18">
        <v>1.6190476190476191</v>
      </c>
      <c r="J2490" s="16">
        <v>795.90476190476193</v>
      </c>
      <c r="K2490" s="20">
        <v>16714</v>
      </c>
    </row>
    <row r="2491" spans="1:11" x14ac:dyDescent="0.3">
      <c r="A2491" s="22" t="s">
        <v>127</v>
      </c>
      <c r="B2491" s="22" t="s">
        <v>132</v>
      </c>
      <c r="C2491" s="55">
        <v>44761</v>
      </c>
      <c r="D2491" s="20">
        <v>19</v>
      </c>
      <c r="E2491" s="19">
        <v>0.78947368421052633</v>
      </c>
      <c r="F2491" s="20">
        <v>15</v>
      </c>
      <c r="G2491" s="20">
        <v>27</v>
      </c>
      <c r="H2491" s="16">
        <v>447.96296296296299</v>
      </c>
      <c r="I2491" s="18">
        <v>1.8</v>
      </c>
      <c r="J2491" s="16">
        <v>806.33333333333337</v>
      </c>
      <c r="K2491" s="20">
        <v>12095</v>
      </c>
    </row>
    <row r="2492" spans="1:11" x14ac:dyDescent="0.3">
      <c r="A2492" s="22" t="s">
        <v>127</v>
      </c>
      <c r="B2492" s="22" t="s">
        <v>132</v>
      </c>
      <c r="C2492" s="55">
        <v>44762</v>
      </c>
      <c r="D2492" s="20">
        <v>22</v>
      </c>
      <c r="E2492" s="19">
        <v>0.77272727272727271</v>
      </c>
      <c r="F2492" s="20">
        <v>17</v>
      </c>
      <c r="G2492" s="20">
        <v>26</v>
      </c>
      <c r="H2492" s="16">
        <v>554.53846153846155</v>
      </c>
      <c r="I2492" s="18">
        <v>1.5294117647058822</v>
      </c>
      <c r="J2492" s="16">
        <v>848.11764705882354</v>
      </c>
      <c r="K2492" s="20">
        <v>14418</v>
      </c>
    </row>
    <row r="2493" spans="1:11" x14ac:dyDescent="0.3">
      <c r="A2493" s="22" t="s">
        <v>127</v>
      </c>
      <c r="B2493" s="22" t="s">
        <v>132</v>
      </c>
      <c r="C2493" s="55">
        <v>44763</v>
      </c>
      <c r="D2493" s="20">
        <v>14</v>
      </c>
      <c r="E2493" s="19">
        <v>0.7857142857142857</v>
      </c>
      <c r="F2493" s="20">
        <v>11</v>
      </c>
      <c r="G2493" s="20">
        <v>18</v>
      </c>
      <c r="H2493" s="16">
        <v>703.77777777777783</v>
      </c>
      <c r="I2493" s="18">
        <v>1.6363636363636365</v>
      </c>
      <c r="J2493" s="16">
        <v>1151.6363636363637</v>
      </c>
      <c r="K2493" s="20">
        <v>12668</v>
      </c>
    </row>
    <row r="2494" spans="1:11" x14ac:dyDescent="0.3">
      <c r="A2494" s="22" t="s">
        <v>127</v>
      </c>
      <c r="B2494" s="22" t="s">
        <v>132</v>
      </c>
      <c r="C2494" s="55">
        <v>44764</v>
      </c>
      <c r="D2494" s="20">
        <v>27</v>
      </c>
      <c r="E2494" s="19">
        <v>0.77777777777777779</v>
      </c>
      <c r="F2494" s="20">
        <v>21</v>
      </c>
      <c r="G2494" s="20">
        <v>33</v>
      </c>
      <c r="H2494" s="16">
        <v>558.030303030303</v>
      </c>
      <c r="I2494" s="18">
        <v>1.5714285714285714</v>
      </c>
      <c r="J2494" s="16">
        <v>876.90476190476193</v>
      </c>
      <c r="K2494" s="20">
        <v>18415</v>
      </c>
    </row>
    <row r="2495" spans="1:11" x14ac:dyDescent="0.3">
      <c r="A2495" s="22" t="s">
        <v>127</v>
      </c>
      <c r="B2495" s="22" t="s">
        <v>132</v>
      </c>
      <c r="C2495" s="55">
        <v>44765</v>
      </c>
      <c r="D2495" s="20">
        <v>23</v>
      </c>
      <c r="E2495" s="19">
        <v>0.69565217391304346</v>
      </c>
      <c r="F2495" s="20">
        <v>16</v>
      </c>
      <c r="G2495" s="20">
        <v>40</v>
      </c>
      <c r="H2495" s="16">
        <v>457</v>
      </c>
      <c r="I2495" s="18">
        <v>2.5</v>
      </c>
      <c r="J2495" s="16">
        <v>1142.5</v>
      </c>
      <c r="K2495" s="20">
        <v>18280</v>
      </c>
    </row>
    <row r="2496" spans="1:11" x14ac:dyDescent="0.3">
      <c r="A2496" s="22" t="s">
        <v>127</v>
      </c>
      <c r="B2496" s="22" t="s">
        <v>132</v>
      </c>
      <c r="C2496" s="55">
        <v>44766</v>
      </c>
      <c r="D2496" s="20">
        <v>57</v>
      </c>
      <c r="E2496" s="19">
        <v>0.78947368421052633</v>
      </c>
      <c r="F2496" s="20">
        <v>45</v>
      </c>
      <c r="G2496" s="20">
        <v>68</v>
      </c>
      <c r="H2496" s="16">
        <v>546.17647058823525</v>
      </c>
      <c r="I2496" s="18">
        <v>1.5111111111111111</v>
      </c>
      <c r="J2496" s="16">
        <v>825.33333333333337</v>
      </c>
      <c r="K2496" s="20">
        <v>37140</v>
      </c>
    </row>
    <row r="2497" spans="1:11" x14ac:dyDescent="0.3">
      <c r="A2497" s="22" t="s">
        <v>127</v>
      </c>
      <c r="B2497" s="22" t="s">
        <v>132</v>
      </c>
      <c r="C2497" s="55">
        <v>44767</v>
      </c>
      <c r="D2497" s="20">
        <v>13</v>
      </c>
      <c r="E2497" s="19">
        <v>0.76923076923076927</v>
      </c>
      <c r="F2497" s="20">
        <v>10</v>
      </c>
      <c r="G2497" s="20">
        <v>22</v>
      </c>
      <c r="H2497" s="16">
        <v>506.40909090909093</v>
      </c>
      <c r="I2497" s="18">
        <v>2.2000000000000002</v>
      </c>
      <c r="J2497" s="16">
        <v>1114.0999999999999</v>
      </c>
      <c r="K2497" s="20">
        <v>11141</v>
      </c>
    </row>
    <row r="2498" spans="1:11" x14ac:dyDescent="0.3">
      <c r="A2498" s="22" t="s">
        <v>127</v>
      </c>
      <c r="B2498" s="22" t="s">
        <v>132</v>
      </c>
      <c r="C2498" s="55">
        <v>44768</v>
      </c>
      <c r="D2498" s="20">
        <v>18</v>
      </c>
      <c r="E2498" s="19">
        <v>0.77777777777777779</v>
      </c>
      <c r="F2498" s="20">
        <v>14</v>
      </c>
      <c r="G2498" s="20">
        <v>22</v>
      </c>
      <c r="H2498" s="16">
        <v>522.90909090909088</v>
      </c>
      <c r="I2498" s="18">
        <v>1.5714285714285714</v>
      </c>
      <c r="J2498" s="16">
        <v>821.71428571428567</v>
      </c>
      <c r="K2498" s="20">
        <v>11504</v>
      </c>
    </row>
    <row r="2499" spans="1:11" x14ac:dyDescent="0.3">
      <c r="A2499" s="22" t="s">
        <v>127</v>
      </c>
      <c r="B2499" s="22" t="s">
        <v>132</v>
      </c>
      <c r="C2499" s="55">
        <v>44769</v>
      </c>
      <c r="D2499" s="20">
        <v>23</v>
      </c>
      <c r="E2499" s="19">
        <v>0.78260869565217395</v>
      </c>
      <c r="F2499" s="20">
        <v>18</v>
      </c>
      <c r="G2499" s="20">
        <v>33</v>
      </c>
      <c r="H2499" s="16">
        <v>478.06060606060606</v>
      </c>
      <c r="I2499" s="18">
        <v>1.8333333333333333</v>
      </c>
      <c r="J2499" s="16">
        <v>876.44444444444446</v>
      </c>
      <c r="K2499" s="20">
        <v>15776</v>
      </c>
    </row>
    <row r="2500" spans="1:11" x14ac:dyDescent="0.3">
      <c r="A2500" s="22" t="s">
        <v>127</v>
      </c>
      <c r="B2500" s="22" t="s">
        <v>132</v>
      </c>
      <c r="C2500" s="55">
        <v>44770</v>
      </c>
      <c r="D2500" s="20">
        <v>16</v>
      </c>
      <c r="E2500" s="19">
        <v>0.75</v>
      </c>
      <c r="F2500" s="20">
        <v>12</v>
      </c>
      <c r="G2500" s="20">
        <v>30</v>
      </c>
      <c r="H2500" s="16">
        <v>499.4</v>
      </c>
      <c r="I2500" s="18">
        <v>2.5</v>
      </c>
      <c r="J2500" s="16">
        <v>1248.5</v>
      </c>
      <c r="K2500" s="20">
        <v>14982</v>
      </c>
    </row>
    <row r="2501" spans="1:11" x14ac:dyDescent="0.3">
      <c r="A2501" s="22" t="s">
        <v>127</v>
      </c>
      <c r="B2501" s="22" t="s">
        <v>132</v>
      </c>
      <c r="C2501" s="55">
        <v>44771</v>
      </c>
      <c r="D2501" s="20">
        <v>17</v>
      </c>
      <c r="E2501" s="19">
        <v>0.76470588235294112</v>
      </c>
      <c r="F2501" s="20">
        <v>13</v>
      </c>
      <c r="G2501" s="20">
        <v>32</v>
      </c>
      <c r="H2501" s="16">
        <v>633.84375</v>
      </c>
      <c r="I2501" s="18">
        <v>2.4615384615384617</v>
      </c>
      <c r="J2501" s="16">
        <v>1560.2307692307693</v>
      </c>
      <c r="K2501" s="20">
        <v>20283</v>
      </c>
    </row>
    <row r="2502" spans="1:11" x14ac:dyDescent="0.3">
      <c r="A2502" s="22" t="s">
        <v>127</v>
      </c>
      <c r="B2502" s="22" t="s">
        <v>132</v>
      </c>
      <c r="C2502" s="55">
        <v>44772</v>
      </c>
      <c r="D2502" s="20">
        <v>22</v>
      </c>
      <c r="E2502" s="19">
        <v>0.77272727272727271</v>
      </c>
      <c r="F2502" s="20">
        <v>17</v>
      </c>
      <c r="G2502" s="20">
        <v>28</v>
      </c>
      <c r="H2502" s="16">
        <v>704.5</v>
      </c>
      <c r="I2502" s="18">
        <v>1.6470588235294117</v>
      </c>
      <c r="J2502" s="16">
        <v>1160.3529411764705</v>
      </c>
      <c r="K2502" s="20">
        <v>19726</v>
      </c>
    </row>
    <row r="2503" spans="1:11" x14ac:dyDescent="0.3">
      <c r="A2503" s="22" t="s">
        <v>127</v>
      </c>
      <c r="B2503" s="22" t="s">
        <v>132</v>
      </c>
      <c r="C2503" s="55">
        <v>44773</v>
      </c>
      <c r="D2503" s="20">
        <v>36</v>
      </c>
      <c r="E2503" s="19">
        <v>0.77777777777777779</v>
      </c>
      <c r="F2503" s="20">
        <v>28</v>
      </c>
      <c r="G2503" s="20">
        <v>49</v>
      </c>
      <c r="H2503" s="16">
        <v>616.0408163265306</v>
      </c>
      <c r="I2503" s="18">
        <v>1.75</v>
      </c>
      <c r="J2503" s="16">
        <v>1078.0714285714287</v>
      </c>
      <c r="K2503" s="20">
        <v>30186</v>
      </c>
    </row>
    <row r="2504" spans="1:11" x14ac:dyDescent="0.3">
      <c r="A2504" s="36" t="s">
        <v>127</v>
      </c>
      <c r="B2504" s="11" t="s">
        <v>132</v>
      </c>
      <c r="C2504" s="59">
        <v>44774</v>
      </c>
      <c r="D2504" s="20">
        <v>23</v>
      </c>
      <c r="E2504" s="19">
        <v>0.78260869565217395</v>
      </c>
      <c r="F2504" s="20">
        <v>18</v>
      </c>
      <c r="G2504" s="20">
        <v>28</v>
      </c>
      <c r="H2504" s="16">
        <v>481.89285714285717</v>
      </c>
      <c r="I2504" s="18">
        <v>1.5555555555555556</v>
      </c>
      <c r="J2504" s="16">
        <v>749.61111111111109</v>
      </c>
      <c r="K2504" s="20">
        <v>13493</v>
      </c>
    </row>
    <row r="2505" spans="1:11" x14ac:dyDescent="0.3">
      <c r="A2505" s="36" t="s">
        <v>127</v>
      </c>
      <c r="B2505" s="11" t="s">
        <v>132</v>
      </c>
      <c r="C2505" s="59">
        <v>44775</v>
      </c>
      <c r="D2505" s="20">
        <v>16</v>
      </c>
      <c r="E2505" s="19">
        <v>0.8125</v>
      </c>
      <c r="F2505" s="20">
        <v>13</v>
      </c>
      <c r="G2505" s="20">
        <v>19</v>
      </c>
      <c r="H2505" s="16">
        <v>500.26315789473682</v>
      </c>
      <c r="I2505" s="18">
        <v>1.4615384615384615</v>
      </c>
      <c r="J2505" s="16">
        <v>731.15384615384619</v>
      </c>
      <c r="K2505" s="20">
        <v>9505</v>
      </c>
    </row>
    <row r="2506" spans="1:11" x14ac:dyDescent="0.3">
      <c r="A2506" s="36" t="s">
        <v>127</v>
      </c>
      <c r="B2506" s="11" t="s">
        <v>132</v>
      </c>
      <c r="C2506" s="59">
        <v>44776</v>
      </c>
      <c r="D2506" s="20">
        <v>28</v>
      </c>
      <c r="E2506" s="19">
        <v>0.7857142857142857</v>
      </c>
      <c r="F2506" s="20">
        <v>22</v>
      </c>
      <c r="G2506" s="20">
        <v>38</v>
      </c>
      <c r="H2506" s="16">
        <v>609.81578947368416</v>
      </c>
      <c r="I2506" s="18">
        <v>1.7272727272727273</v>
      </c>
      <c r="J2506" s="16">
        <v>1053.3181818181818</v>
      </c>
      <c r="K2506" s="20">
        <v>23173</v>
      </c>
    </row>
    <row r="2507" spans="1:11" x14ac:dyDescent="0.3">
      <c r="A2507" s="36" t="s">
        <v>127</v>
      </c>
      <c r="B2507" s="11" t="s">
        <v>132</v>
      </c>
      <c r="C2507" s="59">
        <v>44777</v>
      </c>
      <c r="D2507" s="20">
        <v>28</v>
      </c>
      <c r="E2507" s="19">
        <v>0.7857142857142857</v>
      </c>
      <c r="F2507" s="20">
        <v>22</v>
      </c>
      <c r="G2507" s="20">
        <v>32</v>
      </c>
      <c r="H2507" s="16">
        <v>686.75</v>
      </c>
      <c r="I2507" s="18">
        <v>1.4545454545454546</v>
      </c>
      <c r="J2507" s="16">
        <v>998.90909090909088</v>
      </c>
      <c r="K2507" s="20">
        <v>21976</v>
      </c>
    </row>
    <row r="2508" spans="1:11" x14ac:dyDescent="0.3">
      <c r="A2508" s="36" t="s">
        <v>127</v>
      </c>
      <c r="B2508" s="11" t="s">
        <v>132</v>
      </c>
      <c r="C2508" s="59">
        <v>44778</v>
      </c>
      <c r="D2508" s="20">
        <v>32</v>
      </c>
      <c r="E2508" s="19">
        <v>0.78125</v>
      </c>
      <c r="F2508" s="20">
        <v>25</v>
      </c>
      <c r="G2508" s="20">
        <v>44</v>
      </c>
      <c r="H2508" s="16">
        <v>586.47727272727275</v>
      </c>
      <c r="I2508" s="18">
        <v>1.76</v>
      </c>
      <c r="J2508" s="16">
        <v>1032.2</v>
      </c>
      <c r="K2508" s="20">
        <v>25805</v>
      </c>
    </row>
    <row r="2509" spans="1:11" x14ac:dyDescent="0.3">
      <c r="A2509" s="36" t="s">
        <v>127</v>
      </c>
      <c r="B2509" s="11" t="s">
        <v>132</v>
      </c>
      <c r="C2509" s="59">
        <v>44779</v>
      </c>
      <c r="D2509" s="20">
        <v>26</v>
      </c>
      <c r="E2509" s="19">
        <v>0.76923076923076927</v>
      </c>
      <c r="F2509" s="20">
        <v>20</v>
      </c>
      <c r="G2509" s="20">
        <v>44</v>
      </c>
      <c r="H2509" s="16">
        <v>438.84090909090907</v>
      </c>
      <c r="I2509" s="18">
        <v>2.2000000000000002</v>
      </c>
      <c r="J2509" s="16">
        <v>965.45</v>
      </c>
      <c r="K2509" s="20">
        <v>19309</v>
      </c>
    </row>
    <row r="2510" spans="1:11" x14ac:dyDescent="0.3">
      <c r="A2510" s="36" t="s">
        <v>127</v>
      </c>
      <c r="B2510" s="11" t="s">
        <v>132</v>
      </c>
      <c r="C2510" s="59">
        <v>44780</v>
      </c>
      <c r="D2510" s="20">
        <v>38</v>
      </c>
      <c r="E2510" s="19">
        <v>0.78947368421052633</v>
      </c>
      <c r="F2510" s="20">
        <v>30</v>
      </c>
      <c r="G2510" s="20">
        <v>78</v>
      </c>
      <c r="H2510" s="16">
        <v>347.12820512820514</v>
      </c>
      <c r="I2510" s="18">
        <v>2.6</v>
      </c>
      <c r="J2510" s="16">
        <v>902.5333333333333</v>
      </c>
      <c r="K2510" s="20">
        <v>27076</v>
      </c>
    </row>
    <row r="2511" spans="1:11" x14ac:dyDescent="0.3">
      <c r="A2511" s="36" t="s">
        <v>127</v>
      </c>
      <c r="B2511" s="11" t="s">
        <v>132</v>
      </c>
      <c r="C2511" s="59">
        <v>44781</v>
      </c>
      <c r="D2511" s="20">
        <v>34</v>
      </c>
      <c r="E2511" s="19">
        <v>0.79411764705882348</v>
      </c>
      <c r="F2511" s="20">
        <v>27</v>
      </c>
      <c r="G2511" s="20">
        <v>64</v>
      </c>
      <c r="H2511" s="16">
        <v>648.859375</v>
      </c>
      <c r="I2511" s="18">
        <v>2.3703703703703702</v>
      </c>
      <c r="J2511" s="16">
        <v>1538.037037037037</v>
      </c>
      <c r="K2511" s="20">
        <v>41527</v>
      </c>
    </row>
    <row r="2512" spans="1:11" x14ac:dyDescent="0.3">
      <c r="A2512" s="36" t="s">
        <v>127</v>
      </c>
      <c r="B2512" s="11" t="s">
        <v>132</v>
      </c>
      <c r="C2512" s="59">
        <v>44782</v>
      </c>
      <c r="D2512" s="20">
        <v>56</v>
      </c>
      <c r="E2512" s="19">
        <v>0.7857142857142857</v>
      </c>
      <c r="F2512" s="20">
        <v>44</v>
      </c>
      <c r="G2512" s="20">
        <v>76</v>
      </c>
      <c r="H2512" s="16">
        <v>508.84210526315792</v>
      </c>
      <c r="I2512" s="18">
        <v>1.7272727272727273</v>
      </c>
      <c r="J2512" s="16">
        <v>878.90909090909088</v>
      </c>
      <c r="K2512" s="20">
        <v>38672</v>
      </c>
    </row>
    <row r="2513" spans="1:11" x14ac:dyDescent="0.3">
      <c r="A2513" s="36" t="s">
        <v>127</v>
      </c>
      <c r="B2513" s="11" t="s">
        <v>132</v>
      </c>
      <c r="C2513" s="59">
        <v>44783</v>
      </c>
      <c r="D2513" s="20">
        <v>28</v>
      </c>
      <c r="E2513" s="19">
        <v>0.7857142857142857</v>
      </c>
      <c r="F2513" s="20">
        <v>22</v>
      </c>
      <c r="G2513" s="20">
        <v>49</v>
      </c>
      <c r="H2513" s="16">
        <v>415.20408163265307</v>
      </c>
      <c r="I2513" s="18">
        <v>2.2272727272727271</v>
      </c>
      <c r="J2513" s="16">
        <v>924.77272727272725</v>
      </c>
      <c r="K2513" s="20">
        <v>20345</v>
      </c>
    </row>
    <row r="2514" spans="1:11" x14ac:dyDescent="0.3">
      <c r="A2514" s="36" t="s">
        <v>127</v>
      </c>
      <c r="B2514" s="11" t="s">
        <v>132</v>
      </c>
      <c r="C2514" s="59">
        <v>44784</v>
      </c>
      <c r="D2514" s="20">
        <v>22</v>
      </c>
      <c r="E2514" s="19">
        <v>0.77272727272727271</v>
      </c>
      <c r="F2514" s="20">
        <v>17</v>
      </c>
      <c r="G2514" s="20">
        <v>41</v>
      </c>
      <c r="H2514" s="16">
        <v>369.21951219512198</v>
      </c>
      <c r="I2514" s="18">
        <v>2.4117647058823528</v>
      </c>
      <c r="J2514" s="16">
        <v>890.47058823529414</v>
      </c>
      <c r="K2514" s="20">
        <v>15138</v>
      </c>
    </row>
    <row r="2515" spans="1:11" x14ac:dyDescent="0.3">
      <c r="A2515" s="36" t="s">
        <v>127</v>
      </c>
      <c r="B2515" s="11" t="s">
        <v>132</v>
      </c>
      <c r="C2515" s="59">
        <v>44785</v>
      </c>
      <c r="D2515" s="20">
        <v>36</v>
      </c>
      <c r="E2515" s="19">
        <v>0.77777777777777779</v>
      </c>
      <c r="F2515" s="20">
        <v>28</v>
      </c>
      <c r="G2515" s="20">
        <v>48</v>
      </c>
      <c r="H2515" s="16">
        <v>592.85416666666663</v>
      </c>
      <c r="I2515" s="18">
        <v>1.7142857142857142</v>
      </c>
      <c r="J2515" s="16">
        <v>1016.3214285714286</v>
      </c>
      <c r="K2515" s="20">
        <v>28457</v>
      </c>
    </row>
    <row r="2516" spans="1:11" x14ac:dyDescent="0.3">
      <c r="A2516" s="36" t="s">
        <v>127</v>
      </c>
      <c r="B2516" s="11" t="s">
        <v>132</v>
      </c>
      <c r="C2516" s="59">
        <v>44786</v>
      </c>
      <c r="D2516" s="20">
        <v>43</v>
      </c>
      <c r="E2516" s="19">
        <v>0.79069767441860461</v>
      </c>
      <c r="F2516" s="20">
        <v>34</v>
      </c>
      <c r="G2516" s="20">
        <v>76</v>
      </c>
      <c r="H2516" s="16">
        <v>259.34210526315792</v>
      </c>
      <c r="I2516" s="18">
        <v>2.2352941176470589</v>
      </c>
      <c r="J2516" s="16">
        <v>579.70588235294122</v>
      </c>
      <c r="K2516" s="20">
        <v>19710</v>
      </c>
    </row>
    <row r="2517" spans="1:11" x14ac:dyDescent="0.3">
      <c r="A2517" s="36" t="s">
        <v>127</v>
      </c>
      <c r="B2517" s="11" t="s">
        <v>132</v>
      </c>
      <c r="C2517" s="59">
        <v>44787</v>
      </c>
      <c r="D2517" s="20">
        <v>94</v>
      </c>
      <c r="E2517" s="19">
        <v>0.78723404255319152</v>
      </c>
      <c r="F2517" s="20">
        <v>74</v>
      </c>
      <c r="G2517" s="20">
        <v>206</v>
      </c>
      <c r="H2517" s="16">
        <v>366.01941747572818</v>
      </c>
      <c r="I2517" s="18">
        <v>2.7837837837837838</v>
      </c>
      <c r="J2517" s="16">
        <v>1018.918918918919</v>
      </c>
      <c r="K2517" s="20">
        <v>75400</v>
      </c>
    </row>
    <row r="2518" spans="1:11" x14ac:dyDescent="0.3">
      <c r="A2518" s="36" t="s">
        <v>127</v>
      </c>
      <c r="B2518" s="11" t="s">
        <v>132</v>
      </c>
      <c r="C2518" s="59">
        <v>44788</v>
      </c>
      <c r="D2518" s="20">
        <v>67</v>
      </c>
      <c r="E2518" s="19">
        <v>0.79104477611940294</v>
      </c>
      <c r="F2518" s="20">
        <v>53</v>
      </c>
      <c r="G2518" s="20">
        <v>129</v>
      </c>
      <c r="H2518" s="16">
        <v>465.55813953488371</v>
      </c>
      <c r="I2518" s="18">
        <v>2.4339622641509435</v>
      </c>
      <c r="J2518" s="16">
        <v>1133.1509433962265</v>
      </c>
      <c r="K2518" s="20">
        <v>60057</v>
      </c>
    </row>
    <row r="2519" spans="1:11" x14ac:dyDescent="0.3">
      <c r="A2519" s="36" t="s">
        <v>127</v>
      </c>
      <c r="B2519" s="11" t="s">
        <v>132</v>
      </c>
      <c r="C2519" s="59">
        <v>44789</v>
      </c>
      <c r="D2519" s="20">
        <v>23</v>
      </c>
      <c r="E2519" s="19">
        <v>0.78260869565217395</v>
      </c>
      <c r="F2519" s="20">
        <v>18</v>
      </c>
      <c r="G2519" s="20">
        <v>36</v>
      </c>
      <c r="H2519" s="16">
        <v>638.38888888888891</v>
      </c>
      <c r="I2519" s="18">
        <v>2</v>
      </c>
      <c r="J2519" s="16">
        <v>1276.7777777777778</v>
      </c>
      <c r="K2519" s="20">
        <v>22982</v>
      </c>
    </row>
    <row r="2520" spans="1:11" x14ac:dyDescent="0.3">
      <c r="A2520" s="36" t="s">
        <v>127</v>
      </c>
      <c r="B2520" s="11" t="s">
        <v>132</v>
      </c>
      <c r="C2520" s="59">
        <v>44790</v>
      </c>
      <c r="D2520" s="20">
        <v>23</v>
      </c>
      <c r="E2520" s="19">
        <v>0.78260869565217395</v>
      </c>
      <c r="F2520" s="20">
        <v>18</v>
      </c>
      <c r="G2520" s="20">
        <v>32</v>
      </c>
      <c r="H2520" s="16">
        <v>659.375</v>
      </c>
      <c r="I2520" s="18">
        <v>1.7777777777777777</v>
      </c>
      <c r="J2520" s="16">
        <v>1172.2222222222222</v>
      </c>
      <c r="K2520" s="20">
        <v>21100</v>
      </c>
    </row>
    <row r="2521" spans="1:11" x14ac:dyDescent="0.3">
      <c r="A2521" s="36" t="s">
        <v>127</v>
      </c>
      <c r="B2521" s="11" t="s">
        <v>132</v>
      </c>
      <c r="C2521" s="59">
        <v>44791</v>
      </c>
      <c r="D2521" s="20">
        <v>21</v>
      </c>
      <c r="E2521" s="19">
        <v>0.76190476190476186</v>
      </c>
      <c r="F2521" s="20">
        <v>16</v>
      </c>
      <c r="G2521" s="20">
        <v>29</v>
      </c>
      <c r="H2521" s="16">
        <v>662.31034482758616</v>
      </c>
      <c r="I2521" s="18">
        <v>1.8125</v>
      </c>
      <c r="J2521" s="16">
        <v>1200.4375</v>
      </c>
      <c r="K2521" s="20">
        <v>19207</v>
      </c>
    </row>
    <row r="2522" spans="1:11" x14ac:dyDescent="0.3">
      <c r="A2522" s="36" t="s">
        <v>127</v>
      </c>
      <c r="B2522" s="11" t="s">
        <v>132</v>
      </c>
      <c r="C2522" s="59">
        <v>44792</v>
      </c>
      <c r="D2522" s="20">
        <v>16</v>
      </c>
      <c r="E2522" s="19">
        <v>0.75</v>
      </c>
      <c r="F2522" s="20">
        <v>12</v>
      </c>
      <c r="G2522" s="20">
        <v>29</v>
      </c>
      <c r="H2522" s="16">
        <v>480.06896551724139</v>
      </c>
      <c r="I2522" s="18">
        <v>2.4166666666666665</v>
      </c>
      <c r="J2522" s="16">
        <v>1160.1666666666667</v>
      </c>
      <c r="K2522" s="20">
        <v>13922</v>
      </c>
    </row>
    <row r="2523" spans="1:11" x14ac:dyDescent="0.3">
      <c r="A2523" s="36" t="s">
        <v>127</v>
      </c>
      <c r="B2523" s="11" t="s">
        <v>132</v>
      </c>
      <c r="C2523" s="59">
        <v>44793</v>
      </c>
      <c r="D2523" s="20">
        <v>19</v>
      </c>
      <c r="E2523" s="19">
        <v>0.78947368421052633</v>
      </c>
      <c r="F2523" s="20">
        <v>15</v>
      </c>
      <c r="G2523" s="20">
        <v>38</v>
      </c>
      <c r="H2523" s="16">
        <v>650.73684210526312</v>
      </c>
      <c r="I2523" s="18">
        <v>2.5333333333333332</v>
      </c>
      <c r="J2523" s="16">
        <v>1648.5333333333333</v>
      </c>
      <c r="K2523" s="20">
        <v>24728</v>
      </c>
    </row>
    <row r="2524" spans="1:11" x14ac:dyDescent="0.3">
      <c r="A2524" s="36" t="s">
        <v>127</v>
      </c>
      <c r="B2524" s="11" t="s">
        <v>132</v>
      </c>
      <c r="C2524" s="59">
        <v>44794</v>
      </c>
      <c r="D2524" s="20">
        <v>27</v>
      </c>
      <c r="E2524" s="19">
        <v>0.77777777777777779</v>
      </c>
      <c r="F2524" s="20">
        <v>21</v>
      </c>
      <c r="G2524" s="20">
        <v>62</v>
      </c>
      <c r="H2524" s="16">
        <v>655.48387096774195</v>
      </c>
      <c r="I2524" s="18">
        <v>2.9523809523809526</v>
      </c>
      <c r="J2524" s="16">
        <v>1935.2380952380952</v>
      </c>
      <c r="K2524" s="20">
        <v>40640</v>
      </c>
    </row>
    <row r="2525" spans="1:11" x14ac:dyDescent="0.3">
      <c r="A2525" s="36" t="s">
        <v>127</v>
      </c>
      <c r="B2525" s="11" t="s">
        <v>132</v>
      </c>
      <c r="C2525" s="59">
        <v>44795</v>
      </c>
      <c r="D2525" s="20">
        <v>13</v>
      </c>
      <c r="E2525" s="19">
        <v>0.76923076923076927</v>
      </c>
      <c r="F2525" s="20">
        <v>10</v>
      </c>
      <c r="G2525" s="20">
        <v>20</v>
      </c>
      <c r="H2525" s="16">
        <v>547.45000000000005</v>
      </c>
      <c r="I2525" s="18">
        <v>2</v>
      </c>
      <c r="J2525" s="16">
        <v>1094.9000000000001</v>
      </c>
      <c r="K2525" s="20">
        <v>10949</v>
      </c>
    </row>
    <row r="2526" spans="1:11" x14ac:dyDescent="0.3">
      <c r="A2526" s="36" t="s">
        <v>127</v>
      </c>
      <c r="B2526" s="11" t="s">
        <v>132</v>
      </c>
      <c r="C2526" s="59">
        <v>44796</v>
      </c>
      <c r="D2526" s="20">
        <v>24</v>
      </c>
      <c r="E2526" s="19">
        <v>0.79166666666666663</v>
      </c>
      <c r="F2526" s="20">
        <v>19</v>
      </c>
      <c r="G2526" s="20">
        <v>37</v>
      </c>
      <c r="H2526" s="16">
        <v>564.94594594594594</v>
      </c>
      <c r="I2526" s="18">
        <v>1.9473684210526316</v>
      </c>
      <c r="J2526" s="16">
        <v>1100.1578947368421</v>
      </c>
      <c r="K2526" s="20">
        <v>20903</v>
      </c>
    </row>
    <row r="2527" spans="1:11" x14ac:dyDescent="0.3">
      <c r="A2527" s="36" t="s">
        <v>127</v>
      </c>
      <c r="B2527" s="11" t="s">
        <v>132</v>
      </c>
      <c r="C2527" s="59">
        <v>44797</v>
      </c>
      <c r="D2527" s="20">
        <v>29</v>
      </c>
      <c r="E2527" s="19">
        <v>0.7931034482758621</v>
      </c>
      <c r="F2527" s="20">
        <v>23</v>
      </c>
      <c r="G2527" s="20">
        <v>44</v>
      </c>
      <c r="H2527" s="16">
        <v>469.09090909090907</v>
      </c>
      <c r="I2527" s="18">
        <v>1.9130434782608696</v>
      </c>
      <c r="J2527" s="16">
        <v>897.39130434782612</v>
      </c>
      <c r="K2527" s="20">
        <v>20640</v>
      </c>
    </row>
    <row r="2528" spans="1:11" x14ac:dyDescent="0.3">
      <c r="A2528" s="36" t="s">
        <v>127</v>
      </c>
      <c r="B2528" s="11" t="s">
        <v>132</v>
      </c>
      <c r="C2528" s="59">
        <v>44798</v>
      </c>
      <c r="D2528" s="20">
        <v>34</v>
      </c>
      <c r="E2528" s="19">
        <v>0.79411764705882348</v>
      </c>
      <c r="F2528" s="20">
        <v>27</v>
      </c>
      <c r="G2528" s="20">
        <v>57</v>
      </c>
      <c r="H2528" s="16">
        <v>479.68421052631578</v>
      </c>
      <c r="I2528" s="18">
        <v>2.1111111111111112</v>
      </c>
      <c r="J2528" s="16">
        <v>1012.6666666666666</v>
      </c>
      <c r="K2528" s="20">
        <v>27342</v>
      </c>
    </row>
    <row r="2529" spans="1:11" x14ac:dyDescent="0.3">
      <c r="A2529" s="36" t="s">
        <v>127</v>
      </c>
      <c r="B2529" s="11" t="s">
        <v>132</v>
      </c>
      <c r="C2529" s="59">
        <v>44799</v>
      </c>
      <c r="D2529" s="20">
        <v>21</v>
      </c>
      <c r="E2529" s="19">
        <v>0.76190476190476186</v>
      </c>
      <c r="F2529" s="20">
        <v>16</v>
      </c>
      <c r="G2529" s="20">
        <v>32</v>
      </c>
      <c r="H2529" s="16">
        <v>506.375</v>
      </c>
      <c r="I2529" s="18">
        <v>2</v>
      </c>
      <c r="J2529" s="16">
        <v>1012.75</v>
      </c>
      <c r="K2529" s="20">
        <v>16204</v>
      </c>
    </row>
    <row r="2530" spans="1:11" x14ac:dyDescent="0.3">
      <c r="A2530" s="36" t="s">
        <v>127</v>
      </c>
      <c r="B2530" s="11" t="s">
        <v>132</v>
      </c>
      <c r="C2530" s="59">
        <v>44800</v>
      </c>
      <c r="D2530" s="20">
        <v>13</v>
      </c>
      <c r="E2530" s="19">
        <v>0.76923076923076927</v>
      </c>
      <c r="F2530" s="20">
        <v>10</v>
      </c>
      <c r="G2530" s="20">
        <v>32</v>
      </c>
      <c r="H2530" s="16">
        <v>448</v>
      </c>
      <c r="I2530" s="18">
        <v>3.2</v>
      </c>
      <c r="J2530" s="16">
        <v>1433.6</v>
      </c>
      <c r="K2530" s="20">
        <v>14336</v>
      </c>
    </row>
    <row r="2531" spans="1:11" x14ac:dyDescent="0.3">
      <c r="A2531" s="36" t="s">
        <v>127</v>
      </c>
      <c r="B2531" s="11" t="s">
        <v>132</v>
      </c>
      <c r="C2531" s="59">
        <v>44801</v>
      </c>
      <c r="D2531" s="20">
        <v>43</v>
      </c>
      <c r="E2531" s="19">
        <v>0.76744186046511631</v>
      </c>
      <c r="F2531" s="20">
        <v>33</v>
      </c>
      <c r="G2531" s="20">
        <v>77</v>
      </c>
      <c r="H2531" s="16">
        <v>548.72727272727275</v>
      </c>
      <c r="I2531" s="18">
        <v>2.3333333333333335</v>
      </c>
      <c r="J2531" s="16">
        <v>1280.3636363636363</v>
      </c>
      <c r="K2531" s="20">
        <v>42252</v>
      </c>
    </row>
    <row r="2532" spans="1:11" x14ac:dyDescent="0.3">
      <c r="A2532" s="36" t="s">
        <v>127</v>
      </c>
      <c r="B2532" s="11" t="s">
        <v>132</v>
      </c>
      <c r="C2532" s="59">
        <v>44802</v>
      </c>
      <c r="D2532" s="20">
        <v>17</v>
      </c>
      <c r="E2532" s="19">
        <v>0.76470588235294112</v>
      </c>
      <c r="F2532" s="20">
        <v>13</v>
      </c>
      <c r="G2532" s="20">
        <v>31</v>
      </c>
      <c r="H2532" s="16">
        <v>472.19354838709677</v>
      </c>
      <c r="I2532" s="18">
        <v>2.3846153846153846</v>
      </c>
      <c r="J2532" s="16">
        <v>1126</v>
      </c>
      <c r="K2532" s="20">
        <v>14638</v>
      </c>
    </row>
    <row r="2533" spans="1:11" x14ac:dyDescent="0.3">
      <c r="A2533" s="36" t="s">
        <v>127</v>
      </c>
      <c r="B2533" s="11" t="s">
        <v>132</v>
      </c>
      <c r="C2533" s="59">
        <v>44803</v>
      </c>
      <c r="D2533" s="20">
        <v>15</v>
      </c>
      <c r="E2533" s="19">
        <v>0.8</v>
      </c>
      <c r="F2533" s="20">
        <v>12</v>
      </c>
      <c r="G2533" s="20">
        <v>23</v>
      </c>
      <c r="H2533" s="16">
        <v>606</v>
      </c>
      <c r="I2533" s="18">
        <v>1.9166666666666667</v>
      </c>
      <c r="J2533" s="16">
        <v>1161.5</v>
      </c>
      <c r="K2533" s="20">
        <v>13938</v>
      </c>
    </row>
    <row r="2534" spans="1:11" x14ac:dyDescent="0.3">
      <c r="A2534" s="36" t="s">
        <v>127</v>
      </c>
      <c r="B2534" s="11" t="s">
        <v>132</v>
      </c>
      <c r="C2534" s="59">
        <v>44804</v>
      </c>
      <c r="D2534" s="20">
        <v>23</v>
      </c>
      <c r="E2534" s="19">
        <v>0.78260869565217395</v>
      </c>
      <c r="F2534" s="20">
        <v>18</v>
      </c>
      <c r="G2534" s="20">
        <v>31</v>
      </c>
      <c r="H2534" s="16">
        <v>657.45161290322585</v>
      </c>
      <c r="I2534" s="18">
        <v>1.7222222222222223</v>
      </c>
      <c r="J2534" s="16">
        <v>1132.2777777777778</v>
      </c>
      <c r="K2534" s="20">
        <v>20381</v>
      </c>
    </row>
    <row r="2535" spans="1:11" x14ac:dyDescent="0.3">
      <c r="A2535" s="40" t="s">
        <v>127</v>
      </c>
      <c r="B2535" s="11" t="s">
        <v>132</v>
      </c>
      <c r="C2535" s="57">
        <v>44805</v>
      </c>
      <c r="D2535" s="20">
        <v>19</v>
      </c>
      <c r="E2535" s="19">
        <v>0.78947368421052633</v>
      </c>
      <c r="F2535" s="20">
        <v>15</v>
      </c>
      <c r="G2535" s="20">
        <v>26</v>
      </c>
      <c r="H2535" s="16">
        <v>572.03846153846155</v>
      </c>
      <c r="I2535" s="18">
        <v>1.7333333333333334</v>
      </c>
      <c r="J2535" s="16">
        <v>991.5333333333333</v>
      </c>
      <c r="K2535" s="20">
        <v>14873</v>
      </c>
    </row>
    <row r="2536" spans="1:11" x14ac:dyDescent="0.3">
      <c r="A2536" s="40" t="s">
        <v>127</v>
      </c>
      <c r="B2536" s="11" t="s">
        <v>132</v>
      </c>
      <c r="C2536" s="57">
        <v>44806</v>
      </c>
      <c r="D2536" s="20">
        <v>21</v>
      </c>
      <c r="E2536" s="19">
        <v>0.76190476190476186</v>
      </c>
      <c r="F2536" s="20">
        <v>16</v>
      </c>
      <c r="G2536" s="20">
        <v>31</v>
      </c>
      <c r="H2536" s="16">
        <v>553.87096774193549</v>
      </c>
      <c r="I2536" s="18">
        <v>1.9375</v>
      </c>
      <c r="J2536" s="16">
        <v>1073.125</v>
      </c>
      <c r="K2536" s="20">
        <v>17170</v>
      </c>
    </row>
    <row r="2537" spans="1:11" x14ac:dyDescent="0.3">
      <c r="A2537" s="40" t="s">
        <v>127</v>
      </c>
      <c r="B2537" s="11" t="s">
        <v>132</v>
      </c>
      <c r="C2537" s="57">
        <v>44807</v>
      </c>
      <c r="D2537" s="20">
        <v>17</v>
      </c>
      <c r="E2537" s="19">
        <v>0.76470588235294112</v>
      </c>
      <c r="F2537" s="20">
        <v>13</v>
      </c>
      <c r="G2537" s="20">
        <v>23</v>
      </c>
      <c r="H2537" s="16">
        <v>436.86956521739131</v>
      </c>
      <c r="I2537" s="18">
        <v>1.7692307692307692</v>
      </c>
      <c r="J2537" s="16">
        <v>772.92307692307691</v>
      </c>
      <c r="K2537" s="20">
        <v>10048</v>
      </c>
    </row>
    <row r="2538" spans="1:11" x14ac:dyDescent="0.3">
      <c r="A2538" s="40" t="s">
        <v>127</v>
      </c>
      <c r="B2538" s="11" t="s">
        <v>132</v>
      </c>
      <c r="C2538" s="57">
        <v>44808</v>
      </c>
      <c r="D2538" s="20">
        <v>46</v>
      </c>
      <c r="E2538" s="19">
        <v>0.80434782608695654</v>
      </c>
      <c r="F2538" s="20">
        <v>37</v>
      </c>
      <c r="G2538" s="20">
        <v>90</v>
      </c>
      <c r="H2538" s="16">
        <v>516.82222222222219</v>
      </c>
      <c r="I2538" s="18">
        <v>2.4324324324324325</v>
      </c>
      <c r="J2538" s="16">
        <v>1257.1351351351352</v>
      </c>
      <c r="K2538" s="20">
        <v>46514</v>
      </c>
    </row>
    <row r="2539" spans="1:11" x14ac:dyDescent="0.3">
      <c r="A2539" s="40" t="s">
        <v>127</v>
      </c>
      <c r="B2539" s="11" t="s">
        <v>132</v>
      </c>
      <c r="C2539" s="57">
        <v>44809</v>
      </c>
      <c r="D2539" s="20">
        <v>26</v>
      </c>
      <c r="E2539" s="19">
        <v>0.76923076923076927</v>
      </c>
      <c r="F2539" s="20">
        <v>20</v>
      </c>
      <c r="G2539" s="20">
        <v>40</v>
      </c>
      <c r="H2539" s="16">
        <v>468.85</v>
      </c>
      <c r="I2539" s="18">
        <v>2</v>
      </c>
      <c r="J2539" s="16">
        <v>937.7</v>
      </c>
      <c r="K2539" s="20">
        <v>18754</v>
      </c>
    </row>
    <row r="2540" spans="1:11" x14ac:dyDescent="0.3">
      <c r="A2540" s="40" t="s">
        <v>127</v>
      </c>
      <c r="B2540" s="11" t="s">
        <v>132</v>
      </c>
      <c r="C2540" s="57">
        <v>44810</v>
      </c>
      <c r="D2540" s="20">
        <v>19</v>
      </c>
      <c r="E2540" s="19">
        <v>0.78947368421052633</v>
      </c>
      <c r="F2540" s="20">
        <v>15</v>
      </c>
      <c r="G2540" s="20">
        <v>26</v>
      </c>
      <c r="H2540" s="16">
        <v>601.92307692307691</v>
      </c>
      <c r="I2540" s="18">
        <v>1.7333333333333334</v>
      </c>
      <c r="J2540" s="16">
        <v>1043.3333333333333</v>
      </c>
      <c r="K2540" s="20">
        <v>15650</v>
      </c>
    </row>
    <row r="2541" spans="1:11" x14ac:dyDescent="0.3">
      <c r="A2541" s="40" t="s">
        <v>127</v>
      </c>
      <c r="B2541" s="11" t="s">
        <v>132</v>
      </c>
      <c r="C2541" s="57">
        <v>44811</v>
      </c>
      <c r="D2541" s="20">
        <v>26</v>
      </c>
      <c r="E2541" s="19">
        <v>0.76923076923076927</v>
      </c>
      <c r="F2541" s="20">
        <v>20</v>
      </c>
      <c r="G2541" s="20">
        <v>45</v>
      </c>
      <c r="H2541" s="16">
        <v>468.95555555555558</v>
      </c>
      <c r="I2541" s="18">
        <v>2.25</v>
      </c>
      <c r="J2541" s="16">
        <v>1055.1500000000001</v>
      </c>
      <c r="K2541" s="20">
        <v>21103</v>
      </c>
    </row>
    <row r="2542" spans="1:11" x14ac:dyDescent="0.3">
      <c r="A2542" s="40" t="s">
        <v>127</v>
      </c>
      <c r="B2542" s="11" t="s">
        <v>132</v>
      </c>
      <c r="C2542" s="57">
        <v>44812</v>
      </c>
      <c r="D2542" s="20">
        <v>19</v>
      </c>
      <c r="E2542" s="19">
        <v>0.78947368421052633</v>
      </c>
      <c r="F2542" s="20">
        <v>15</v>
      </c>
      <c r="G2542" s="20">
        <v>34</v>
      </c>
      <c r="H2542" s="16">
        <v>395.88235294117646</v>
      </c>
      <c r="I2542" s="18">
        <v>2.2666666666666666</v>
      </c>
      <c r="J2542" s="16">
        <v>897.33333333333337</v>
      </c>
      <c r="K2542" s="20">
        <v>13460</v>
      </c>
    </row>
    <row r="2543" spans="1:11" x14ac:dyDescent="0.3">
      <c r="A2543" s="40" t="s">
        <v>127</v>
      </c>
      <c r="B2543" s="11" t="s">
        <v>132</v>
      </c>
      <c r="C2543" s="57">
        <v>44813</v>
      </c>
      <c r="D2543" s="20">
        <v>30</v>
      </c>
      <c r="E2543" s="19">
        <v>0.8</v>
      </c>
      <c r="F2543" s="20">
        <v>24</v>
      </c>
      <c r="G2543" s="20">
        <v>45</v>
      </c>
      <c r="H2543" s="16">
        <v>506.93333333333334</v>
      </c>
      <c r="I2543" s="18">
        <v>1.875</v>
      </c>
      <c r="J2543" s="16">
        <v>950.5</v>
      </c>
      <c r="K2543" s="20">
        <v>22812</v>
      </c>
    </row>
    <row r="2544" spans="1:11" x14ac:dyDescent="0.3">
      <c r="A2544" s="40" t="s">
        <v>127</v>
      </c>
      <c r="B2544" s="11" t="s">
        <v>132</v>
      </c>
      <c r="C2544" s="57">
        <v>44814</v>
      </c>
      <c r="D2544" s="20">
        <v>28</v>
      </c>
      <c r="E2544" s="19">
        <v>0.7857142857142857</v>
      </c>
      <c r="F2544" s="20">
        <v>22</v>
      </c>
      <c r="G2544" s="20">
        <v>39</v>
      </c>
      <c r="H2544" s="16">
        <v>424.35897435897436</v>
      </c>
      <c r="I2544" s="18">
        <v>1.7727272727272727</v>
      </c>
      <c r="J2544" s="16">
        <v>752.27272727272725</v>
      </c>
      <c r="K2544" s="20">
        <v>16550</v>
      </c>
    </row>
    <row r="2545" spans="1:11" x14ac:dyDescent="0.3">
      <c r="A2545" s="40" t="s">
        <v>127</v>
      </c>
      <c r="B2545" s="11" t="s">
        <v>132</v>
      </c>
      <c r="C2545" s="57">
        <v>44815</v>
      </c>
      <c r="D2545" s="20">
        <v>30</v>
      </c>
      <c r="E2545" s="19">
        <v>0.8</v>
      </c>
      <c r="F2545" s="20">
        <v>24</v>
      </c>
      <c r="G2545" s="20">
        <v>56</v>
      </c>
      <c r="H2545" s="16">
        <v>540.83928571428567</v>
      </c>
      <c r="I2545" s="18">
        <v>2.3333333333333335</v>
      </c>
      <c r="J2545" s="16">
        <v>1261.9583333333333</v>
      </c>
      <c r="K2545" s="20">
        <v>30287</v>
      </c>
    </row>
    <row r="2546" spans="1:11" x14ac:dyDescent="0.3">
      <c r="A2546" s="40" t="s">
        <v>127</v>
      </c>
      <c r="B2546" s="11" t="s">
        <v>132</v>
      </c>
      <c r="C2546" s="57">
        <v>44816</v>
      </c>
      <c r="D2546" s="20">
        <v>16</v>
      </c>
      <c r="E2546" s="19">
        <v>0.75</v>
      </c>
      <c r="F2546" s="20">
        <v>12</v>
      </c>
      <c r="G2546" s="20">
        <v>16</v>
      </c>
      <c r="H2546" s="16">
        <v>625.1875</v>
      </c>
      <c r="I2546" s="18">
        <v>1.3333333333333333</v>
      </c>
      <c r="J2546" s="16">
        <v>833.58333333333337</v>
      </c>
      <c r="K2546" s="20">
        <v>10003</v>
      </c>
    </row>
    <row r="2547" spans="1:11" x14ac:dyDescent="0.3">
      <c r="A2547" s="40" t="s">
        <v>127</v>
      </c>
      <c r="B2547" s="11" t="s">
        <v>132</v>
      </c>
      <c r="C2547" s="57">
        <v>44817</v>
      </c>
      <c r="D2547" s="20">
        <v>18</v>
      </c>
      <c r="E2547" s="19">
        <v>0.77777777777777779</v>
      </c>
      <c r="F2547" s="20">
        <v>14</v>
      </c>
      <c r="G2547" s="20">
        <v>25</v>
      </c>
      <c r="H2547" s="16">
        <v>653.16</v>
      </c>
      <c r="I2547" s="18">
        <v>1.7857142857142858</v>
      </c>
      <c r="J2547" s="16">
        <v>1166.3571428571429</v>
      </c>
      <c r="K2547" s="20">
        <v>16329</v>
      </c>
    </row>
    <row r="2548" spans="1:11" x14ac:dyDescent="0.3">
      <c r="A2548" s="40" t="s">
        <v>127</v>
      </c>
      <c r="B2548" s="11" t="s">
        <v>132</v>
      </c>
      <c r="C2548" s="57">
        <v>44818</v>
      </c>
      <c r="D2548" s="20">
        <v>19</v>
      </c>
      <c r="E2548" s="19">
        <v>0.78947368421052633</v>
      </c>
      <c r="F2548" s="20">
        <v>15</v>
      </c>
      <c r="G2548" s="20">
        <v>28</v>
      </c>
      <c r="H2548" s="16">
        <v>572.25</v>
      </c>
      <c r="I2548" s="18">
        <v>1.8666666666666667</v>
      </c>
      <c r="J2548" s="16">
        <v>1068.2</v>
      </c>
      <c r="K2548" s="20">
        <v>16023</v>
      </c>
    </row>
    <row r="2549" spans="1:11" x14ac:dyDescent="0.3">
      <c r="A2549" s="40" t="s">
        <v>127</v>
      </c>
      <c r="B2549" s="11" t="s">
        <v>132</v>
      </c>
      <c r="C2549" s="57">
        <v>44819</v>
      </c>
      <c r="D2549" s="20">
        <v>16</v>
      </c>
      <c r="E2549" s="19">
        <v>0.75</v>
      </c>
      <c r="F2549" s="20">
        <v>12</v>
      </c>
      <c r="G2549" s="20">
        <v>22</v>
      </c>
      <c r="H2549" s="16">
        <v>456.18181818181819</v>
      </c>
      <c r="I2549" s="18">
        <v>1.8333333333333333</v>
      </c>
      <c r="J2549" s="16">
        <v>836.33333333333337</v>
      </c>
      <c r="K2549" s="20">
        <v>10036</v>
      </c>
    </row>
    <row r="2550" spans="1:11" x14ac:dyDescent="0.3">
      <c r="A2550" s="40" t="s">
        <v>127</v>
      </c>
      <c r="B2550" s="11" t="s">
        <v>132</v>
      </c>
      <c r="C2550" s="57">
        <v>44820</v>
      </c>
      <c r="D2550" s="20">
        <v>23</v>
      </c>
      <c r="E2550" s="19">
        <v>0.78260869565217395</v>
      </c>
      <c r="F2550" s="20">
        <v>18</v>
      </c>
      <c r="G2550" s="20">
        <v>36</v>
      </c>
      <c r="H2550" s="16">
        <v>534.16666666666663</v>
      </c>
      <c r="I2550" s="18">
        <v>2</v>
      </c>
      <c r="J2550" s="16">
        <v>1068.3333333333333</v>
      </c>
      <c r="K2550" s="20">
        <v>19230</v>
      </c>
    </row>
    <row r="2551" spans="1:11" x14ac:dyDescent="0.3">
      <c r="A2551" s="40" t="s">
        <v>127</v>
      </c>
      <c r="B2551" s="11" t="s">
        <v>132</v>
      </c>
      <c r="C2551" s="57">
        <v>44821</v>
      </c>
      <c r="D2551" s="20">
        <v>27</v>
      </c>
      <c r="E2551" s="19">
        <v>0.77777777777777779</v>
      </c>
      <c r="F2551" s="20">
        <v>21</v>
      </c>
      <c r="G2551" s="20">
        <v>36</v>
      </c>
      <c r="H2551" s="16">
        <v>666.22222222222217</v>
      </c>
      <c r="I2551" s="18">
        <v>1.7142857142857142</v>
      </c>
      <c r="J2551" s="16">
        <v>1142.0952380952381</v>
      </c>
      <c r="K2551" s="20">
        <v>23984</v>
      </c>
    </row>
    <row r="2552" spans="1:11" x14ac:dyDescent="0.3">
      <c r="A2552" s="40" t="s">
        <v>127</v>
      </c>
      <c r="B2552" s="11" t="s">
        <v>132</v>
      </c>
      <c r="C2552" s="57">
        <v>44822</v>
      </c>
      <c r="D2552" s="20">
        <v>52</v>
      </c>
      <c r="E2552" s="19">
        <v>0.78846153846153844</v>
      </c>
      <c r="F2552" s="20">
        <v>41</v>
      </c>
      <c r="G2552" s="20">
        <v>59</v>
      </c>
      <c r="H2552" s="16">
        <v>731.89830508474574</v>
      </c>
      <c r="I2552" s="18">
        <v>1.4390243902439024</v>
      </c>
      <c r="J2552" s="16">
        <v>1053.219512195122</v>
      </c>
      <c r="K2552" s="20">
        <v>43182</v>
      </c>
    </row>
    <row r="2553" spans="1:11" x14ac:dyDescent="0.3">
      <c r="A2553" s="40" t="s">
        <v>127</v>
      </c>
      <c r="B2553" s="11" t="s">
        <v>132</v>
      </c>
      <c r="C2553" s="57">
        <v>44823</v>
      </c>
      <c r="D2553" s="20">
        <v>13</v>
      </c>
      <c r="E2553" s="19">
        <v>0.76923076923076927</v>
      </c>
      <c r="F2553" s="20">
        <v>10</v>
      </c>
      <c r="G2553" s="20">
        <v>24</v>
      </c>
      <c r="H2553" s="16">
        <v>424.20833333333331</v>
      </c>
      <c r="I2553" s="18">
        <v>2.4</v>
      </c>
      <c r="J2553" s="16">
        <v>1018.1</v>
      </c>
      <c r="K2553" s="20">
        <v>10181</v>
      </c>
    </row>
    <row r="2554" spans="1:11" x14ac:dyDescent="0.3">
      <c r="A2554" s="40" t="s">
        <v>127</v>
      </c>
      <c r="B2554" s="11" t="s">
        <v>132</v>
      </c>
      <c r="C2554" s="57">
        <v>44824</v>
      </c>
      <c r="D2554" s="20">
        <v>18</v>
      </c>
      <c r="E2554" s="19">
        <v>0.77777777777777779</v>
      </c>
      <c r="F2554" s="20">
        <v>14</v>
      </c>
      <c r="G2554" s="20">
        <v>33</v>
      </c>
      <c r="H2554" s="16">
        <v>585.93939393939399</v>
      </c>
      <c r="I2554" s="18">
        <v>2.3571428571428572</v>
      </c>
      <c r="J2554" s="16">
        <v>1381.1428571428571</v>
      </c>
      <c r="K2554" s="20">
        <v>19336</v>
      </c>
    </row>
    <row r="2555" spans="1:11" x14ac:dyDescent="0.3">
      <c r="A2555" s="40" t="s">
        <v>127</v>
      </c>
      <c r="B2555" s="11" t="s">
        <v>132</v>
      </c>
      <c r="C2555" s="57">
        <v>44825</v>
      </c>
      <c r="D2555" s="20">
        <v>18</v>
      </c>
      <c r="E2555" s="19">
        <v>0.77777777777777779</v>
      </c>
      <c r="F2555" s="20">
        <v>14</v>
      </c>
      <c r="G2555" s="20">
        <v>26</v>
      </c>
      <c r="H2555" s="16">
        <v>677.57692307692309</v>
      </c>
      <c r="I2555" s="18">
        <v>1.8571428571428572</v>
      </c>
      <c r="J2555" s="16">
        <v>1258.3571428571429</v>
      </c>
      <c r="K2555" s="20">
        <v>17617</v>
      </c>
    </row>
    <row r="2556" spans="1:11" x14ac:dyDescent="0.3">
      <c r="A2556" s="40" t="s">
        <v>127</v>
      </c>
      <c r="B2556" s="11" t="s">
        <v>132</v>
      </c>
      <c r="C2556" s="57">
        <v>44826</v>
      </c>
      <c r="D2556" s="20">
        <v>22</v>
      </c>
      <c r="E2556" s="19">
        <v>0.77272727272727271</v>
      </c>
      <c r="F2556" s="20">
        <v>17</v>
      </c>
      <c r="G2556" s="20">
        <v>28</v>
      </c>
      <c r="H2556" s="16">
        <v>561.92857142857144</v>
      </c>
      <c r="I2556" s="18">
        <v>1.6470588235294117</v>
      </c>
      <c r="J2556" s="16">
        <v>925.52941176470586</v>
      </c>
      <c r="K2556" s="20">
        <v>15734</v>
      </c>
    </row>
    <row r="2557" spans="1:11" x14ac:dyDescent="0.3">
      <c r="A2557" s="40" t="s">
        <v>127</v>
      </c>
      <c r="B2557" s="11" t="s">
        <v>132</v>
      </c>
      <c r="C2557" s="57">
        <v>44827</v>
      </c>
      <c r="D2557" s="20">
        <v>22</v>
      </c>
      <c r="E2557" s="19">
        <v>0.77272727272727271</v>
      </c>
      <c r="F2557" s="20">
        <v>17</v>
      </c>
      <c r="G2557" s="20">
        <v>24</v>
      </c>
      <c r="H2557" s="16">
        <v>617.375</v>
      </c>
      <c r="I2557" s="18">
        <v>1.411764705882353</v>
      </c>
      <c r="J2557" s="16">
        <v>871.58823529411768</v>
      </c>
      <c r="K2557" s="20">
        <v>14817</v>
      </c>
    </row>
    <row r="2558" spans="1:11" x14ac:dyDescent="0.3">
      <c r="A2558" s="40" t="s">
        <v>127</v>
      </c>
      <c r="B2558" s="11" t="s">
        <v>132</v>
      </c>
      <c r="C2558" s="57">
        <v>44828</v>
      </c>
      <c r="D2558" s="20">
        <v>14</v>
      </c>
      <c r="E2558" s="19">
        <v>0.7857142857142857</v>
      </c>
      <c r="F2558" s="20">
        <v>11</v>
      </c>
      <c r="G2558" s="20">
        <v>16</v>
      </c>
      <c r="H2558" s="16">
        <v>752.75</v>
      </c>
      <c r="I2558" s="18">
        <v>1.4545454545454546</v>
      </c>
      <c r="J2558" s="16">
        <v>1094.909090909091</v>
      </c>
      <c r="K2558" s="20">
        <v>12044</v>
      </c>
    </row>
    <row r="2559" spans="1:11" x14ac:dyDescent="0.3">
      <c r="A2559" s="40" t="s">
        <v>127</v>
      </c>
      <c r="B2559" s="11" t="s">
        <v>132</v>
      </c>
      <c r="C2559" s="57">
        <v>44829</v>
      </c>
      <c r="D2559" s="20">
        <v>36</v>
      </c>
      <c r="E2559" s="19">
        <v>0.72222222222222221</v>
      </c>
      <c r="F2559" s="20">
        <v>26</v>
      </c>
      <c r="G2559" s="20">
        <v>42</v>
      </c>
      <c r="H2559" s="16">
        <v>656.90476190476193</v>
      </c>
      <c r="I2559" s="18">
        <v>1.6153846153846154</v>
      </c>
      <c r="J2559" s="16">
        <v>1061.1538461538462</v>
      </c>
      <c r="K2559" s="20">
        <v>27590</v>
      </c>
    </row>
    <row r="2560" spans="1:11" x14ac:dyDescent="0.3">
      <c r="A2560" s="40" t="s">
        <v>127</v>
      </c>
      <c r="B2560" s="11" t="s">
        <v>132</v>
      </c>
      <c r="C2560" s="57">
        <v>44830</v>
      </c>
      <c r="D2560" s="20">
        <v>27</v>
      </c>
      <c r="E2560" s="19">
        <v>0.77777777777777779</v>
      </c>
      <c r="F2560" s="20">
        <v>21</v>
      </c>
      <c r="G2560" s="20">
        <v>39</v>
      </c>
      <c r="H2560" s="16">
        <v>682.28205128205127</v>
      </c>
      <c r="I2560" s="18">
        <v>1.8571428571428572</v>
      </c>
      <c r="J2560" s="16">
        <v>1267.0952380952381</v>
      </c>
      <c r="K2560" s="20">
        <v>26609</v>
      </c>
    </row>
    <row r="2561" spans="1:11" x14ac:dyDescent="0.3">
      <c r="A2561" s="40" t="s">
        <v>127</v>
      </c>
      <c r="B2561" s="11" t="s">
        <v>132</v>
      </c>
      <c r="C2561" s="57">
        <v>44831</v>
      </c>
      <c r="D2561" s="20">
        <v>27</v>
      </c>
      <c r="E2561" s="19">
        <v>0.77777777777777779</v>
      </c>
      <c r="F2561" s="20">
        <v>21</v>
      </c>
      <c r="G2561" s="20">
        <v>45</v>
      </c>
      <c r="H2561" s="16">
        <v>710.84444444444443</v>
      </c>
      <c r="I2561" s="18">
        <v>2.1428571428571428</v>
      </c>
      <c r="J2561" s="16">
        <v>1523.2380952380952</v>
      </c>
      <c r="K2561" s="20">
        <v>31988</v>
      </c>
    </row>
    <row r="2562" spans="1:11" x14ac:dyDescent="0.3">
      <c r="A2562" s="40" t="s">
        <v>127</v>
      </c>
      <c r="B2562" s="11" t="s">
        <v>132</v>
      </c>
      <c r="C2562" s="57">
        <v>44832</v>
      </c>
      <c r="D2562" s="20">
        <v>12</v>
      </c>
      <c r="E2562" s="19">
        <v>0.75</v>
      </c>
      <c r="F2562" s="20">
        <v>9</v>
      </c>
      <c r="G2562" s="20">
        <v>11</v>
      </c>
      <c r="H2562" s="16">
        <v>736</v>
      </c>
      <c r="I2562" s="18">
        <v>1.2222222222222223</v>
      </c>
      <c r="J2562" s="16">
        <v>899.55555555555554</v>
      </c>
      <c r="K2562" s="20">
        <v>8096</v>
      </c>
    </row>
    <row r="2563" spans="1:11" x14ac:dyDescent="0.3">
      <c r="A2563" s="40" t="s">
        <v>127</v>
      </c>
      <c r="B2563" s="11" t="s">
        <v>132</v>
      </c>
      <c r="C2563" s="57">
        <v>44833</v>
      </c>
      <c r="D2563" s="20">
        <v>19</v>
      </c>
      <c r="E2563" s="19">
        <v>0.78947368421052633</v>
      </c>
      <c r="F2563" s="20">
        <v>15</v>
      </c>
      <c r="G2563" s="20">
        <v>25</v>
      </c>
      <c r="H2563" s="16">
        <v>657.56</v>
      </c>
      <c r="I2563" s="18">
        <v>1.6666666666666667</v>
      </c>
      <c r="J2563" s="16">
        <v>1095.9333333333334</v>
      </c>
      <c r="K2563" s="20">
        <v>16439</v>
      </c>
    </row>
    <row r="2564" spans="1:11" x14ac:dyDescent="0.3">
      <c r="A2564" s="40" t="s">
        <v>127</v>
      </c>
      <c r="B2564" s="11" t="s">
        <v>132</v>
      </c>
      <c r="C2564" s="57">
        <v>44834</v>
      </c>
      <c r="D2564" s="20">
        <v>26</v>
      </c>
      <c r="E2564" s="19">
        <v>0.76923076923076927</v>
      </c>
      <c r="F2564" s="20">
        <v>20</v>
      </c>
      <c r="G2564" s="20">
        <v>30</v>
      </c>
      <c r="H2564" s="16">
        <v>655.33333333333337</v>
      </c>
      <c r="I2564" s="18">
        <v>1.5</v>
      </c>
      <c r="J2564" s="16">
        <v>983</v>
      </c>
      <c r="K2564" s="20">
        <v>19660</v>
      </c>
    </row>
    <row r="2565" spans="1:11" x14ac:dyDescent="0.3">
      <c r="A2565" s="11" t="s">
        <v>127</v>
      </c>
      <c r="B2565" s="11" t="s">
        <v>133</v>
      </c>
      <c r="C2565" s="54">
        <v>44652</v>
      </c>
      <c r="D2565" s="16">
        <v>48</v>
      </c>
      <c r="E2565" s="19">
        <v>0.77083333333333337</v>
      </c>
      <c r="F2565" s="20">
        <v>37</v>
      </c>
      <c r="G2565" s="20">
        <v>62</v>
      </c>
      <c r="H2565" s="16">
        <v>528.72580645161293</v>
      </c>
      <c r="I2565" s="18">
        <v>1.6756756756756757</v>
      </c>
      <c r="J2565" s="16">
        <v>885.97297297297303</v>
      </c>
      <c r="K2565" s="20">
        <v>32781</v>
      </c>
    </row>
    <row r="2566" spans="1:11" x14ac:dyDescent="0.3">
      <c r="A2566" s="11" t="s">
        <v>127</v>
      </c>
      <c r="B2566" s="11" t="s">
        <v>133</v>
      </c>
      <c r="C2566" s="54">
        <v>44653</v>
      </c>
      <c r="D2566" s="16">
        <v>50</v>
      </c>
      <c r="E2566" s="19">
        <v>0.74</v>
      </c>
      <c r="F2566" s="20">
        <v>37</v>
      </c>
      <c r="G2566" s="20">
        <v>63</v>
      </c>
      <c r="H2566" s="16">
        <v>454.87301587301585</v>
      </c>
      <c r="I2566" s="18">
        <v>1.7027027027027026</v>
      </c>
      <c r="J2566" s="16">
        <v>774.51351351351354</v>
      </c>
      <c r="K2566" s="20">
        <v>28657</v>
      </c>
    </row>
    <row r="2567" spans="1:11" x14ac:dyDescent="0.3">
      <c r="A2567" s="11" t="s">
        <v>127</v>
      </c>
      <c r="B2567" s="11" t="s">
        <v>133</v>
      </c>
      <c r="C2567" s="54">
        <v>44654</v>
      </c>
      <c r="D2567" s="16">
        <v>130</v>
      </c>
      <c r="E2567" s="19">
        <v>0.79230769230769227</v>
      </c>
      <c r="F2567" s="20">
        <v>103</v>
      </c>
      <c r="G2567" s="20">
        <v>178</v>
      </c>
      <c r="H2567" s="16">
        <v>561.91011235955057</v>
      </c>
      <c r="I2567" s="18">
        <v>1.7281553398058251</v>
      </c>
      <c r="J2567" s="16">
        <v>971.06796116504859</v>
      </c>
      <c r="K2567" s="20">
        <v>100020</v>
      </c>
    </row>
    <row r="2568" spans="1:11" x14ac:dyDescent="0.3">
      <c r="A2568" s="11" t="s">
        <v>127</v>
      </c>
      <c r="B2568" s="11" t="s">
        <v>133</v>
      </c>
      <c r="C2568" s="54">
        <v>44655</v>
      </c>
      <c r="D2568" s="16">
        <v>53</v>
      </c>
      <c r="E2568" s="19">
        <v>0.77358490566037741</v>
      </c>
      <c r="F2568" s="20">
        <v>41</v>
      </c>
      <c r="G2568" s="20">
        <v>71</v>
      </c>
      <c r="H2568" s="16">
        <v>509.35211267605632</v>
      </c>
      <c r="I2568" s="18">
        <v>1.7317073170731707</v>
      </c>
      <c r="J2568" s="16">
        <v>882.04878048780483</v>
      </c>
      <c r="K2568" s="20">
        <v>36164</v>
      </c>
    </row>
    <row r="2569" spans="1:11" x14ac:dyDescent="0.3">
      <c r="A2569" s="11" t="s">
        <v>127</v>
      </c>
      <c r="B2569" s="11" t="s">
        <v>133</v>
      </c>
      <c r="C2569" s="54">
        <v>44656</v>
      </c>
      <c r="D2569" s="16">
        <v>42</v>
      </c>
      <c r="E2569" s="19">
        <v>0.76190476190476186</v>
      </c>
      <c r="F2569" s="20">
        <v>32</v>
      </c>
      <c r="G2569" s="20">
        <v>45</v>
      </c>
      <c r="H2569" s="16">
        <v>513.75555555555559</v>
      </c>
      <c r="I2569" s="18">
        <v>1.40625</v>
      </c>
      <c r="J2569" s="16">
        <v>722.46875</v>
      </c>
      <c r="K2569" s="20">
        <v>23119</v>
      </c>
    </row>
    <row r="2570" spans="1:11" x14ac:dyDescent="0.3">
      <c r="A2570" s="11" t="s">
        <v>127</v>
      </c>
      <c r="B2570" s="11" t="s">
        <v>133</v>
      </c>
      <c r="C2570" s="54">
        <v>44657</v>
      </c>
      <c r="D2570" s="16">
        <v>37</v>
      </c>
      <c r="E2570" s="19">
        <v>0.78378378378378377</v>
      </c>
      <c r="F2570" s="20">
        <v>29</v>
      </c>
      <c r="G2570" s="20">
        <v>50</v>
      </c>
      <c r="H2570" s="16">
        <v>594.86</v>
      </c>
      <c r="I2570" s="18">
        <v>1.7241379310344827</v>
      </c>
      <c r="J2570" s="16">
        <v>1025.6206896551723</v>
      </c>
      <c r="K2570" s="20">
        <v>29743</v>
      </c>
    </row>
    <row r="2571" spans="1:11" x14ac:dyDescent="0.3">
      <c r="A2571" s="11" t="s">
        <v>127</v>
      </c>
      <c r="B2571" s="11" t="s">
        <v>133</v>
      </c>
      <c r="C2571" s="54">
        <v>44658</v>
      </c>
      <c r="D2571" s="16">
        <v>47</v>
      </c>
      <c r="E2571" s="19">
        <v>0.80851063829787229</v>
      </c>
      <c r="F2571" s="20">
        <v>38</v>
      </c>
      <c r="G2571" s="20">
        <v>53</v>
      </c>
      <c r="H2571" s="16">
        <v>590.20754716981128</v>
      </c>
      <c r="I2571" s="18">
        <v>1.3947368421052631</v>
      </c>
      <c r="J2571" s="16">
        <v>823.18421052631584</v>
      </c>
      <c r="K2571" s="20">
        <v>31281</v>
      </c>
    </row>
    <row r="2572" spans="1:11" x14ac:dyDescent="0.3">
      <c r="A2572" s="11" t="s">
        <v>127</v>
      </c>
      <c r="B2572" s="11" t="s">
        <v>133</v>
      </c>
      <c r="C2572" s="54">
        <v>44659</v>
      </c>
      <c r="D2572" s="16">
        <v>44</v>
      </c>
      <c r="E2572" s="19">
        <v>0.77272727272727271</v>
      </c>
      <c r="F2572" s="20">
        <v>34</v>
      </c>
      <c r="G2572" s="20">
        <v>65</v>
      </c>
      <c r="H2572" s="16">
        <v>471.96923076923076</v>
      </c>
      <c r="I2572" s="18">
        <v>1.911764705882353</v>
      </c>
      <c r="J2572" s="16">
        <v>902.29411764705878</v>
      </c>
      <c r="K2572" s="20">
        <v>30678</v>
      </c>
    </row>
    <row r="2573" spans="1:11" x14ac:dyDescent="0.3">
      <c r="A2573" s="11" t="s">
        <v>127</v>
      </c>
      <c r="B2573" s="11" t="s">
        <v>133</v>
      </c>
      <c r="C2573" s="54">
        <v>44660</v>
      </c>
      <c r="D2573" s="16">
        <v>43</v>
      </c>
      <c r="E2573" s="19">
        <v>0.83720930232558144</v>
      </c>
      <c r="F2573" s="20">
        <v>36</v>
      </c>
      <c r="G2573" s="20">
        <v>62</v>
      </c>
      <c r="H2573" s="16">
        <v>553.11290322580646</v>
      </c>
      <c r="I2573" s="18">
        <v>1.7222222222222223</v>
      </c>
      <c r="J2573" s="16">
        <v>952.58333333333337</v>
      </c>
      <c r="K2573" s="20">
        <v>34293</v>
      </c>
    </row>
    <row r="2574" spans="1:11" x14ac:dyDescent="0.3">
      <c r="A2574" s="11" t="s">
        <v>127</v>
      </c>
      <c r="B2574" s="11" t="s">
        <v>133</v>
      </c>
      <c r="C2574" s="54">
        <v>44661</v>
      </c>
      <c r="D2574" s="16">
        <v>99</v>
      </c>
      <c r="E2574" s="19">
        <v>0.79797979797979801</v>
      </c>
      <c r="F2574" s="20">
        <v>79</v>
      </c>
      <c r="G2574" s="20">
        <v>156</v>
      </c>
      <c r="H2574" s="16">
        <v>540.60256410256409</v>
      </c>
      <c r="I2574" s="18">
        <v>1.9746835443037976</v>
      </c>
      <c r="J2574" s="16">
        <v>1067.5189873417721</v>
      </c>
      <c r="K2574" s="20">
        <v>84334</v>
      </c>
    </row>
    <row r="2575" spans="1:11" x14ac:dyDescent="0.3">
      <c r="A2575" s="11" t="s">
        <v>127</v>
      </c>
      <c r="B2575" s="11" t="s">
        <v>133</v>
      </c>
      <c r="C2575" s="54">
        <v>44662</v>
      </c>
      <c r="D2575" s="16">
        <v>53</v>
      </c>
      <c r="E2575" s="19">
        <v>0.79245283018867929</v>
      </c>
      <c r="F2575" s="20">
        <v>42</v>
      </c>
      <c r="G2575" s="20">
        <v>64</v>
      </c>
      <c r="H2575" s="16">
        <v>527</v>
      </c>
      <c r="I2575" s="18">
        <v>1.5238095238095237</v>
      </c>
      <c r="J2575" s="16">
        <v>803.04761904761904</v>
      </c>
      <c r="K2575" s="20">
        <v>33728</v>
      </c>
    </row>
    <row r="2576" spans="1:11" x14ac:dyDescent="0.3">
      <c r="A2576" s="11" t="s">
        <v>127</v>
      </c>
      <c r="B2576" s="11" t="s">
        <v>133</v>
      </c>
      <c r="C2576" s="54">
        <v>44663</v>
      </c>
      <c r="D2576" s="16">
        <v>32</v>
      </c>
      <c r="E2576" s="19">
        <v>0.8125</v>
      </c>
      <c r="F2576" s="20">
        <v>26</v>
      </c>
      <c r="G2576" s="20">
        <v>42</v>
      </c>
      <c r="H2576" s="16">
        <v>560.14285714285711</v>
      </c>
      <c r="I2576" s="18">
        <v>1.6153846153846154</v>
      </c>
      <c r="J2576" s="16">
        <v>904.84615384615381</v>
      </c>
      <c r="K2576" s="20">
        <v>23526</v>
      </c>
    </row>
    <row r="2577" spans="1:11" x14ac:dyDescent="0.3">
      <c r="A2577" s="11" t="s">
        <v>127</v>
      </c>
      <c r="B2577" s="11" t="s">
        <v>133</v>
      </c>
      <c r="C2577" s="54">
        <v>44664</v>
      </c>
      <c r="D2577" s="16">
        <v>53</v>
      </c>
      <c r="E2577" s="19">
        <v>0.81132075471698117</v>
      </c>
      <c r="F2577" s="20">
        <v>43</v>
      </c>
      <c r="G2577" s="20">
        <v>70</v>
      </c>
      <c r="H2577" s="16">
        <v>510.25714285714287</v>
      </c>
      <c r="I2577" s="18">
        <v>1.6279069767441861</v>
      </c>
      <c r="J2577" s="16">
        <v>830.65116279069764</v>
      </c>
      <c r="K2577" s="20">
        <v>35718</v>
      </c>
    </row>
    <row r="2578" spans="1:11" x14ac:dyDescent="0.3">
      <c r="A2578" s="11" t="s">
        <v>127</v>
      </c>
      <c r="B2578" s="11" t="s">
        <v>133</v>
      </c>
      <c r="C2578" s="54">
        <v>44665</v>
      </c>
      <c r="D2578" s="16">
        <v>75</v>
      </c>
      <c r="E2578" s="19">
        <v>0.85333333333333339</v>
      </c>
      <c r="F2578" s="20">
        <v>64</v>
      </c>
      <c r="G2578" s="20">
        <v>114</v>
      </c>
      <c r="H2578" s="16">
        <v>527.79824561403507</v>
      </c>
      <c r="I2578" s="18">
        <v>1.78125</v>
      </c>
      <c r="J2578" s="16">
        <v>940.140625</v>
      </c>
      <c r="K2578" s="20">
        <v>60169</v>
      </c>
    </row>
    <row r="2579" spans="1:11" x14ac:dyDescent="0.3">
      <c r="A2579" s="11" t="s">
        <v>127</v>
      </c>
      <c r="B2579" s="11" t="s">
        <v>133</v>
      </c>
      <c r="C2579" s="54">
        <v>44666</v>
      </c>
      <c r="D2579" s="16">
        <v>54</v>
      </c>
      <c r="E2579" s="19">
        <v>0.7592592592592593</v>
      </c>
      <c r="F2579" s="20">
        <v>41</v>
      </c>
      <c r="G2579" s="20">
        <v>66</v>
      </c>
      <c r="H2579" s="16">
        <v>559.59090909090912</v>
      </c>
      <c r="I2579" s="18">
        <v>1.6097560975609757</v>
      </c>
      <c r="J2579" s="16">
        <v>900.80487804878044</v>
      </c>
      <c r="K2579" s="20">
        <v>36933</v>
      </c>
    </row>
    <row r="2580" spans="1:11" x14ac:dyDescent="0.3">
      <c r="A2580" s="11" t="s">
        <v>127</v>
      </c>
      <c r="B2580" s="11" t="s">
        <v>133</v>
      </c>
      <c r="C2580" s="54">
        <v>44667</v>
      </c>
      <c r="D2580" s="16">
        <v>57</v>
      </c>
      <c r="E2580" s="19">
        <v>0.77192982456140347</v>
      </c>
      <c r="F2580" s="20">
        <v>44</v>
      </c>
      <c r="G2580" s="20">
        <v>89</v>
      </c>
      <c r="H2580" s="16">
        <v>506.85393258426967</v>
      </c>
      <c r="I2580" s="18">
        <v>2.0227272727272729</v>
      </c>
      <c r="J2580" s="16">
        <v>1025.2272727272727</v>
      </c>
      <c r="K2580" s="20">
        <v>45110</v>
      </c>
    </row>
    <row r="2581" spans="1:11" x14ac:dyDescent="0.3">
      <c r="A2581" s="11" t="s">
        <v>127</v>
      </c>
      <c r="B2581" s="11" t="s">
        <v>133</v>
      </c>
      <c r="C2581" s="54">
        <v>44668</v>
      </c>
      <c r="D2581" s="16">
        <v>101</v>
      </c>
      <c r="E2581" s="19">
        <v>0.81188118811881194</v>
      </c>
      <c r="F2581" s="20">
        <v>82</v>
      </c>
      <c r="G2581" s="20">
        <v>133</v>
      </c>
      <c r="H2581" s="16">
        <v>613.40601503759399</v>
      </c>
      <c r="I2581" s="18">
        <v>1.6219512195121952</v>
      </c>
      <c r="J2581" s="16">
        <v>994.91463414634143</v>
      </c>
      <c r="K2581" s="20">
        <v>81583</v>
      </c>
    </row>
    <row r="2582" spans="1:11" x14ac:dyDescent="0.3">
      <c r="A2582" s="11" t="s">
        <v>127</v>
      </c>
      <c r="B2582" s="11" t="s">
        <v>133</v>
      </c>
      <c r="C2582" s="54">
        <v>44669</v>
      </c>
      <c r="D2582" s="16">
        <v>43</v>
      </c>
      <c r="E2582" s="19">
        <v>0.79069767441860461</v>
      </c>
      <c r="F2582" s="20">
        <v>34</v>
      </c>
      <c r="G2582" s="20">
        <v>51</v>
      </c>
      <c r="H2582" s="16">
        <v>816.50980392156862</v>
      </c>
      <c r="I2582" s="18">
        <v>1.5</v>
      </c>
      <c r="J2582" s="16">
        <v>1224.7647058823529</v>
      </c>
      <c r="K2582" s="20">
        <v>41642</v>
      </c>
    </row>
    <row r="2583" spans="1:11" x14ac:dyDescent="0.3">
      <c r="A2583" s="11" t="s">
        <v>127</v>
      </c>
      <c r="B2583" s="11" t="s">
        <v>133</v>
      </c>
      <c r="C2583" s="54">
        <v>44670</v>
      </c>
      <c r="D2583" s="16">
        <v>52</v>
      </c>
      <c r="E2583" s="19">
        <v>0.76923076923076927</v>
      </c>
      <c r="F2583" s="20">
        <v>40</v>
      </c>
      <c r="G2583" s="20">
        <v>59</v>
      </c>
      <c r="H2583" s="16">
        <v>543.18644067796606</v>
      </c>
      <c r="I2583" s="18">
        <v>1.4750000000000001</v>
      </c>
      <c r="J2583" s="16">
        <v>801.2</v>
      </c>
      <c r="K2583" s="20">
        <v>32048</v>
      </c>
    </row>
    <row r="2584" spans="1:11" x14ac:dyDescent="0.3">
      <c r="A2584" s="11" t="s">
        <v>127</v>
      </c>
      <c r="B2584" s="11" t="s">
        <v>133</v>
      </c>
      <c r="C2584" s="54">
        <v>44671</v>
      </c>
      <c r="D2584" s="16">
        <v>58</v>
      </c>
      <c r="E2584" s="19">
        <v>0.7931034482758621</v>
      </c>
      <c r="F2584" s="20">
        <v>46</v>
      </c>
      <c r="G2584" s="20">
        <v>79</v>
      </c>
      <c r="H2584" s="16">
        <v>700.79746835443041</v>
      </c>
      <c r="I2584" s="18">
        <v>1.7173913043478262</v>
      </c>
      <c r="J2584" s="16">
        <v>1203.5434782608695</v>
      </c>
      <c r="K2584" s="20">
        <v>55363</v>
      </c>
    </row>
    <row r="2585" spans="1:11" x14ac:dyDescent="0.3">
      <c r="A2585" s="11" t="s">
        <v>127</v>
      </c>
      <c r="B2585" s="11" t="s">
        <v>133</v>
      </c>
      <c r="C2585" s="54">
        <v>44672</v>
      </c>
      <c r="D2585" s="16">
        <v>44</v>
      </c>
      <c r="E2585" s="19">
        <v>0.79545454545454541</v>
      </c>
      <c r="F2585" s="20">
        <v>35</v>
      </c>
      <c r="G2585" s="20">
        <v>65</v>
      </c>
      <c r="H2585" s="16">
        <v>615.43076923076922</v>
      </c>
      <c r="I2585" s="18">
        <v>1.8571428571428572</v>
      </c>
      <c r="J2585" s="16">
        <v>1142.9428571428571</v>
      </c>
      <c r="K2585" s="20">
        <v>40003</v>
      </c>
    </row>
    <row r="2586" spans="1:11" x14ac:dyDescent="0.3">
      <c r="A2586" s="11" t="s">
        <v>127</v>
      </c>
      <c r="B2586" s="11" t="s">
        <v>133</v>
      </c>
      <c r="C2586" s="54">
        <v>44673</v>
      </c>
      <c r="D2586" s="16">
        <v>36</v>
      </c>
      <c r="E2586" s="19">
        <v>0.69444444444444442</v>
      </c>
      <c r="F2586" s="20">
        <v>25</v>
      </c>
      <c r="G2586" s="20">
        <v>46</v>
      </c>
      <c r="H2586" s="16">
        <v>638.43478260869563</v>
      </c>
      <c r="I2586" s="18">
        <v>1.84</v>
      </c>
      <c r="J2586" s="16">
        <v>1174.72</v>
      </c>
      <c r="K2586" s="20">
        <v>29368</v>
      </c>
    </row>
    <row r="2587" spans="1:11" x14ac:dyDescent="0.3">
      <c r="A2587" s="11" t="s">
        <v>127</v>
      </c>
      <c r="B2587" s="11" t="s">
        <v>133</v>
      </c>
      <c r="C2587" s="54">
        <v>44674</v>
      </c>
      <c r="D2587" s="16">
        <v>39</v>
      </c>
      <c r="E2587" s="19">
        <v>1</v>
      </c>
      <c r="F2587" s="20">
        <v>39</v>
      </c>
      <c r="G2587" s="20">
        <v>56</v>
      </c>
      <c r="H2587" s="16">
        <v>597.85714285714289</v>
      </c>
      <c r="I2587" s="18">
        <v>1.4358974358974359</v>
      </c>
      <c r="J2587" s="16">
        <v>858.46153846153845</v>
      </c>
      <c r="K2587" s="20">
        <v>33480</v>
      </c>
    </row>
    <row r="2588" spans="1:11" x14ac:dyDescent="0.3">
      <c r="A2588" s="11" t="s">
        <v>127</v>
      </c>
      <c r="B2588" s="11" t="s">
        <v>133</v>
      </c>
      <c r="C2588" s="54">
        <v>44675</v>
      </c>
      <c r="D2588" s="16">
        <v>68</v>
      </c>
      <c r="E2588" s="19">
        <v>0.77941176470588236</v>
      </c>
      <c r="F2588" s="20">
        <v>53</v>
      </c>
      <c r="G2588" s="20">
        <v>82</v>
      </c>
      <c r="H2588" s="16">
        <v>684.89024390243901</v>
      </c>
      <c r="I2588" s="18">
        <v>1.5471698113207548</v>
      </c>
      <c r="J2588" s="16">
        <v>1059.6415094339623</v>
      </c>
      <c r="K2588" s="20">
        <v>56161</v>
      </c>
    </row>
    <row r="2589" spans="1:11" x14ac:dyDescent="0.3">
      <c r="A2589" s="11" t="s">
        <v>127</v>
      </c>
      <c r="B2589" s="11" t="s">
        <v>133</v>
      </c>
      <c r="C2589" s="54">
        <v>44676</v>
      </c>
      <c r="D2589" s="16">
        <v>42</v>
      </c>
      <c r="E2589" s="19">
        <v>0.7857142857142857</v>
      </c>
      <c r="F2589" s="20">
        <v>33</v>
      </c>
      <c r="G2589" s="20">
        <v>59</v>
      </c>
      <c r="H2589" s="16">
        <v>508.76271186440675</v>
      </c>
      <c r="I2589" s="18">
        <v>1.7878787878787878</v>
      </c>
      <c r="J2589" s="16">
        <v>909.60606060606062</v>
      </c>
      <c r="K2589" s="20">
        <v>30017</v>
      </c>
    </row>
    <row r="2590" spans="1:11" x14ac:dyDescent="0.3">
      <c r="A2590" s="11" t="s">
        <v>127</v>
      </c>
      <c r="B2590" s="11" t="s">
        <v>133</v>
      </c>
      <c r="C2590" s="54">
        <v>44677</v>
      </c>
      <c r="D2590" s="16">
        <v>22</v>
      </c>
      <c r="E2590" s="19">
        <v>0.72727272727272729</v>
      </c>
      <c r="F2590" s="20">
        <v>16</v>
      </c>
      <c r="G2590" s="20">
        <v>34</v>
      </c>
      <c r="H2590" s="16">
        <v>554.11764705882354</v>
      </c>
      <c r="I2590" s="18">
        <v>2.125</v>
      </c>
      <c r="J2590" s="16">
        <v>1177.5</v>
      </c>
      <c r="K2590" s="20">
        <v>18840</v>
      </c>
    </row>
    <row r="2591" spans="1:11" x14ac:dyDescent="0.3">
      <c r="A2591" s="11" t="s">
        <v>127</v>
      </c>
      <c r="B2591" s="11" t="s">
        <v>133</v>
      </c>
      <c r="C2591" s="54">
        <v>44678</v>
      </c>
      <c r="D2591" s="16">
        <v>39</v>
      </c>
      <c r="E2591" s="19">
        <v>0.79487179487179482</v>
      </c>
      <c r="F2591" s="20">
        <v>31</v>
      </c>
      <c r="G2591" s="20">
        <v>50</v>
      </c>
      <c r="H2591" s="16">
        <v>616.17999999999995</v>
      </c>
      <c r="I2591" s="18">
        <v>1.6129032258064515</v>
      </c>
      <c r="J2591" s="16">
        <v>993.83870967741939</v>
      </c>
      <c r="K2591" s="20">
        <v>30809</v>
      </c>
    </row>
    <row r="2592" spans="1:11" x14ac:dyDescent="0.3">
      <c r="A2592" s="11" t="s">
        <v>127</v>
      </c>
      <c r="B2592" s="11" t="s">
        <v>133</v>
      </c>
      <c r="C2592" s="54">
        <v>44679</v>
      </c>
      <c r="D2592" s="16">
        <v>38</v>
      </c>
      <c r="E2592" s="19">
        <v>0.76315789473684215</v>
      </c>
      <c r="F2592" s="20">
        <v>29</v>
      </c>
      <c r="G2592" s="20">
        <v>45</v>
      </c>
      <c r="H2592" s="16">
        <v>645.6</v>
      </c>
      <c r="I2592" s="18">
        <v>1.5517241379310345</v>
      </c>
      <c r="J2592" s="16">
        <v>1001.7931034482758</v>
      </c>
      <c r="K2592" s="20">
        <v>29052</v>
      </c>
    </row>
    <row r="2593" spans="1:11" x14ac:dyDescent="0.3">
      <c r="A2593" s="11" t="s">
        <v>127</v>
      </c>
      <c r="B2593" s="11" t="s">
        <v>133</v>
      </c>
      <c r="C2593" s="54">
        <v>44680</v>
      </c>
      <c r="D2593" s="16">
        <v>34</v>
      </c>
      <c r="E2593" s="19">
        <v>0.73529411764705888</v>
      </c>
      <c r="F2593" s="20">
        <v>25</v>
      </c>
      <c r="G2593" s="20">
        <v>51</v>
      </c>
      <c r="H2593" s="16">
        <v>599.01960784313724</v>
      </c>
      <c r="I2593" s="18">
        <v>2.04</v>
      </c>
      <c r="J2593" s="16">
        <v>1222</v>
      </c>
      <c r="K2593" s="20">
        <v>30550</v>
      </c>
    </row>
    <row r="2594" spans="1:11" x14ac:dyDescent="0.3">
      <c r="A2594" s="11" t="s">
        <v>127</v>
      </c>
      <c r="B2594" s="11" t="s">
        <v>133</v>
      </c>
      <c r="C2594" s="54">
        <v>44681</v>
      </c>
      <c r="D2594" s="16">
        <v>28</v>
      </c>
      <c r="E2594" s="19">
        <v>1.3214285714285714</v>
      </c>
      <c r="F2594" s="20">
        <v>37</v>
      </c>
      <c r="G2594" s="20">
        <v>49</v>
      </c>
      <c r="H2594" s="16">
        <v>531.14285714285711</v>
      </c>
      <c r="I2594" s="18">
        <v>1.3243243243243243</v>
      </c>
      <c r="J2594" s="16">
        <v>703.40540540540542</v>
      </c>
      <c r="K2594" s="20">
        <v>26026</v>
      </c>
    </row>
    <row r="2595" spans="1:11" x14ac:dyDescent="0.3">
      <c r="A2595" s="10" t="s">
        <v>127</v>
      </c>
      <c r="B2595" s="10" t="s">
        <v>133</v>
      </c>
      <c r="C2595" s="54">
        <v>44682</v>
      </c>
      <c r="D2595" s="20">
        <v>125</v>
      </c>
      <c r="E2595" s="19">
        <v>0.8</v>
      </c>
      <c r="F2595" s="20">
        <v>100</v>
      </c>
      <c r="G2595" s="20">
        <v>152</v>
      </c>
      <c r="H2595" s="16">
        <v>664.73026315789468</v>
      </c>
      <c r="I2595" s="18">
        <v>1.52</v>
      </c>
      <c r="J2595" s="16">
        <v>1010.39</v>
      </c>
      <c r="K2595" s="20">
        <v>101039</v>
      </c>
    </row>
    <row r="2596" spans="1:11" x14ac:dyDescent="0.3">
      <c r="A2596" s="10" t="s">
        <v>127</v>
      </c>
      <c r="B2596" s="10" t="s">
        <v>133</v>
      </c>
      <c r="C2596" s="54">
        <v>44683</v>
      </c>
      <c r="D2596" s="20">
        <v>60</v>
      </c>
      <c r="E2596" s="19">
        <v>0.76666666666666672</v>
      </c>
      <c r="F2596" s="20">
        <v>46</v>
      </c>
      <c r="G2596" s="20">
        <v>84</v>
      </c>
      <c r="H2596" s="16">
        <v>665.88095238095241</v>
      </c>
      <c r="I2596" s="18">
        <v>1.826086956521739</v>
      </c>
      <c r="J2596" s="16">
        <v>1215.9565217391305</v>
      </c>
      <c r="K2596" s="20">
        <v>55934</v>
      </c>
    </row>
    <row r="2597" spans="1:11" x14ac:dyDescent="0.3">
      <c r="A2597" s="10" t="s">
        <v>127</v>
      </c>
      <c r="B2597" s="10" t="s">
        <v>133</v>
      </c>
      <c r="C2597" s="54">
        <v>44684</v>
      </c>
      <c r="D2597" s="20">
        <v>55</v>
      </c>
      <c r="E2597" s="19">
        <v>0.72727272727272729</v>
      </c>
      <c r="F2597" s="20">
        <v>40</v>
      </c>
      <c r="G2597" s="20">
        <v>65</v>
      </c>
      <c r="H2597" s="16">
        <v>693.84615384615381</v>
      </c>
      <c r="I2597" s="18">
        <v>1.625</v>
      </c>
      <c r="J2597" s="16">
        <v>1127.5</v>
      </c>
      <c r="K2597" s="20">
        <v>45100</v>
      </c>
    </row>
    <row r="2598" spans="1:11" x14ac:dyDescent="0.3">
      <c r="A2598" s="10" t="s">
        <v>127</v>
      </c>
      <c r="B2598" s="10" t="s">
        <v>133</v>
      </c>
      <c r="C2598" s="54">
        <v>44685</v>
      </c>
      <c r="D2598" s="20">
        <v>50</v>
      </c>
      <c r="E2598" s="19">
        <v>0.72</v>
      </c>
      <c r="F2598" s="20">
        <v>36</v>
      </c>
      <c r="G2598" s="20">
        <v>68</v>
      </c>
      <c r="H2598" s="16">
        <v>586.52941176470586</v>
      </c>
      <c r="I2598" s="18">
        <v>1.8888888888888888</v>
      </c>
      <c r="J2598" s="16">
        <v>1107.8888888888889</v>
      </c>
      <c r="K2598" s="20">
        <v>39884</v>
      </c>
    </row>
    <row r="2599" spans="1:11" x14ac:dyDescent="0.3">
      <c r="A2599" s="10" t="s">
        <v>127</v>
      </c>
      <c r="B2599" s="10" t="s">
        <v>133</v>
      </c>
      <c r="C2599" s="54">
        <v>44686</v>
      </c>
      <c r="D2599" s="20">
        <v>30</v>
      </c>
      <c r="E2599" s="19">
        <v>0.73333333333333328</v>
      </c>
      <c r="F2599" s="20">
        <v>22</v>
      </c>
      <c r="G2599" s="20">
        <v>33</v>
      </c>
      <c r="H2599" s="16">
        <v>758.30303030303025</v>
      </c>
      <c r="I2599" s="18">
        <v>1.5</v>
      </c>
      <c r="J2599" s="16">
        <v>1137.4545454545455</v>
      </c>
      <c r="K2599" s="20">
        <v>25024</v>
      </c>
    </row>
    <row r="2600" spans="1:11" x14ac:dyDescent="0.3">
      <c r="A2600" s="10" t="s">
        <v>127</v>
      </c>
      <c r="B2600" s="10" t="s">
        <v>133</v>
      </c>
      <c r="C2600" s="54">
        <v>44687</v>
      </c>
      <c r="D2600" s="20">
        <v>32</v>
      </c>
      <c r="E2600" s="19">
        <v>0.78125</v>
      </c>
      <c r="F2600" s="20">
        <v>25</v>
      </c>
      <c r="G2600" s="20">
        <v>44</v>
      </c>
      <c r="H2600" s="16">
        <v>521.36363636363637</v>
      </c>
      <c r="I2600" s="18">
        <v>1.76</v>
      </c>
      <c r="J2600" s="16">
        <v>917.6</v>
      </c>
      <c r="K2600" s="20">
        <v>22940</v>
      </c>
    </row>
    <row r="2601" spans="1:11" x14ac:dyDescent="0.3">
      <c r="A2601" s="10" t="s">
        <v>127</v>
      </c>
      <c r="B2601" s="10" t="s">
        <v>133</v>
      </c>
      <c r="C2601" s="54">
        <v>44688</v>
      </c>
      <c r="D2601" s="20">
        <v>39</v>
      </c>
      <c r="E2601" s="19">
        <v>0.76923076923076927</v>
      </c>
      <c r="F2601" s="20">
        <v>30</v>
      </c>
      <c r="G2601" s="20">
        <v>51</v>
      </c>
      <c r="H2601" s="16">
        <v>680.15686274509801</v>
      </c>
      <c r="I2601" s="18">
        <v>1.7</v>
      </c>
      <c r="J2601" s="16">
        <v>1156.2666666666667</v>
      </c>
      <c r="K2601" s="20">
        <v>34688</v>
      </c>
    </row>
    <row r="2602" spans="1:11" x14ac:dyDescent="0.3">
      <c r="A2602" s="10" t="s">
        <v>127</v>
      </c>
      <c r="B2602" s="10" t="s">
        <v>133</v>
      </c>
      <c r="C2602" s="54">
        <v>44689</v>
      </c>
      <c r="D2602" s="20">
        <v>53</v>
      </c>
      <c r="E2602" s="19">
        <v>0.75471698113207553</v>
      </c>
      <c r="F2602" s="20">
        <v>40</v>
      </c>
      <c r="G2602" s="20">
        <v>57</v>
      </c>
      <c r="H2602" s="16">
        <v>722.47368421052636</v>
      </c>
      <c r="I2602" s="18">
        <v>1.425</v>
      </c>
      <c r="J2602" s="16">
        <v>1029.5250000000001</v>
      </c>
      <c r="K2602" s="20">
        <v>41181</v>
      </c>
    </row>
    <row r="2603" spans="1:11" x14ac:dyDescent="0.3">
      <c r="A2603" s="10" t="s">
        <v>127</v>
      </c>
      <c r="B2603" s="10" t="s">
        <v>133</v>
      </c>
      <c r="C2603" s="54">
        <v>44690</v>
      </c>
      <c r="D2603" s="20">
        <v>32</v>
      </c>
      <c r="E2603" s="19">
        <v>0.71875</v>
      </c>
      <c r="F2603" s="20">
        <v>23</v>
      </c>
      <c r="G2603" s="20">
        <v>42</v>
      </c>
      <c r="H2603" s="16">
        <v>791.47619047619048</v>
      </c>
      <c r="I2603" s="18">
        <v>1.826086956521739</v>
      </c>
      <c r="J2603" s="16">
        <v>1445.304347826087</v>
      </c>
      <c r="K2603" s="20">
        <v>33242</v>
      </c>
    </row>
    <row r="2604" spans="1:11" x14ac:dyDescent="0.3">
      <c r="A2604" s="10" t="s">
        <v>127</v>
      </c>
      <c r="B2604" s="10" t="s">
        <v>133</v>
      </c>
      <c r="C2604" s="54">
        <v>44691</v>
      </c>
      <c r="D2604" s="20">
        <v>31</v>
      </c>
      <c r="E2604" s="19">
        <v>0.74193548387096775</v>
      </c>
      <c r="F2604" s="20">
        <v>23</v>
      </c>
      <c r="G2604" s="20">
        <v>34</v>
      </c>
      <c r="H2604" s="16">
        <v>738.5</v>
      </c>
      <c r="I2604" s="18">
        <v>1.4782608695652173</v>
      </c>
      <c r="J2604" s="16">
        <v>1091.695652173913</v>
      </c>
      <c r="K2604" s="20">
        <v>25109</v>
      </c>
    </row>
    <row r="2605" spans="1:11" x14ac:dyDescent="0.3">
      <c r="A2605" s="10" t="s">
        <v>127</v>
      </c>
      <c r="B2605" s="10" t="s">
        <v>133</v>
      </c>
      <c r="C2605" s="54">
        <v>44692</v>
      </c>
      <c r="D2605" s="20">
        <v>40</v>
      </c>
      <c r="E2605" s="19">
        <v>0.75</v>
      </c>
      <c r="F2605" s="20">
        <v>30</v>
      </c>
      <c r="G2605" s="20">
        <v>60</v>
      </c>
      <c r="H2605" s="16">
        <v>637.61666666666667</v>
      </c>
      <c r="I2605" s="18">
        <v>2</v>
      </c>
      <c r="J2605" s="16">
        <v>1275.2333333333333</v>
      </c>
      <c r="K2605" s="20">
        <v>38257</v>
      </c>
    </row>
    <row r="2606" spans="1:11" x14ac:dyDescent="0.3">
      <c r="A2606" s="10" t="s">
        <v>127</v>
      </c>
      <c r="B2606" s="10" t="s">
        <v>133</v>
      </c>
      <c r="C2606" s="54">
        <v>44693</v>
      </c>
      <c r="D2606" s="20">
        <v>28</v>
      </c>
      <c r="E2606" s="19">
        <v>0.75</v>
      </c>
      <c r="F2606" s="20">
        <v>21</v>
      </c>
      <c r="G2606" s="20">
        <v>33</v>
      </c>
      <c r="H2606" s="16">
        <v>533.69696969696975</v>
      </c>
      <c r="I2606" s="18">
        <v>1.5714285714285714</v>
      </c>
      <c r="J2606" s="16">
        <v>838.66666666666663</v>
      </c>
      <c r="K2606" s="20">
        <v>17612</v>
      </c>
    </row>
    <row r="2607" spans="1:11" x14ac:dyDescent="0.3">
      <c r="A2607" s="10" t="s">
        <v>127</v>
      </c>
      <c r="B2607" s="10" t="s">
        <v>133</v>
      </c>
      <c r="C2607" s="54">
        <v>44694</v>
      </c>
      <c r="D2607" s="20">
        <v>30</v>
      </c>
      <c r="E2607" s="19">
        <v>0.76666666666666672</v>
      </c>
      <c r="F2607" s="20">
        <v>23</v>
      </c>
      <c r="G2607" s="20">
        <v>36</v>
      </c>
      <c r="H2607" s="16">
        <v>778.38888888888891</v>
      </c>
      <c r="I2607" s="18">
        <v>1.5652173913043479</v>
      </c>
      <c r="J2607" s="16">
        <v>1218.3478260869565</v>
      </c>
      <c r="K2607" s="20">
        <v>28022</v>
      </c>
    </row>
    <row r="2608" spans="1:11" x14ac:dyDescent="0.3">
      <c r="A2608" s="10" t="s">
        <v>127</v>
      </c>
      <c r="B2608" s="10" t="s">
        <v>133</v>
      </c>
      <c r="C2608" s="54">
        <v>44695</v>
      </c>
      <c r="D2608" s="20">
        <v>32</v>
      </c>
      <c r="E2608" s="19">
        <v>0.75</v>
      </c>
      <c r="F2608" s="20">
        <v>24</v>
      </c>
      <c r="G2608" s="20">
        <v>43</v>
      </c>
      <c r="H2608" s="16">
        <v>503.37209302325579</v>
      </c>
      <c r="I2608" s="18">
        <v>1.7916666666666667</v>
      </c>
      <c r="J2608" s="16">
        <v>901.875</v>
      </c>
      <c r="K2608" s="20">
        <v>21645</v>
      </c>
    </row>
    <row r="2609" spans="1:11" x14ac:dyDescent="0.3">
      <c r="A2609" s="10" t="s">
        <v>127</v>
      </c>
      <c r="B2609" s="10" t="s">
        <v>133</v>
      </c>
      <c r="C2609" s="54">
        <v>44696</v>
      </c>
      <c r="D2609" s="20">
        <v>56</v>
      </c>
      <c r="E2609" s="19">
        <v>0.7321428571428571</v>
      </c>
      <c r="F2609" s="20">
        <v>41</v>
      </c>
      <c r="G2609" s="20">
        <v>77</v>
      </c>
      <c r="H2609" s="16">
        <v>679.06493506493507</v>
      </c>
      <c r="I2609" s="18">
        <v>1.8780487804878048</v>
      </c>
      <c r="J2609" s="16">
        <v>1275.3170731707316</v>
      </c>
      <c r="K2609" s="20">
        <v>52288</v>
      </c>
    </row>
    <row r="2610" spans="1:11" x14ac:dyDescent="0.3">
      <c r="A2610" s="10" t="s">
        <v>127</v>
      </c>
      <c r="B2610" s="10" t="s">
        <v>133</v>
      </c>
      <c r="C2610" s="54">
        <v>44697</v>
      </c>
      <c r="D2610" s="20">
        <v>41</v>
      </c>
      <c r="E2610" s="19">
        <v>0.75609756097560976</v>
      </c>
      <c r="F2610" s="20">
        <v>31</v>
      </c>
      <c r="G2610" s="20">
        <v>49</v>
      </c>
      <c r="H2610" s="16">
        <v>681.65306122448976</v>
      </c>
      <c r="I2610" s="18">
        <v>1.5806451612903225</v>
      </c>
      <c r="J2610" s="16">
        <v>1077.4516129032259</v>
      </c>
      <c r="K2610" s="20">
        <v>33401</v>
      </c>
    </row>
    <row r="2611" spans="1:11" x14ac:dyDescent="0.3">
      <c r="A2611" s="10" t="s">
        <v>127</v>
      </c>
      <c r="B2611" s="10" t="s">
        <v>133</v>
      </c>
      <c r="C2611" s="54">
        <v>44698</v>
      </c>
      <c r="D2611" s="20">
        <v>28</v>
      </c>
      <c r="E2611" s="19">
        <v>0.75</v>
      </c>
      <c r="F2611" s="20">
        <v>21</v>
      </c>
      <c r="G2611" s="20">
        <v>32</v>
      </c>
      <c r="H2611" s="16">
        <v>708.4375</v>
      </c>
      <c r="I2611" s="18">
        <v>1.5238095238095237</v>
      </c>
      <c r="J2611" s="16">
        <v>1079.5238095238096</v>
      </c>
      <c r="K2611" s="20">
        <v>22670</v>
      </c>
    </row>
    <row r="2612" spans="1:11" x14ac:dyDescent="0.3">
      <c r="A2612" s="10" t="s">
        <v>127</v>
      </c>
      <c r="B2612" s="10" t="s">
        <v>133</v>
      </c>
      <c r="C2612" s="54">
        <v>44699</v>
      </c>
      <c r="D2612" s="20">
        <v>33</v>
      </c>
      <c r="E2612" s="19">
        <v>0.75757575757575757</v>
      </c>
      <c r="F2612" s="20">
        <v>25</v>
      </c>
      <c r="G2612" s="20">
        <v>35</v>
      </c>
      <c r="H2612" s="16">
        <v>571.51428571428573</v>
      </c>
      <c r="I2612" s="18">
        <v>1.4</v>
      </c>
      <c r="J2612" s="16">
        <v>800.12</v>
      </c>
      <c r="K2612" s="20">
        <v>20003</v>
      </c>
    </row>
    <row r="2613" spans="1:11" x14ac:dyDescent="0.3">
      <c r="A2613" s="10" t="s">
        <v>127</v>
      </c>
      <c r="B2613" s="10" t="s">
        <v>133</v>
      </c>
      <c r="C2613" s="54">
        <v>44700</v>
      </c>
      <c r="D2613" s="20">
        <v>35</v>
      </c>
      <c r="E2613" s="19">
        <v>0.74285714285714288</v>
      </c>
      <c r="F2613" s="20">
        <v>26</v>
      </c>
      <c r="G2613" s="20">
        <v>45</v>
      </c>
      <c r="H2613" s="16">
        <v>681.08888888888885</v>
      </c>
      <c r="I2613" s="18">
        <v>1.7307692307692308</v>
      </c>
      <c r="J2613" s="16">
        <v>1178.8076923076924</v>
      </c>
      <c r="K2613" s="20">
        <v>30649</v>
      </c>
    </row>
    <row r="2614" spans="1:11" x14ac:dyDescent="0.3">
      <c r="A2614" s="10" t="s">
        <v>127</v>
      </c>
      <c r="B2614" s="10" t="s">
        <v>133</v>
      </c>
      <c r="C2614" s="54">
        <v>44701</v>
      </c>
      <c r="D2614" s="20">
        <v>32</v>
      </c>
      <c r="E2614" s="19">
        <v>0.75</v>
      </c>
      <c r="F2614" s="20">
        <v>24</v>
      </c>
      <c r="G2614" s="20">
        <v>38</v>
      </c>
      <c r="H2614" s="16">
        <v>654</v>
      </c>
      <c r="I2614" s="18">
        <v>1.5833333333333333</v>
      </c>
      <c r="J2614" s="16">
        <v>1035.5</v>
      </c>
      <c r="K2614" s="20">
        <v>24852</v>
      </c>
    </row>
    <row r="2615" spans="1:11" x14ac:dyDescent="0.3">
      <c r="A2615" s="10" t="s">
        <v>127</v>
      </c>
      <c r="B2615" s="10" t="s">
        <v>133</v>
      </c>
      <c r="C2615" s="54">
        <v>44702</v>
      </c>
      <c r="D2615" s="20">
        <v>28</v>
      </c>
      <c r="E2615" s="19">
        <v>0.7857142857142857</v>
      </c>
      <c r="F2615" s="20">
        <v>22</v>
      </c>
      <c r="G2615" s="20">
        <v>44</v>
      </c>
      <c r="H2615" s="16">
        <v>641.18181818181813</v>
      </c>
      <c r="I2615" s="18">
        <v>2</v>
      </c>
      <c r="J2615" s="16">
        <v>1282.3636363636363</v>
      </c>
      <c r="K2615" s="20">
        <v>28212</v>
      </c>
    </row>
    <row r="2616" spans="1:11" x14ac:dyDescent="0.3">
      <c r="A2616" s="10" t="s">
        <v>127</v>
      </c>
      <c r="B2616" s="10" t="s">
        <v>133</v>
      </c>
      <c r="C2616" s="54">
        <v>44703</v>
      </c>
      <c r="D2616" s="20">
        <v>48</v>
      </c>
      <c r="E2616" s="19">
        <v>0.72916666666666663</v>
      </c>
      <c r="F2616" s="20">
        <v>35</v>
      </c>
      <c r="G2616" s="20">
        <v>69</v>
      </c>
      <c r="H2616" s="16">
        <v>786.71014492753625</v>
      </c>
      <c r="I2616" s="18">
        <v>1.9714285714285715</v>
      </c>
      <c r="J2616" s="16">
        <v>1550.9428571428571</v>
      </c>
      <c r="K2616" s="20">
        <v>54283</v>
      </c>
    </row>
    <row r="2617" spans="1:11" x14ac:dyDescent="0.3">
      <c r="A2617" s="10" t="s">
        <v>127</v>
      </c>
      <c r="B2617" s="10" t="s">
        <v>133</v>
      </c>
      <c r="C2617" s="54">
        <v>44704</v>
      </c>
      <c r="D2617" s="20">
        <v>35</v>
      </c>
      <c r="E2617" s="19">
        <v>0.74285714285714288</v>
      </c>
      <c r="F2617" s="20">
        <v>26</v>
      </c>
      <c r="G2617" s="20">
        <v>33</v>
      </c>
      <c r="H2617" s="16">
        <v>780.24242424242425</v>
      </c>
      <c r="I2617" s="18">
        <v>1.2692307692307692</v>
      </c>
      <c r="J2617" s="16">
        <v>990.30769230769226</v>
      </c>
      <c r="K2617" s="20">
        <v>25748</v>
      </c>
    </row>
    <row r="2618" spans="1:11" x14ac:dyDescent="0.3">
      <c r="A2618" s="10" t="s">
        <v>127</v>
      </c>
      <c r="B2618" s="10" t="s">
        <v>133</v>
      </c>
      <c r="C2618" s="54">
        <v>44705</v>
      </c>
      <c r="D2618" s="20">
        <v>23</v>
      </c>
      <c r="E2618" s="19">
        <v>0.73913043478260865</v>
      </c>
      <c r="F2618" s="20">
        <v>17</v>
      </c>
      <c r="G2618" s="20">
        <v>24</v>
      </c>
      <c r="H2618" s="16">
        <v>566.29166666666663</v>
      </c>
      <c r="I2618" s="18">
        <v>1.411764705882353</v>
      </c>
      <c r="J2618" s="16">
        <v>799.47058823529414</v>
      </c>
      <c r="K2618" s="20">
        <v>13591</v>
      </c>
    </row>
    <row r="2619" spans="1:11" x14ac:dyDescent="0.3">
      <c r="A2619" s="10" t="s">
        <v>127</v>
      </c>
      <c r="B2619" s="10" t="s">
        <v>133</v>
      </c>
      <c r="C2619" s="54">
        <v>44706</v>
      </c>
      <c r="D2619" s="20">
        <v>23</v>
      </c>
      <c r="E2619" s="19">
        <v>0.73913043478260865</v>
      </c>
      <c r="F2619" s="20">
        <v>17</v>
      </c>
      <c r="G2619" s="20">
        <v>32</v>
      </c>
      <c r="H2619" s="16">
        <v>631.125</v>
      </c>
      <c r="I2619" s="18">
        <v>1.8823529411764706</v>
      </c>
      <c r="J2619" s="16">
        <v>1188</v>
      </c>
      <c r="K2619" s="20">
        <v>20196</v>
      </c>
    </row>
    <row r="2620" spans="1:11" x14ac:dyDescent="0.3">
      <c r="A2620" s="10" t="s">
        <v>127</v>
      </c>
      <c r="B2620" s="10" t="s">
        <v>133</v>
      </c>
      <c r="C2620" s="54">
        <v>44707</v>
      </c>
      <c r="D2620" s="20">
        <v>30</v>
      </c>
      <c r="E2620" s="19">
        <v>0.76666666666666672</v>
      </c>
      <c r="F2620" s="20">
        <v>23</v>
      </c>
      <c r="G2620" s="20">
        <v>31</v>
      </c>
      <c r="H2620" s="16">
        <v>590.77419354838707</v>
      </c>
      <c r="I2620" s="18">
        <v>1.3478260869565217</v>
      </c>
      <c r="J2620" s="16">
        <v>796.26086956521738</v>
      </c>
      <c r="K2620" s="20">
        <v>18314</v>
      </c>
    </row>
    <row r="2621" spans="1:11" x14ac:dyDescent="0.3">
      <c r="A2621" s="10" t="s">
        <v>127</v>
      </c>
      <c r="B2621" s="10" t="s">
        <v>133</v>
      </c>
      <c r="C2621" s="54">
        <v>44708</v>
      </c>
      <c r="D2621" s="20">
        <v>30</v>
      </c>
      <c r="E2621" s="19">
        <v>0.73333333333333328</v>
      </c>
      <c r="F2621" s="20">
        <v>22</v>
      </c>
      <c r="G2621" s="20">
        <v>37</v>
      </c>
      <c r="H2621" s="16">
        <v>540.72972972972968</v>
      </c>
      <c r="I2621" s="18">
        <v>1.6818181818181819</v>
      </c>
      <c r="J2621" s="16">
        <v>909.40909090909088</v>
      </c>
      <c r="K2621" s="20">
        <v>20007</v>
      </c>
    </row>
    <row r="2622" spans="1:11" x14ac:dyDescent="0.3">
      <c r="A2622" s="10" t="s">
        <v>127</v>
      </c>
      <c r="B2622" s="10" t="s">
        <v>133</v>
      </c>
      <c r="C2622" s="54">
        <v>44709</v>
      </c>
      <c r="D2622" s="20">
        <v>24</v>
      </c>
      <c r="E2622" s="19">
        <v>0.70833333333333337</v>
      </c>
      <c r="F2622" s="20">
        <v>17</v>
      </c>
      <c r="G2622" s="20">
        <v>28</v>
      </c>
      <c r="H2622" s="16">
        <v>607.35714285714289</v>
      </c>
      <c r="I2622" s="18">
        <v>1.6470588235294117</v>
      </c>
      <c r="J2622" s="16">
        <v>1000.3529411764706</v>
      </c>
      <c r="K2622" s="20">
        <v>17006</v>
      </c>
    </row>
    <row r="2623" spans="1:11" x14ac:dyDescent="0.3">
      <c r="A2623" s="10" t="s">
        <v>127</v>
      </c>
      <c r="B2623" s="10" t="s">
        <v>133</v>
      </c>
      <c r="C2623" s="54">
        <v>44710</v>
      </c>
      <c r="D2623" s="20">
        <v>48</v>
      </c>
      <c r="E2623" s="19">
        <v>0.75</v>
      </c>
      <c r="F2623" s="20">
        <v>36</v>
      </c>
      <c r="G2623" s="20">
        <v>59</v>
      </c>
      <c r="H2623" s="16">
        <v>651.45762711864404</v>
      </c>
      <c r="I2623" s="18">
        <v>1.6388888888888888</v>
      </c>
      <c r="J2623" s="16">
        <v>1067.6666666666667</v>
      </c>
      <c r="K2623" s="20">
        <v>38436</v>
      </c>
    </row>
    <row r="2624" spans="1:11" x14ac:dyDescent="0.3">
      <c r="A2624" s="10" t="s">
        <v>127</v>
      </c>
      <c r="B2624" s="10" t="s">
        <v>133</v>
      </c>
      <c r="C2624" s="54">
        <v>44711</v>
      </c>
      <c r="D2624" s="20">
        <v>52</v>
      </c>
      <c r="E2624" s="19">
        <v>0.76923076923076927</v>
      </c>
      <c r="F2624" s="20">
        <v>40</v>
      </c>
      <c r="G2624" s="20">
        <v>62</v>
      </c>
      <c r="H2624" s="16">
        <v>628.20967741935488</v>
      </c>
      <c r="I2624" s="18">
        <v>1.55</v>
      </c>
      <c r="J2624" s="16">
        <v>973.72500000000002</v>
      </c>
      <c r="K2624" s="20">
        <v>38949</v>
      </c>
    </row>
    <row r="2625" spans="1:11" x14ac:dyDescent="0.3">
      <c r="A2625" s="10" t="s">
        <v>127</v>
      </c>
      <c r="B2625" s="10" t="s">
        <v>133</v>
      </c>
      <c r="C2625" s="54">
        <v>44712</v>
      </c>
      <c r="D2625" s="20">
        <v>33</v>
      </c>
      <c r="E2625" s="19">
        <v>0.75757575757575757</v>
      </c>
      <c r="F2625" s="20">
        <v>25</v>
      </c>
      <c r="G2625" s="20">
        <v>51</v>
      </c>
      <c r="H2625" s="16">
        <v>579.98039215686276</v>
      </c>
      <c r="I2625" s="18">
        <v>2.04</v>
      </c>
      <c r="J2625" s="16">
        <v>1183.1600000000001</v>
      </c>
      <c r="K2625" s="20">
        <v>29579</v>
      </c>
    </row>
    <row r="2626" spans="1:11" x14ac:dyDescent="0.3">
      <c r="A2626" s="22" t="s">
        <v>127</v>
      </c>
      <c r="B2626" s="22" t="s">
        <v>133</v>
      </c>
      <c r="C2626" s="56">
        <v>44713</v>
      </c>
      <c r="D2626" s="20">
        <v>31</v>
      </c>
      <c r="E2626" s="19">
        <v>0.74193548387096775</v>
      </c>
      <c r="F2626" s="20">
        <v>23</v>
      </c>
      <c r="G2626" s="20">
        <v>36</v>
      </c>
      <c r="H2626" s="16">
        <v>611.63888888888891</v>
      </c>
      <c r="I2626" s="18">
        <v>1.5652173913043479</v>
      </c>
      <c r="J2626" s="16">
        <v>957.3478260869565</v>
      </c>
      <c r="K2626" s="20">
        <v>22019</v>
      </c>
    </row>
    <row r="2627" spans="1:11" x14ac:dyDescent="0.3">
      <c r="A2627" s="22" t="s">
        <v>127</v>
      </c>
      <c r="B2627" s="22" t="s">
        <v>133</v>
      </c>
      <c r="C2627" s="56">
        <v>44714</v>
      </c>
      <c r="D2627" s="20">
        <v>30</v>
      </c>
      <c r="E2627" s="19">
        <v>0.76666666666666672</v>
      </c>
      <c r="F2627" s="20">
        <v>23</v>
      </c>
      <c r="G2627" s="20">
        <v>35</v>
      </c>
      <c r="H2627" s="16">
        <v>640.7714285714286</v>
      </c>
      <c r="I2627" s="18">
        <v>1.5217391304347827</v>
      </c>
      <c r="J2627" s="16">
        <v>975.08695652173913</v>
      </c>
      <c r="K2627" s="20">
        <v>22427</v>
      </c>
    </row>
    <row r="2628" spans="1:11" x14ac:dyDescent="0.3">
      <c r="A2628" s="22" t="s">
        <v>127</v>
      </c>
      <c r="B2628" s="22" t="s">
        <v>133</v>
      </c>
      <c r="C2628" s="56">
        <v>44715</v>
      </c>
      <c r="D2628" s="20">
        <v>29</v>
      </c>
      <c r="E2628" s="19">
        <v>0.75862068965517238</v>
      </c>
      <c r="F2628" s="20">
        <v>22</v>
      </c>
      <c r="G2628" s="20">
        <v>38</v>
      </c>
      <c r="H2628" s="16">
        <v>587.5526315789474</v>
      </c>
      <c r="I2628" s="18">
        <v>1.7272727272727273</v>
      </c>
      <c r="J2628" s="16">
        <v>1014.8636363636364</v>
      </c>
      <c r="K2628" s="20">
        <v>22327</v>
      </c>
    </row>
    <row r="2629" spans="1:11" x14ac:dyDescent="0.3">
      <c r="A2629" s="22" t="s">
        <v>127</v>
      </c>
      <c r="B2629" s="22" t="s">
        <v>133</v>
      </c>
      <c r="C2629" s="56">
        <v>44716</v>
      </c>
      <c r="D2629" s="20">
        <v>30</v>
      </c>
      <c r="E2629" s="19">
        <v>0.76666666666666672</v>
      </c>
      <c r="F2629" s="20">
        <v>23</v>
      </c>
      <c r="G2629" s="20">
        <v>34</v>
      </c>
      <c r="H2629" s="16">
        <v>662.67647058823525</v>
      </c>
      <c r="I2629" s="18">
        <v>1.4782608695652173</v>
      </c>
      <c r="J2629" s="16">
        <v>979.60869565217388</v>
      </c>
      <c r="K2629" s="20">
        <v>22531</v>
      </c>
    </row>
    <row r="2630" spans="1:11" x14ac:dyDescent="0.3">
      <c r="A2630" s="22" t="s">
        <v>127</v>
      </c>
      <c r="B2630" s="22" t="s">
        <v>133</v>
      </c>
      <c r="C2630" s="56">
        <v>44717</v>
      </c>
      <c r="D2630" s="20">
        <v>29</v>
      </c>
      <c r="E2630" s="19">
        <v>1.2758620689655173</v>
      </c>
      <c r="F2630" s="20">
        <v>37</v>
      </c>
      <c r="G2630" s="20">
        <v>63</v>
      </c>
      <c r="H2630" s="16">
        <v>656.68253968253964</v>
      </c>
      <c r="I2630" s="18">
        <v>1.7027027027027026</v>
      </c>
      <c r="J2630" s="16">
        <v>1118.1351351351352</v>
      </c>
      <c r="K2630" s="20">
        <v>41371</v>
      </c>
    </row>
    <row r="2631" spans="1:11" x14ac:dyDescent="0.3">
      <c r="A2631" s="22" t="s">
        <v>127</v>
      </c>
      <c r="B2631" s="22" t="s">
        <v>133</v>
      </c>
      <c r="C2631" s="56">
        <v>44718</v>
      </c>
      <c r="D2631" s="20">
        <v>26</v>
      </c>
      <c r="E2631" s="19">
        <v>1.3461538461538463</v>
      </c>
      <c r="F2631" s="20">
        <v>35</v>
      </c>
      <c r="G2631" s="20">
        <v>40</v>
      </c>
      <c r="H2631" s="16">
        <v>702.875</v>
      </c>
      <c r="I2631" s="18">
        <v>1.1428571428571428</v>
      </c>
      <c r="J2631" s="16">
        <v>803.28571428571433</v>
      </c>
      <c r="K2631" s="20">
        <v>28115</v>
      </c>
    </row>
    <row r="2632" spans="1:11" x14ac:dyDescent="0.3">
      <c r="A2632" s="22" t="s">
        <v>127</v>
      </c>
      <c r="B2632" s="22" t="s">
        <v>133</v>
      </c>
      <c r="C2632" s="56">
        <v>44719</v>
      </c>
      <c r="D2632" s="20">
        <v>34</v>
      </c>
      <c r="E2632" s="19">
        <v>0.76470588235294112</v>
      </c>
      <c r="F2632" s="20">
        <v>26</v>
      </c>
      <c r="G2632" s="20">
        <v>37</v>
      </c>
      <c r="H2632" s="16">
        <v>675.16216216216219</v>
      </c>
      <c r="I2632" s="18">
        <v>1.4230769230769231</v>
      </c>
      <c r="J2632" s="16">
        <v>960.80769230769226</v>
      </c>
      <c r="K2632" s="20">
        <v>24981</v>
      </c>
    </row>
    <row r="2633" spans="1:11" x14ac:dyDescent="0.3">
      <c r="A2633" s="22" t="s">
        <v>127</v>
      </c>
      <c r="B2633" s="22" t="s">
        <v>133</v>
      </c>
      <c r="C2633" s="56">
        <v>44720</v>
      </c>
      <c r="D2633" s="20">
        <v>32</v>
      </c>
      <c r="E2633" s="19">
        <v>0.75</v>
      </c>
      <c r="F2633" s="20">
        <v>24</v>
      </c>
      <c r="G2633" s="20">
        <v>39</v>
      </c>
      <c r="H2633" s="16">
        <v>775.51282051282055</v>
      </c>
      <c r="I2633" s="18">
        <v>1.625</v>
      </c>
      <c r="J2633" s="16">
        <v>1260.2083333333333</v>
      </c>
      <c r="K2633" s="20">
        <v>30245</v>
      </c>
    </row>
    <row r="2634" spans="1:11" x14ac:dyDescent="0.3">
      <c r="A2634" s="22" t="s">
        <v>127</v>
      </c>
      <c r="B2634" s="22" t="s">
        <v>133</v>
      </c>
      <c r="C2634" s="56">
        <v>44721</v>
      </c>
      <c r="D2634" s="20">
        <v>37</v>
      </c>
      <c r="E2634" s="19">
        <v>0.67567567567567566</v>
      </c>
      <c r="F2634" s="20">
        <v>25</v>
      </c>
      <c r="G2634" s="20">
        <v>41</v>
      </c>
      <c r="H2634" s="16">
        <v>580.43902439024396</v>
      </c>
      <c r="I2634" s="18">
        <v>1.64</v>
      </c>
      <c r="J2634" s="16">
        <v>951.92</v>
      </c>
      <c r="K2634" s="20">
        <v>23798</v>
      </c>
    </row>
    <row r="2635" spans="1:11" x14ac:dyDescent="0.3">
      <c r="A2635" s="22" t="s">
        <v>127</v>
      </c>
      <c r="B2635" s="22" t="s">
        <v>133</v>
      </c>
      <c r="C2635" s="56">
        <v>44722</v>
      </c>
      <c r="D2635" s="20">
        <v>22</v>
      </c>
      <c r="E2635" s="19">
        <v>0.72727272727272729</v>
      </c>
      <c r="F2635" s="20">
        <v>16</v>
      </c>
      <c r="G2635" s="20">
        <v>23</v>
      </c>
      <c r="H2635" s="16">
        <v>775.39130434782612</v>
      </c>
      <c r="I2635" s="18">
        <v>1.4375</v>
      </c>
      <c r="J2635" s="16">
        <v>1114.625</v>
      </c>
      <c r="K2635" s="20">
        <v>17834</v>
      </c>
    </row>
    <row r="2636" spans="1:11" x14ac:dyDescent="0.3">
      <c r="A2636" s="22" t="s">
        <v>127</v>
      </c>
      <c r="B2636" s="22" t="s">
        <v>133</v>
      </c>
      <c r="C2636" s="56">
        <v>44723</v>
      </c>
      <c r="D2636" s="20">
        <v>34</v>
      </c>
      <c r="E2636" s="19">
        <v>0.76470588235294112</v>
      </c>
      <c r="F2636" s="20">
        <v>26</v>
      </c>
      <c r="G2636" s="20">
        <v>39</v>
      </c>
      <c r="H2636" s="16">
        <v>513.84615384615381</v>
      </c>
      <c r="I2636" s="18">
        <v>1.5</v>
      </c>
      <c r="J2636" s="16">
        <v>770.76923076923072</v>
      </c>
      <c r="K2636" s="20">
        <v>20040</v>
      </c>
    </row>
    <row r="2637" spans="1:11" x14ac:dyDescent="0.3">
      <c r="A2637" s="22" t="s">
        <v>127</v>
      </c>
      <c r="B2637" s="22" t="s">
        <v>133</v>
      </c>
      <c r="C2637" s="56">
        <v>44724</v>
      </c>
      <c r="D2637" s="20">
        <v>95</v>
      </c>
      <c r="E2637" s="19">
        <v>0.77894736842105261</v>
      </c>
      <c r="F2637" s="20">
        <v>74</v>
      </c>
      <c r="G2637" s="20">
        <v>135</v>
      </c>
      <c r="H2637" s="16">
        <v>528.69629629629628</v>
      </c>
      <c r="I2637" s="18">
        <v>1.8243243243243243</v>
      </c>
      <c r="J2637" s="16">
        <v>964.51351351351354</v>
      </c>
      <c r="K2637" s="20">
        <v>71374</v>
      </c>
    </row>
    <row r="2638" spans="1:11" x14ac:dyDescent="0.3">
      <c r="A2638" s="22" t="s">
        <v>127</v>
      </c>
      <c r="B2638" s="22" t="s">
        <v>133</v>
      </c>
      <c r="C2638" s="56">
        <v>44725</v>
      </c>
      <c r="D2638" s="20">
        <v>48</v>
      </c>
      <c r="E2638" s="19">
        <v>0.77083333333333337</v>
      </c>
      <c r="F2638" s="20">
        <v>37</v>
      </c>
      <c r="G2638" s="20">
        <v>58</v>
      </c>
      <c r="H2638" s="16">
        <v>503.72413793103448</v>
      </c>
      <c r="I2638" s="18">
        <v>1.5675675675675675</v>
      </c>
      <c r="J2638" s="16">
        <v>789.62162162162167</v>
      </c>
      <c r="K2638" s="20">
        <v>29216</v>
      </c>
    </row>
    <row r="2639" spans="1:11" x14ac:dyDescent="0.3">
      <c r="A2639" s="22" t="s">
        <v>127</v>
      </c>
      <c r="B2639" s="22" t="s">
        <v>133</v>
      </c>
      <c r="C2639" s="56">
        <v>44726</v>
      </c>
      <c r="D2639" s="20">
        <v>47</v>
      </c>
      <c r="E2639" s="19">
        <v>0.76595744680851063</v>
      </c>
      <c r="F2639" s="20">
        <v>36</v>
      </c>
      <c r="G2639" s="20">
        <v>64</v>
      </c>
      <c r="H2639" s="16">
        <v>497.25</v>
      </c>
      <c r="I2639" s="18">
        <v>1.7777777777777777</v>
      </c>
      <c r="J2639" s="16">
        <v>884</v>
      </c>
      <c r="K2639" s="20">
        <v>31824</v>
      </c>
    </row>
    <row r="2640" spans="1:11" x14ac:dyDescent="0.3">
      <c r="A2640" s="22" t="s">
        <v>127</v>
      </c>
      <c r="B2640" s="22" t="s">
        <v>133</v>
      </c>
      <c r="C2640" s="56">
        <v>44727</v>
      </c>
      <c r="D2640" s="20">
        <v>56</v>
      </c>
      <c r="E2640" s="19">
        <v>0.7321428571428571</v>
      </c>
      <c r="F2640" s="20">
        <v>41</v>
      </c>
      <c r="G2640" s="20">
        <v>69</v>
      </c>
      <c r="H2640" s="16">
        <v>584.91304347826087</v>
      </c>
      <c r="I2640" s="18">
        <v>1.6829268292682926</v>
      </c>
      <c r="J2640" s="16">
        <v>984.36585365853659</v>
      </c>
      <c r="K2640" s="20">
        <v>40359</v>
      </c>
    </row>
    <row r="2641" spans="1:11" x14ac:dyDescent="0.3">
      <c r="A2641" s="22" t="s">
        <v>127</v>
      </c>
      <c r="B2641" s="22" t="s">
        <v>133</v>
      </c>
      <c r="C2641" s="56">
        <v>44728</v>
      </c>
      <c r="D2641" s="20">
        <v>31</v>
      </c>
      <c r="E2641" s="19">
        <v>0.77419354838709675</v>
      </c>
      <c r="F2641" s="20">
        <v>24</v>
      </c>
      <c r="G2641" s="20">
        <v>42</v>
      </c>
      <c r="H2641" s="16">
        <v>564.64285714285711</v>
      </c>
      <c r="I2641" s="18">
        <v>1.75</v>
      </c>
      <c r="J2641" s="16">
        <v>988.125</v>
      </c>
      <c r="K2641" s="20">
        <v>23715</v>
      </c>
    </row>
    <row r="2642" spans="1:11" x14ac:dyDescent="0.3">
      <c r="A2642" s="22" t="s">
        <v>127</v>
      </c>
      <c r="B2642" s="22" t="s">
        <v>133</v>
      </c>
      <c r="C2642" s="56">
        <v>44729</v>
      </c>
      <c r="D2642" s="20">
        <v>32</v>
      </c>
      <c r="E2642" s="19">
        <v>0.78125</v>
      </c>
      <c r="F2642" s="20">
        <v>25</v>
      </c>
      <c r="G2642" s="20">
        <v>39</v>
      </c>
      <c r="H2642" s="16">
        <v>550.28205128205127</v>
      </c>
      <c r="I2642" s="18">
        <v>1.56</v>
      </c>
      <c r="J2642" s="16">
        <v>858.44</v>
      </c>
      <c r="K2642" s="20">
        <v>21461</v>
      </c>
    </row>
    <row r="2643" spans="1:11" x14ac:dyDescent="0.3">
      <c r="A2643" s="22" t="s">
        <v>127</v>
      </c>
      <c r="B2643" s="22" t="s">
        <v>133</v>
      </c>
      <c r="C2643" s="56">
        <v>44730</v>
      </c>
      <c r="D2643" s="20">
        <v>57</v>
      </c>
      <c r="E2643" s="19">
        <v>0.77192982456140347</v>
      </c>
      <c r="F2643" s="20">
        <v>44</v>
      </c>
      <c r="G2643" s="20">
        <v>76</v>
      </c>
      <c r="H2643" s="16">
        <v>552.06578947368416</v>
      </c>
      <c r="I2643" s="18">
        <v>1.7272727272727273</v>
      </c>
      <c r="J2643" s="16">
        <v>953.56818181818187</v>
      </c>
      <c r="K2643" s="20">
        <v>41957</v>
      </c>
    </row>
    <row r="2644" spans="1:11" x14ac:dyDescent="0.3">
      <c r="A2644" s="22" t="s">
        <v>127</v>
      </c>
      <c r="B2644" s="22" t="s">
        <v>133</v>
      </c>
      <c r="C2644" s="56">
        <v>44731</v>
      </c>
      <c r="D2644" s="20">
        <v>110</v>
      </c>
      <c r="E2644" s="19">
        <v>0.78181818181818186</v>
      </c>
      <c r="F2644" s="20">
        <v>86</v>
      </c>
      <c r="G2644" s="20">
        <v>160</v>
      </c>
      <c r="H2644" s="16">
        <v>505.98750000000001</v>
      </c>
      <c r="I2644" s="18">
        <v>1.8604651162790697</v>
      </c>
      <c r="J2644" s="16">
        <v>941.37209302325584</v>
      </c>
      <c r="K2644" s="20">
        <v>80958</v>
      </c>
    </row>
    <row r="2645" spans="1:11" x14ac:dyDescent="0.3">
      <c r="A2645" s="22" t="s">
        <v>127</v>
      </c>
      <c r="B2645" s="22" t="s">
        <v>133</v>
      </c>
      <c r="C2645" s="56">
        <v>44732</v>
      </c>
      <c r="D2645" s="20">
        <v>39</v>
      </c>
      <c r="E2645" s="19">
        <v>0.71794871794871795</v>
      </c>
      <c r="F2645" s="20">
        <v>28</v>
      </c>
      <c r="G2645" s="20">
        <v>40</v>
      </c>
      <c r="H2645" s="16">
        <v>592.17499999999995</v>
      </c>
      <c r="I2645" s="18">
        <v>1.4285714285714286</v>
      </c>
      <c r="J2645" s="16">
        <v>845.96428571428567</v>
      </c>
      <c r="K2645" s="20">
        <v>23687</v>
      </c>
    </row>
    <row r="2646" spans="1:11" x14ac:dyDescent="0.3">
      <c r="A2646" s="22" t="s">
        <v>127</v>
      </c>
      <c r="B2646" s="22" t="s">
        <v>133</v>
      </c>
      <c r="C2646" s="56">
        <v>44733</v>
      </c>
      <c r="D2646" s="20">
        <v>54</v>
      </c>
      <c r="E2646" s="19">
        <v>0.77777777777777779</v>
      </c>
      <c r="F2646" s="20">
        <v>42</v>
      </c>
      <c r="G2646" s="20">
        <v>59</v>
      </c>
      <c r="H2646" s="16">
        <v>447.32203389830511</v>
      </c>
      <c r="I2646" s="18">
        <v>1.4047619047619047</v>
      </c>
      <c r="J2646" s="16">
        <v>628.38095238095241</v>
      </c>
      <c r="K2646" s="20">
        <v>26392</v>
      </c>
    </row>
    <row r="2647" spans="1:11" x14ac:dyDescent="0.3">
      <c r="A2647" s="22" t="s">
        <v>127</v>
      </c>
      <c r="B2647" s="22" t="s">
        <v>133</v>
      </c>
      <c r="C2647" s="56">
        <v>44734</v>
      </c>
      <c r="D2647" s="20">
        <v>40</v>
      </c>
      <c r="E2647" s="19">
        <v>0.75</v>
      </c>
      <c r="F2647" s="20">
        <v>30</v>
      </c>
      <c r="G2647" s="20">
        <v>46</v>
      </c>
      <c r="H2647" s="16">
        <v>603.10869565217388</v>
      </c>
      <c r="I2647" s="18">
        <v>1.5333333333333334</v>
      </c>
      <c r="J2647" s="16">
        <v>924.76666666666665</v>
      </c>
      <c r="K2647" s="20">
        <v>27743</v>
      </c>
    </row>
    <row r="2648" spans="1:11" x14ac:dyDescent="0.3">
      <c r="A2648" s="22" t="s">
        <v>127</v>
      </c>
      <c r="B2648" s="22" t="s">
        <v>133</v>
      </c>
      <c r="C2648" s="56">
        <v>44735</v>
      </c>
      <c r="D2648" s="20">
        <v>42</v>
      </c>
      <c r="E2648" s="19">
        <v>0.76190476190476186</v>
      </c>
      <c r="F2648" s="20">
        <v>32</v>
      </c>
      <c r="G2648" s="20">
        <v>55</v>
      </c>
      <c r="H2648" s="16">
        <v>486.67272727272729</v>
      </c>
      <c r="I2648" s="18">
        <v>1.71875</v>
      </c>
      <c r="J2648" s="16">
        <v>836.46875</v>
      </c>
      <c r="K2648" s="20">
        <v>26767</v>
      </c>
    </row>
    <row r="2649" spans="1:11" x14ac:dyDescent="0.3">
      <c r="A2649" s="22" t="s">
        <v>127</v>
      </c>
      <c r="B2649" s="22" t="s">
        <v>133</v>
      </c>
      <c r="C2649" s="56">
        <v>44736</v>
      </c>
      <c r="D2649" s="20">
        <v>49</v>
      </c>
      <c r="E2649" s="19">
        <v>0.77551020408163263</v>
      </c>
      <c r="F2649" s="20">
        <v>38</v>
      </c>
      <c r="G2649" s="20">
        <v>54</v>
      </c>
      <c r="H2649" s="16">
        <v>391.83333333333331</v>
      </c>
      <c r="I2649" s="18">
        <v>1.4210526315789473</v>
      </c>
      <c r="J2649" s="16">
        <v>556.81578947368416</v>
      </c>
      <c r="K2649" s="20">
        <v>21159</v>
      </c>
    </row>
    <row r="2650" spans="1:11" x14ac:dyDescent="0.3">
      <c r="A2650" s="22" t="s">
        <v>127</v>
      </c>
      <c r="B2650" s="22" t="s">
        <v>133</v>
      </c>
      <c r="C2650" s="56">
        <v>44737</v>
      </c>
      <c r="D2650" s="20">
        <v>60</v>
      </c>
      <c r="E2650" s="19">
        <v>0.71666666666666667</v>
      </c>
      <c r="F2650" s="20">
        <v>43</v>
      </c>
      <c r="G2650" s="20">
        <v>75</v>
      </c>
      <c r="H2650" s="16">
        <v>670.74666666666667</v>
      </c>
      <c r="I2650" s="18">
        <v>1.7441860465116279</v>
      </c>
      <c r="J2650" s="16">
        <v>1169.9069767441861</v>
      </c>
      <c r="K2650" s="20">
        <v>50306</v>
      </c>
    </row>
    <row r="2651" spans="1:11" x14ac:dyDescent="0.3">
      <c r="A2651" s="22" t="s">
        <v>127</v>
      </c>
      <c r="B2651" s="22" t="s">
        <v>133</v>
      </c>
      <c r="C2651" s="56">
        <v>44738</v>
      </c>
      <c r="D2651" s="20">
        <v>72</v>
      </c>
      <c r="E2651" s="19">
        <v>0.77777777777777779</v>
      </c>
      <c r="F2651" s="20">
        <v>56</v>
      </c>
      <c r="G2651" s="20">
        <v>107</v>
      </c>
      <c r="H2651" s="16">
        <v>635.44859813084111</v>
      </c>
      <c r="I2651" s="18">
        <v>1.9107142857142858</v>
      </c>
      <c r="J2651" s="16">
        <v>1214.1607142857142</v>
      </c>
      <c r="K2651" s="20">
        <v>67993</v>
      </c>
    </row>
    <row r="2652" spans="1:11" x14ac:dyDescent="0.3">
      <c r="A2652" s="22" t="s">
        <v>127</v>
      </c>
      <c r="B2652" s="22" t="s">
        <v>133</v>
      </c>
      <c r="C2652" s="56">
        <v>44739</v>
      </c>
      <c r="D2652" s="20">
        <v>46</v>
      </c>
      <c r="E2652" s="19">
        <v>0.76086956521739135</v>
      </c>
      <c r="F2652" s="20">
        <v>35</v>
      </c>
      <c r="G2652" s="20">
        <v>53</v>
      </c>
      <c r="H2652" s="16">
        <v>576.47169811320759</v>
      </c>
      <c r="I2652" s="18">
        <v>1.5142857142857142</v>
      </c>
      <c r="J2652" s="16">
        <v>872.94285714285718</v>
      </c>
      <c r="K2652" s="20">
        <v>30553</v>
      </c>
    </row>
    <row r="2653" spans="1:11" x14ac:dyDescent="0.3">
      <c r="A2653" s="22" t="s">
        <v>127</v>
      </c>
      <c r="B2653" s="22" t="s">
        <v>133</v>
      </c>
      <c r="C2653" s="56">
        <v>44740</v>
      </c>
      <c r="D2653" s="20">
        <v>23</v>
      </c>
      <c r="E2653" s="19">
        <v>0.78260869565217395</v>
      </c>
      <c r="F2653" s="20">
        <v>18</v>
      </c>
      <c r="G2653" s="20">
        <v>38</v>
      </c>
      <c r="H2653" s="16">
        <v>447.89473684210526</v>
      </c>
      <c r="I2653" s="18">
        <v>2.1111111111111112</v>
      </c>
      <c r="J2653" s="16">
        <v>945.55555555555554</v>
      </c>
      <c r="K2653" s="20">
        <v>17020</v>
      </c>
    </row>
    <row r="2654" spans="1:11" x14ac:dyDescent="0.3">
      <c r="A2654" s="22" t="s">
        <v>127</v>
      </c>
      <c r="B2654" s="22" t="s">
        <v>133</v>
      </c>
      <c r="C2654" s="56">
        <v>44741</v>
      </c>
      <c r="D2654" s="20">
        <v>53</v>
      </c>
      <c r="E2654" s="19">
        <v>0.73584905660377353</v>
      </c>
      <c r="F2654" s="20">
        <v>39</v>
      </c>
      <c r="G2654" s="20">
        <v>70</v>
      </c>
      <c r="H2654" s="16">
        <v>495.22857142857146</v>
      </c>
      <c r="I2654" s="18">
        <v>1.7948717948717949</v>
      </c>
      <c r="J2654" s="16">
        <v>888.87179487179492</v>
      </c>
      <c r="K2654" s="20">
        <v>34666</v>
      </c>
    </row>
    <row r="2655" spans="1:11" x14ac:dyDescent="0.3">
      <c r="A2655" s="22" t="s">
        <v>127</v>
      </c>
      <c r="B2655" s="22" t="s">
        <v>133</v>
      </c>
      <c r="C2655" s="56">
        <v>44742</v>
      </c>
      <c r="D2655" s="20">
        <v>46</v>
      </c>
      <c r="E2655" s="19">
        <v>0.73913043478260865</v>
      </c>
      <c r="F2655" s="20">
        <v>34</v>
      </c>
      <c r="G2655" s="20">
        <v>67</v>
      </c>
      <c r="H2655" s="16">
        <v>449.1044776119403</v>
      </c>
      <c r="I2655" s="18">
        <v>1.9705882352941178</v>
      </c>
      <c r="J2655" s="16">
        <v>885</v>
      </c>
      <c r="K2655" s="20">
        <v>30090</v>
      </c>
    </row>
    <row r="2656" spans="1:11" x14ac:dyDescent="0.3">
      <c r="A2656" s="22" t="s">
        <v>127</v>
      </c>
      <c r="B2656" s="22" t="s">
        <v>133</v>
      </c>
      <c r="C2656" s="55">
        <v>44743</v>
      </c>
      <c r="D2656" s="20">
        <v>43</v>
      </c>
      <c r="E2656" s="19">
        <v>0.76744186046511631</v>
      </c>
      <c r="F2656" s="20">
        <v>33</v>
      </c>
      <c r="G2656" s="20">
        <v>51</v>
      </c>
      <c r="H2656" s="16">
        <v>481.54901960784315</v>
      </c>
      <c r="I2656" s="18">
        <v>1.5454545454545454</v>
      </c>
      <c r="J2656" s="16">
        <v>744.21212121212125</v>
      </c>
      <c r="K2656" s="20">
        <v>24559</v>
      </c>
    </row>
    <row r="2657" spans="1:11" x14ac:dyDescent="0.3">
      <c r="A2657" s="22" t="s">
        <v>127</v>
      </c>
      <c r="B2657" s="22" t="s">
        <v>133</v>
      </c>
      <c r="C2657" s="55">
        <v>44744</v>
      </c>
      <c r="D2657" s="20">
        <v>30</v>
      </c>
      <c r="E2657" s="19">
        <v>0.8</v>
      </c>
      <c r="F2657" s="20">
        <v>24</v>
      </c>
      <c r="G2657" s="20">
        <v>36</v>
      </c>
      <c r="H2657" s="16">
        <v>480.36111111111109</v>
      </c>
      <c r="I2657" s="18">
        <v>1.5</v>
      </c>
      <c r="J2657" s="16">
        <v>720.54166666666663</v>
      </c>
      <c r="K2657" s="20">
        <v>17293</v>
      </c>
    </row>
    <row r="2658" spans="1:11" x14ac:dyDescent="0.3">
      <c r="A2658" s="22" t="s">
        <v>127</v>
      </c>
      <c r="B2658" s="22" t="s">
        <v>133</v>
      </c>
      <c r="C2658" s="55">
        <v>44745</v>
      </c>
      <c r="D2658" s="20">
        <v>90</v>
      </c>
      <c r="E2658" s="19">
        <v>0.81111111111111112</v>
      </c>
      <c r="F2658" s="20">
        <v>73</v>
      </c>
      <c r="G2658" s="20">
        <v>139</v>
      </c>
      <c r="H2658" s="16">
        <v>545.53956834532369</v>
      </c>
      <c r="I2658" s="18">
        <v>1.904109589041096</v>
      </c>
      <c r="J2658" s="16">
        <v>1038.7671232876712</v>
      </c>
      <c r="K2658" s="20">
        <v>75830</v>
      </c>
    </row>
    <row r="2659" spans="1:11" x14ac:dyDescent="0.3">
      <c r="A2659" s="22" t="s">
        <v>127</v>
      </c>
      <c r="B2659" s="22" t="s">
        <v>133</v>
      </c>
      <c r="C2659" s="55">
        <v>44746</v>
      </c>
      <c r="D2659" s="20">
        <v>38</v>
      </c>
      <c r="E2659" s="19">
        <v>0.76315789473684215</v>
      </c>
      <c r="F2659" s="20">
        <v>29</v>
      </c>
      <c r="G2659" s="20">
        <v>63</v>
      </c>
      <c r="H2659" s="16">
        <v>481</v>
      </c>
      <c r="I2659" s="18">
        <v>2.1724137931034484</v>
      </c>
      <c r="J2659" s="16">
        <v>1044.9310344827586</v>
      </c>
      <c r="K2659" s="20">
        <v>30303</v>
      </c>
    </row>
    <row r="2660" spans="1:11" x14ac:dyDescent="0.3">
      <c r="A2660" s="22" t="s">
        <v>127</v>
      </c>
      <c r="B2660" s="22" t="s">
        <v>133</v>
      </c>
      <c r="C2660" s="55">
        <v>44747</v>
      </c>
      <c r="D2660" s="20">
        <v>49</v>
      </c>
      <c r="E2660" s="19">
        <v>0.7142857142857143</v>
      </c>
      <c r="F2660" s="20">
        <v>35</v>
      </c>
      <c r="G2660" s="20">
        <v>53</v>
      </c>
      <c r="H2660" s="16">
        <v>613.75471698113211</v>
      </c>
      <c r="I2660" s="18">
        <v>1.5142857142857142</v>
      </c>
      <c r="J2660" s="16">
        <v>929.4</v>
      </c>
      <c r="K2660" s="20">
        <v>32529</v>
      </c>
    </row>
    <row r="2661" spans="1:11" x14ac:dyDescent="0.3">
      <c r="A2661" s="22" t="s">
        <v>127</v>
      </c>
      <c r="B2661" s="22" t="s">
        <v>133</v>
      </c>
      <c r="C2661" s="55">
        <v>44748</v>
      </c>
      <c r="D2661" s="20">
        <v>64</v>
      </c>
      <c r="E2661" s="19">
        <v>0.71875</v>
      </c>
      <c r="F2661" s="20">
        <v>46</v>
      </c>
      <c r="G2661" s="20">
        <v>92</v>
      </c>
      <c r="H2661" s="16">
        <v>604.25</v>
      </c>
      <c r="I2661" s="18">
        <v>2</v>
      </c>
      <c r="J2661" s="16">
        <v>1208.5</v>
      </c>
      <c r="K2661" s="20">
        <v>55591</v>
      </c>
    </row>
    <row r="2662" spans="1:11" x14ac:dyDescent="0.3">
      <c r="A2662" s="22" t="s">
        <v>127</v>
      </c>
      <c r="B2662" s="22" t="s">
        <v>133</v>
      </c>
      <c r="C2662" s="55">
        <v>44749</v>
      </c>
      <c r="D2662" s="20">
        <v>40</v>
      </c>
      <c r="E2662" s="19">
        <v>0.75</v>
      </c>
      <c r="F2662" s="20">
        <v>30</v>
      </c>
      <c r="G2662" s="20">
        <v>47</v>
      </c>
      <c r="H2662" s="16">
        <v>533.19148936170211</v>
      </c>
      <c r="I2662" s="18">
        <v>1.5666666666666667</v>
      </c>
      <c r="J2662" s="16">
        <v>835.33333333333337</v>
      </c>
      <c r="K2662" s="20">
        <v>25060</v>
      </c>
    </row>
    <row r="2663" spans="1:11" x14ac:dyDescent="0.3">
      <c r="A2663" s="22" t="s">
        <v>127</v>
      </c>
      <c r="B2663" s="22" t="s">
        <v>133</v>
      </c>
      <c r="C2663" s="55">
        <v>44750</v>
      </c>
      <c r="D2663" s="20">
        <v>48</v>
      </c>
      <c r="E2663" s="19">
        <v>0.77083333333333337</v>
      </c>
      <c r="F2663" s="20">
        <v>37</v>
      </c>
      <c r="G2663" s="20">
        <v>50</v>
      </c>
      <c r="H2663" s="16">
        <v>573.58000000000004</v>
      </c>
      <c r="I2663" s="18">
        <v>1.3513513513513513</v>
      </c>
      <c r="J2663" s="16">
        <v>775.10810810810813</v>
      </c>
      <c r="K2663" s="20">
        <v>28679</v>
      </c>
    </row>
    <row r="2664" spans="1:11" x14ac:dyDescent="0.3">
      <c r="A2664" s="22" t="s">
        <v>127</v>
      </c>
      <c r="B2664" s="22" t="s">
        <v>133</v>
      </c>
      <c r="C2664" s="55">
        <v>44751</v>
      </c>
      <c r="D2664" s="20">
        <v>43</v>
      </c>
      <c r="E2664" s="19">
        <v>0.76744186046511631</v>
      </c>
      <c r="F2664" s="20">
        <v>33</v>
      </c>
      <c r="G2664" s="20">
        <v>63</v>
      </c>
      <c r="H2664" s="16">
        <v>458.85714285714283</v>
      </c>
      <c r="I2664" s="18">
        <v>1.9090909090909092</v>
      </c>
      <c r="J2664" s="16">
        <v>876</v>
      </c>
      <c r="K2664" s="20">
        <v>28908</v>
      </c>
    </row>
    <row r="2665" spans="1:11" x14ac:dyDescent="0.3">
      <c r="A2665" s="22" t="s">
        <v>127</v>
      </c>
      <c r="B2665" s="22" t="s">
        <v>133</v>
      </c>
      <c r="C2665" s="55">
        <v>44752</v>
      </c>
      <c r="D2665" s="20">
        <v>63</v>
      </c>
      <c r="E2665" s="19">
        <v>0.79365079365079361</v>
      </c>
      <c r="F2665" s="20">
        <v>50</v>
      </c>
      <c r="G2665" s="20">
        <v>89</v>
      </c>
      <c r="H2665" s="16">
        <v>494.23595505617976</v>
      </c>
      <c r="I2665" s="18">
        <v>1.78</v>
      </c>
      <c r="J2665" s="16">
        <v>879.74</v>
      </c>
      <c r="K2665" s="20">
        <v>43987</v>
      </c>
    </row>
    <row r="2666" spans="1:11" x14ac:dyDescent="0.3">
      <c r="A2666" s="22" t="s">
        <v>127</v>
      </c>
      <c r="B2666" s="22" t="s">
        <v>133</v>
      </c>
      <c r="C2666" s="55">
        <v>44753</v>
      </c>
      <c r="D2666" s="20">
        <v>60</v>
      </c>
      <c r="E2666" s="19">
        <v>0.73333333333333328</v>
      </c>
      <c r="F2666" s="20">
        <v>44</v>
      </c>
      <c r="G2666" s="20">
        <v>87</v>
      </c>
      <c r="H2666" s="16">
        <v>465.9655172413793</v>
      </c>
      <c r="I2666" s="18">
        <v>1.9772727272727273</v>
      </c>
      <c r="J2666" s="16">
        <v>921.34090909090912</v>
      </c>
      <c r="K2666" s="20">
        <v>40539</v>
      </c>
    </row>
    <row r="2667" spans="1:11" x14ac:dyDescent="0.3">
      <c r="A2667" s="22" t="s">
        <v>127</v>
      </c>
      <c r="B2667" s="22" t="s">
        <v>133</v>
      </c>
      <c r="C2667" s="55">
        <v>44754</v>
      </c>
      <c r="D2667" s="20">
        <v>50</v>
      </c>
      <c r="E2667" s="19">
        <v>0.74</v>
      </c>
      <c r="F2667" s="20">
        <v>37</v>
      </c>
      <c r="G2667" s="20">
        <v>54</v>
      </c>
      <c r="H2667" s="16">
        <v>546.77777777777783</v>
      </c>
      <c r="I2667" s="18">
        <v>1.4594594594594594</v>
      </c>
      <c r="J2667" s="16">
        <v>798</v>
      </c>
      <c r="K2667" s="20">
        <v>29526</v>
      </c>
    </row>
    <row r="2668" spans="1:11" x14ac:dyDescent="0.3">
      <c r="A2668" s="22" t="s">
        <v>127</v>
      </c>
      <c r="B2668" s="22" t="s">
        <v>133</v>
      </c>
      <c r="C2668" s="55">
        <v>44755</v>
      </c>
      <c r="D2668" s="20">
        <v>50</v>
      </c>
      <c r="E2668" s="19">
        <v>0.68</v>
      </c>
      <c r="F2668" s="20">
        <v>34</v>
      </c>
      <c r="G2668" s="20">
        <v>50</v>
      </c>
      <c r="H2668" s="16">
        <v>523.46</v>
      </c>
      <c r="I2668" s="18">
        <v>1.4705882352941178</v>
      </c>
      <c r="J2668" s="16">
        <v>769.79411764705878</v>
      </c>
      <c r="K2668" s="20">
        <v>26173</v>
      </c>
    </row>
    <row r="2669" spans="1:11" x14ac:dyDescent="0.3">
      <c r="A2669" s="22" t="s">
        <v>127</v>
      </c>
      <c r="B2669" s="22" t="s">
        <v>133</v>
      </c>
      <c r="C2669" s="55">
        <v>44756</v>
      </c>
      <c r="D2669" s="20">
        <v>34</v>
      </c>
      <c r="E2669" s="19">
        <v>0.67647058823529416</v>
      </c>
      <c r="F2669" s="20">
        <v>23</v>
      </c>
      <c r="G2669" s="20">
        <v>42</v>
      </c>
      <c r="H2669" s="16">
        <v>626.16666666666663</v>
      </c>
      <c r="I2669" s="18">
        <v>1.826086956521739</v>
      </c>
      <c r="J2669" s="16">
        <v>1143.4347826086957</v>
      </c>
      <c r="K2669" s="20">
        <v>26299</v>
      </c>
    </row>
    <row r="2670" spans="1:11" x14ac:dyDescent="0.3">
      <c r="A2670" s="22" t="s">
        <v>127</v>
      </c>
      <c r="B2670" s="22" t="s">
        <v>133</v>
      </c>
      <c r="C2670" s="55">
        <v>44757</v>
      </c>
      <c r="D2670" s="20">
        <v>32</v>
      </c>
      <c r="E2670" s="19">
        <v>0.78125</v>
      </c>
      <c r="F2670" s="20">
        <v>25</v>
      </c>
      <c r="G2670" s="20">
        <v>51</v>
      </c>
      <c r="H2670" s="16">
        <v>423.88235294117646</v>
      </c>
      <c r="I2670" s="18">
        <v>2.04</v>
      </c>
      <c r="J2670" s="16">
        <v>864.72</v>
      </c>
      <c r="K2670" s="20">
        <v>21618</v>
      </c>
    </row>
    <row r="2671" spans="1:11" x14ac:dyDescent="0.3">
      <c r="A2671" s="22" t="s">
        <v>127</v>
      </c>
      <c r="B2671" s="22" t="s">
        <v>133</v>
      </c>
      <c r="C2671" s="55">
        <v>44758</v>
      </c>
      <c r="D2671" s="20">
        <v>38</v>
      </c>
      <c r="E2671" s="19">
        <v>0.76315789473684215</v>
      </c>
      <c r="F2671" s="20">
        <v>29</v>
      </c>
      <c r="G2671" s="20">
        <v>47</v>
      </c>
      <c r="H2671" s="16">
        <v>572.10638297872345</v>
      </c>
      <c r="I2671" s="18">
        <v>1.6206896551724137</v>
      </c>
      <c r="J2671" s="16">
        <v>927.20689655172418</v>
      </c>
      <c r="K2671" s="20">
        <v>26889</v>
      </c>
    </row>
    <row r="2672" spans="1:11" x14ac:dyDescent="0.3">
      <c r="A2672" s="22" t="s">
        <v>127</v>
      </c>
      <c r="B2672" s="22" t="s">
        <v>133</v>
      </c>
      <c r="C2672" s="55">
        <v>44759</v>
      </c>
      <c r="D2672" s="20">
        <v>64</v>
      </c>
      <c r="E2672" s="19">
        <v>0.765625</v>
      </c>
      <c r="F2672" s="20">
        <v>49</v>
      </c>
      <c r="G2672" s="20">
        <v>94</v>
      </c>
      <c r="H2672" s="16">
        <v>542.97872340425533</v>
      </c>
      <c r="I2672" s="18">
        <v>1.9183673469387754</v>
      </c>
      <c r="J2672" s="16">
        <v>1041.6326530612246</v>
      </c>
      <c r="K2672" s="20">
        <v>51040</v>
      </c>
    </row>
    <row r="2673" spans="1:11" x14ac:dyDescent="0.3">
      <c r="A2673" s="22" t="s">
        <v>127</v>
      </c>
      <c r="B2673" s="22" t="s">
        <v>133</v>
      </c>
      <c r="C2673" s="55">
        <v>44760</v>
      </c>
      <c r="D2673" s="20">
        <v>36</v>
      </c>
      <c r="E2673" s="19">
        <v>0.75</v>
      </c>
      <c r="F2673" s="20">
        <v>27</v>
      </c>
      <c r="G2673" s="20">
        <v>44</v>
      </c>
      <c r="H2673" s="16">
        <v>534.34090909090912</v>
      </c>
      <c r="I2673" s="18">
        <v>1.6296296296296295</v>
      </c>
      <c r="J2673" s="16">
        <v>870.77777777777783</v>
      </c>
      <c r="K2673" s="20">
        <v>23511</v>
      </c>
    </row>
    <row r="2674" spans="1:11" x14ac:dyDescent="0.3">
      <c r="A2674" s="22" t="s">
        <v>127</v>
      </c>
      <c r="B2674" s="22" t="s">
        <v>133</v>
      </c>
      <c r="C2674" s="55">
        <v>44761</v>
      </c>
      <c r="D2674" s="20">
        <v>31</v>
      </c>
      <c r="E2674" s="19">
        <v>0.74193548387096775</v>
      </c>
      <c r="F2674" s="20">
        <v>23</v>
      </c>
      <c r="G2674" s="20">
        <v>35</v>
      </c>
      <c r="H2674" s="16">
        <v>693.68571428571431</v>
      </c>
      <c r="I2674" s="18">
        <v>1.5217391304347827</v>
      </c>
      <c r="J2674" s="16">
        <v>1055.608695652174</v>
      </c>
      <c r="K2674" s="20">
        <v>24279</v>
      </c>
    </row>
    <row r="2675" spans="1:11" x14ac:dyDescent="0.3">
      <c r="A2675" s="22" t="s">
        <v>127</v>
      </c>
      <c r="B2675" s="22" t="s">
        <v>133</v>
      </c>
      <c r="C2675" s="55">
        <v>44762</v>
      </c>
      <c r="D2675" s="20">
        <v>45</v>
      </c>
      <c r="E2675" s="19">
        <v>0.75555555555555554</v>
      </c>
      <c r="F2675" s="20">
        <v>34</v>
      </c>
      <c r="G2675" s="20">
        <v>68</v>
      </c>
      <c r="H2675" s="16">
        <v>556.75</v>
      </c>
      <c r="I2675" s="18">
        <v>2</v>
      </c>
      <c r="J2675" s="16">
        <v>1113.5</v>
      </c>
      <c r="K2675" s="20">
        <v>37859</v>
      </c>
    </row>
    <row r="2676" spans="1:11" x14ac:dyDescent="0.3">
      <c r="A2676" s="22" t="s">
        <v>127</v>
      </c>
      <c r="B2676" s="22" t="s">
        <v>133</v>
      </c>
      <c r="C2676" s="55">
        <v>44763</v>
      </c>
      <c r="D2676" s="20">
        <v>39</v>
      </c>
      <c r="E2676" s="19">
        <v>0.74358974358974361</v>
      </c>
      <c r="F2676" s="20">
        <v>29</v>
      </c>
      <c r="G2676" s="20">
        <v>51</v>
      </c>
      <c r="H2676" s="16">
        <v>445.13725490196077</v>
      </c>
      <c r="I2676" s="18">
        <v>1.7586206896551724</v>
      </c>
      <c r="J2676" s="16">
        <v>782.82758620689651</v>
      </c>
      <c r="K2676" s="20">
        <v>22702</v>
      </c>
    </row>
    <row r="2677" spans="1:11" x14ac:dyDescent="0.3">
      <c r="A2677" s="22" t="s">
        <v>127</v>
      </c>
      <c r="B2677" s="22" t="s">
        <v>133</v>
      </c>
      <c r="C2677" s="55">
        <v>44764</v>
      </c>
      <c r="D2677" s="20">
        <v>22</v>
      </c>
      <c r="E2677" s="19">
        <v>0.77272727272727271</v>
      </c>
      <c r="F2677" s="20">
        <v>17</v>
      </c>
      <c r="G2677" s="20">
        <v>27</v>
      </c>
      <c r="H2677" s="16">
        <v>512.51851851851848</v>
      </c>
      <c r="I2677" s="18">
        <v>1.588235294117647</v>
      </c>
      <c r="J2677" s="16">
        <v>814</v>
      </c>
      <c r="K2677" s="20">
        <v>13838</v>
      </c>
    </row>
    <row r="2678" spans="1:11" x14ac:dyDescent="0.3">
      <c r="A2678" s="22" t="s">
        <v>127</v>
      </c>
      <c r="B2678" s="22" t="s">
        <v>133</v>
      </c>
      <c r="C2678" s="55">
        <v>44765</v>
      </c>
      <c r="D2678" s="20">
        <v>38</v>
      </c>
      <c r="E2678" s="19">
        <v>0.76315789473684215</v>
      </c>
      <c r="F2678" s="20">
        <v>29</v>
      </c>
      <c r="G2678" s="20">
        <v>41</v>
      </c>
      <c r="H2678" s="16">
        <v>518.73170731707319</v>
      </c>
      <c r="I2678" s="18">
        <v>1.4137931034482758</v>
      </c>
      <c r="J2678" s="16">
        <v>733.37931034482756</v>
      </c>
      <c r="K2678" s="20">
        <v>21268</v>
      </c>
    </row>
    <row r="2679" spans="1:11" x14ac:dyDescent="0.3">
      <c r="A2679" s="22" t="s">
        <v>127</v>
      </c>
      <c r="B2679" s="22" t="s">
        <v>133</v>
      </c>
      <c r="C2679" s="55">
        <v>44766</v>
      </c>
      <c r="D2679" s="20">
        <v>60</v>
      </c>
      <c r="E2679" s="19">
        <v>0.76666666666666672</v>
      </c>
      <c r="F2679" s="20">
        <v>46</v>
      </c>
      <c r="G2679" s="20">
        <v>88</v>
      </c>
      <c r="H2679" s="16">
        <v>529.72727272727275</v>
      </c>
      <c r="I2679" s="18">
        <v>1.9130434782608696</v>
      </c>
      <c r="J2679" s="16">
        <v>1013.3913043478261</v>
      </c>
      <c r="K2679" s="20">
        <v>46616</v>
      </c>
    </row>
    <row r="2680" spans="1:11" x14ac:dyDescent="0.3">
      <c r="A2680" s="22" t="s">
        <v>127</v>
      </c>
      <c r="B2680" s="22" t="s">
        <v>133</v>
      </c>
      <c r="C2680" s="55">
        <v>44767</v>
      </c>
      <c r="D2680" s="20">
        <v>26</v>
      </c>
      <c r="E2680" s="19">
        <v>0.73076923076923073</v>
      </c>
      <c r="F2680" s="20">
        <v>19</v>
      </c>
      <c r="G2680" s="20">
        <v>31</v>
      </c>
      <c r="H2680" s="16">
        <v>488.83870967741933</v>
      </c>
      <c r="I2680" s="18">
        <v>1.631578947368421</v>
      </c>
      <c r="J2680" s="16">
        <v>797.57894736842104</v>
      </c>
      <c r="K2680" s="20">
        <v>15154</v>
      </c>
    </row>
    <row r="2681" spans="1:11" x14ac:dyDescent="0.3">
      <c r="A2681" s="22" t="s">
        <v>127</v>
      </c>
      <c r="B2681" s="22" t="s">
        <v>133</v>
      </c>
      <c r="C2681" s="55">
        <v>44768</v>
      </c>
      <c r="D2681" s="20">
        <v>30</v>
      </c>
      <c r="E2681" s="19">
        <v>0.76666666666666672</v>
      </c>
      <c r="F2681" s="20">
        <v>23</v>
      </c>
      <c r="G2681" s="20">
        <v>46</v>
      </c>
      <c r="H2681" s="16">
        <v>612.08695652173913</v>
      </c>
      <c r="I2681" s="18">
        <v>2</v>
      </c>
      <c r="J2681" s="16">
        <v>1224.1739130434783</v>
      </c>
      <c r="K2681" s="20">
        <v>28156</v>
      </c>
    </row>
    <row r="2682" spans="1:11" x14ac:dyDescent="0.3">
      <c r="A2682" s="22" t="s">
        <v>127</v>
      </c>
      <c r="B2682" s="22" t="s">
        <v>133</v>
      </c>
      <c r="C2682" s="55">
        <v>44769</v>
      </c>
      <c r="D2682" s="20">
        <v>41</v>
      </c>
      <c r="E2682" s="19">
        <v>0.82926829268292679</v>
      </c>
      <c r="F2682" s="20">
        <v>34</v>
      </c>
      <c r="G2682" s="20">
        <v>49</v>
      </c>
      <c r="H2682" s="16">
        <v>514.83673469387759</v>
      </c>
      <c r="I2682" s="18">
        <v>1.4411764705882353</v>
      </c>
      <c r="J2682" s="16">
        <v>741.97058823529414</v>
      </c>
      <c r="K2682" s="20">
        <v>25227</v>
      </c>
    </row>
    <row r="2683" spans="1:11" x14ac:dyDescent="0.3">
      <c r="A2683" s="22" t="s">
        <v>127</v>
      </c>
      <c r="B2683" s="22" t="s">
        <v>133</v>
      </c>
      <c r="C2683" s="55">
        <v>44770</v>
      </c>
      <c r="D2683" s="20">
        <v>29</v>
      </c>
      <c r="E2683" s="19">
        <v>0.75862068965517238</v>
      </c>
      <c r="F2683" s="20">
        <v>22</v>
      </c>
      <c r="G2683" s="20">
        <v>40</v>
      </c>
      <c r="H2683" s="16">
        <v>519.20000000000005</v>
      </c>
      <c r="I2683" s="18">
        <v>1.8181818181818181</v>
      </c>
      <c r="J2683" s="16">
        <v>944</v>
      </c>
      <c r="K2683" s="20">
        <v>20768</v>
      </c>
    </row>
    <row r="2684" spans="1:11" x14ac:dyDescent="0.3">
      <c r="A2684" s="22" t="s">
        <v>127</v>
      </c>
      <c r="B2684" s="22" t="s">
        <v>133</v>
      </c>
      <c r="C2684" s="55">
        <v>44771</v>
      </c>
      <c r="D2684" s="20">
        <v>42</v>
      </c>
      <c r="E2684" s="19">
        <v>0.76190476190476186</v>
      </c>
      <c r="F2684" s="20">
        <v>32</v>
      </c>
      <c r="G2684" s="20">
        <v>53</v>
      </c>
      <c r="H2684" s="16">
        <v>629.18867924528297</v>
      </c>
      <c r="I2684" s="18">
        <v>1.65625</v>
      </c>
      <c r="J2684" s="16">
        <v>1042.09375</v>
      </c>
      <c r="K2684" s="20">
        <v>33347</v>
      </c>
    </row>
    <row r="2685" spans="1:11" x14ac:dyDescent="0.3">
      <c r="A2685" s="22" t="s">
        <v>127</v>
      </c>
      <c r="B2685" s="22" t="s">
        <v>133</v>
      </c>
      <c r="C2685" s="55">
        <v>44772</v>
      </c>
      <c r="D2685" s="20">
        <v>35</v>
      </c>
      <c r="E2685" s="19">
        <v>0.74285714285714288</v>
      </c>
      <c r="F2685" s="20">
        <v>26</v>
      </c>
      <c r="G2685" s="20">
        <v>50</v>
      </c>
      <c r="H2685" s="16">
        <v>535.17999999999995</v>
      </c>
      <c r="I2685" s="18">
        <v>1.9230769230769231</v>
      </c>
      <c r="J2685" s="16">
        <v>1029.1923076923076</v>
      </c>
      <c r="K2685" s="20">
        <v>26759</v>
      </c>
    </row>
    <row r="2686" spans="1:11" x14ac:dyDescent="0.3">
      <c r="A2686" s="22" t="s">
        <v>127</v>
      </c>
      <c r="B2686" s="22" t="s">
        <v>133</v>
      </c>
      <c r="C2686" s="55">
        <v>44773</v>
      </c>
      <c r="D2686" s="20">
        <v>67</v>
      </c>
      <c r="E2686" s="19">
        <v>0.76119402985074625</v>
      </c>
      <c r="F2686" s="20">
        <v>51</v>
      </c>
      <c r="G2686" s="20">
        <v>104</v>
      </c>
      <c r="H2686" s="16">
        <v>565.98076923076928</v>
      </c>
      <c r="I2686" s="18">
        <v>2.0392156862745097</v>
      </c>
      <c r="J2686" s="16">
        <v>1154.1568627450981</v>
      </c>
      <c r="K2686" s="20">
        <v>58862</v>
      </c>
    </row>
    <row r="2687" spans="1:11" x14ac:dyDescent="0.3">
      <c r="A2687" s="36" t="s">
        <v>127</v>
      </c>
      <c r="B2687" s="36" t="s">
        <v>133</v>
      </c>
      <c r="C2687" s="59">
        <v>44774</v>
      </c>
      <c r="D2687" s="20">
        <v>34</v>
      </c>
      <c r="E2687" s="19">
        <v>0.73529411764705888</v>
      </c>
      <c r="F2687" s="20">
        <v>25</v>
      </c>
      <c r="G2687" s="20">
        <v>43</v>
      </c>
      <c r="H2687" s="16">
        <v>535.67441860465112</v>
      </c>
      <c r="I2687" s="18">
        <v>1.72</v>
      </c>
      <c r="J2687" s="16">
        <v>921.36</v>
      </c>
      <c r="K2687" s="20">
        <v>23034</v>
      </c>
    </row>
    <row r="2688" spans="1:11" x14ac:dyDescent="0.3">
      <c r="A2688" s="36" t="s">
        <v>127</v>
      </c>
      <c r="B2688" s="36" t="s">
        <v>133</v>
      </c>
      <c r="C2688" s="59">
        <v>44775</v>
      </c>
      <c r="D2688" s="20">
        <v>37</v>
      </c>
      <c r="E2688" s="19">
        <v>0.72972972972972971</v>
      </c>
      <c r="F2688" s="20">
        <v>27</v>
      </c>
      <c r="G2688" s="20">
        <v>46</v>
      </c>
      <c r="H2688" s="16">
        <v>629.58695652173913</v>
      </c>
      <c r="I2688" s="18">
        <v>1.7037037037037037</v>
      </c>
      <c r="J2688" s="16">
        <v>1072.6296296296296</v>
      </c>
      <c r="K2688" s="20">
        <v>28961</v>
      </c>
    </row>
    <row r="2689" spans="1:11" x14ac:dyDescent="0.3">
      <c r="A2689" s="36" t="s">
        <v>127</v>
      </c>
      <c r="B2689" s="36" t="s">
        <v>133</v>
      </c>
      <c r="C2689" s="59">
        <v>44776</v>
      </c>
      <c r="D2689" s="20">
        <v>44</v>
      </c>
      <c r="E2689" s="19">
        <v>0.75</v>
      </c>
      <c r="F2689" s="20">
        <v>33</v>
      </c>
      <c r="G2689" s="20">
        <v>55</v>
      </c>
      <c r="H2689" s="16">
        <v>621.56363636363642</v>
      </c>
      <c r="I2689" s="18">
        <v>1.6666666666666667</v>
      </c>
      <c r="J2689" s="16">
        <v>1035.939393939394</v>
      </c>
      <c r="K2689" s="20">
        <v>34186</v>
      </c>
    </row>
    <row r="2690" spans="1:11" x14ac:dyDescent="0.3">
      <c r="A2690" s="36" t="s">
        <v>127</v>
      </c>
      <c r="B2690" s="36" t="s">
        <v>133</v>
      </c>
      <c r="C2690" s="59">
        <v>44777</v>
      </c>
      <c r="D2690" s="20">
        <v>28</v>
      </c>
      <c r="E2690" s="19">
        <v>0.7857142857142857</v>
      </c>
      <c r="F2690" s="20">
        <v>22</v>
      </c>
      <c r="G2690" s="20">
        <v>31</v>
      </c>
      <c r="H2690" s="16">
        <v>451.67741935483872</v>
      </c>
      <c r="I2690" s="18">
        <v>1.4090909090909092</v>
      </c>
      <c r="J2690" s="16">
        <v>636.4545454545455</v>
      </c>
      <c r="K2690" s="20">
        <v>14002</v>
      </c>
    </row>
    <row r="2691" spans="1:11" x14ac:dyDescent="0.3">
      <c r="A2691" s="36" t="s">
        <v>127</v>
      </c>
      <c r="B2691" s="36" t="s">
        <v>133</v>
      </c>
      <c r="C2691" s="59">
        <v>44778</v>
      </c>
      <c r="D2691" s="20">
        <v>41</v>
      </c>
      <c r="E2691" s="19">
        <v>0.78048780487804881</v>
      </c>
      <c r="F2691" s="20">
        <v>32</v>
      </c>
      <c r="G2691" s="20">
        <v>61</v>
      </c>
      <c r="H2691" s="16">
        <v>579.36065573770497</v>
      </c>
      <c r="I2691" s="18">
        <v>1.90625</v>
      </c>
      <c r="J2691" s="16">
        <v>1104.40625</v>
      </c>
      <c r="K2691" s="20">
        <v>35341</v>
      </c>
    </row>
    <row r="2692" spans="1:11" x14ac:dyDescent="0.3">
      <c r="A2692" s="36" t="s">
        <v>127</v>
      </c>
      <c r="B2692" s="36" t="s">
        <v>133</v>
      </c>
      <c r="C2692" s="59">
        <v>44779</v>
      </c>
      <c r="D2692" s="20">
        <v>30</v>
      </c>
      <c r="E2692" s="19">
        <v>0.76666666666666672</v>
      </c>
      <c r="F2692" s="20">
        <v>23</v>
      </c>
      <c r="G2692" s="20">
        <v>57</v>
      </c>
      <c r="H2692" s="16">
        <v>555.38596491228066</v>
      </c>
      <c r="I2692" s="18">
        <v>2.4782608695652173</v>
      </c>
      <c r="J2692" s="16">
        <v>1376.391304347826</v>
      </c>
      <c r="K2692" s="20">
        <v>31657</v>
      </c>
    </row>
    <row r="2693" spans="1:11" x14ac:dyDescent="0.3">
      <c r="A2693" s="36" t="s">
        <v>127</v>
      </c>
      <c r="B2693" s="36" t="s">
        <v>133</v>
      </c>
      <c r="C2693" s="59">
        <v>44780</v>
      </c>
      <c r="D2693" s="20">
        <v>88</v>
      </c>
      <c r="E2693" s="19">
        <v>0.78409090909090906</v>
      </c>
      <c r="F2693" s="20">
        <v>69</v>
      </c>
      <c r="G2693" s="20">
        <v>144</v>
      </c>
      <c r="H2693" s="16">
        <v>545.39583333333337</v>
      </c>
      <c r="I2693" s="18">
        <v>2.0869565217391304</v>
      </c>
      <c r="J2693" s="16">
        <v>1138.2173913043478</v>
      </c>
      <c r="K2693" s="20">
        <v>78537</v>
      </c>
    </row>
    <row r="2694" spans="1:11" x14ac:dyDescent="0.3">
      <c r="A2694" s="36" t="s">
        <v>127</v>
      </c>
      <c r="B2694" s="36" t="s">
        <v>133</v>
      </c>
      <c r="C2694" s="59">
        <v>44781</v>
      </c>
      <c r="D2694" s="20">
        <v>31</v>
      </c>
      <c r="E2694" s="19">
        <v>0.74193548387096775</v>
      </c>
      <c r="F2694" s="20">
        <v>23</v>
      </c>
      <c r="G2694" s="20">
        <v>40</v>
      </c>
      <c r="H2694" s="16">
        <v>629.95000000000005</v>
      </c>
      <c r="I2694" s="18">
        <v>1.7391304347826086</v>
      </c>
      <c r="J2694" s="16">
        <v>1095.5652173913043</v>
      </c>
      <c r="K2694" s="20">
        <v>25198</v>
      </c>
    </row>
    <row r="2695" spans="1:11" x14ac:dyDescent="0.3">
      <c r="A2695" s="36" t="s">
        <v>127</v>
      </c>
      <c r="B2695" s="36" t="s">
        <v>133</v>
      </c>
      <c r="C2695" s="59">
        <v>44782</v>
      </c>
      <c r="D2695" s="20">
        <v>33</v>
      </c>
      <c r="E2695" s="19">
        <v>0.75757575757575757</v>
      </c>
      <c r="F2695" s="20">
        <v>25</v>
      </c>
      <c r="G2695" s="20">
        <v>53</v>
      </c>
      <c r="H2695" s="16">
        <v>435.05660377358492</v>
      </c>
      <c r="I2695" s="18">
        <v>2.12</v>
      </c>
      <c r="J2695" s="16">
        <v>922.32</v>
      </c>
      <c r="K2695" s="20">
        <v>23058</v>
      </c>
    </row>
    <row r="2696" spans="1:11" x14ac:dyDescent="0.3">
      <c r="A2696" s="36" t="s">
        <v>127</v>
      </c>
      <c r="B2696" s="36" t="s">
        <v>133</v>
      </c>
      <c r="C2696" s="59">
        <v>44783</v>
      </c>
      <c r="D2696" s="20">
        <v>36</v>
      </c>
      <c r="E2696" s="19">
        <v>0.75</v>
      </c>
      <c r="F2696" s="20">
        <v>27</v>
      </c>
      <c r="G2696" s="20">
        <v>53</v>
      </c>
      <c r="H2696" s="16">
        <v>381.41509433962267</v>
      </c>
      <c r="I2696" s="18">
        <v>1.962962962962963</v>
      </c>
      <c r="J2696" s="16">
        <v>748.7037037037037</v>
      </c>
      <c r="K2696" s="20">
        <v>20215</v>
      </c>
    </row>
    <row r="2697" spans="1:11" x14ac:dyDescent="0.3">
      <c r="A2697" s="36" t="s">
        <v>127</v>
      </c>
      <c r="B2697" s="36" t="s">
        <v>133</v>
      </c>
      <c r="C2697" s="59">
        <v>44784</v>
      </c>
      <c r="D2697" s="20">
        <v>58</v>
      </c>
      <c r="E2697" s="19">
        <v>0.75862068965517238</v>
      </c>
      <c r="F2697" s="20">
        <v>44</v>
      </c>
      <c r="G2697" s="20">
        <v>78</v>
      </c>
      <c r="H2697" s="16">
        <v>517.15384615384619</v>
      </c>
      <c r="I2697" s="18">
        <v>1.7727272727272727</v>
      </c>
      <c r="J2697" s="16">
        <v>916.77272727272725</v>
      </c>
      <c r="K2697" s="20">
        <v>40338</v>
      </c>
    </row>
    <row r="2698" spans="1:11" x14ac:dyDescent="0.3">
      <c r="A2698" s="36" t="s">
        <v>127</v>
      </c>
      <c r="B2698" s="36" t="s">
        <v>133</v>
      </c>
      <c r="C2698" s="59">
        <v>44785</v>
      </c>
      <c r="D2698" s="20">
        <v>52</v>
      </c>
      <c r="E2698" s="19">
        <v>0.75</v>
      </c>
      <c r="F2698" s="20">
        <v>39</v>
      </c>
      <c r="G2698" s="20">
        <v>68</v>
      </c>
      <c r="H2698" s="16">
        <v>543.44117647058829</v>
      </c>
      <c r="I2698" s="18">
        <v>1.7435897435897436</v>
      </c>
      <c r="J2698" s="16">
        <v>947.53846153846155</v>
      </c>
      <c r="K2698" s="20">
        <v>36954</v>
      </c>
    </row>
    <row r="2699" spans="1:11" x14ac:dyDescent="0.3">
      <c r="A2699" s="36" t="s">
        <v>127</v>
      </c>
      <c r="B2699" s="36" t="s">
        <v>133</v>
      </c>
      <c r="C2699" s="59">
        <v>44786</v>
      </c>
      <c r="D2699" s="20">
        <v>48</v>
      </c>
      <c r="E2699" s="19">
        <v>0.75</v>
      </c>
      <c r="F2699" s="20">
        <v>36</v>
      </c>
      <c r="G2699" s="20">
        <v>57</v>
      </c>
      <c r="H2699" s="16">
        <v>544.40350877192986</v>
      </c>
      <c r="I2699" s="18">
        <v>1.5833333333333333</v>
      </c>
      <c r="J2699" s="16">
        <v>861.97222222222217</v>
      </c>
      <c r="K2699" s="20">
        <v>31031</v>
      </c>
    </row>
    <row r="2700" spans="1:11" x14ac:dyDescent="0.3">
      <c r="A2700" s="36" t="s">
        <v>127</v>
      </c>
      <c r="B2700" s="36" t="s">
        <v>133</v>
      </c>
      <c r="C2700" s="59">
        <v>44787</v>
      </c>
      <c r="D2700" s="20">
        <v>80</v>
      </c>
      <c r="E2700" s="19">
        <v>0.78749999999999998</v>
      </c>
      <c r="F2700" s="20">
        <v>63</v>
      </c>
      <c r="G2700" s="20">
        <v>111</v>
      </c>
      <c r="H2700" s="16">
        <v>588.34234234234236</v>
      </c>
      <c r="I2700" s="18">
        <v>1.7619047619047619</v>
      </c>
      <c r="J2700" s="16">
        <v>1036.6031746031747</v>
      </c>
      <c r="K2700" s="20">
        <v>65306</v>
      </c>
    </row>
    <row r="2701" spans="1:11" x14ac:dyDescent="0.3">
      <c r="A2701" s="36" t="s">
        <v>127</v>
      </c>
      <c r="B2701" s="36" t="s">
        <v>133</v>
      </c>
      <c r="C2701" s="59">
        <v>44788</v>
      </c>
      <c r="D2701" s="20">
        <v>36</v>
      </c>
      <c r="E2701" s="19">
        <v>0.72222222222222221</v>
      </c>
      <c r="F2701" s="20">
        <v>26</v>
      </c>
      <c r="G2701" s="20">
        <v>70</v>
      </c>
      <c r="H2701" s="16">
        <v>544.05714285714282</v>
      </c>
      <c r="I2701" s="18">
        <v>2.6923076923076925</v>
      </c>
      <c r="J2701" s="16">
        <v>1464.7692307692307</v>
      </c>
      <c r="K2701" s="20">
        <v>38084</v>
      </c>
    </row>
    <row r="2702" spans="1:11" x14ac:dyDescent="0.3">
      <c r="A2702" s="36" t="s">
        <v>127</v>
      </c>
      <c r="B2702" s="36" t="s">
        <v>133</v>
      </c>
      <c r="C2702" s="59">
        <v>44789</v>
      </c>
      <c r="D2702" s="20">
        <v>25</v>
      </c>
      <c r="E2702" s="19">
        <v>0.72</v>
      </c>
      <c r="F2702" s="20">
        <v>18</v>
      </c>
      <c r="G2702" s="20">
        <v>31</v>
      </c>
      <c r="H2702" s="16">
        <v>654.58064516129036</v>
      </c>
      <c r="I2702" s="18">
        <v>1.7222222222222223</v>
      </c>
      <c r="J2702" s="16">
        <v>1127.3333333333333</v>
      </c>
      <c r="K2702" s="20">
        <v>20292</v>
      </c>
    </row>
    <row r="2703" spans="1:11" x14ac:dyDescent="0.3">
      <c r="A2703" s="36" t="s">
        <v>127</v>
      </c>
      <c r="B2703" s="36" t="s">
        <v>133</v>
      </c>
      <c r="C2703" s="59">
        <v>44790</v>
      </c>
      <c r="D2703" s="20">
        <v>37</v>
      </c>
      <c r="E2703" s="19">
        <v>0.70270270270270274</v>
      </c>
      <c r="F2703" s="20">
        <v>26</v>
      </c>
      <c r="G2703" s="20">
        <v>50</v>
      </c>
      <c r="H2703" s="16">
        <v>653.76</v>
      </c>
      <c r="I2703" s="18">
        <v>1.9230769230769231</v>
      </c>
      <c r="J2703" s="16">
        <v>1257.2307692307693</v>
      </c>
      <c r="K2703" s="20">
        <v>32688</v>
      </c>
    </row>
    <row r="2704" spans="1:11" x14ac:dyDescent="0.3">
      <c r="A2704" s="36" t="s">
        <v>127</v>
      </c>
      <c r="B2704" s="36" t="s">
        <v>133</v>
      </c>
      <c r="C2704" s="59">
        <v>44791</v>
      </c>
      <c r="D2704" s="20">
        <v>24</v>
      </c>
      <c r="E2704" s="19">
        <v>0.75</v>
      </c>
      <c r="F2704" s="20">
        <v>18</v>
      </c>
      <c r="G2704" s="20">
        <v>37</v>
      </c>
      <c r="H2704" s="16">
        <v>712.83783783783781</v>
      </c>
      <c r="I2704" s="18">
        <v>2.0555555555555554</v>
      </c>
      <c r="J2704" s="16">
        <v>1465.2777777777778</v>
      </c>
      <c r="K2704" s="20">
        <v>26375</v>
      </c>
    </row>
    <row r="2705" spans="1:11" x14ac:dyDescent="0.3">
      <c r="A2705" s="36" t="s">
        <v>127</v>
      </c>
      <c r="B2705" s="36" t="s">
        <v>133</v>
      </c>
      <c r="C2705" s="59">
        <v>44792</v>
      </c>
      <c r="D2705" s="20">
        <v>31</v>
      </c>
      <c r="E2705" s="19">
        <v>0.74193548387096775</v>
      </c>
      <c r="F2705" s="20">
        <v>23</v>
      </c>
      <c r="G2705" s="20">
        <v>34</v>
      </c>
      <c r="H2705" s="16">
        <v>872.11764705882354</v>
      </c>
      <c r="I2705" s="18">
        <v>1.4782608695652173</v>
      </c>
      <c r="J2705" s="16">
        <v>1289.2173913043478</v>
      </c>
      <c r="K2705" s="20">
        <v>29652</v>
      </c>
    </row>
    <row r="2706" spans="1:11" x14ac:dyDescent="0.3">
      <c r="A2706" s="36" t="s">
        <v>127</v>
      </c>
      <c r="B2706" s="36" t="s">
        <v>133</v>
      </c>
      <c r="C2706" s="59">
        <v>44793</v>
      </c>
      <c r="D2706" s="20">
        <v>19</v>
      </c>
      <c r="E2706" s="19">
        <v>0.73684210526315785</v>
      </c>
      <c r="F2706" s="20">
        <v>14</v>
      </c>
      <c r="G2706" s="20">
        <v>23</v>
      </c>
      <c r="H2706" s="16">
        <v>660.47826086956525</v>
      </c>
      <c r="I2706" s="18">
        <v>1.6428571428571428</v>
      </c>
      <c r="J2706" s="16">
        <v>1085.0714285714287</v>
      </c>
      <c r="K2706" s="20">
        <v>15191</v>
      </c>
    </row>
    <row r="2707" spans="1:11" x14ac:dyDescent="0.3">
      <c r="A2707" s="36" t="s">
        <v>127</v>
      </c>
      <c r="B2707" s="36" t="s">
        <v>133</v>
      </c>
      <c r="C2707" s="59">
        <v>44794</v>
      </c>
      <c r="D2707" s="20">
        <v>30</v>
      </c>
      <c r="E2707" s="19">
        <v>0.73333333333333328</v>
      </c>
      <c r="F2707" s="20">
        <v>22</v>
      </c>
      <c r="G2707" s="20">
        <v>41</v>
      </c>
      <c r="H2707" s="16">
        <v>494.90243902439022</v>
      </c>
      <c r="I2707" s="18">
        <v>1.8636363636363635</v>
      </c>
      <c r="J2707" s="16">
        <v>922.31818181818187</v>
      </c>
      <c r="K2707" s="20">
        <v>20291</v>
      </c>
    </row>
    <row r="2708" spans="1:11" x14ac:dyDescent="0.3">
      <c r="A2708" s="36" t="s">
        <v>127</v>
      </c>
      <c r="B2708" s="36" t="s">
        <v>133</v>
      </c>
      <c r="C2708" s="59">
        <v>44795</v>
      </c>
      <c r="D2708" s="20">
        <v>11</v>
      </c>
      <c r="E2708" s="19">
        <v>0.72727272727272729</v>
      </c>
      <c r="F2708" s="20">
        <v>8</v>
      </c>
      <c r="G2708" s="20">
        <v>18</v>
      </c>
      <c r="H2708" s="16">
        <v>557.44444444444446</v>
      </c>
      <c r="I2708" s="18">
        <v>2.25</v>
      </c>
      <c r="J2708" s="16">
        <v>1254.25</v>
      </c>
      <c r="K2708" s="20">
        <v>10034</v>
      </c>
    </row>
    <row r="2709" spans="1:11" x14ac:dyDescent="0.3">
      <c r="A2709" s="36" t="s">
        <v>127</v>
      </c>
      <c r="B2709" s="36" t="s">
        <v>133</v>
      </c>
      <c r="C2709" s="59">
        <v>44796</v>
      </c>
      <c r="D2709" s="20">
        <v>28</v>
      </c>
      <c r="E2709" s="19">
        <v>0.75</v>
      </c>
      <c r="F2709" s="20">
        <v>21</v>
      </c>
      <c r="G2709" s="20">
        <v>33</v>
      </c>
      <c r="H2709" s="16">
        <v>688.78787878787875</v>
      </c>
      <c r="I2709" s="18">
        <v>1.5714285714285714</v>
      </c>
      <c r="J2709" s="16">
        <v>1082.3809523809523</v>
      </c>
      <c r="K2709" s="20">
        <v>22730</v>
      </c>
    </row>
    <row r="2710" spans="1:11" x14ac:dyDescent="0.3">
      <c r="A2710" s="36" t="s">
        <v>127</v>
      </c>
      <c r="B2710" s="36" t="s">
        <v>133</v>
      </c>
      <c r="C2710" s="59">
        <v>44797</v>
      </c>
      <c r="D2710" s="20">
        <v>36</v>
      </c>
      <c r="E2710" s="19">
        <v>0.69444444444444442</v>
      </c>
      <c r="F2710" s="20">
        <v>25</v>
      </c>
      <c r="G2710" s="20">
        <v>59</v>
      </c>
      <c r="H2710" s="16">
        <v>436.77966101694915</v>
      </c>
      <c r="I2710" s="18">
        <v>2.36</v>
      </c>
      <c r="J2710" s="16">
        <v>1030.8</v>
      </c>
      <c r="K2710" s="20">
        <v>25770</v>
      </c>
    </row>
    <row r="2711" spans="1:11" x14ac:dyDescent="0.3">
      <c r="A2711" s="36" t="s">
        <v>127</v>
      </c>
      <c r="B2711" s="36" t="s">
        <v>133</v>
      </c>
      <c r="C2711" s="59">
        <v>44798</v>
      </c>
      <c r="D2711" s="20">
        <v>55</v>
      </c>
      <c r="E2711" s="19">
        <v>0.78181818181818186</v>
      </c>
      <c r="F2711" s="20">
        <v>43</v>
      </c>
      <c r="G2711" s="20">
        <v>83</v>
      </c>
      <c r="H2711" s="16">
        <v>482.50602409638554</v>
      </c>
      <c r="I2711" s="18">
        <v>1.930232558139535</v>
      </c>
      <c r="J2711" s="16">
        <v>931.34883720930236</v>
      </c>
      <c r="K2711" s="20">
        <v>40048</v>
      </c>
    </row>
    <row r="2712" spans="1:11" x14ac:dyDescent="0.3">
      <c r="A2712" s="36" t="s">
        <v>127</v>
      </c>
      <c r="B2712" s="36" t="s">
        <v>133</v>
      </c>
      <c r="C2712" s="59">
        <v>44799</v>
      </c>
      <c r="D2712" s="20">
        <v>41</v>
      </c>
      <c r="E2712" s="19">
        <v>0.75609756097560976</v>
      </c>
      <c r="F2712" s="20">
        <v>31</v>
      </c>
      <c r="G2712" s="20">
        <v>59</v>
      </c>
      <c r="H2712" s="16">
        <v>529.72881355932202</v>
      </c>
      <c r="I2712" s="18">
        <v>1.903225806451613</v>
      </c>
      <c r="J2712" s="16">
        <v>1008.1935483870968</v>
      </c>
      <c r="K2712" s="20">
        <v>31254</v>
      </c>
    </row>
    <row r="2713" spans="1:11" x14ac:dyDescent="0.3">
      <c r="A2713" s="36" t="s">
        <v>127</v>
      </c>
      <c r="B2713" s="36" t="s">
        <v>133</v>
      </c>
      <c r="C2713" s="59">
        <v>44800</v>
      </c>
      <c r="D2713" s="20">
        <v>28</v>
      </c>
      <c r="E2713" s="19">
        <v>0.75</v>
      </c>
      <c r="F2713" s="20">
        <v>21</v>
      </c>
      <c r="G2713" s="20">
        <v>51</v>
      </c>
      <c r="H2713" s="16">
        <v>442</v>
      </c>
      <c r="I2713" s="18">
        <v>2.4285714285714284</v>
      </c>
      <c r="J2713" s="16">
        <v>1073.4285714285713</v>
      </c>
      <c r="K2713" s="20">
        <v>22542</v>
      </c>
    </row>
    <row r="2714" spans="1:11" x14ac:dyDescent="0.3">
      <c r="A2714" s="36" t="s">
        <v>127</v>
      </c>
      <c r="B2714" s="36" t="s">
        <v>133</v>
      </c>
      <c r="C2714" s="59">
        <v>44801</v>
      </c>
      <c r="D2714" s="20">
        <v>68</v>
      </c>
      <c r="E2714" s="19">
        <v>0.76470588235294112</v>
      </c>
      <c r="F2714" s="20">
        <v>52</v>
      </c>
      <c r="G2714" s="20">
        <v>125</v>
      </c>
      <c r="H2714" s="16">
        <v>497.64800000000002</v>
      </c>
      <c r="I2714" s="18">
        <v>2.4038461538461537</v>
      </c>
      <c r="J2714" s="16">
        <v>1196.2692307692307</v>
      </c>
      <c r="K2714" s="20">
        <v>62206</v>
      </c>
    </row>
    <row r="2715" spans="1:11" x14ac:dyDescent="0.3">
      <c r="A2715" s="36" t="s">
        <v>127</v>
      </c>
      <c r="B2715" s="36" t="s">
        <v>133</v>
      </c>
      <c r="C2715" s="59">
        <v>44802</v>
      </c>
      <c r="D2715" s="20">
        <v>33</v>
      </c>
      <c r="E2715" s="19">
        <v>0.78787878787878785</v>
      </c>
      <c r="F2715" s="20">
        <v>26</v>
      </c>
      <c r="G2715" s="20">
        <v>36</v>
      </c>
      <c r="H2715" s="16">
        <v>579.86111111111109</v>
      </c>
      <c r="I2715" s="18">
        <v>1.3846153846153846</v>
      </c>
      <c r="J2715" s="16">
        <v>802.88461538461536</v>
      </c>
      <c r="K2715" s="20">
        <v>20875</v>
      </c>
    </row>
    <row r="2716" spans="1:11" x14ac:dyDescent="0.3">
      <c r="A2716" s="36" t="s">
        <v>127</v>
      </c>
      <c r="B2716" s="36" t="s">
        <v>133</v>
      </c>
      <c r="C2716" s="59">
        <v>44803</v>
      </c>
      <c r="D2716" s="20">
        <v>32</v>
      </c>
      <c r="E2716" s="19">
        <v>0.78125</v>
      </c>
      <c r="F2716" s="20">
        <v>25</v>
      </c>
      <c r="G2716" s="20">
        <v>51</v>
      </c>
      <c r="H2716" s="16">
        <v>540.01960784313724</v>
      </c>
      <c r="I2716" s="18">
        <v>2.04</v>
      </c>
      <c r="J2716" s="16">
        <v>1101.6400000000001</v>
      </c>
      <c r="K2716" s="20">
        <v>27541</v>
      </c>
    </row>
    <row r="2717" spans="1:11" x14ac:dyDescent="0.3">
      <c r="A2717" s="36" t="s">
        <v>127</v>
      </c>
      <c r="B2717" s="36" t="s">
        <v>133</v>
      </c>
      <c r="C2717" s="59">
        <v>44804</v>
      </c>
      <c r="D2717" s="20">
        <v>32</v>
      </c>
      <c r="E2717" s="19">
        <v>0.78125</v>
      </c>
      <c r="F2717" s="20">
        <v>25</v>
      </c>
      <c r="G2717" s="20">
        <v>53</v>
      </c>
      <c r="H2717" s="16">
        <v>696.05660377358492</v>
      </c>
      <c r="I2717" s="18">
        <v>2.12</v>
      </c>
      <c r="J2717" s="16">
        <v>1475.64</v>
      </c>
      <c r="K2717" s="20">
        <v>36891</v>
      </c>
    </row>
    <row r="2718" spans="1:11" x14ac:dyDescent="0.3">
      <c r="A2718" s="40" t="s">
        <v>127</v>
      </c>
      <c r="B2718" s="40" t="s">
        <v>133</v>
      </c>
      <c r="C2718" s="57">
        <v>44805</v>
      </c>
      <c r="D2718" s="20">
        <v>30</v>
      </c>
      <c r="E2718" s="19">
        <v>0.8</v>
      </c>
      <c r="F2718" s="20">
        <v>24</v>
      </c>
      <c r="G2718" s="20">
        <v>54</v>
      </c>
      <c r="H2718" s="16">
        <v>503.01851851851853</v>
      </c>
      <c r="I2718" s="18">
        <v>2.25</v>
      </c>
      <c r="J2718" s="16">
        <v>1131.7916666666667</v>
      </c>
      <c r="K2718" s="20">
        <v>27163</v>
      </c>
    </row>
    <row r="2719" spans="1:11" x14ac:dyDescent="0.3">
      <c r="A2719" s="40" t="s">
        <v>127</v>
      </c>
      <c r="B2719" s="40" t="s">
        <v>133</v>
      </c>
      <c r="C2719" s="57">
        <v>44806</v>
      </c>
      <c r="D2719" s="20">
        <v>30</v>
      </c>
      <c r="E2719" s="19">
        <v>0.76666666666666672</v>
      </c>
      <c r="F2719" s="20">
        <v>23</v>
      </c>
      <c r="G2719" s="20">
        <v>41</v>
      </c>
      <c r="H2719" s="16">
        <v>568</v>
      </c>
      <c r="I2719" s="18">
        <v>1.7826086956521738</v>
      </c>
      <c r="J2719" s="16">
        <v>1012.5217391304348</v>
      </c>
      <c r="K2719" s="20">
        <v>23288</v>
      </c>
    </row>
    <row r="2720" spans="1:11" x14ac:dyDescent="0.3">
      <c r="A2720" s="40" t="s">
        <v>127</v>
      </c>
      <c r="B2720" s="40" t="s">
        <v>133</v>
      </c>
      <c r="C2720" s="57">
        <v>44807</v>
      </c>
      <c r="D2720" s="20">
        <v>31</v>
      </c>
      <c r="E2720" s="19">
        <v>0.74193548387096775</v>
      </c>
      <c r="F2720" s="20">
        <v>23</v>
      </c>
      <c r="G2720" s="20">
        <v>45</v>
      </c>
      <c r="H2720" s="16">
        <v>455.28888888888889</v>
      </c>
      <c r="I2720" s="18">
        <v>1.9565217391304348</v>
      </c>
      <c r="J2720" s="16">
        <v>890.78260869565213</v>
      </c>
      <c r="K2720" s="20">
        <v>20488</v>
      </c>
    </row>
    <row r="2721" spans="1:11" x14ac:dyDescent="0.3">
      <c r="A2721" s="40" t="s">
        <v>127</v>
      </c>
      <c r="B2721" s="40" t="s">
        <v>133</v>
      </c>
      <c r="C2721" s="57">
        <v>44808</v>
      </c>
      <c r="D2721" s="20">
        <v>70</v>
      </c>
      <c r="E2721" s="19">
        <v>0.7857142857142857</v>
      </c>
      <c r="F2721" s="20">
        <v>55</v>
      </c>
      <c r="G2721" s="20">
        <v>127</v>
      </c>
      <c r="H2721" s="16">
        <v>507.40944881889766</v>
      </c>
      <c r="I2721" s="18">
        <v>2.3090909090909091</v>
      </c>
      <c r="J2721" s="16">
        <v>1171.6545454545455</v>
      </c>
      <c r="K2721" s="20">
        <v>64441</v>
      </c>
    </row>
    <row r="2722" spans="1:11" x14ac:dyDescent="0.3">
      <c r="A2722" s="40" t="s">
        <v>127</v>
      </c>
      <c r="B2722" s="40" t="s">
        <v>133</v>
      </c>
      <c r="C2722" s="57">
        <v>44809</v>
      </c>
      <c r="D2722" s="20">
        <v>39</v>
      </c>
      <c r="E2722" s="19">
        <v>0.69230769230769229</v>
      </c>
      <c r="F2722" s="20">
        <v>27</v>
      </c>
      <c r="G2722" s="20">
        <v>45</v>
      </c>
      <c r="H2722" s="16">
        <v>581.08888888888885</v>
      </c>
      <c r="I2722" s="18">
        <v>1.6666666666666667</v>
      </c>
      <c r="J2722" s="16">
        <v>968.48148148148152</v>
      </c>
      <c r="K2722" s="20">
        <v>26149</v>
      </c>
    </row>
    <row r="2723" spans="1:11" x14ac:dyDescent="0.3">
      <c r="A2723" s="40" t="s">
        <v>127</v>
      </c>
      <c r="B2723" s="40" t="s">
        <v>133</v>
      </c>
      <c r="C2723" s="57">
        <v>44810</v>
      </c>
      <c r="D2723" s="20">
        <v>39</v>
      </c>
      <c r="E2723" s="19">
        <v>0.76923076923076927</v>
      </c>
      <c r="F2723" s="20">
        <v>30</v>
      </c>
      <c r="G2723" s="20">
        <v>54</v>
      </c>
      <c r="H2723" s="16">
        <v>481.72222222222223</v>
      </c>
      <c r="I2723" s="18">
        <v>1.8</v>
      </c>
      <c r="J2723" s="16">
        <v>867.1</v>
      </c>
      <c r="K2723" s="20">
        <v>26013</v>
      </c>
    </row>
    <row r="2724" spans="1:11" x14ac:dyDescent="0.3">
      <c r="A2724" s="40" t="s">
        <v>127</v>
      </c>
      <c r="B2724" s="40" t="s">
        <v>133</v>
      </c>
      <c r="C2724" s="57">
        <v>44811</v>
      </c>
      <c r="D2724" s="20">
        <v>35</v>
      </c>
      <c r="E2724" s="19">
        <v>0.74285714285714288</v>
      </c>
      <c r="F2724" s="20">
        <v>26</v>
      </c>
      <c r="G2724" s="20">
        <v>43</v>
      </c>
      <c r="H2724" s="16">
        <v>517.46511627906978</v>
      </c>
      <c r="I2724" s="18">
        <v>1.6538461538461537</v>
      </c>
      <c r="J2724" s="16">
        <v>855.80769230769226</v>
      </c>
      <c r="K2724" s="20">
        <v>22251</v>
      </c>
    </row>
    <row r="2725" spans="1:11" x14ac:dyDescent="0.3">
      <c r="A2725" s="40" t="s">
        <v>127</v>
      </c>
      <c r="B2725" s="40" t="s">
        <v>133</v>
      </c>
      <c r="C2725" s="57">
        <v>44812</v>
      </c>
      <c r="D2725" s="20">
        <v>33</v>
      </c>
      <c r="E2725" s="19">
        <v>0.75757575757575757</v>
      </c>
      <c r="F2725" s="20">
        <v>25</v>
      </c>
      <c r="G2725" s="20">
        <v>54</v>
      </c>
      <c r="H2725" s="16">
        <v>552.66666666666663</v>
      </c>
      <c r="I2725" s="18">
        <v>2.16</v>
      </c>
      <c r="J2725" s="16">
        <v>1193.76</v>
      </c>
      <c r="K2725" s="20">
        <v>29844</v>
      </c>
    </row>
    <row r="2726" spans="1:11" x14ac:dyDescent="0.3">
      <c r="A2726" s="40" t="s">
        <v>127</v>
      </c>
      <c r="B2726" s="40" t="s">
        <v>133</v>
      </c>
      <c r="C2726" s="57">
        <v>44813</v>
      </c>
      <c r="D2726" s="20">
        <v>30</v>
      </c>
      <c r="E2726" s="19">
        <v>0.73333333333333328</v>
      </c>
      <c r="F2726" s="20">
        <v>22</v>
      </c>
      <c r="G2726" s="20">
        <v>35</v>
      </c>
      <c r="H2726" s="16">
        <v>690.91428571428571</v>
      </c>
      <c r="I2726" s="18">
        <v>1.5909090909090908</v>
      </c>
      <c r="J2726" s="16">
        <v>1099.1818181818182</v>
      </c>
      <c r="K2726" s="20">
        <v>24182</v>
      </c>
    </row>
    <row r="2727" spans="1:11" x14ac:dyDescent="0.3">
      <c r="A2727" s="40" t="s">
        <v>127</v>
      </c>
      <c r="B2727" s="40" t="s">
        <v>133</v>
      </c>
      <c r="C2727" s="57">
        <v>44814</v>
      </c>
      <c r="D2727" s="20">
        <v>32</v>
      </c>
      <c r="E2727" s="19">
        <v>0.78125</v>
      </c>
      <c r="F2727" s="20">
        <v>25</v>
      </c>
      <c r="G2727" s="20">
        <v>44</v>
      </c>
      <c r="H2727" s="16">
        <v>490.09090909090907</v>
      </c>
      <c r="I2727" s="18">
        <v>1.76</v>
      </c>
      <c r="J2727" s="16">
        <v>862.56</v>
      </c>
      <c r="K2727" s="20">
        <v>21564</v>
      </c>
    </row>
    <row r="2728" spans="1:11" x14ac:dyDescent="0.3">
      <c r="A2728" s="40" t="s">
        <v>127</v>
      </c>
      <c r="B2728" s="40" t="s">
        <v>133</v>
      </c>
      <c r="C2728" s="57">
        <v>44815</v>
      </c>
      <c r="D2728" s="20">
        <v>39</v>
      </c>
      <c r="E2728" s="19">
        <v>0.71794871794871795</v>
      </c>
      <c r="F2728" s="20">
        <v>28</v>
      </c>
      <c r="G2728" s="20">
        <v>60</v>
      </c>
      <c r="H2728" s="16">
        <v>667.3</v>
      </c>
      <c r="I2728" s="18">
        <v>2.1428571428571428</v>
      </c>
      <c r="J2728" s="16">
        <v>1429.9285714285713</v>
      </c>
      <c r="K2728" s="20">
        <v>40038</v>
      </c>
    </row>
    <row r="2729" spans="1:11" x14ac:dyDescent="0.3">
      <c r="A2729" s="40" t="s">
        <v>127</v>
      </c>
      <c r="B2729" s="40" t="s">
        <v>133</v>
      </c>
      <c r="C2729" s="57">
        <v>44816</v>
      </c>
      <c r="D2729" s="20">
        <v>18</v>
      </c>
      <c r="E2729" s="19">
        <v>0.72222222222222221</v>
      </c>
      <c r="F2729" s="20">
        <v>13</v>
      </c>
      <c r="G2729" s="20">
        <v>21</v>
      </c>
      <c r="H2729" s="16">
        <v>508.47619047619048</v>
      </c>
      <c r="I2729" s="18">
        <v>1.6153846153846154</v>
      </c>
      <c r="J2729" s="16">
        <v>821.38461538461536</v>
      </c>
      <c r="K2729" s="20">
        <v>10678</v>
      </c>
    </row>
    <row r="2730" spans="1:11" x14ac:dyDescent="0.3">
      <c r="A2730" s="40" t="s">
        <v>127</v>
      </c>
      <c r="B2730" s="40" t="s">
        <v>133</v>
      </c>
      <c r="C2730" s="57">
        <v>44817</v>
      </c>
      <c r="D2730" s="20">
        <v>29</v>
      </c>
      <c r="E2730" s="19">
        <v>0.72413793103448276</v>
      </c>
      <c r="F2730" s="20">
        <v>21</v>
      </c>
      <c r="G2730" s="20">
        <v>43</v>
      </c>
      <c r="H2730" s="16">
        <v>578.09302325581393</v>
      </c>
      <c r="I2730" s="18">
        <v>2.0476190476190474</v>
      </c>
      <c r="J2730" s="16">
        <v>1183.7142857142858</v>
      </c>
      <c r="K2730" s="20">
        <v>24858</v>
      </c>
    </row>
    <row r="2731" spans="1:11" x14ac:dyDescent="0.3">
      <c r="A2731" s="40" t="s">
        <v>127</v>
      </c>
      <c r="B2731" s="40" t="s">
        <v>133</v>
      </c>
      <c r="C2731" s="57">
        <v>44818</v>
      </c>
      <c r="D2731" s="20">
        <v>28</v>
      </c>
      <c r="E2731" s="19">
        <v>0.75</v>
      </c>
      <c r="F2731" s="20">
        <v>21</v>
      </c>
      <c r="G2731" s="20">
        <v>37</v>
      </c>
      <c r="H2731" s="16">
        <v>594.59459459459458</v>
      </c>
      <c r="I2731" s="18">
        <v>1.7619047619047619</v>
      </c>
      <c r="J2731" s="16">
        <v>1047.6190476190477</v>
      </c>
      <c r="K2731" s="20">
        <v>22000</v>
      </c>
    </row>
    <row r="2732" spans="1:11" x14ac:dyDescent="0.3">
      <c r="A2732" s="40" t="s">
        <v>127</v>
      </c>
      <c r="B2732" s="40" t="s">
        <v>133</v>
      </c>
      <c r="C2732" s="57">
        <v>44819</v>
      </c>
      <c r="D2732" s="20">
        <v>15</v>
      </c>
      <c r="E2732" s="19">
        <v>0.66666666666666663</v>
      </c>
      <c r="F2732" s="20">
        <v>10</v>
      </c>
      <c r="G2732" s="20">
        <v>16</v>
      </c>
      <c r="H2732" s="16">
        <v>483.3125</v>
      </c>
      <c r="I2732" s="18">
        <v>1.6</v>
      </c>
      <c r="J2732" s="16">
        <v>773.3</v>
      </c>
      <c r="K2732" s="20">
        <v>7733</v>
      </c>
    </row>
    <row r="2733" spans="1:11" x14ac:dyDescent="0.3">
      <c r="A2733" s="40" t="s">
        <v>127</v>
      </c>
      <c r="B2733" s="40" t="s">
        <v>133</v>
      </c>
      <c r="C2733" s="57">
        <v>44820</v>
      </c>
      <c r="D2733" s="20">
        <v>29</v>
      </c>
      <c r="E2733" s="19">
        <v>0.75862068965517238</v>
      </c>
      <c r="F2733" s="20">
        <v>22</v>
      </c>
      <c r="G2733" s="20">
        <v>31</v>
      </c>
      <c r="H2733" s="16">
        <v>727.90322580645159</v>
      </c>
      <c r="I2733" s="18">
        <v>1.4090909090909092</v>
      </c>
      <c r="J2733" s="16">
        <v>1025.6818181818182</v>
      </c>
      <c r="K2733" s="20">
        <v>22565</v>
      </c>
    </row>
    <row r="2734" spans="1:11" x14ac:dyDescent="0.3">
      <c r="A2734" s="40" t="s">
        <v>127</v>
      </c>
      <c r="B2734" s="40" t="s">
        <v>133</v>
      </c>
      <c r="C2734" s="57">
        <v>44821</v>
      </c>
      <c r="D2734" s="20">
        <v>34</v>
      </c>
      <c r="E2734" s="19">
        <v>0.76470588235294112</v>
      </c>
      <c r="F2734" s="20">
        <v>26</v>
      </c>
      <c r="G2734" s="20">
        <v>59</v>
      </c>
      <c r="H2734" s="16">
        <v>483.79661016949154</v>
      </c>
      <c r="I2734" s="18">
        <v>2.2692307692307692</v>
      </c>
      <c r="J2734" s="16">
        <v>1097.8461538461538</v>
      </c>
      <c r="K2734" s="20">
        <v>28544</v>
      </c>
    </row>
    <row r="2735" spans="1:11" x14ac:dyDescent="0.3">
      <c r="A2735" s="40" t="s">
        <v>127</v>
      </c>
      <c r="B2735" s="40" t="s">
        <v>133</v>
      </c>
      <c r="C2735" s="57">
        <v>44822</v>
      </c>
      <c r="D2735" s="20">
        <v>48</v>
      </c>
      <c r="E2735" s="19">
        <v>0.72916666666666663</v>
      </c>
      <c r="F2735" s="20">
        <v>35</v>
      </c>
      <c r="G2735" s="20">
        <v>82</v>
      </c>
      <c r="H2735" s="16">
        <v>632.26829268292681</v>
      </c>
      <c r="I2735" s="18">
        <v>2.342857142857143</v>
      </c>
      <c r="J2735" s="16">
        <v>1481.3142857142857</v>
      </c>
      <c r="K2735" s="20">
        <v>51846</v>
      </c>
    </row>
    <row r="2736" spans="1:11" x14ac:dyDescent="0.3">
      <c r="A2736" s="40" t="s">
        <v>127</v>
      </c>
      <c r="B2736" s="40" t="s">
        <v>133</v>
      </c>
      <c r="C2736" s="57">
        <v>44823</v>
      </c>
      <c r="D2736" s="20">
        <v>35</v>
      </c>
      <c r="E2736" s="19">
        <v>0.74285714285714288</v>
      </c>
      <c r="F2736" s="20">
        <v>26</v>
      </c>
      <c r="G2736" s="20">
        <v>54</v>
      </c>
      <c r="H2736" s="16">
        <v>528.05555555555554</v>
      </c>
      <c r="I2736" s="18">
        <v>2.0769230769230771</v>
      </c>
      <c r="J2736" s="16">
        <v>1096.7307692307693</v>
      </c>
      <c r="K2736" s="20">
        <v>28515</v>
      </c>
    </row>
    <row r="2737" spans="1:11" x14ac:dyDescent="0.3">
      <c r="A2737" s="40" t="s">
        <v>127</v>
      </c>
      <c r="B2737" s="40" t="s">
        <v>133</v>
      </c>
      <c r="C2737" s="57">
        <v>44824</v>
      </c>
      <c r="D2737" s="20">
        <v>24</v>
      </c>
      <c r="E2737" s="19">
        <v>0.75</v>
      </c>
      <c r="F2737" s="20">
        <v>18</v>
      </c>
      <c r="G2737" s="20">
        <v>39</v>
      </c>
      <c r="H2737" s="16">
        <v>472.82051282051282</v>
      </c>
      <c r="I2737" s="18">
        <v>2.1666666666666665</v>
      </c>
      <c r="J2737" s="16">
        <v>1024.4444444444443</v>
      </c>
      <c r="K2737" s="20">
        <v>18440</v>
      </c>
    </row>
    <row r="2738" spans="1:11" x14ac:dyDescent="0.3">
      <c r="A2738" s="40" t="s">
        <v>127</v>
      </c>
      <c r="B2738" s="40" t="s">
        <v>133</v>
      </c>
      <c r="C2738" s="57">
        <v>44825</v>
      </c>
      <c r="D2738" s="20">
        <v>29</v>
      </c>
      <c r="E2738" s="19">
        <v>0.75862068965517238</v>
      </c>
      <c r="F2738" s="20">
        <v>22</v>
      </c>
      <c r="G2738" s="20">
        <v>42</v>
      </c>
      <c r="H2738" s="16">
        <v>551.85714285714289</v>
      </c>
      <c r="I2738" s="18">
        <v>1.9090909090909092</v>
      </c>
      <c r="J2738" s="16">
        <v>1053.5454545454545</v>
      </c>
      <c r="K2738" s="20">
        <v>23178</v>
      </c>
    </row>
    <row r="2739" spans="1:11" x14ac:dyDescent="0.3">
      <c r="A2739" s="40" t="s">
        <v>127</v>
      </c>
      <c r="B2739" s="40" t="s">
        <v>133</v>
      </c>
      <c r="C2739" s="57">
        <v>44826</v>
      </c>
      <c r="D2739" s="20">
        <v>27</v>
      </c>
      <c r="E2739" s="19">
        <v>0.7407407407407407</v>
      </c>
      <c r="F2739" s="20">
        <v>20</v>
      </c>
      <c r="G2739" s="20">
        <v>36</v>
      </c>
      <c r="H2739" s="16">
        <v>634.86111111111109</v>
      </c>
      <c r="I2739" s="18">
        <v>1.8</v>
      </c>
      <c r="J2739" s="16">
        <v>1142.75</v>
      </c>
      <c r="K2739" s="20">
        <v>22855</v>
      </c>
    </row>
    <row r="2740" spans="1:11" x14ac:dyDescent="0.3">
      <c r="A2740" s="40" t="s">
        <v>127</v>
      </c>
      <c r="B2740" s="40" t="s">
        <v>133</v>
      </c>
      <c r="C2740" s="57">
        <v>44827</v>
      </c>
      <c r="D2740" s="20">
        <v>38</v>
      </c>
      <c r="E2740" s="19">
        <v>0.60526315789473684</v>
      </c>
      <c r="F2740" s="20">
        <v>23</v>
      </c>
      <c r="G2740" s="20">
        <v>42</v>
      </c>
      <c r="H2740" s="16">
        <v>774.54761904761904</v>
      </c>
      <c r="I2740" s="18">
        <v>1.826086956521739</v>
      </c>
      <c r="J2740" s="16">
        <v>1414.391304347826</v>
      </c>
      <c r="K2740" s="20">
        <v>32531</v>
      </c>
    </row>
    <row r="2741" spans="1:11" x14ac:dyDescent="0.3">
      <c r="A2741" s="40" t="s">
        <v>127</v>
      </c>
      <c r="B2741" s="40" t="s">
        <v>133</v>
      </c>
      <c r="C2741" s="57">
        <v>44828</v>
      </c>
      <c r="D2741" s="20">
        <v>39</v>
      </c>
      <c r="E2741" s="19">
        <v>0.71794871794871795</v>
      </c>
      <c r="F2741" s="20">
        <v>28</v>
      </c>
      <c r="G2741" s="20">
        <v>42</v>
      </c>
      <c r="H2741" s="16">
        <v>581.04761904761904</v>
      </c>
      <c r="I2741" s="18">
        <v>1.5</v>
      </c>
      <c r="J2741" s="16">
        <v>871.57142857142856</v>
      </c>
      <c r="K2741" s="20">
        <v>24404</v>
      </c>
    </row>
    <row r="2742" spans="1:11" x14ac:dyDescent="0.3">
      <c r="A2742" s="40" t="s">
        <v>127</v>
      </c>
      <c r="B2742" s="40" t="s">
        <v>133</v>
      </c>
      <c r="C2742" s="57">
        <v>44829</v>
      </c>
      <c r="D2742" s="20">
        <v>63</v>
      </c>
      <c r="E2742" s="19">
        <v>0.77777777777777779</v>
      </c>
      <c r="F2742" s="20">
        <v>49</v>
      </c>
      <c r="G2742" s="20">
        <v>77</v>
      </c>
      <c r="H2742" s="16">
        <v>685.5454545454545</v>
      </c>
      <c r="I2742" s="18">
        <v>1.5714285714285714</v>
      </c>
      <c r="J2742" s="16">
        <v>1077.2857142857142</v>
      </c>
      <c r="K2742" s="20">
        <v>52787</v>
      </c>
    </row>
    <row r="2743" spans="1:11" x14ac:dyDescent="0.3">
      <c r="A2743" s="40" t="s">
        <v>127</v>
      </c>
      <c r="B2743" s="40" t="s">
        <v>133</v>
      </c>
      <c r="C2743" s="57">
        <v>44830</v>
      </c>
      <c r="D2743" s="20">
        <v>35</v>
      </c>
      <c r="E2743" s="19">
        <v>0.77142857142857146</v>
      </c>
      <c r="F2743" s="20">
        <v>27</v>
      </c>
      <c r="G2743" s="20">
        <v>49</v>
      </c>
      <c r="H2743" s="16">
        <v>508.36734693877548</v>
      </c>
      <c r="I2743" s="18">
        <v>1.8148148148148149</v>
      </c>
      <c r="J2743" s="16">
        <v>922.59259259259261</v>
      </c>
      <c r="K2743" s="20">
        <v>24910</v>
      </c>
    </row>
    <row r="2744" spans="1:11" x14ac:dyDescent="0.3">
      <c r="A2744" s="40" t="s">
        <v>127</v>
      </c>
      <c r="B2744" s="40" t="s">
        <v>133</v>
      </c>
      <c r="C2744" s="57">
        <v>44831</v>
      </c>
      <c r="D2744" s="20">
        <v>40</v>
      </c>
      <c r="E2744" s="19">
        <v>0.75</v>
      </c>
      <c r="F2744" s="20">
        <v>30</v>
      </c>
      <c r="G2744" s="20">
        <v>49</v>
      </c>
      <c r="H2744" s="16">
        <v>554.81632653061229</v>
      </c>
      <c r="I2744" s="18">
        <v>1.6333333333333333</v>
      </c>
      <c r="J2744" s="16">
        <v>906.2</v>
      </c>
      <c r="K2744" s="20">
        <v>27186</v>
      </c>
    </row>
    <row r="2745" spans="1:11" x14ac:dyDescent="0.3">
      <c r="A2745" s="40" t="s">
        <v>127</v>
      </c>
      <c r="B2745" s="40" t="s">
        <v>133</v>
      </c>
      <c r="C2745" s="57">
        <v>44832</v>
      </c>
      <c r="D2745" s="20">
        <v>29</v>
      </c>
      <c r="E2745" s="19">
        <v>0.75862068965517238</v>
      </c>
      <c r="F2745" s="20">
        <v>22</v>
      </c>
      <c r="G2745" s="20">
        <v>40</v>
      </c>
      <c r="H2745" s="16">
        <v>739.875</v>
      </c>
      <c r="I2745" s="18">
        <v>1.8181818181818181</v>
      </c>
      <c r="J2745" s="16">
        <v>1345.2272727272727</v>
      </c>
      <c r="K2745" s="20">
        <v>29595</v>
      </c>
    </row>
    <row r="2746" spans="1:11" x14ac:dyDescent="0.3">
      <c r="A2746" s="40" t="s">
        <v>127</v>
      </c>
      <c r="B2746" s="40" t="s">
        <v>133</v>
      </c>
      <c r="C2746" s="57">
        <v>44833</v>
      </c>
      <c r="D2746" s="20">
        <v>45</v>
      </c>
      <c r="E2746" s="19">
        <v>0.75555555555555554</v>
      </c>
      <c r="F2746" s="20">
        <v>34</v>
      </c>
      <c r="G2746" s="20">
        <v>53</v>
      </c>
      <c r="H2746" s="16">
        <v>647.90566037735846</v>
      </c>
      <c r="I2746" s="18">
        <v>1.5588235294117647</v>
      </c>
      <c r="J2746" s="16">
        <v>1009.9705882352941</v>
      </c>
      <c r="K2746" s="20">
        <v>34339</v>
      </c>
    </row>
    <row r="2747" spans="1:11" x14ac:dyDescent="0.3">
      <c r="A2747" s="40" t="s">
        <v>127</v>
      </c>
      <c r="B2747" s="40" t="s">
        <v>133</v>
      </c>
      <c r="C2747" s="57">
        <v>44834</v>
      </c>
      <c r="D2747" s="20">
        <v>41</v>
      </c>
      <c r="E2747" s="19">
        <v>0.78048780487804881</v>
      </c>
      <c r="F2747" s="20">
        <v>32</v>
      </c>
      <c r="G2747" s="20">
        <v>54</v>
      </c>
      <c r="H2747" s="16">
        <v>624.81481481481478</v>
      </c>
      <c r="I2747" s="18">
        <v>1.6875</v>
      </c>
      <c r="J2747" s="16">
        <v>1054.375</v>
      </c>
      <c r="K2747" s="20">
        <v>33740</v>
      </c>
    </row>
    <row r="2748" spans="1:11" x14ac:dyDescent="0.3">
      <c r="A2748" s="11" t="s">
        <v>127</v>
      </c>
      <c r="B2748" s="11" t="s">
        <v>134</v>
      </c>
      <c r="C2748" s="54">
        <v>44652</v>
      </c>
      <c r="D2748" s="16">
        <v>41</v>
      </c>
      <c r="E2748" s="19">
        <v>0.78048780487804881</v>
      </c>
      <c r="F2748" s="20">
        <v>32</v>
      </c>
      <c r="G2748" s="20">
        <v>45</v>
      </c>
      <c r="H2748" s="16">
        <v>775.8</v>
      </c>
      <c r="I2748" s="18">
        <v>1.40625</v>
      </c>
      <c r="J2748" s="16">
        <v>1090.96875</v>
      </c>
      <c r="K2748" s="20">
        <v>34911</v>
      </c>
    </row>
    <row r="2749" spans="1:11" x14ac:dyDescent="0.3">
      <c r="A2749" s="11" t="s">
        <v>127</v>
      </c>
      <c r="B2749" s="11" t="s">
        <v>134</v>
      </c>
      <c r="C2749" s="54">
        <v>44653</v>
      </c>
      <c r="D2749" s="16">
        <v>52</v>
      </c>
      <c r="E2749" s="19">
        <v>0.76923076923076927</v>
      </c>
      <c r="F2749" s="20">
        <v>40</v>
      </c>
      <c r="G2749" s="20">
        <v>76</v>
      </c>
      <c r="H2749" s="16">
        <v>560.02631578947364</v>
      </c>
      <c r="I2749" s="18">
        <v>1.9</v>
      </c>
      <c r="J2749" s="16">
        <v>1064.05</v>
      </c>
      <c r="K2749" s="20">
        <v>42562</v>
      </c>
    </row>
    <row r="2750" spans="1:11" x14ac:dyDescent="0.3">
      <c r="A2750" s="11" t="s">
        <v>127</v>
      </c>
      <c r="B2750" s="11" t="s">
        <v>134</v>
      </c>
      <c r="C2750" s="54">
        <v>44654</v>
      </c>
      <c r="D2750" s="16">
        <v>78</v>
      </c>
      <c r="E2750" s="19">
        <v>0.76923076923076927</v>
      </c>
      <c r="F2750" s="20">
        <v>60</v>
      </c>
      <c r="G2750" s="20">
        <v>121</v>
      </c>
      <c r="H2750" s="16">
        <v>461.44628099173553</v>
      </c>
      <c r="I2750" s="18">
        <v>2.0166666666666666</v>
      </c>
      <c r="J2750" s="16">
        <v>930.58333333333337</v>
      </c>
      <c r="K2750" s="20">
        <v>55835</v>
      </c>
    </row>
    <row r="2751" spans="1:11" x14ac:dyDescent="0.3">
      <c r="A2751" s="11" t="s">
        <v>127</v>
      </c>
      <c r="B2751" s="11" t="s">
        <v>134</v>
      </c>
      <c r="C2751" s="54">
        <v>44655</v>
      </c>
      <c r="D2751" s="16">
        <v>36</v>
      </c>
      <c r="E2751" s="19">
        <v>0.77777777777777779</v>
      </c>
      <c r="F2751" s="20">
        <v>28</v>
      </c>
      <c r="G2751" s="20">
        <v>50</v>
      </c>
      <c r="H2751" s="16">
        <v>543.44000000000005</v>
      </c>
      <c r="I2751" s="18">
        <v>1.7857142857142858</v>
      </c>
      <c r="J2751" s="16">
        <v>970.42857142857144</v>
      </c>
      <c r="K2751" s="20">
        <v>27172</v>
      </c>
    </row>
    <row r="2752" spans="1:11" x14ac:dyDescent="0.3">
      <c r="A2752" s="11" t="s">
        <v>127</v>
      </c>
      <c r="B2752" s="11" t="s">
        <v>134</v>
      </c>
      <c r="C2752" s="54">
        <v>44656</v>
      </c>
      <c r="D2752" s="16">
        <v>24</v>
      </c>
      <c r="E2752" s="19">
        <v>0.75</v>
      </c>
      <c r="F2752" s="20">
        <v>18</v>
      </c>
      <c r="G2752" s="20">
        <v>35</v>
      </c>
      <c r="H2752" s="16">
        <v>704.65714285714284</v>
      </c>
      <c r="I2752" s="18">
        <v>1.9444444444444444</v>
      </c>
      <c r="J2752" s="16">
        <v>1370.1666666666667</v>
      </c>
      <c r="K2752" s="20">
        <v>24663</v>
      </c>
    </row>
    <row r="2753" spans="1:11" x14ac:dyDescent="0.3">
      <c r="A2753" s="11" t="s">
        <v>127</v>
      </c>
      <c r="B2753" s="11" t="s">
        <v>134</v>
      </c>
      <c r="C2753" s="54">
        <v>44657</v>
      </c>
      <c r="D2753" s="16">
        <v>33</v>
      </c>
      <c r="E2753" s="19">
        <v>0.75757575757575757</v>
      </c>
      <c r="F2753" s="20">
        <v>25</v>
      </c>
      <c r="G2753" s="20">
        <v>44</v>
      </c>
      <c r="H2753" s="16">
        <v>613.06818181818187</v>
      </c>
      <c r="I2753" s="18">
        <v>1.76</v>
      </c>
      <c r="J2753" s="16">
        <v>1079</v>
      </c>
      <c r="K2753" s="20">
        <v>26975</v>
      </c>
    </row>
    <row r="2754" spans="1:11" x14ac:dyDescent="0.3">
      <c r="A2754" s="11" t="s">
        <v>127</v>
      </c>
      <c r="B2754" s="11" t="s">
        <v>134</v>
      </c>
      <c r="C2754" s="54">
        <v>44658</v>
      </c>
      <c r="D2754" s="16">
        <v>29</v>
      </c>
      <c r="E2754" s="19">
        <v>0.75862068965517238</v>
      </c>
      <c r="F2754" s="20">
        <v>22</v>
      </c>
      <c r="G2754" s="20">
        <v>40</v>
      </c>
      <c r="H2754" s="16">
        <v>507.4</v>
      </c>
      <c r="I2754" s="18">
        <v>1.8181818181818181</v>
      </c>
      <c r="J2754" s="16">
        <v>922.5454545454545</v>
      </c>
      <c r="K2754" s="20">
        <v>20296</v>
      </c>
    </row>
    <row r="2755" spans="1:11" x14ac:dyDescent="0.3">
      <c r="A2755" s="11" t="s">
        <v>127</v>
      </c>
      <c r="B2755" s="11" t="s">
        <v>134</v>
      </c>
      <c r="C2755" s="54">
        <v>44659</v>
      </c>
      <c r="D2755" s="16">
        <v>36</v>
      </c>
      <c r="E2755" s="19">
        <v>0.75</v>
      </c>
      <c r="F2755" s="20">
        <v>27</v>
      </c>
      <c r="G2755" s="20">
        <v>35</v>
      </c>
      <c r="H2755" s="16">
        <v>721.48571428571427</v>
      </c>
      <c r="I2755" s="18">
        <v>1.2962962962962963</v>
      </c>
      <c r="J2755" s="16">
        <v>935.25925925925924</v>
      </c>
      <c r="K2755" s="20">
        <v>25252</v>
      </c>
    </row>
    <row r="2756" spans="1:11" x14ac:dyDescent="0.3">
      <c r="A2756" s="11" t="s">
        <v>127</v>
      </c>
      <c r="B2756" s="11" t="s">
        <v>134</v>
      </c>
      <c r="C2756" s="54">
        <v>44660</v>
      </c>
      <c r="D2756" s="16">
        <v>48</v>
      </c>
      <c r="E2756" s="19">
        <v>0.72916666666666663</v>
      </c>
      <c r="F2756" s="20">
        <v>35</v>
      </c>
      <c r="G2756" s="20">
        <v>56</v>
      </c>
      <c r="H2756" s="16">
        <v>651.39285714285711</v>
      </c>
      <c r="I2756" s="18">
        <v>1.6</v>
      </c>
      <c r="J2756" s="16">
        <v>1042.2285714285715</v>
      </c>
      <c r="K2756" s="20">
        <v>36478</v>
      </c>
    </row>
    <row r="2757" spans="1:11" x14ac:dyDescent="0.3">
      <c r="A2757" s="11" t="s">
        <v>127</v>
      </c>
      <c r="B2757" s="11" t="s">
        <v>134</v>
      </c>
      <c r="C2757" s="54">
        <v>44661</v>
      </c>
      <c r="D2757" s="16">
        <v>60</v>
      </c>
      <c r="E2757" s="19">
        <v>0.71666666666666667</v>
      </c>
      <c r="F2757" s="20">
        <v>43</v>
      </c>
      <c r="G2757" s="20">
        <v>97</v>
      </c>
      <c r="H2757" s="16">
        <v>515.09278350515467</v>
      </c>
      <c r="I2757" s="18">
        <v>2.2558139534883721</v>
      </c>
      <c r="J2757" s="16">
        <v>1161.953488372093</v>
      </c>
      <c r="K2757" s="20">
        <v>49964</v>
      </c>
    </row>
    <row r="2758" spans="1:11" x14ac:dyDescent="0.3">
      <c r="A2758" s="11" t="s">
        <v>127</v>
      </c>
      <c r="B2758" s="11" t="s">
        <v>134</v>
      </c>
      <c r="C2758" s="54">
        <v>44662</v>
      </c>
      <c r="D2758" s="16">
        <v>26</v>
      </c>
      <c r="E2758" s="19">
        <v>0.73076923076923073</v>
      </c>
      <c r="F2758" s="20">
        <v>19</v>
      </c>
      <c r="G2758" s="20">
        <v>40</v>
      </c>
      <c r="H2758" s="16">
        <v>642.15</v>
      </c>
      <c r="I2758" s="18">
        <v>2.1052631578947367</v>
      </c>
      <c r="J2758" s="16">
        <v>1351.8947368421052</v>
      </c>
      <c r="K2758" s="20">
        <v>25686</v>
      </c>
    </row>
    <row r="2759" spans="1:11" x14ac:dyDescent="0.3">
      <c r="A2759" s="11" t="s">
        <v>127</v>
      </c>
      <c r="B2759" s="11" t="s">
        <v>134</v>
      </c>
      <c r="C2759" s="54">
        <v>44663</v>
      </c>
      <c r="D2759" s="16">
        <v>45</v>
      </c>
      <c r="E2759" s="19">
        <v>0.77777777777777779</v>
      </c>
      <c r="F2759" s="20">
        <v>35</v>
      </c>
      <c r="G2759" s="20">
        <v>62</v>
      </c>
      <c r="H2759" s="16">
        <v>540.12903225806451</v>
      </c>
      <c r="I2759" s="18">
        <v>1.7714285714285714</v>
      </c>
      <c r="J2759" s="16">
        <v>956.8</v>
      </c>
      <c r="K2759" s="20">
        <v>33488</v>
      </c>
    </row>
    <row r="2760" spans="1:11" x14ac:dyDescent="0.3">
      <c r="A2760" s="11" t="s">
        <v>127</v>
      </c>
      <c r="B2760" s="11" t="s">
        <v>134</v>
      </c>
      <c r="C2760" s="54">
        <v>44664</v>
      </c>
      <c r="D2760" s="16">
        <v>48</v>
      </c>
      <c r="E2760" s="19">
        <v>0.75</v>
      </c>
      <c r="F2760" s="20">
        <v>36</v>
      </c>
      <c r="G2760" s="20">
        <v>53</v>
      </c>
      <c r="H2760" s="16">
        <v>619.41509433962267</v>
      </c>
      <c r="I2760" s="18">
        <v>1.4722222222222223</v>
      </c>
      <c r="J2760" s="16">
        <v>911.91666666666663</v>
      </c>
      <c r="K2760" s="20">
        <v>32829</v>
      </c>
    </row>
    <row r="2761" spans="1:11" x14ac:dyDescent="0.3">
      <c r="A2761" s="11" t="s">
        <v>127</v>
      </c>
      <c r="B2761" s="11" t="s">
        <v>134</v>
      </c>
      <c r="C2761" s="54">
        <v>44665</v>
      </c>
      <c r="D2761" s="16">
        <v>41</v>
      </c>
      <c r="E2761" s="19">
        <v>0.75609756097560976</v>
      </c>
      <c r="F2761" s="20">
        <v>31</v>
      </c>
      <c r="G2761" s="20">
        <v>36</v>
      </c>
      <c r="H2761" s="16">
        <v>975.5</v>
      </c>
      <c r="I2761" s="18">
        <v>1.1612903225806452</v>
      </c>
      <c r="J2761" s="16">
        <v>1132.8387096774193</v>
      </c>
      <c r="K2761" s="20">
        <v>35118</v>
      </c>
    </row>
    <row r="2762" spans="1:11" x14ac:dyDescent="0.3">
      <c r="A2762" s="11" t="s">
        <v>127</v>
      </c>
      <c r="B2762" s="11" t="s">
        <v>134</v>
      </c>
      <c r="C2762" s="54">
        <v>44666</v>
      </c>
      <c r="D2762" s="16">
        <v>50</v>
      </c>
      <c r="E2762" s="19">
        <v>0.78</v>
      </c>
      <c r="F2762" s="20">
        <v>39</v>
      </c>
      <c r="G2762" s="20">
        <v>79</v>
      </c>
      <c r="H2762" s="16">
        <v>716.81012658227849</v>
      </c>
      <c r="I2762" s="18">
        <v>2.0256410256410255</v>
      </c>
      <c r="J2762" s="16">
        <v>1452</v>
      </c>
      <c r="K2762" s="20">
        <v>56628</v>
      </c>
    </row>
    <row r="2763" spans="1:11" x14ac:dyDescent="0.3">
      <c r="A2763" s="11" t="s">
        <v>127</v>
      </c>
      <c r="B2763" s="11" t="s">
        <v>134</v>
      </c>
      <c r="C2763" s="54">
        <v>44667</v>
      </c>
      <c r="D2763" s="16">
        <v>44</v>
      </c>
      <c r="E2763" s="19">
        <v>0.75</v>
      </c>
      <c r="F2763" s="20">
        <v>33</v>
      </c>
      <c r="G2763" s="20">
        <v>56</v>
      </c>
      <c r="H2763" s="16">
        <v>611.94642857142856</v>
      </c>
      <c r="I2763" s="18">
        <v>1.696969696969697</v>
      </c>
      <c r="J2763" s="16">
        <v>1038.4545454545455</v>
      </c>
      <c r="K2763" s="20">
        <v>34269</v>
      </c>
    </row>
    <row r="2764" spans="1:11" x14ac:dyDescent="0.3">
      <c r="A2764" s="11" t="s">
        <v>127</v>
      </c>
      <c r="B2764" s="11" t="s">
        <v>134</v>
      </c>
      <c r="C2764" s="54">
        <v>44668</v>
      </c>
      <c r="D2764" s="16">
        <v>70</v>
      </c>
      <c r="E2764" s="19">
        <v>0.74285714285714288</v>
      </c>
      <c r="F2764" s="20">
        <v>52</v>
      </c>
      <c r="G2764" s="20">
        <v>107</v>
      </c>
      <c r="H2764" s="16">
        <v>487.35514018691589</v>
      </c>
      <c r="I2764" s="18">
        <v>2.0576923076923075</v>
      </c>
      <c r="J2764" s="16">
        <v>1002.8269230769231</v>
      </c>
      <c r="K2764" s="20">
        <v>52147</v>
      </c>
    </row>
    <row r="2765" spans="1:11" x14ac:dyDescent="0.3">
      <c r="A2765" s="11" t="s">
        <v>127</v>
      </c>
      <c r="B2765" s="11" t="s">
        <v>134</v>
      </c>
      <c r="C2765" s="54">
        <v>44669</v>
      </c>
      <c r="D2765" s="16">
        <v>29</v>
      </c>
      <c r="E2765" s="19">
        <v>0.75862068965517238</v>
      </c>
      <c r="F2765" s="20">
        <v>22</v>
      </c>
      <c r="G2765" s="20">
        <v>51</v>
      </c>
      <c r="H2765" s="16">
        <v>525.23529411764707</v>
      </c>
      <c r="I2765" s="18">
        <v>2.3181818181818183</v>
      </c>
      <c r="J2765" s="16">
        <v>1217.590909090909</v>
      </c>
      <c r="K2765" s="20">
        <v>26787</v>
      </c>
    </row>
    <row r="2766" spans="1:11" x14ac:dyDescent="0.3">
      <c r="A2766" s="11" t="s">
        <v>127</v>
      </c>
      <c r="B2766" s="11" t="s">
        <v>134</v>
      </c>
      <c r="C2766" s="54">
        <v>44670</v>
      </c>
      <c r="D2766" s="16">
        <v>23</v>
      </c>
      <c r="E2766" s="19">
        <v>0.73913043478260865</v>
      </c>
      <c r="F2766" s="20">
        <v>17</v>
      </c>
      <c r="G2766" s="20">
        <v>26</v>
      </c>
      <c r="H2766" s="16">
        <v>686.96153846153845</v>
      </c>
      <c r="I2766" s="18">
        <v>1.5294117647058822</v>
      </c>
      <c r="J2766" s="16">
        <v>1050.6470588235295</v>
      </c>
      <c r="K2766" s="20">
        <v>17861</v>
      </c>
    </row>
    <row r="2767" spans="1:11" x14ac:dyDescent="0.3">
      <c r="A2767" s="11" t="s">
        <v>127</v>
      </c>
      <c r="B2767" s="11" t="s">
        <v>134</v>
      </c>
      <c r="C2767" s="54">
        <v>44671</v>
      </c>
      <c r="D2767" s="16">
        <v>33</v>
      </c>
      <c r="E2767" s="19">
        <v>0.75757575757575757</v>
      </c>
      <c r="F2767" s="20">
        <v>25</v>
      </c>
      <c r="G2767" s="20">
        <v>52</v>
      </c>
      <c r="H2767" s="16">
        <v>630.48076923076928</v>
      </c>
      <c r="I2767" s="18">
        <v>2.08</v>
      </c>
      <c r="J2767" s="16">
        <v>1311.4</v>
      </c>
      <c r="K2767" s="20">
        <v>32785</v>
      </c>
    </row>
    <row r="2768" spans="1:11" x14ac:dyDescent="0.3">
      <c r="A2768" s="11" t="s">
        <v>127</v>
      </c>
      <c r="B2768" s="11" t="s">
        <v>134</v>
      </c>
      <c r="C2768" s="54">
        <v>44672</v>
      </c>
      <c r="D2768" s="16">
        <v>27</v>
      </c>
      <c r="E2768" s="19">
        <v>0.7407407407407407</v>
      </c>
      <c r="F2768" s="20">
        <v>20</v>
      </c>
      <c r="G2768" s="20">
        <v>40</v>
      </c>
      <c r="H2768" s="16">
        <v>627.1</v>
      </c>
      <c r="I2768" s="18">
        <v>2</v>
      </c>
      <c r="J2768" s="16">
        <v>1254.2</v>
      </c>
      <c r="K2768" s="20">
        <v>25084</v>
      </c>
    </row>
    <row r="2769" spans="1:11" x14ac:dyDescent="0.3">
      <c r="A2769" s="11" t="s">
        <v>127</v>
      </c>
      <c r="B2769" s="11" t="s">
        <v>134</v>
      </c>
      <c r="C2769" s="54">
        <v>44673</v>
      </c>
      <c r="D2769" s="16">
        <v>33</v>
      </c>
      <c r="E2769" s="19">
        <v>0.75757575757575757</v>
      </c>
      <c r="F2769" s="20">
        <v>25</v>
      </c>
      <c r="G2769" s="20">
        <v>41</v>
      </c>
      <c r="H2769" s="16">
        <v>597.2439024390244</v>
      </c>
      <c r="I2769" s="18">
        <v>1.64</v>
      </c>
      <c r="J2769" s="16">
        <v>979.48</v>
      </c>
      <c r="K2769" s="20">
        <v>24487</v>
      </c>
    </row>
    <row r="2770" spans="1:11" x14ac:dyDescent="0.3">
      <c r="A2770" s="11" t="s">
        <v>127</v>
      </c>
      <c r="B2770" s="11" t="s">
        <v>134</v>
      </c>
      <c r="C2770" s="54">
        <v>44674</v>
      </c>
      <c r="D2770" s="16">
        <v>40</v>
      </c>
      <c r="E2770" s="19">
        <v>0.77500000000000002</v>
      </c>
      <c r="F2770" s="20">
        <v>31</v>
      </c>
      <c r="G2770" s="20">
        <v>51</v>
      </c>
      <c r="H2770" s="16">
        <v>720.25490196078431</v>
      </c>
      <c r="I2770" s="18">
        <v>1.6451612903225807</v>
      </c>
      <c r="J2770" s="16">
        <v>1184.9354838709678</v>
      </c>
      <c r="K2770" s="20">
        <v>36733</v>
      </c>
    </row>
    <row r="2771" spans="1:11" x14ac:dyDescent="0.3">
      <c r="A2771" s="11" t="s">
        <v>127</v>
      </c>
      <c r="B2771" s="11" t="s">
        <v>134</v>
      </c>
      <c r="C2771" s="54">
        <v>44675</v>
      </c>
      <c r="D2771" s="16">
        <v>74</v>
      </c>
      <c r="E2771" s="19">
        <v>0.78378378378378377</v>
      </c>
      <c r="F2771" s="20">
        <v>58</v>
      </c>
      <c r="G2771" s="20">
        <v>112</v>
      </c>
      <c r="H2771" s="16">
        <v>757.25892857142856</v>
      </c>
      <c r="I2771" s="18">
        <v>1.9310344827586208</v>
      </c>
      <c r="J2771" s="16">
        <v>1462.2931034482758</v>
      </c>
      <c r="K2771" s="20">
        <v>84813</v>
      </c>
    </row>
    <row r="2772" spans="1:11" x14ac:dyDescent="0.3">
      <c r="A2772" s="11" t="s">
        <v>127</v>
      </c>
      <c r="B2772" s="11" t="s">
        <v>134</v>
      </c>
      <c r="C2772" s="54">
        <v>44676</v>
      </c>
      <c r="D2772" s="16">
        <v>45</v>
      </c>
      <c r="E2772" s="19">
        <v>0.77777777777777779</v>
      </c>
      <c r="F2772" s="20">
        <v>35</v>
      </c>
      <c r="G2772" s="20">
        <v>53</v>
      </c>
      <c r="H2772" s="16">
        <v>688.79245283018872</v>
      </c>
      <c r="I2772" s="18">
        <v>1.5142857142857142</v>
      </c>
      <c r="J2772" s="16">
        <v>1043.0285714285715</v>
      </c>
      <c r="K2772" s="20">
        <v>36506</v>
      </c>
    </row>
    <row r="2773" spans="1:11" x14ac:dyDescent="0.3">
      <c r="A2773" s="11" t="s">
        <v>127</v>
      </c>
      <c r="B2773" s="11" t="s">
        <v>134</v>
      </c>
      <c r="C2773" s="54">
        <v>44677</v>
      </c>
      <c r="D2773" s="16">
        <v>25</v>
      </c>
      <c r="E2773" s="19">
        <v>0.76</v>
      </c>
      <c r="F2773" s="20">
        <v>19</v>
      </c>
      <c r="G2773" s="20">
        <v>32</v>
      </c>
      <c r="H2773" s="16">
        <v>740</v>
      </c>
      <c r="I2773" s="18">
        <v>1.6842105263157894</v>
      </c>
      <c r="J2773" s="16">
        <v>1246.3157894736842</v>
      </c>
      <c r="K2773" s="20">
        <v>23680</v>
      </c>
    </row>
    <row r="2774" spans="1:11" x14ac:dyDescent="0.3">
      <c r="A2774" s="11" t="s">
        <v>127</v>
      </c>
      <c r="B2774" s="11" t="s">
        <v>134</v>
      </c>
      <c r="C2774" s="54">
        <v>44678</v>
      </c>
      <c r="D2774" s="16">
        <v>30</v>
      </c>
      <c r="E2774" s="19">
        <v>0.76666666666666672</v>
      </c>
      <c r="F2774" s="20">
        <v>23</v>
      </c>
      <c r="G2774" s="20">
        <v>35</v>
      </c>
      <c r="H2774" s="16">
        <v>642</v>
      </c>
      <c r="I2774" s="18">
        <v>1.5217391304347827</v>
      </c>
      <c r="J2774" s="16">
        <v>976.95652173913038</v>
      </c>
      <c r="K2774" s="20">
        <v>22470</v>
      </c>
    </row>
    <row r="2775" spans="1:11" x14ac:dyDescent="0.3">
      <c r="A2775" s="11" t="s">
        <v>127</v>
      </c>
      <c r="B2775" s="11" t="s">
        <v>134</v>
      </c>
      <c r="C2775" s="54">
        <v>44679</v>
      </c>
      <c r="D2775" s="16">
        <v>30</v>
      </c>
      <c r="E2775" s="19">
        <v>0.73333333333333328</v>
      </c>
      <c r="F2775" s="20">
        <v>22</v>
      </c>
      <c r="G2775" s="20">
        <v>30</v>
      </c>
      <c r="H2775" s="16">
        <v>630.16666666666663</v>
      </c>
      <c r="I2775" s="18">
        <v>1.3636363636363635</v>
      </c>
      <c r="J2775" s="16">
        <v>859.31818181818187</v>
      </c>
      <c r="K2775" s="20">
        <v>18905</v>
      </c>
    </row>
    <row r="2776" spans="1:11" x14ac:dyDescent="0.3">
      <c r="A2776" s="11" t="s">
        <v>127</v>
      </c>
      <c r="B2776" s="11" t="s">
        <v>134</v>
      </c>
      <c r="C2776" s="54">
        <v>44680</v>
      </c>
      <c r="D2776" s="16">
        <v>33</v>
      </c>
      <c r="E2776" s="19">
        <v>0.75757575757575757</v>
      </c>
      <c r="F2776" s="20">
        <v>25</v>
      </c>
      <c r="G2776" s="20">
        <v>55</v>
      </c>
      <c r="H2776" s="16">
        <v>659.4545454545455</v>
      </c>
      <c r="I2776" s="18">
        <v>2.2000000000000002</v>
      </c>
      <c r="J2776" s="16">
        <v>1450.8</v>
      </c>
      <c r="K2776" s="20">
        <v>36270</v>
      </c>
    </row>
    <row r="2777" spans="1:11" x14ac:dyDescent="0.3">
      <c r="A2777" s="11" t="s">
        <v>127</v>
      </c>
      <c r="B2777" s="11" t="s">
        <v>134</v>
      </c>
      <c r="C2777" s="54">
        <v>44681</v>
      </c>
      <c r="D2777" s="16">
        <v>38</v>
      </c>
      <c r="E2777" s="19">
        <v>0.76315789473684215</v>
      </c>
      <c r="F2777" s="20">
        <v>29</v>
      </c>
      <c r="G2777" s="20">
        <v>49</v>
      </c>
      <c r="H2777" s="16">
        <v>696.9387755102041</v>
      </c>
      <c r="I2777" s="18">
        <v>1.6896551724137931</v>
      </c>
      <c r="J2777" s="16">
        <v>1177.5862068965516</v>
      </c>
      <c r="K2777" s="20">
        <v>34150</v>
      </c>
    </row>
    <row r="2778" spans="1:11" x14ac:dyDescent="0.3">
      <c r="A2778" s="10" t="s">
        <v>127</v>
      </c>
      <c r="B2778" s="10" t="s">
        <v>134</v>
      </c>
      <c r="C2778" s="54">
        <v>44682</v>
      </c>
      <c r="D2778" s="20">
        <v>70</v>
      </c>
      <c r="E2778" s="19">
        <v>0.74285714285714288</v>
      </c>
      <c r="F2778" s="20">
        <v>52</v>
      </c>
      <c r="G2778" s="20">
        <v>94</v>
      </c>
      <c r="H2778" s="16">
        <v>798.24468085106378</v>
      </c>
      <c r="I2778" s="18">
        <v>1.8076923076923077</v>
      </c>
      <c r="J2778" s="16">
        <v>1442.9807692307693</v>
      </c>
      <c r="K2778" s="20">
        <v>75035</v>
      </c>
    </row>
    <row r="2779" spans="1:11" x14ac:dyDescent="0.3">
      <c r="A2779" s="10" t="s">
        <v>127</v>
      </c>
      <c r="B2779" s="10" t="s">
        <v>134</v>
      </c>
      <c r="C2779" s="54">
        <v>44683</v>
      </c>
      <c r="D2779" s="20">
        <v>50</v>
      </c>
      <c r="E2779" s="19">
        <v>0.74</v>
      </c>
      <c r="F2779" s="20">
        <v>37</v>
      </c>
      <c r="G2779" s="20">
        <v>76</v>
      </c>
      <c r="H2779" s="16">
        <v>634.65789473684208</v>
      </c>
      <c r="I2779" s="18">
        <v>2.0540540540540539</v>
      </c>
      <c r="J2779" s="16">
        <v>1303.6216216216217</v>
      </c>
      <c r="K2779" s="20">
        <v>48234</v>
      </c>
    </row>
    <row r="2780" spans="1:11" x14ac:dyDescent="0.3">
      <c r="A2780" s="10" t="s">
        <v>127</v>
      </c>
      <c r="B2780" s="10" t="s">
        <v>134</v>
      </c>
      <c r="C2780" s="54">
        <v>44684</v>
      </c>
      <c r="D2780" s="20">
        <v>45</v>
      </c>
      <c r="E2780" s="19">
        <v>0.73333333333333328</v>
      </c>
      <c r="F2780" s="20">
        <v>33</v>
      </c>
      <c r="G2780" s="20">
        <v>53</v>
      </c>
      <c r="H2780" s="16">
        <v>712</v>
      </c>
      <c r="I2780" s="18">
        <v>1.606060606060606</v>
      </c>
      <c r="J2780" s="16">
        <v>1143.5151515151515</v>
      </c>
      <c r="K2780" s="20">
        <v>37736</v>
      </c>
    </row>
    <row r="2781" spans="1:11" x14ac:dyDescent="0.3">
      <c r="A2781" s="10" t="s">
        <v>127</v>
      </c>
      <c r="B2781" s="10" t="s">
        <v>134</v>
      </c>
      <c r="C2781" s="54">
        <v>44685</v>
      </c>
      <c r="D2781" s="20">
        <v>27</v>
      </c>
      <c r="E2781" s="19">
        <v>0.77777777777777779</v>
      </c>
      <c r="F2781" s="20">
        <v>21</v>
      </c>
      <c r="G2781" s="20">
        <v>21</v>
      </c>
      <c r="H2781" s="16">
        <v>1215.0952380952381</v>
      </c>
      <c r="I2781" s="18">
        <v>1</v>
      </c>
      <c r="J2781" s="16">
        <v>1215.0952380952381</v>
      </c>
      <c r="K2781" s="20">
        <v>25517</v>
      </c>
    </row>
    <row r="2782" spans="1:11" x14ac:dyDescent="0.3">
      <c r="A2782" s="10" t="s">
        <v>127</v>
      </c>
      <c r="B2782" s="10" t="s">
        <v>134</v>
      </c>
      <c r="C2782" s="54">
        <v>44686</v>
      </c>
      <c r="D2782" s="20">
        <v>23</v>
      </c>
      <c r="E2782" s="19">
        <v>0.73913043478260865</v>
      </c>
      <c r="F2782" s="20">
        <v>17</v>
      </c>
      <c r="G2782" s="20">
        <v>31</v>
      </c>
      <c r="H2782" s="16">
        <v>764.32258064516134</v>
      </c>
      <c r="I2782" s="18">
        <v>1.8235294117647058</v>
      </c>
      <c r="J2782" s="16">
        <v>1393.7647058823529</v>
      </c>
      <c r="K2782" s="20">
        <v>23694</v>
      </c>
    </row>
    <row r="2783" spans="1:11" x14ac:dyDescent="0.3">
      <c r="A2783" s="10" t="s">
        <v>127</v>
      </c>
      <c r="B2783" s="10" t="s">
        <v>134</v>
      </c>
      <c r="C2783" s="54">
        <v>44687</v>
      </c>
      <c r="D2783" s="20">
        <v>23</v>
      </c>
      <c r="E2783" s="19">
        <v>0.73913043478260865</v>
      </c>
      <c r="F2783" s="20">
        <v>17</v>
      </c>
      <c r="G2783" s="20">
        <v>31</v>
      </c>
      <c r="H2783" s="16">
        <v>660.80645161290317</v>
      </c>
      <c r="I2783" s="18">
        <v>1.8235294117647058</v>
      </c>
      <c r="J2783" s="16">
        <v>1205</v>
      </c>
      <c r="K2783" s="20">
        <v>20485</v>
      </c>
    </row>
    <row r="2784" spans="1:11" x14ac:dyDescent="0.3">
      <c r="A2784" s="10" t="s">
        <v>127</v>
      </c>
      <c r="B2784" s="10" t="s">
        <v>134</v>
      </c>
      <c r="C2784" s="54">
        <v>44688</v>
      </c>
      <c r="D2784" s="20">
        <v>30</v>
      </c>
      <c r="E2784" s="19">
        <v>0.76666666666666672</v>
      </c>
      <c r="F2784" s="20">
        <v>23</v>
      </c>
      <c r="G2784" s="20">
        <v>39</v>
      </c>
      <c r="H2784" s="16">
        <v>581.97435897435901</v>
      </c>
      <c r="I2784" s="18">
        <v>1.6956521739130435</v>
      </c>
      <c r="J2784" s="16">
        <v>986.82608695652175</v>
      </c>
      <c r="K2784" s="20">
        <v>22697</v>
      </c>
    </row>
    <row r="2785" spans="1:11" x14ac:dyDescent="0.3">
      <c r="A2785" s="10" t="s">
        <v>127</v>
      </c>
      <c r="B2785" s="10" t="s">
        <v>134</v>
      </c>
      <c r="C2785" s="54">
        <v>44689</v>
      </c>
      <c r="D2785" s="20">
        <v>49</v>
      </c>
      <c r="E2785" s="19">
        <v>0.75510204081632648</v>
      </c>
      <c r="F2785" s="20">
        <v>37</v>
      </c>
      <c r="G2785" s="20">
        <v>60</v>
      </c>
      <c r="H2785" s="16">
        <v>598.54999999999995</v>
      </c>
      <c r="I2785" s="18">
        <v>1.6216216216216217</v>
      </c>
      <c r="J2785" s="16">
        <v>970.62162162162167</v>
      </c>
      <c r="K2785" s="20">
        <v>35913</v>
      </c>
    </row>
    <row r="2786" spans="1:11" x14ac:dyDescent="0.3">
      <c r="A2786" s="10" t="s">
        <v>127</v>
      </c>
      <c r="B2786" s="10" t="s">
        <v>134</v>
      </c>
      <c r="C2786" s="54">
        <v>44690</v>
      </c>
      <c r="D2786" s="20">
        <v>25</v>
      </c>
      <c r="E2786" s="19">
        <v>0.72</v>
      </c>
      <c r="F2786" s="20">
        <v>18</v>
      </c>
      <c r="G2786" s="20">
        <v>27</v>
      </c>
      <c r="H2786" s="16">
        <v>675.07407407407402</v>
      </c>
      <c r="I2786" s="18">
        <v>1.5</v>
      </c>
      <c r="J2786" s="16">
        <v>1012.6111111111111</v>
      </c>
      <c r="K2786" s="20">
        <v>18227</v>
      </c>
    </row>
    <row r="2787" spans="1:11" x14ac:dyDescent="0.3">
      <c r="A2787" s="10" t="s">
        <v>127</v>
      </c>
      <c r="B2787" s="10" t="s">
        <v>134</v>
      </c>
      <c r="C2787" s="54">
        <v>44691</v>
      </c>
      <c r="D2787" s="20">
        <v>22</v>
      </c>
      <c r="E2787" s="19">
        <v>0.72727272727272729</v>
      </c>
      <c r="F2787" s="20">
        <v>16</v>
      </c>
      <c r="G2787" s="20">
        <v>33</v>
      </c>
      <c r="H2787" s="16">
        <v>592.60606060606062</v>
      </c>
      <c r="I2787" s="18">
        <v>2.0625</v>
      </c>
      <c r="J2787" s="16">
        <v>1222.25</v>
      </c>
      <c r="K2787" s="20">
        <v>19556</v>
      </c>
    </row>
    <row r="2788" spans="1:11" x14ac:dyDescent="0.3">
      <c r="A2788" s="10" t="s">
        <v>127</v>
      </c>
      <c r="B2788" s="10" t="s">
        <v>134</v>
      </c>
      <c r="C2788" s="54">
        <v>44692</v>
      </c>
      <c r="D2788" s="20">
        <v>25</v>
      </c>
      <c r="E2788" s="19">
        <v>0.76</v>
      </c>
      <c r="F2788" s="20">
        <v>19</v>
      </c>
      <c r="G2788" s="20">
        <v>29</v>
      </c>
      <c r="H2788" s="16">
        <v>648.41379310344826</v>
      </c>
      <c r="I2788" s="18">
        <v>1.5263157894736843</v>
      </c>
      <c r="J2788" s="16">
        <v>989.68421052631584</v>
      </c>
      <c r="K2788" s="20">
        <v>18804</v>
      </c>
    </row>
    <row r="2789" spans="1:11" x14ac:dyDescent="0.3">
      <c r="A2789" s="10" t="s">
        <v>127</v>
      </c>
      <c r="B2789" s="10" t="s">
        <v>134</v>
      </c>
      <c r="C2789" s="54">
        <v>44693</v>
      </c>
      <c r="D2789" s="20">
        <v>27</v>
      </c>
      <c r="E2789" s="19">
        <v>0.7407407407407407</v>
      </c>
      <c r="F2789" s="20">
        <v>20</v>
      </c>
      <c r="G2789" s="20">
        <v>24</v>
      </c>
      <c r="H2789" s="16">
        <v>980.04166666666663</v>
      </c>
      <c r="I2789" s="18">
        <v>1.2</v>
      </c>
      <c r="J2789" s="16">
        <v>1176.05</v>
      </c>
      <c r="K2789" s="20">
        <v>23521</v>
      </c>
    </row>
    <row r="2790" spans="1:11" x14ac:dyDescent="0.3">
      <c r="A2790" s="10" t="s">
        <v>127</v>
      </c>
      <c r="B2790" s="10" t="s">
        <v>134</v>
      </c>
      <c r="C2790" s="54">
        <v>44694</v>
      </c>
      <c r="D2790" s="20">
        <v>16</v>
      </c>
      <c r="E2790" s="19">
        <v>0.75</v>
      </c>
      <c r="F2790" s="20">
        <v>12</v>
      </c>
      <c r="G2790" s="20">
        <v>19</v>
      </c>
      <c r="H2790" s="16">
        <v>539.84210526315792</v>
      </c>
      <c r="I2790" s="18">
        <v>1.5833333333333333</v>
      </c>
      <c r="J2790" s="16">
        <v>854.75</v>
      </c>
      <c r="K2790" s="20">
        <v>10257</v>
      </c>
    </row>
    <row r="2791" spans="1:11" x14ac:dyDescent="0.3">
      <c r="A2791" s="10" t="s">
        <v>127</v>
      </c>
      <c r="B2791" s="10" t="s">
        <v>134</v>
      </c>
      <c r="C2791" s="54">
        <v>44695</v>
      </c>
      <c r="D2791" s="20">
        <v>24</v>
      </c>
      <c r="E2791" s="19">
        <v>0.75</v>
      </c>
      <c r="F2791" s="20">
        <v>18</v>
      </c>
      <c r="G2791" s="20">
        <v>37</v>
      </c>
      <c r="H2791" s="16">
        <v>507.2162162162162</v>
      </c>
      <c r="I2791" s="18">
        <v>2.0555555555555554</v>
      </c>
      <c r="J2791" s="16">
        <v>1042.6111111111111</v>
      </c>
      <c r="K2791" s="20">
        <v>18767</v>
      </c>
    </row>
    <row r="2792" spans="1:11" x14ac:dyDescent="0.3">
      <c r="A2792" s="10" t="s">
        <v>127</v>
      </c>
      <c r="B2792" s="10" t="s">
        <v>134</v>
      </c>
      <c r="C2792" s="54">
        <v>44696</v>
      </c>
      <c r="D2792" s="20">
        <v>32</v>
      </c>
      <c r="E2792" s="19">
        <v>0.78125</v>
      </c>
      <c r="F2792" s="20">
        <v>25</v>
      </c>
      <c r="G2792" s="20">
        <v>35</v>
      </c>
      <c r="H2792" s="16">
        <v>682.51428571428573</v>
      </c>
      <c r="I2792" s="18">
        <v>1.4</v>
      </c>
      <c r="J2792" s="16">
        <v>955.52</v>
      </c>
      <c r="K2792" s="20">
        <v>23888</v>
      </c>
    </row>
    <row r="2793" spans="1:11" x14ac:dyDescent="0.3">
      <c r="A2793" s="10" t="s">
        <v>127</v>
      </c>
      <c r="B2793" s="10" t="s">
        <v>134</v>
      </c>
      <c r="C2793" s="54">
        <v>44697</v>
      </c>
      <c r="D2793" s="20">
        <v>24</v>
      </c>
      <c r="E2793" s="19">
        <v>0.75</v>
      </c>
      <c r="F2793" s="20">
        <v>18</v>
      </c>
      <c r="G2793" s="20">
        <v>28</v>
      </c>
      <c r="H2793" s="16">
        <v>740.85714285714289</v>
      </c>
      <c r="I2793" s="18">
        <v>1.5555555555555556</v>
      </c>
      <c r="J2793" s="16">
        <v>1152.4444444444443</v>
      </c>
      <c r="K2793" s="20">
        <v>20744</v>
      </c>
    </row>
    <row r="2794" spans="1:11" x14ac:dyDescent="0.3">
      <c r="A2794" s="10" t="s">
        <v>127</v>
      </c>
      <c r="B2794" s="10" t="s">
        <v>134</v>
      </c>
      <c r="C2794" s="54">
        <v>44698</v>
      </c>
      <c r="D2794" s="20">
        <v>27</v>
      </c>
      <c r="E2794" s="19">
        <v>0.77777777777777779</v>
      </c>
      <c r="F2794" s="20">
        <v>21</v>
      </c>
      <c r="G2794" s="20">
        <v>33</v>
      </c>
      <c r="H2794" s="16">
        <v>791.90909090909088</v>
      </c>
      <c r="I2794" s="18">
        <v>1.5714285714285714</v>
      </c>
      <c r="J2794" s="16">
        <v>1244.4285714285713</v>
      </c>
      <c r="K2794" s="20">
        <v>26133</v>
      </c>
    </row>
    <row r="2795" spans="1:11" x14ac:dyDescent="0.3">
      <c r="A2795" s="10" t="s">
        <v>127</v>
      </c>
      <c r="B2795" s="10" t="s">
        <v>134</v>
      </c>
      <c r="C2795" s="54">
        <v>44699</v>
      </c>
      <c r="D2795" s="20">
        <v>35</v>
      </c>
      <c r="E2795" s="19">
        <v>0.7142857142857143</v>
      </c>
      <c r="F2795" s="20">
        <v>25</v>
      </c>
      <c r="G2795" s="20">
        <v>30</v>
      </c>
      <c r="H2795" s="16">
        <v>773.2</v>
      </c>
      <c r="I2795" s="18">
        <v>1.2</v>
      </c>
      <c r="J2795" s="16">
        <v>927.84</v>
      </c>
      <c r="K2795" s="20">
        <v>23196</v>
      </c>
    </row>
    <row r="2796" spans="1:11" x14ac:dyDescent="0.3">
      <c r="A2796" s="10" t="s">
        <v>127</v>
      </c>
      <c r="B2796" s="10" t="s">
        <v>134</v>
      </c>
      <c r="C2796" s="54">
        <v>44700</v>
      </c>
      <c r="D2796" s="20">
        <v>23</v>
      </c>
      <c r="E2796" s="19">
        <v>0.73913043478260865</v>
      </c>
      <c r="F2796" s="20">
        <v>17</v>
      </c>
      <c r="G2796" s="20">
        <v>26</v>
      </c>
      <c r="H2796" s="16">
        <v>575.88461538461536</v>
      </c>
      <c r="I2796" s="18">
        <v>1.5294117647058822</v>
      </c>
      <c r="J2796" s="16">
        <v>880.76470588235293</v>
      </c>
      <c r="K2796" s="20">
        <v>14973</v>
      </c>
    </row>
    <row r="2797" spans="1:11" x14ac:dyDescent="0.3">
      <c r="A2797" s="10" t="s">
        <v>127</v>
      </c>
      <c r="B2797" s="10" t="s">
        <v>134</v>
      </c>
      <c r="C2797" s="54">
        <v>44701</v>
      </c>
      <c r="D2797" s="20">
        <v>27</v>
      </c>
      <c r="E2797" s="19">
        <v>0.7407407407407407</v>
      </c>
      <c r="F2797" s="20">
        <v>20</v>
      </c>
      <c r="G2797" s="20">
        <v>28</v>
      </c>
      <c r="H2797" s="16">
        <v>792.28571428571433</v>
      </c>
      <c r="I2797" s="18">
        <v>1.4</v>
      </c>
      <c r="J2797" s="16">
        <v>1109.2</v>
      </c>
      <c r="K2797" s="20">
        <v>22184</v>
      </c>
    </row>
    <row r="2798" spans="1:11" x14ac:dyDescent="0.3">
      <c r="A2798" s="10" t="s">
        <v>127</v>
      </c>
      <c r="B2798" s="10" t="s">
        <v>134</v>
      </c>
      <c r="C2798" s="54">
        <v>44702</v>
      </c>
      <c r="D2798" s="20">
        <v>33</v>
      </c>
      <c r="E2798" s="19">
        <v>0.75757575757575757</v>
      </c>
      <c r="F2798" s="20">
        <v>25</v>
      </c>
      <c r="G2798" s="20">
        <v>43</v>
      </c>
      <c r="H2798" s="16">
        <v>799.27906976744191</v>
      </c>
      <c r="I2798" s="18">
        <v>1.72</v>
      </c>
      <c r="J2798" s="16">
        <v>1374.76</v>
      </c>
      <c r="K2798" s="20">
        <v>34369</v>
      </c>
    </row>
    <row r="2799" spans="1:11" x14ac:dyDescent="0.3">
      <c r="A2799" s="10" t="s">
        <v>127</v>
      </c>
      <c r="B2799" s="10" t="s">
        <v>134</v>
      </c>
      <c r="C2799" s="54">
        <v>44703</v>
      </c>
      <c r="D2799" s="20">
        <v>35</v>
      </c>
      <c r="E2799" s="19">
        <v>0.77142857142857146</v>
      </c>
      <c r="F2799" s="20">
        <v>27</v>
      </c>
      <c r="G2799" s="20">
        <v>47</v>
      </c>
      <c r="H2799" s="16">
        <v>719.38297872340422</v>
      </c>
      <c r="I2799" s="18">
        <v>1.7407407407407407</v>
      </c>
      <c r="J2799" s="16">
        <v>1252.2592592592594</v>
      </c>
      <c r="K2799" s="20">
        <v>33811</v>
      </c>
    </row>
    <row r="2800" spans="1:11" x14ac:dyDescent="0.3">
      <c r="A2800" s="10" t="s">
        <v>127</v>
      </c>
      <c r="B2800" s="10" t="s">
        <v>134</v>
      </c>
      <c r="C2800" s="54">
        <v>44704</v>
      </c>
      <c r="D2800" s="20">
        <v>42</v>
      </c>
      <c r="E2800" s="19">
        <v>0.73809523809523814</v>
      </c>
      <c r="F2800" s="20">
        <v>31</v>
      </c>
      <c r="G2800" s="20">
        <v>40</v>
      </c>
      <c r="H2800" s="16">
        <v>671.625</v>
      </c>
      <c r="I2800" s="18">
        <v>1.2903225806451613</v>
      </c>
      <c r="J2800" s="16">
        <v>866.61290322580646</v>
      </c>
      <c r="K2800" s="20">
        <v>26865</v>
      </c>
    </row>
    <row r="2801" spans="1:11" x14ac:dyDescent="0.3">
      <c r="A2801" s="10" t="s">
        <v>127</v>
      </c>
      <c r="B2801" s="10" t="s">
        <v>134</v>
      </c>
      <c r="C2801" s="54">
        <v>44705</v>
      </c>
      <c r="D2801" s="20">
        <v>19</v>
      </c>
      <c r="E2801" s="19">
        <v>0.73684210526315785</v>
      </c>
      <c r="F2801" s="20">
        <v>14</v>
      </c>
      <c r="G2801" s="20">
        <v>33</v>
      </c>
      <c r="H2801" s="16">
        <v>638.75757575757575</v>
      </c>
      <c r="I2801" s="18">
        <v>2.3571428571428572</v>
      </c>
      <c r="J2801" s="16">
        <v>1505.6428571428571</v>
      </c>
      <c r="K2801" s="20">
        <v>21079</v>
      </c>
    </row>
    <row r="2802" spans="1:11" x14ac:dyDescent="0.3">
      <c r="A2802" s="10" t="s">
        <v>127</v>
      </c>
      <c r="B2802" s="10" t="s">
        <v>134</v>
      </c>
      <c r="C2802" s="54">
        <v>44706</v>
      </c>
      <c r="D2802" s="20">
        <v>27</v>
      </c>
      <c r="E2802" s="19">
        <v>0.7407407407407407</v>
      </c>
      <c r="F2802" s="20">
        <v>20</v>
      </c>
      <c r="G2802" s="20">
        <v>28</v>
      </c>
      <c r="H2802" s="16">
        <v>910.21428571428567</v>
      </c>
      <c r="I2802" s="18">
        <v>1.4</v>
      </c>
      <c r="J2802" s="16">
        <v>1274.3</v>
      </c>
      <c r="K2802" s="20">
        <v>25486</v>
      </c>
    </row>
    <row r="2803" spans="1:11" x14ac:dyDescent="0.3">
      <c r="A2803" s="10" t="s">
        <v>127</v>
      </c>
      <c r="B2803" s="10" t="s">
        <v>134</v>
      </c>
      <c r="C2803" s="54">
        <v>44707</v>
      </c>
      <c r="D2803" s="20">
        <v>26</v>
      </c>
      <c r="E2803" s="19">
        <v>0.76923076923076927</v>
      </c>
      <c r="F2803" s="20">
        <v>20</v>
      </c>
      <c r="G2803" s="20">
        <v>39</v>
      </c>
      <c r="H2803" s="16">
        <v>583.02564102564099</v>
      </c>
      <c r="I2803" s="18">
        <v>1.95</v>
      </c>
      <c r="J2803" s="16">
        <v>1136.9000000000001</v>
      </c>
      <c r="K2803" s="20">
        <v>22738</v>
      </c>
    </row>
    <row r="2804" spans="1:11" x14ac:dyDescent="0.3">
      <c r="A2804" s="10" t="s">
        <v>127</v>
      </c>
      <c r="B2804" s="10" t="s">
        <v>134</v>
      </c>
      <c r="C2804" s="54">
        <v>44708</v>
      </c>
      <c r="D2804" s="20">
        <v>27</v>
      </c>
      <c r="E2804" s="19">
        <v>0.7407407407407407</v>
      </c>
      <c r="F2804" s="20">
        <v>20</v>
      </c>
      <c r="G2804" s="20">
        <v>42</v>
      </c>
      <c r="H2804" s="16">
        <v>856.09523809523807</v>
      </c>
      <c r="I2804" s="18">
        <v>2.1</v>
      </c>
      <c r="J2804" s="16">
        <v>1797.8</v>
      </c>
      <c r="K2804" s="20">
        <v>35956</v>
      </c>
    </row>
    <row r="2805" spans="1:11" x14ac:dyDescent="0.3">
      <c r="A2805" s="10" t="s">
        <v>127</v>
      </c>
      <c r="B2805" s="10" t="s">
        <v>134</v>
      </c>
      <c r="C2805" s="54">
        <v>44709</v>
      </c>
      <c r="D2805" s="20">
        <v>31</v>
      </c>
      <c r="E2805" s="19">
        <v>0.74193548387096775</v>
      </c>
      <c r="F2805" s="20">
        <v>23</v>
      </c>
      <c r="G2805" s="20">
        <v>40</v>
      </c>
      <c r="H2805" s="16">
        <v>772.17499999999995</v>
      </c>
      <c r="I2805" s="18">
        <v>1.7391304347826086</v>
      </c>
      <c r="J2805" s="16">
        <v>1342.9130434782608</v>
      </c>
      <c r="K2805" s="20">
        <v>30887</v>
      </c>
    </row>
    <row r="2806" spans="1:11" x14ac:dyDescent="0.3">
      <c r="A2806" s="10" t="s">
        <v>127</v>
      </c>
      <c r="B2806" s="10" t="s">
        <v>134</v>
      </c>
      <c r="C2806" s="54">
        <v>44710</v>
      </c>
      <c r="D2806" s="20">
        <v>53</v>
      </c>
      <c r="E2806" s="19">
        <v>0.75471698113207553</v>
      </c>
      <c r="F2806" s="20">
        <v>40</v>
      </c>
      <c r="G2806" s="20">
        <v>71</v>
      </c>
      <c r="H2806" s="16">
        <v>670.04225352112678</v>
      </c>
      <c r="I2806" s="18">
        <v>1.7749999999999999</v>
      </c>
      <c r="J2806" s="16">
        <v>1189.325</v>
      </c>
      <c r="K2806" s="20">
        <v>47573</v>
      </c>
    </row>
    <row r="2807" spans="1:11" x14ac:dyDescent="0.3">
      <c r="A2807" s="10" t="s">
        <v>127</v>
      </c>
      <c r="B2807" s="10" t="s">
        <v>134</v>
      </c>
      <c r="C2807" s="54">
        <v>44711</v>
      </c>
      <c r="D2807" s="20">
        <v>15</v>
      </c>
      <c r="E2807" s="19">
        <v>0.73333333333333328</v>
      </c>
      <c r="F2807" s="20">
        <v>11</v>
      </c>
      <c r="G2807" s="20">
        <v>28</v>
      </c>
      <c r="H2807" s="16">
        <v>698.75</v>
      </c>
      <c r="I2807" s="18">
        <v>2.5454545454545454</v>
      </c>
      <c r="J2807" s="16">
        <v>1778.6363636363637</v>
      </c>
      <c r="K2807" s="20">
        <v>19565</v>
      </c>
    </row>
    <row r="2808" spans="1:11" x14ac:dyDescent="0.3">
      <c r="A2808" s="10" t="s">
        <v>127</v>
      </c>
      <c r="B2808" s="10" t="s">
        <v>134</v>
      </c>
      <c r="C2808" s="54">
        <v>44712</v>
      </c>
      <c r="D2808" s="20">
        <v>25</v>
      </c>
      <c r="E2808" s="19">
        <v>0.76</v>
      </c>
      <c r="F2808" s="20">
        <v>19</v>
      </c>
      <c r="G2808" s="20">
        <v>27</v>
      </c>
      <c r="H2808" s="16">
        <v>679.55555555555554</v>
      </c>
      <c r="I2808" s="18">
        <v>1.4210526315789473</v>
      </c>
      <c r="J2808" s="16">
        <v>965.68421052631584</v>
      </c>
      <c r="K2808" s="20">
        <v>18348</v>
      </c>
    </row>
    <row r="2809" spans="1:11" x14ac:dyDescent="0.3">
      <c r="A2809" s="22" t="s">
        <v>127</v>
      </c>
      <c r="B2809" s="22" t="s">
        <v>134</v>
      </c>
      <c r="C2809" s="56">
        <v>44713</v>
      </c>
      <c r="D2809" s="20">
        <v>16</v>
      </c>
      <c r="E2809" s="19">
        <v>0.8125</v>
      </c>
      <c r="F2809" s="20">
        <v>13</v>
      </c>
      <c r="G2809" s="20">
        <v>24</v>
      </c>
      <c r="H2809" s="16">
        <v>632.95833333333337</v>
      </c>
      <c r="I2809" s="18">
        <v>1.8461538461538463</v>
      </c>
      <c r="J2809" s="16">
        <v>1168.5384615384614</v>
      </c>
      <c r="K2809" s="20">
        <v>15191</v>
      </c>
    </row>
    <row r="2810" spans="1:11" x14ac:dyDescent="0.3">
      <c r="A2810" s="22" t="s">
        <v>127</v>
      </c>
      <c r="B2810" s="22" t="s">
        <v>134</v>
      </c>
      <c r="C2810" s="56">
        <v>44714</v>
      </c>
      <c r="D2810" s="20">
        <v>35</v>
      </c>
      <c r="E2810" s="19">
        <v>0.77142857142857146</v>
      </c>
      <c r="F2810" s="20">
        <v>27</v>
      </c>
      <c r="G2810" s="20">
        <v>39</v>
      </c>
      <c r="H2810" s="16">
        <v>565.25641025641028</v>
      </c>
      <c r="I2810" s="18">
        <v>1.4444444444444444</v>
      </c>
      <c r="J2810" s="16">
        <v>816.48148148148152</v>
      </c>
      <c r="K2810" s="20">
        <v>22045</v>
      </c>
    </row>
    <row r="2811" spans="1:11" x14ac:dyDescent="0.3">
      <c r="A2811" s="22" t="s">
        <v>127</v>
      </c>
      <c r="B2811" s="22" t="s">
        <v>134</v>
      </c>
      <c r="C2811" s="56">
        <v>44715</v>
      </c>
      <c r="D2811" s="20">
        <v>34</v>
      </c>
      <c r="E2811" s="19">
        <v>0.76470588235294112</v>
      </c>
      <c r="F2811" s="20">
        <v>26</v>
      </c>
      <c r="G2811" s="20">
        <v>47</v>
      </c>
      <c r="H2811" s="16">
        <v>676.48936170212767</v>
      </c>
      <c r="I2811" s="18">
        <v>1.8076923076923077</v>
      </c>
      <c r="J2811" s="16">
        <v>1222.8846153846155</v>
      </c>
      <c r="K2811" s="20">
        <v>31795</v>
      </c>
    </row>
    <row r="2812" spans="1:11" x14ac:dyDescent="0.3">
      <c r="A2812" s="22" t="s">
        <v>127</v>
      </c>
      <c r="B2812" s="22" t="s">
        <v>134</v>
      </c>
      <c r="C2812" s="56">
        <v>44716</v>
      </c>
      <c r="D2812" s="20">
        <v>31</v>
      </c>
      <c r="E2812" s="19">
        <v>0.74193548387096775</v>
      </c>
      <c r="F2812" s="20">
        <v>23</v>
      </c>
      <c r="G2812" s="20">
        <v>30</v>
      </c>
      <c r="H2812" s="16">
        <v>704.56666666666672</v>
      </c>
      <c r="I2812" s="18">
        <v>1.3043478260869565</v>
      </c>
      <c r="J2812" s="16">
        <v>919</v>
      </c>
      <c r="K2812" s="20">
        <v>21137</v>
      </c>
    </row>
    <row r="2813" spans="1:11" x14ac:dyDescent="0.3">
      <c r="A2813" s="22" t="s">
        <v>127</v>
      </c>
      <c r="B2813" s="22" t="s">
        <v>134</v>
      </c>
      <c r="C2813" s="56">
        <v>44717</v>
      </c>
      <c r="D2813" s="20">
        <v>50</v>
      </c>
      <c r="E2813" s="19">
        <v>0.78</v>
      </c>
      <c r="F2813" s="20">
        <v>39</v>
      </c>
      <c r="G2813" s="20">
        <v>64</v>
      </c>
      <c r="H2813" s="16">
        <v>712.125</v>
      </c>
      <c r="I2813" s="18">
        <v>1.641025641025641</v>
      </c>
      <c r="J2813" s="16">
        <v>1168.6153846153845</v>
      </c>
      <c r="K2813" s="20">
        <v>45576</v>
      </c>
    </row>
    <row r="2814" spans="1:11" x14ac:dyDescent="0.3">
      <c r="A2814" s="22" t="s">
        <v>127</v>
      </c>
      <c r="B2814" s="22" t="s">
        <v>134</v>
      </c>
      <c r="C2814" s="56">
        <v>44718</v>
      </c>
      <c r="D2814" s="20">
        <v>17</v>
      </c>
      <c r="E2814" s="19">
        <v>0.76470588235294112</v>
      </c>
      <c r="F2814" s="20">
        <v>13</v>
      </c>
      <c r="G2814" s="20">
        <v>25</v>
      </c>
      <c r="H2814" s="16">
        <v>763.28</v>
      </c>
      <c r="I2814" s="18">
        <v>1.9230769230769231</v>
      </c>
      <c r="J2814" s="16">
        <v>1467.8461538461538</v>
      </c>
      <c r="K2814" s="20">
        <v>19082</v>
      </c>
    </row>
    <row r="2815" spans="1:11" x14ac:dyDescent="0.3">
      <c r="A2815" s="22" t="s">
        <v>127</v>
      </c>
      <c r="B2815" s="22" t="s">
        <v>134</v>
      </c>
      <c r="C2815" s="56">
        <v>44719</v>
      </c>
      <c r="D2815" s="20">
        <v>24</v>
      </c>
      <c r="E2815" s="19">
        <v>0.75</v>
      </c>
      <c r="F2815" s="20">
        <v>18</v>
      </c>
      <c r="G2815" s="20">
        <v>26</v>
      </c>
      <c r="H2815" s="16">
        <v>730.65384615384619</v>
      </c>
      <c r="I2815" s="18">
        <v>1.4444444444444444</v>
      </c>
      <c r="J2815" s="16">
        <v>1055.3888888888889</v>
      </c>
      <c r="K2815" s="20">
        <v>18997</v>
      </c>
    </row>
    <row r="2816" spans="1:11" x14ac:dyDescent="0.3">
      <c r="A2816" s="22" t="s">
        <v>127</v>
      </c>
      <c r="B2816" s="22" t="s">
        <v>134</v>
      </c>
      <c r="C2816" s="56">
        <v>44720</v>
      </c>
      <c r="D2816" s="20">
        <v>26</v>
      </c>
      <c r="E2816" s="19">
        <v>0.73076923076923073</v>
      </c>
      <c r="F2816" s="20">
        <v>19</v>
      </c>
      <c r="G2816" s="20">
        <v>27</v>
      </c>
      <c r="H2816" s="16">
        <v>855.25925925925924</v>
      </c>
      <c r="I2816" s="18">
        <v>1.4210526315789473</v>
      </c>
      <c r="J2816" s="16">
        <v>1215.3684210526317</v>
      </c>
      <c r="K2816" s="20">
        <v>23092</v>
      </c>
    </row>
    <row r="2817" spans="1:11" x14ac:dyDescent="0.3">
      <c r="A2817" s="22" t="s">
        <v>127</v>
      </c>
      <c r="B2817" s="22" t="s">
        <v>134</v>
      </c>
      <c r="C2817" s="56">
        <v>44721</v>
      </c>
      <c r="D2817" s="20">
        <v>30</v>
      </c>
      <c r="E2817" s="19">
        <v>0.73333333333333328</v>
      </c>
      <c r="F2817" s="20">
        <v>22</v>
      </c>
      <c r="G2817" s="20">
        <v>28</v>
      </c>
      <c r="H2817" s="16">
        <v>580.07142857142856</v>
      </c>
      <c r="I2817" s="18">
        <v>1.2727272727272727</v>
      </c>
      <c r="J2817" s="16">
        <v>738.27272727272725</v>
      </c>
      <c r="K2817" s="20">
        <v>16242</v>
      </c>
    </row>
    <row r="2818" spans="1:11" x14ac:dyDescent="0.3">
      <c r="A2818" s="22" t="s">
        <v>127</v>
      </c>
      <c r="B2818" s="22" t="s">
        <v>134</v>
      </c>
      <c r="C2818" s="56">
        <v>44722</v>
      </c>
      <c r="D2818" s="20">
        <v>30</v>
      </c>
      <c r="E2818" s="19">
        <v>0.76666666666666672</v>
      </c>
      <c r="F2818" s="20">
        <v>23</v>
      </c>
      <c r="G2818" s="20">
        <v>56</v>
      </c>
      <c r="H2818" s="16">
        <v>464.53571428571428</v>
      </c>
      <c r="I2818" s="18">
        <v>2.4347826086956523</v>
      </c>
      <c r="J2818" s="16">
        <v>1131.0434782608695</v>
      </c>
      <c r="K2818" s="20">
        <v>26014</v>
      </c>
    </row>
    <row r="2819" spans="1:11" x14ac:dyDescent="0.3">
      <c r="A2819" s="22" t="s">
        <v>127</v>
      </c>
      <c r="B2819" s="22" t="s">
        <v>134</v>
      </c>
      <c r="C2819" s="56">
        <v>44723</v>
      </c>
      <c r="D2819" s="20">
        <v>50</v>
      </c>
      <c r="E2819" s="19">
        <v>0.78</v>
      </c>
      <c r="F2819" s="20">
        <v>39</v>
      </c>
      <c r="G2819" s="20">
        <v>59</v>
      </c>
      <c r="H2819" s="16">
        <v>542.16949152542372</v>
      </c>
      <c r="I2819" s="18">
        <v>1.5128205128205128</v>
      </c>
      <c r="J2819" s="16">
        <v>820.20512820512818</v>
      </c>
      <c r="K2819" s="20">
        <v>31988</v>
      </c>
    </row>
    <row r="2820" spans="1:11" x14ac:dyDescent="0.3">
      <c r="A2820" s="22" t="s">
        <v>127</v>
      </c>
      <c r="B2820" s="22" t="s">
        <v>134</v>
      </c>
      <c r="C2820" s="56">
        <v>44724</v>
      </c>
      <c r="D2820" s="20">
        <v>60</v>
      </c>
      <c r="E2820" s="19">
        <v>0.76666666666666672</v>
      </c>
      <c r="F2820" s="20">
        <v>46</v>
      </c>
      <c r="G2820" s="20">
        <v>109</v>
      </c>
      <c r="H2820" s="16">
        <v>447.10091743119267</v>
      </c>
      <c r="I2820" s="18">
        <v>2.3695652173913042</v>
      </c>
      <c r="J2820" s="16">
        <v>1059.4347826086957</v>
      </c>
      <c r="K2820" s="20">
        <v>48734</v>
      </c>
    </row>
    <row r="2821" spans="1:11" x14ac:dyDescent="0.3">
      <c r="A2821" s="22" t="s">
        <v>127</v>
      </c>
      <c r="B2821" s="22" t="s">
        <v>134</v>
      </c>
      <c r="C2821" s="56">
        <v>44725</v>
      </c>
      <c r="D2821" s="20">
        <v>21</v>
      </c>
      <c r="E2821" s="19">
        <v>0.76190476190476186</v>
      </c>
      <c r="F2821" s="20">
        <v>16</v>
      </c>
      <c r="G2821" s="20">
        <v>32</v>
      </c>
      <c r="H2821" s="16">
        <v>638</v>
      </c>
      <c r="I2821" s="18">
        <v>2</v>
      </c>
      <c r="J2821" s="16">
        <v>1276</v>
      </c>
      <c r="K2821" s="20">
        <v>20416</v>
      </c>
    </row>
    <row r="2822" spans="1:11" x14ac:dyDescent="0.3">
      <c r="A2822" s="22" t="s">
        <v>127</v>
      </c>
      <c r="B2822" s="22" t="s">
        <v>134</v>
      </c>
      <c r="C2822" s="56">
        <v>44726</v>
      </c>
      <c r="D2822" s="20">
        <v>38</v>
      </c>
      <c r="E2822" s="19">
        <v>0.73684210526315785</v>
      </c>
      <c r="F2822" s="20">
        <v>28</v>
      </c>
      <c r="G2822" s="20">
        <v>61</v>
      </c>
      <c r="H2822" s="16">
        <v>529.13114754098365</v>
      </c>
      <c r="I2822" s="18">
        <v>2.1785714285714284</v>
      </c>
      <c r="J2822" s="16">
        <v>1152.75</v>
      </c>
      <c r="K2822" s="20">
        <v>32277</v>
      </c>
    </row>
    <row r="2823" spans="1:11" x14ac:dyDescent="0.3">
      <c r="A2823" s="22" t="s">
        <v>127</v>
      </c>
      <c r="B2823" s="22" t="s">
        <v>134</v>
      </c>
      <c r="C2823" s="56">
        <v>44727</v>
      </c>
      <c r="D2823" s="20">
        <v>30</v>
      </c>
      <c r="E2823" s="19">
        <v>0.73333333333333328</v>
      </c>
      <c r="F2823" s="20">
        <v>22</v>
      </c>
      <c r="G2823" s="20">
        <v>39</v>
      </c>
      <c r="H2823" s="16">
        <v>626.71794871794873</v>
      </c>
      <c r="I2823" s="18">
        <v>1.7727272727272727</v>
      </c>
      <c r="J2823" s="16">
        <v>1111</v>
      </c>
      <c r="K2823" s="20">
        <v>24442</v>
      </c>
    </row>
    <row r="2824" spans="1:11" x14ac:dyDescent="0.3">
      <c r="A2824" s="22" t="s">
        <v>127</v>
      </c>
      <c r="B2824" s="22" t="s">
        <v>134</v>
      </c>
      <c r="C2824" s="56">
        <v>44728</v>
      </c>
      <c r="D2824" s="20">
        <v>55</v>
      </c>
      <c r="E2824" s="19">
        <v>0.78181818181818186</v>
      </c>
      <c r="F2824" s="20">
        <v>43</v>
      </c>
      <c r="G2824" s="20">
        <v>78</v>
      </c>
      <c r="H2824" s="16">
        <v>606.51282051282055</v>
      </c>
      <c r="I2824" s="18">
        <v>1.8139534883720929</v>
      </c>
      <c r="J2824" s="16">
        <v>1100.1860465116279</v>
      </c>
      <c r="K2824" s="20">
        <v>47308</v>
      </c>
    </row>
    <row r="2825" spans="1:11" x14ac:dyDescent="0.3">
      <c r="A2825" s="22" t="s">
        <v>127</v>
      </c>
      <c r="B2825" s="22" t="s">
        <v>134</v>
      </c>
      <c r="C2825" s="56">
        <v>44729</v>
      </c>
      <c r="D2825" s="20">
        <v>42</v>
      </c>
      <c r="E2825" s="19">
        <v>0.76190476190476186</v>
      </c>
      <c r="F2825" s="20">
        <v>32</v>
      </c>
      <c r="G2825" s="20">
        <v>71</v>
      </c>
      <c r="H2825" s="16">
        <v>536.32394366197184</v>
      </c>
      <c r="I2825" s="18">
        <v>2.21875</v>
      </c>
      <c r="J2825" s="16">
        <v>1189.96875</v>
      </c>
      <c r="K2825" s="20">
        <v>38079</v>
      </c>
    </row>
    <row r="2826" spans="1:11" x14ac:dyDescent="0.3">
      <c r="A2826" s="22" t="s">
        <v>127</v>
      </c>
      <c r="B2826" s="22" t="s">
        <v>134</v>
      </c>
      <c r="C2826" s="56">
        <v>44730</v>
      </c>
      <c r="D2826" s="20">
        <v>43</v>
      </c>
      <c r="E2826" s="19">
        <v>0.76744186046511631</v>
      </c>
      <c r="F2826" s="20">
        <v>33</v>
      </c>
      <c r="G2826" s="20">
        <v>61</v>
      </c>
      <c r="H2826" s="16">
        <v>635.08196721311481</v>
      </c>
      <c r="I2826" s="18">
        <v>1.8484848484848484</v>
      </c>
      <c r="J2826" s="16">
        <v>1173.939393939394</v>
      </c>
      <c r="K2826" s="20">
        <v>38740</v>
      </c>
    </row>
    <row r="2827" spans="1:11" x14ac:dyDescent="0.3">
      <c r="A2827" s="22" t="s">
        <v>127</v>
      </c>
      <c r="B2827" s="22" t="s">
        <v>134</v>
      </c>
      <c r="C2827" s="56">
        <v>44731</v>
      </c>
      <c r="D2827" s="20">
        <v>85</v>
      </c>
      <c r="E2827" s="19">
        <v>0.77647058823529413</v>
      </c>
      <c r="F2827" s="20">
        <v>66</v>
      </c>
      <c r="G2827" s="20">
        <v>142</v>
      </c>
      <c r="H2827" s="16">
        <v>515.11267605633805</v>
      </c>
      <c r="I2827" s="18">
        <v>2.1515151515151514</v>
      </c>
      <c r="J2827" s="16">
        <v>1108.2727272727273</v>
      </c>
      <c r="K2827" s="20">
        <v>73146</v>
      </c>
    </row>
    <row r="2828" spans="1:11" x14ac:dyDescent="0.3">
      <c r="A2828" s="22" t="s">
        <v>127</v>
      </c>
      <c r="B2828" s="22" t="s">
        <v>134</v>
      </c>
      <c r="C2828" s="56">
        <v>44732</v>
      </c>
      <c r="D2828" s="20">
        <v>45</v>
      </c>
      <c r="E2828" s="19">
        <v>0.75555555555555554</v>
      </c>
      <c r="F2828" s="20">
        <v>34</v>
      </c>
      <c r="G2828" s="20">
        <v>58</v>
      </c>
      <c r="H2828" s="16">
        <v>519.08620689655174</v>
      </c>
      <c r="I2828" s="18">
        <v>1.7058823529411764</v>
      </c>
      <c r="J2828" s="16">
        <v>885.5</v>
      </c>
      <c r="K2828" s="20">
        <v>30107</v>
      </c>
    </row>
    <row r="2829" spans="1:11" x14ac:dyDescent="0.3">
      <c r="A2829" s="22" t="s">
        <v>127</v>
      </c>
      <c r="B2829" s="22" t="s">
        <v>134</v>
      </c>
      <c r="C2829" s="56">
        <v>44733</v>
      </c>
      <c r="D2829" s="20">
        <v>29</v>
      </c>
      <c r="E2829" s="19">
        <v>0.75862068965517238</v>
      </c>
      <c r="F2829" s="20">
        <v>22</v>
      </c>
      <c r="G2829" s="20">
        <v>36</v>
      </c>
      <c r="H2829" s="16">
        <v>526.75</v>
      </c>
      <c r="I2829" s="18">
        <v>1.6363636363636365</v>
      </c>
      <c r="J2829" s="16">
        <v>861.9545454545455</v>
      </c>
      <c r="K2829" s="20">
        <v>18963</v>
      </c>
    </row>
    <row r="2830" spans="1:11" x14ac:dyDescent="0.3">
      <c r="A2830" s="22" t="s">
        <v>127</v>
      </c>
      <c r="B2830" s="22" t="s">
        <v>134</v>
      </c>
      <c r="C2830" s="56">
        <v>44734</v>
      </c>
      <c r="D2830" s="20">
        <v>43</v>
      </c>
      <c r="E2830" s="19">
        <v>0.76744186046511631</v>
      </c>
      <c r="F2830" s="20">
        <v>33</v>
      </c>
      <c r="G2830" s="20">
        <v>66</v>
      </c>
      <c r="H2830" s="16">
        <v>625.66666666666663</v>
      </c>
      <c r="I2830" s="18">
        <v>2</v>
      </c>
      <c r="J2830" s="16">
        <v>1251.3333333333333</v>
      </c>
      <c r="K2830" s="20">
        <v>41294</v>
      </c>
    </row>
    <row r="2831" spans="1:11" x14ac:dyDescent="0.3">
      <c r="A2831" s="22" t="s">
        <v>127</v>
      </c>
      <c r="B2831" s="22" t="s">
        <v>134</v>
      </c>
      <c r="C2831" s="56">
        <v>44735</v>
      </c>
      <c r="D2831" s="20">
        <v>25</v>
      </c>
      <c r="E2831" s="19">
        <v>0.72</v>
      </c>
      <c r="F2831" s="20">
        <v>18</v>
      </c>
      <c r="G2831" s="20">
        <v>25</v>
      </c>
      <c r="H2831" s="16">
        <v>581.4</v>
      </c>
      <c r="I2831" s="18">
        <v>1.3888888888888888</v>
      </c>
      <c r="J2831" s="16">
        <v>807.5</v>
      </c>
      <c r="K2831" s="20">
        <v>14535</v>
      </c>
    </row>
    <row r="2832" spans="1:11" x14ac:dyDescent="0.3">
      <c r="A2832" s="22" t="s">
        <v>127</v>
      </c>
      <c r="B2832" s="22" t="s">
        <v>134</v>
      </c>
      <c r="C2832" s="56">
        <v>44736</v>
      </c>
      <c r="D2832" s="20">
        <v>52</v>
      </c>
      <c r="E2832" s="19">
        <v>0.76923076923076927</v>
      </c>
      <c r="F2832" s="20">
        <v>40</v>
      </c>
      <c r="G2832" s="20">
        <v>73</v>
      </c>
      <c r="H2832" s="16">
        <v>558.7397260273973</v>
      </c>
      <c r="I2832" s="18">
        <v>1.825</v>
      </c>
      <c r="J2832" s="16">
        <v>1019.7</v>
      </c>
      <c r="K2832" s="20">
        <v>40788</v>
      </c>
    </row>
    <row r="2833" spans="1:11" x14ac:dyDescent="0.3">
      <c r="A2833" s="22" t="s">
        <v>127</v>
      </c>
      <c r="B2833" s="22" t="s">
        <v>134</v>
      </c>
      <c r="C2833" s="56">
        <v>44737</v>
      </c>
      <c r="D2833" s="20">
        <v>45</v>
      </c>
      <c r="E2833" s="19">
        <v>0.73333333333333328</v>
      </c>
      <c r="F2833" s="20">
        <v>33</v>
      </c>
      <c r="G2833" s="20">
        <v>63</v>
      </c>
      <c r="H2833" s="16">
        <v>477.66666666666669</v>
      </c>
      <c r="I2833" s="18">
        <v>1.9090909090909092</v>
      </c>
      <c r="J2833" s="16">
        <v>911.90909090909088</v>
      </c>
      <c r="K2833" s="20">
        <v>30093</v>
      </c>
    </row>
    <row r="2834" spans="1:11" x14ac:dyDescent="0.3">
      <c r="A2834" s="22" t="s">
        <v>127</v>
      </c>
      <c r="B2834" s="22" t="s">
        <v>134</v>
      </c>
      <c r="C2834" s="56">
        <v>44738</v>
      </c>
      <c r="D2834" s="20">
        <v>83</v>
      </c>
      <c r="E2834" s="19">
        <v>0.77108433734939763</v>
      </c>
      <c r="F2834" s="20">
        <v>64</v>
      </c>
      <c r="G2834" s="20">
        <v>128</v>
      </c>
      <c r="H2834" s="16">
        <v>473.5625</v>
      </c>
      <c r="I2834" s="18">
        <v>2</v>
      </c>
      <c r="J2834" s="16">
        <v>947.125</v>
      </c>
      <c r="K2834" s="20">
        <v>60616</v>
      </c>
    </row>
    <row r="2835" spans="1:11" x14ac:dyDescent="0.3">
      <c r="A2835" s="22" t="s">
        <v>127</v>
      </c>
      <c r="B2835" s="22" t="s">
        <v>134</v>
      </c>
      <c r="C2835" s="56">
        <v>44739</v>
      </c>
      <c r="D2835" s="20">
        <v>39</v>
      </c>
      <c r="E2835" s="19">
        <v>0.74358974358974361</v>
      </c>
      <c r="F2835" s="20">
        <v>29</v>
      </c>
      <c r="G2835" s="20">
        <v>45</v>
      </c>
      <c r="H2835" s="16">
        <v>551.37777777777774</v>
      </c>
      <c r="I2835" s="18">
        <v>1.5517241379310345</v>
      </c>
      <c r="J2835" s="16">
        <v>855.58620689655174</v>
      </c>
      <c r="K2835" s="20">
        <v>24812</v>
      </c>
    </row>
    <row r="2836" spans="1:11" x14ac:dyDescent="0.3">
      <c r="A2836" s="22" t="s">
        <v>127</v>
      </c>
      <c r="B2836" s="22" t="s">
        <v>134</v>
      </c>
      <c r="C2836" s="56">
        <v>44740</v>
      </c>
      <c r="D2836" s="20">
        <v>33</v>
      </c>
      <c r="E2836" s="19">
        <v>0.75757575757575757</v>
      </c>
      <c r="F2836" s="20">
        <v>25</v>
      </c>
      <c r="G2836" s="20">
        <v>45</v>
      </c>
      <c r="H2836" s="16">
        <v>481.0888888888889</v>
      </c>
      <c r="I2836" s="18">
        <v>1.8</v>
      </c>
      <c r="J2836" s="16">
        <v>865.96</v>
      </c>
      <c r="K2836" s="20">
        <v>21649</v>
      </c>
    </row>
    <row r="2837" spans="1:11" x14ac:dyDescent="0.3">
      <c r="A2837" s="22" t="s">
        <v>127</v>
      </c>
      <c r="B2837" s="22" t="s">
        <v>134</v>
      </c>
      <c r="C2837" s="56">
        <v>44741</v>
      </c>
      <c r="D2837" s="20">
        <v>33</v>
      </c>
      <c r="E2837" s="19">
        <v>0.75757575757575757</v>
      </c>
      <c r="F2837" s="20">
        <v>25</v>
      </c>
      <c r="G2837" s="20">
        <v>43</v>
      </c>
      <c r="H2837" s="16">
        <v>611.09302325581393</v>
      </c>
      <c r="I2837" s="18">
        <v>1.72</v>
      </c>
      <c r="J2837" s="16">
        <v>1051.08</v>
      </c>
      <c r="K2837" s="20">
        <v>26277</v>
      </c>
    </row>
    <row r="2838" spans="1:11" x14ac:dyDescent="0.3">
      <c r="A2838" s="22" t="s">
        <v>127</v>
      </c>
      <c r="B2838" s="22" t="s">
        <v>134</v>
      </c>
      <c r="C2838" s="56">
        <v>44742</v>
      </c>
      <c r="D2838" s="20">
        <v>34</v>
      </c>
      <c r="E2838" s="19">
        <v>0.73529411764705888</v>
      </c>
      <c r="F2838" s="20">
        <v>25</v>
      </c>
      <c r="G2838" s="20">
        <v>37</v>
      </c>
      <c r="H2838" s="16">
        <v>617.75675675675677</v>
      </c>
      <c r="I2838" s="18">
        <v>1.48</v>
      </c>
      <c r="J2838" s="16">
        <v>914.28</v>
      </c>
      <c r="K2838" s="20">
        <v>22857</v>
      </c>
    </row>
    <row r="2839" spans="1:11" x14ac:dyDescent="0.3">
      <c r="A2839" s="22" t="s">
        <v>127</v>
      </c>
      <c r="B2839" s="22" t="s">
        <v>134</v>
      </c>
      <c r="C2839" s="55">
        <v>44743</v>
      </c>
      <c r="D2839" s="20">
        <v>40</v>
      </c>
      <c r="E2839" s="19">
        <v>0.77500000000000002</v>
      </c>
      <c r="F2839" s="20">
        <v>31</v>
      </c>
      <c r="G2839" s="20">
        <v>58</v>
      </c>
      <c r="H2839" s="16">
        <v>503.62068965517244</v>
      </c>
      <c r="I2839" s="18">
        <v>1.8709677419354838</v>
      </c>
      <c r="J2839" s="16">
        <v>942.25806451612902</v>
      </c>
      <c r="K2839" s="20">
        <v>29210</v>
      </c>
    </row>
    <row r="2840" spans="1:11" x14ac:dyDescent="0.3">
      <c r="A2840" s="22" t="s">
        <v>127</v>
      </c>
      <c r="B2840" s="22" t="s">
        <v>134</v>
      </c>
      <c r="C2840" s="55">
        <v>44744</v>
      </c>
      <c r="D2840" s="20">
        <v>57</v>
      </c>
      <c r="E2840" s="19">
        <v>0.77192982456140347</v>
      </c>
      <c r="F2840" s="20">
        <v>44</v>
      </c>
      <c r="G2840" s="20">
        <v>68</v>
      </c>
      <c r="H2840" s="16">
        <v>568.97058823529414</v>
      </c>
      <c r="I2840" s="18">
        <v>1.5454545454545454</v>
      </c>
      <c r="J2840" s="16">
        <v>879.31818181818187</v>
      </c>
      <c r="K2840" s="20">
        <v>38690</v>
      </c>
    </row>
    <row r="2841" spans="1:11" x14ac:dyDescent="0.3">
      <c r="A2841" s="22" t="s">
        <v>127</v>
      </c>
      <c r="B2841" s="22" t="s">
        <v>134</v>
      </c>
      <c r="C2841" s="55">
        <v>44745</v>
      </c>
      <c r="D2841" s="20">
        <v>64</v>
      </c>
      <c r="E2841" s="19">
        <v>0.75</v>
      </c>
      <c r="F2841" s="20">
        <v>48</v>
      </c>
      <c r="G2841" s="20">
        <v>80</v>
      </c>
      <c r="H2841" s="16">
        <v>693.35</v>
      </c>
      <c r="I2841" s="18">
        <v>1.6666666666666667</v>
      </c>
      <c r="J2841" s="16">
        <v>1155.5833333333333</v>
      </c>
      <c r="K2841" s="20">
        <v>55468</v>
      </c>
    </row>
    <row r="2842" spans="1:11" x14ac:dyDescent="0.3">
      <c r="A2842" s="22" t="s">
        <v>127</v>
      </c>
      <c r="B2842" s="22" t="s">
        <v>134</v>
      </c>
      <c r="C2842" s="55">
        <v>44746</v>
      </c>
      <c r="D2842" s="20">
        <v>35</v>
      </c>
      <c r="E2842" s="19">
        <v>0.77142857142857146</v>
      </c>
      <c r="F2842" s="20">
        <v>27</v>
      </c>
      <c r="G2842" s="20">
        <v>45</v>
      </c>
      <c r="H2842" s="16">
        <v>669.4</v>
      </c>
      <c r="I2842" s="18">
        <v>1.6666666666666667</v>
      </c>
      <c r="J2842" s="16">
        <v>1115.6666666666667</v>
      </c>
      <c r="K2842" s="20">
        <v>30123</v>
      </c>
    </row>
    <row r="2843" spans="1:11" x14ac:dyDescent="0.3">
      <c r="A2843" s="22" t="s">
        <v>127</v>
      </c>
      <c r="B2843" s="22" t="s">
        <v>134</v>
      </c>
      <c r="C2843" s="55">
        <v>44747</v>
      </c>
      <c r="D2843" s="20">
        <v>24</v>
      </c>
      <c r="E2843" s="19">
        <v>0.75</v>
      </c>
      <c r="F2843" s="20">
        <v>18</v>
      </c>
      <c r="G2843" s="20">
        <v>22</v>
      </c>
      <c r="H2843" s="16">
        <v>646.77272727272725</v>
      </c>
      <c r="I2843" s="18">
        <v>1.2222222222222223</v>
      </c>
      <c r="J2843" s="16">
        <v>790.5</v>
      </c>
      <c r="K2843" s="20">
        <v>14229</v>
      </c>
    </row>
    <row r="2844" spans="1:11" x14ac:dyDescent="0.3">
      <c r="A2844" s="22" t="s">
        <v>127</v>
      </c>
      <c r="B2844" s="22" t="s">
        <v>134</v>
      </c>
      <c r="C2844" s="55">
        <v>44748</v>
      </c>
      <c r="D2844" s="20">
        <v>52</v>
      </c>
      <c r="E2844" s="19">
        <v>0.76923076923076927</v>
      </c>
      <c r="F2844" s="20">
        <v>40</v>
      </c>
      <c r="G2844" s="20">
        <v>88</v>
      </c>
      <c r="H2844" s="16">
        <v>515.90909090909088</v>
      </c>
      <c r="I2844" s="18">
        <v>2.2000000000000002</v>
      </c>
      <c r="J2844" s="16">
        <v>1135</v>
      </c>
      <c r="K2844" s="20">
        <v>45400</v>
      </c>
    </row>
    <row r="2845" spans="1:11" x14ac:dyDescent="0.3">
      <c r="A2845" s="22" t="s">
        <v>127</v>
      </c>
      <c r="B2845" s="22" t="s">
        <v>134</v>
      </c>
      <c r="C2845" s="55">
        <v>44749</v>
      </c>
      <c r="D2845" s="20">
        <v>34</v>
      </c>
      <c r="E2845" s="19">
        <v>0.76470588235294112</v>
      </c>
      <c r="F2845" s="20">
        <v>26</v>
      </c>
      <c r="G2845" s="20">
        <v>48</v>
      </c>
      <c r="H2845" s="16">
        <v>524.89583333333337</v>
      </c>
      <c r="I2845" s="18">
        <v>1.8461538461538463</v>
      </c>
      <c r="J2845" s="16">
        <v>969.03846153846155</v>
      </c>
      <c r="K2845" s="20">
        <v>25195</v>
      </c>
    </row>
    <row r="2846" spans="1:11" x14ac:dyDescent="0.3">
      <c r="A2846" s="22" t="s">
        <v>127</v>
      </c>
      <c r="B2846" s="22" t="s">
        <v>134</v>
      </c>
      <c r="C2846" s="55">
        <v>44750</v>
      </c>
      <c r="D2846" s="20">
        <v>38</v>
      </c>
      <c r="E2846" s="19">
        <v>0.76315789473684215</v>
      </c>
      <c r="F2846" s="20">
        <v>29</v>
      </c>
      <c r="G2846" s="20">
        <v>43</v>
      </c>
      <c r="H2846" s="16">
        <v>574.06976744186045</v>
      </c>
      <c r="I2846" s="18">
        <v>1.4827586206896552</v>
      </c>
      <c r="J2846" s="16">
        <v>851.20689655172418</v>
      </c>
      <c r="K2846" s="20">
        <v>24685</v>
      </c>
    </row>
    <row r="2847" spans="1:11" x14ac:dyDescent="0.3">
      <c r="A2847" s="22" t="s">
        <v>127</v>
      </c>
      <c r="B2847" s="22" t="s">
        <v>134</v>
      </c>
      <c r="C2847" s="55">
        <v>44751</v>
      </c>
      <c r="D2847" s="20">
        <v>35</v>
      </c>
      <c r="E2847" s="19">
        <v>0.74285714285714288</v>
      </c>
      <c r="F2847" s="20">
        <v>26</v>
      </c>
      <c r="G2847" s="20">
        <v>50</v>
      </c>
      <c r="H2847" s="16">
        <v>663.74</v>
      </c>
      <c r="I2847" s="18">
        <v>1.9230769230769231</v>
      </c>
      <c r="J2847" s="16">
        <v>1276.4230769230769</v>
      </c>
      <c r="K2847" s="20">
        <v>33187</v>
      </c>
    </row>
    <row r="2848" spans="1:11" x14ac:dyDescent="0.3">
      <c r="A2848" s="22" t="s">
        <v>127</v>
      </c>
      <c r="B2848" s="22" t="s">
        <v>134</v>
      </c>
      <c r="C2848" s="55">
        <v>44752</v>
      </c>
      <c r="D2848" s="20">
        <v>66</v>
      </c>
      <c r="E2848" s="19">
        <v>0.74242424242424243</v>
      </c>
      <c r="F2848" s="20">
        <v>49</v>
      </c>
      <c r="G2848" s="20">
        <v>101</v>
      </c>
      <c r="H2848" s="16">
        <v>472.48514851485146</v>
      </c>
      <c r="I2848" s="18">
        <v>2.0612244897959182</v>
      </c>
      <c r="J2848" s="16">
        <v>973.89795918367349</v>
      </c>
      <c r="K2848" s="20">
        <v>47721</v>
      </c>
    </row>
    <row r="2849" spans="1:11" x14ac:dyDescent="0.3">
      <c r="A2849" s="22" t="s">
        <v>127</v>
      </c>
      <c r="B2849" s="22" t="s">
        <v>134</v>
      </c>
      <c r="C2849" s="55">
        <v>44753</v>
      </c>
      <c r="D2849" s="20">
        <v>33</v>
      </c>
      <c r="E2849" s="19">
        <v>0.75757575757575757</v>
      </c>
      <c r="F2849" s="20">
        <v>25</v>
      </c>
      <c r="G2849" s="20">
        <v>43</v>
      </c>
      <c r="H2849" s="16">
        <v>526</v>
      </c>
      <c r="I2849" s="18">
        <v>1.72</v>
      </c>
      <c r="J2849" s="16">
        <v>904.72</v>
      </c>
      <c r="K2849" s="20">
        <v>22618</v>
      </c>
    </row>
    <row r="2850" spans="1:11" x14ac:dyDescent="0.3">
      <c r="A2850" s="22" t="s">
        <v>127</v>
      </c>
      <c r="B2850" s="22" t="s">
        <v>134</v>
      </c>
      <c r="C2850" s="55">
        <v>44754</v>
      </c>
      <c r="D2850" s="20">
        <v>26</v>
      </c>
      <c r="E2850" s="19">
        <v>0.73076923076923073</v>
      </c>
      <c r="F2850" s="20">
        <v>19</v>
      </c>
      <c r="G2850" s="20">
        <v>26</v>
      </c>
      <c r="H2850" s="16">
        <v>488.57692307692309</v>
      </c>
      <c r="I2850" s="18">
        <v>1.368421052631579</v>
      </c>
      <c r="J2850" s="16">
        <v>668.57894736842104</v>
      </c>
      <c r="K2850" s="20">
        <v>12703</v>
      </c>
    </row>
    <row r="2851" spans="1:11" x14ac:dyDescent="0.3">
      <c r="A2851" s="22" t="s">
        <v>127</v>
      </c>
      <c r="B2851" s="22" t="s">
        <v>134</v>
      </c>
      <c r="C2851" s="55">
        <v>44755</v>
      </c>
      <c r="D2851" s="20">
        <v>23</v>
      </c>
      <c r="E2851" s="19">
        <v>0.73913043478260865</v>
      </c>
      <c r="F2851" s="20">
        <v>17</v>
      </c>
      <c r="G2851" s="20">
        <v>28</v>
      </c>
      <c r="H2851" s="16">
        <v>686.42857142857144</v>
      </c>
      <c r="I2851" s="18">
        <v>1.6470588235294117</v>
      </c>
      <c r="J2851" s="16">
        <v>1130.5882352941176</v>
      </c>
      <c r="K2851" s="20">
        <v>19220</v>
      </c>
    </row>
    <row r="2852" spans="1:11" x14ac:dyDescent="0.3">
      <c r="A2852" s="22" t="s">
        <v>127</v>
      </c>
      <c r="B2852" s="22" t="s">
        <v>134</v>
      </c>
      <c r="C2852" s="55">
        <v>44756</v>
      </c>
      <c r="D2852" s="20">
        <v>24</v>
      </c>
      <c r="E2852" s="19">
        <v>0.75</v>
      </c>
      <c r="F2852" s="20">
        <v>18</v>
      </c>
      <c r="G2852" s="20">
        <v>31</v>
      </c>
      <c r="H2852" s="16">
        <v>511.96774193548384</v>
      </c>
      <c r="I2852" s="18">
        <v>1.7222222222222223</v>
      </c>
      <c r="J2852" s="16">
        <v>881.72222222222217</v>
      </c>
      <c r="K2852" s="20">
        <v>15871</v>
      </c>
    </row>
    <row r="2853" spans="1:11" x14ac:dyDescent="0.3">
      <c r="A2853" s="22" t="s">
        <v>127</v>
      </c>
      <c r="B2853" s="22" t="s">
        <v>134</v>
      </c>
      <c r="C2853" s="55">
        <v>44757</v>
      </c>
      <c r="D2853" s="20">
        <v>41</v>
      </c>
      <c r="E2853" s="19">
        <v>0.75609756097560976</v>
      </c>
      <c r="F2853" s="20">
        <v>31</v>
      </c>
      <c r="G2853" s="20">
        <v>60</v>
      </c>
      <c r="H2853" s="16">
        <v>511.6</v>
      </c>
      <c r="I2853" s="18">
        <v>1.935483870967742</v>
      </c>
      <c r="J2853" s="16">
        <v>990.19354838709683</v>
      </c>
      <c r="K2853" s="20">
        <v>30696</v>
      </c>
    </row>
    <row r="2854" spans="1:11" x14ac:dyDescent="0.3">
      <c r="A2854" s="22" t="s">
        <v>127</v>
      </c>
      <c r="B2854" s="22" t="s">
        <v>134</v>
      </c>
      <c r="C2854" s="55">
        <v>44758</v>
      </c>
      <c r="D2854" s="20">
        <v>41</v>
      </c>
      <c r="E2854" s="19">
        <v>0.75609756097560976</v>
      </c>
      <c r="F2854" s="20">
        <v>31</v>
      </c>
      <c r="G2854" s="20">
        <v>50</v>
      </c>
      <c r="H2854" s="16">
        <v>600.72</v>
      </c>
      <c r="I2854" s="18">
        <v>1.6129032258064515</v>
      </c>
      <c r="J2854" s="16">
        <v>968.90322580645159</v>
      </c>
      <c r="K2854" s="20">
        <v>30036</v>
      </c>
    </row>
    <row r="2855" spans="1:11" x14ac:dyDescent="0.3">
      <c r="A2855" s="22" t="s">
        <v>127</v>
      </c>
      <c r="B2855" s="22" t="s">
        <v>134</v>
      </c>
      <c r="C2855" s="55">
        <v>44759</v>
      </c>
      <c r="D2855" s="20">
        <v>100</v>
      </c>
      <c r="E2855" s="19">
        <v>0.76</v>
      </c>
      <c r="F2855" s="20">
        <v>76</v>
      </c>
      <c r="G2855" s="20">
        <v>143</v>
      </c>
      <c r="H2855" s="16">
        <v>569.95804195804192</v>
      </c>
      <c r="I2855" s="18">
        <v>1.881578947368421</v>
      </c>
      <c r="J2855" s="16">
        <v>1072.421052631579</v>
      </c>
      <c r="K2855" s="20">
        <v>81504</v>
      </c>
    </row>
    <row r="2856" spans="1:11" x14ac:dyDescent="0.3">
      <c r="A2856" s="22" t="s">
        <v>127</v>
      </c>
      <c r="B2856" s="22" t="s">
        <v>134</v>
      </c>
      <c r="C2856" s="55">
        <v>44760</v>
      </c>
      <c r="D2856" s="20">
        <v>38</v>
      </c>
      <c r="E2856" s="19">
        <v>0.76315789473684215</v>
      </c>
      <c r="F2856" s="20">
        <v>29</v>
      </c>
      <c r="G2856" s="20">
        <v>44</v>
      </c>
      <c r="H2856" s="16">
        <v>572.93181818181813</v>
      </c>
      <c r="I2856" s="18">
        <v>1.5172413793103448</v>
      </c>
      <c r="J2856" s="16">
        <v>869.27586206896547</v>
      </c>
      <c r="K2856" s="20">
        <v>25209</v>
      </c>
    </row>
    <row r="2857" spans="1:11" x14ac:dyDescent="0.3">
      <c r="A2857" s="22" t="s">
        <v>127</v>
      </c>
      <c r="B2857" s="22" t="s">
        <v>134</v>
      </c>
      <c r="C2857" s="55">
        <v>44761</v>
      </c>
      <c r="D2857" s="20">
        <v>33</v>
      </c>
      <c r="E2857" s="19">
        <v>0.72727272727272729</v>
      </c>
      <c r="F2857" s="20">
        <v>24</v>
      </c>
      <c r="G2857" s="20">
        <v>36</v>
      </c>
      <c r="H2857" s="16">
        <v>632.91666666666663</v>
      </c>
      <c r="I2857" s="18">
        <v>1.5</v>
      </c>
      <c r="J2857" s="16">
        <v>949.375</v>
      </c>
      <c r="K2857" s="20">
        <v>22785</v>
      </c>
    </row>
    <row r="2858" spans="1:11" x14ac:dyDescent="0.3">
      <c r="A2858" s="22" t="s">
        <v>127</v>
      </c>
      <c r="B2858" s="22" t="s">
        <v>134</v>
      </c>
      <c r="C2858" s="55">
        <v>44762</v>
      </c>
      <c r="D2858" s="20">
        <v>28</v>
      </c>
      <c r="E2858" s="19">
        <v>0.75</v>
      </c>
      <c r="F2858" s="20">
        <v>21</v>
      </c>
      <c r="G2858" s="20">
        <v>40</v>
      </c>
      <c r="H2858" s="16">
        <v>479.35</v>
      </c>
      <c r="I2858" s="18">
        <v>1.9047619047619047</v>
      </c>
      <c r="J2858" s="16">
        <v>913.04761904761904</v>
      </c>
      <c r="K2858" s="20">
        <v>19174</v>
      </c>
    </row>
    <row r="2859" spans="1:11" x14ac:dyDescent="0.3">
      <c r="A2859" s="22" t="s">
        <v>127</v>
      </c>
      <c r="B2859" s="22" t="s">
        <v>134</v>
      </c>
      <c r="C2859" s="55">
        <v>44763</v>
      </c>
      <c r="D2859" s="20">
        <v>25</v>
      </c>
      <c r="E2859" s="19">
        <v>0.76</v>
      </c>
      <c r="F2859" s="20">
        <v>19</v>
      </c>
      <c r="G2859" s="20">
        <v>37</v>
      </c>
      <c r="H2859" s="16">
        <v>640.89189189189187</v>
      </c>
      <c r="I2859" s="18">
        <v>1.9473684210526316</v>
      </c>
      <c r="J2859" s="16">
        <v>1248.0526315789473</v>
      </c>
      <c r="K2859" s="20">
        <v>23713</v>
      </c>
    </row>
    <row r="2860" spans="1:11" x14ac:dyDescent="0.3">
      <c r="A2860" s="22" t="s">
        <v>127</v>
      </c>
      <c r="B2860" s="22" t="s">
        <v>134</v>
      </c>
      <c r="C2860" s="55">
        <v>44764</v>
      </c>
      <c r="D2860" s="20">
        <v>38</v>
      </c>
      <c r="E2860" s="19">
        <v>0.73684210526315785</v>
      </c>
      <c r="F2860" s="20">
        <v>28</v>
      </c>
      <c r="G2860" s="20">
        <v>34</v>
      </c>
      <c r="H2860" s="16">
        <v>594.29411764705878</v>
      </c>
      <c r="I2860" s="18">
        <v>1.2142857142857142</v>
      </c>
      <c r="J2860" s="16">
        <v>721.64285714285711</v>
      </c>
      <c r="K2860" s="20">
        <v>20206</v>
      </c>
    </row>
    <row r="2861" spans="1:11" x14ac:dyDescent="0.3">
      <c r="A2861" s="22" t="s">
        <v>127</v>
      </c>
      <c r="B2861" s="22" t="s">
        <v>134</v>
      </c>
      <c r="C2861" s="55">
        <v>44765</v>
      </c>
      <c r="D2861" s="20">
        <v>26</v>
      </c>
      <c r="E2861" s="19">
        <v>0.73076923076923073</v>
      </c>
      <c r="F2861" s="20">
        <v>19</v>
      </c>
      <c r="G2861" s="20">
        <v>24</v>
      </c>
      <c r="H2861" s="16">
        <v>806.33333333333337</v>
      </c>
      <c r="I2861" s="18">
        <v>1.263157894736842</v>
      </c>
      <c r="J2861" s="16">
        <v>1018.5263157894736</v>
      </c>
      <c r="K2861" s="20">
        <v>19352</v>
      </c>
    </row>
    <row r="2862" spans="1:11" x14ac:dyDescent="0.3">
      <c r="A2862" s="22" t="s">
        <v>127</v>
      </c>
      <c r="B2862" s="22" t="s">
        <v>134</v>
      </c>
      <c r="C2862" s="55">
        <v>44766</v>
      </c>
      <c r="D2862" s="20">
        <v>41</v>
      </c>
      <c r="E2862" s="19">
        <v>0.75609756097560976</v>
      </c>
      <c r="F2862" s="20">
        <v>31</v>
      </c>
      <c r="G2862" s="20">
        <v>48</v>
      </c>
      <c r="H2862" s="16">
        <v>656.52083333333337</v>
      </c>
      <c r="I2862" s="18">
        <v>1.5483870967741935</v>
      </c>
      <c r="J2862" s="16">
        <v>1016.5483870967741</v>
      </c>
      <c r="K2862" s="20">
        <v>31513</v>
      </c>
    </row>
    <row r="2863" spans="1:11" x14ac:dyDescent="0.3">
      <c r="A2863" s="22" t="s">
        <v>127</v>
      </c>
      <c r="B2863" s="22" t="s">
        <v>134</v>
      </c>
      <c r="C2863" s="55">
        <v>44767</v>
      </c>
      <c r="D2863" s="20">
        <v>26</v>
      </c>
      <c r="E2863" s="19">
        <v>0.73076923076923073</v>
      </c>
      <c r="F2863" s="20">
        <v>19</v>
      </c>
      <c r="G2863" s="20">
        <v>44</v>
      </c>
      <c r="H2863" s="16">
        <v>603.22727272727275</v>
      </c>
      <c r="I2863" s="18">
        <v>2.3157894736842106</v>
      </c>
      <c r="J2863" s="16">
        <v>1396.9473684210527</v>
      </c>
      <c r="K2863" s="20">
        <v>26542</v>
      </c>
    </row>
    <row r="2864" spans="1:11" x14ac:dyDescent="0.3">
      <c r="A2864" s="22" t="s">
        <v>127</v>
      </c>
      <c r="B2864" s="22" t="s">
        <v>134</v>
      </c>
      <c r="C2864" s="55">
        <v>44768</v>
      </c>
      <c r="D2864" s="20">
        <v>28</v>
      </c>
      <c r="E2864" s="19">
        <v>0.7857142857142857</v>
      </c>
      <c r="F2864" s="20">
        <v>22</v>
      </c>
      <c r="G2864" s="20">
        <v>38</v>
      </c>
      <c r="H2864" s="16">
        <v>519.78947368421052</v>
      </c>
      <c r="I2864" s="18">
        <v>1.7272727272727273</v>
      </c>
      <c r="J2864" s="16">
        <v>897.81818181818187</v>
      </c>
      <c r="K2864" s="20">
        <v>19752</v>
      </c>
    </row>
    <row r="2865" spans="1:11" x14ac:dyDescent="0.3">
      <c r="A2865" s="22" t="s">
        <v>127</v>
      </c>
      <c r="B2865" s="22" t="s">
        <v>134</v>
      </c>
      <c r="C2865" s="55">
        <v>44769</v>
      </c>
      <c r="D2865" s="20">
        <v>18</v>
      </c>
      <c r="E2865" s="19">
        <v>0.77777777777777779</v>
      </c>
      <c r="F2865" s="20">
        <v>14</v>
      </c>
      <c r="G2865" s="20">
        <v>29</v>
      </c>
      <c r="H2865" s="16">
        <v>524.24137931034488</v>
      </c>
      <c r="I2865" s="18">
        <v>2.0714285714285716</v>
      </c>
      <c r="J2865" s="16">
        <v>1085.9285714285713</v>
      </c>
      <c r="K2865" s="20">
        <v>15203</v>
      </c>
    </row>
    <row r="2866" spans="1:11" x14ac:dyDescent="0.3">
      <c r="A2866" s="22" t="s">
        <v>127</v>
      </c>
      <c r="B2866" s="22" t="s">
        <v>134</v>
      </c>
      <c r="C2866" s="55">
        <v>44770</v>
      </c>
      <c r="D2866" s="20">
        <v>18</v>
      </c>
      <c r="E2866" s="19">
        <v>0.77777777777777779</v>
      </c>
      <c r="F2866" s="20">
        <v>14</v>
      </c>
      <c r="G2866" s="20">
        <v>34</v>
      </c>
      <c r="H2866" s="16">
        <v>566.85294117647061</v>
      </c>
      <c r="I2866" s="18">
        <v>2.4285714285714284</v>
      </c>
      <c r="J2866" s="16">
        <v>1376.6428571428571</v>
      </c>
      <c r="K2866" s="20">
        <v>19273</v>
      </c>
    </row>
    <row r="2867" spans="1:11" x14ac:dyDescent="0.3">
      <c r="A2867" s="22" t="s">
        <v>127</v>
      </c>
      <c r="B2867" s="22" t="s">
        <v>134</v>
      </c>
      <c r="C2867" s="55">
        <v>44771</v>
      </c>
      <c r="D2867" s="20">
        <v>40</v>
      </c>
      <c r="E2867" s="19">
        <v>0.77500000000000002</v>
      </c>
      <c r="F2867" s="20">
        <v>31</v>
      </c>
      <c r="G2867" s="20">
        <v>47</v>
      </c>
      <c r="H2867" s="16">
        <v>664.40425531914889</v>
      </c>
      <c r="I2867" s="18">
        <v>1.5161290322580645</v>
      </c>
      <c r="J2867" s="16">
        <v>1007.3225806451613</v>
      </c>
      <c r="K2867" s="20">
        <v>31227</v>
      </c>
    </row>
    <row r="2868" spans="1:11" x14ac:dyDescent="0.3">
      <c r="A2868" s="22" t="s">
        <v>127</v>
      </c>
      <c r="B2868" s="22" t="s">
        <v>134</v>
      </c>
      <c r="C2868" s="55">
        <v>44772</v>
      </c>
      <c r="D2868" s="20">
        <v>36</v>
      </c>
      <c r="E2868" s="19">
        <v>0.77777777777777779</v>
      </c>
      <c r="F2868" s="20">
        <v>28</v>
      </c>
      <c r="G2868" s="20">
        <v>61</v>
      </c>
      <c r="H2868" s="16">
        <v>494.62295081967216</v>
      </c>
      <c r="I2868" s="18">
        <v>2.1785714285714284</v>
      </c>
      <c r="J2868" s="16">
        <v>1077.5714285714287</v>
      </c>
      <c r="K2868" s="20">
        <v>30172</v>
      </c>
    </row>
    <row r="2869" spans="1:11" x14ac:dyDescent="0.3">
      <c r="A2869" s="22" t="s">
        <v>127</v>
      </c>
      <c r="B2869" s="22" t="s">
        <v>134</v>
      </c>
      <c r="C2869" s="55">
        <v>44773</v>
      </c>
      <c r="D2869" s="20">
        <v>60</v>
      </c>
      <c r="E2869" s="19">
        <v>0.78333333333333333</v>
      </c>
      <c r="F2869" s="20">
        <v>47</v>
      </c>
      <c r="G2869" s="20">
        <v>101</v>
      </c>
      <c r="H2869" s="16">
        <v>594.6435643564356</v>
      </c>
      <c r="I2869" s="18">
        <v>2.1489361702127661</v>
      </c>
      <c r="J2869" s="16">
        <v>1277.8510638297873</v>
      </c>
      <c r="K2869" s="20">
        <v>60059</v>
      </c>
    </row>
    <row r="2870" spans="1:11" x14ac:dyDescent="0.3">
      <c r="A2870" s="36" t="s">
        <v>127</v>
      </c>
      <c r="B2870" s="36" t="s">
        <v>134</v>
      </c>
      <c r="C2870" s="59">
        <v>44774</v>
      </c>
      <c r="D2870" s="20">
        <v>20</v>
      </c>
      <c r="E2870" s="19">
        <v>0.75</v>
      </c>
      <c r="F2870" s="20">
        <v>15</v>
      </c>
      <c r="G2870" s="20">
        <v>32</v>
      </c>
      <c r="H2870" s="16">
        <v>579.21875</v>
      </c>
      <c r="I2870" s="18">
        <v>2.1333333333333333</v>
      </c>
      <c r="J2870" s="16">
        <v>1235.6666666666667</v>
      </c>
      <c r="K2870" s="20">
        <v>18535</v>
      </c>
    </row>
    <row r="2871" spans="1:11" x14ac:dyDescent="0.3">
      <c r="A2871" s="36" t="s">
        <v>127</v>
      </c>
      <c r="B2871" s="36" t="s">
        <v>134</v>
      </c>
      <c r="C2871" s="59">
        <v>44775</v>
      </c>
      <c r="D2871" s="20">
        <v>25</v>
      </c>
      <c r="E2871" s="19">
        <v>0.76</v>
      </c>
      <c r="F2871" s="20">
        <v>19</v>
      </c>
      <c r="G2871" s="20">
        <v>31</v>
      </c>
      <c r="H2871" s="16">
        <v>612.19354838709683</v>
      </c>
      <c r="I2871" s="18">
        <v>1.631578947368421</v>
      </c>
      <c r="J2871" s="16">
        <v>998.84210526315792</v>
      </c>
      <c r="K2871" s="20">
        <v>18978</v>
      </c>
    </row>
    <row r="2872" spans="1:11" x14ac:dyDescent="0.3">
      <c r="A2872" s="36" t="s">
        <v>127</v>
      </c>
      <c r="B2872" s="36" t="s">
        <v>134</v>
      </c>
      <c r="C2872" s="59">
        <v>44776</v>
      </c>
      <c r="D2872" s="20">
        <v>22</v>
      </c>
      <c r="E2872" s="19">
        <v>0.72727272727272729</v>
      </c>
      <c r="F2872" s="20">
        <v>16</v>
      </c>
      <c r="G2872" s="20">
        <v>45</v>
      </c>
      <c r="H2872" s="16">
        <v>498.93333333333334</v>
      </c>
      <c r="I2872" s="18">
        <v>2.8125</v>
      </c>
      <c r="J2872" s="16">
        <v>1403.25</v>
      </c>
      <c r="K2872" s="20">
        <v>22452</v>
      </c>
    </row>
    <row r="2873" spans="1:11" x14ac:dyDescent="0.3">
      <c r="A2873" s="36" t="s">
        <v>127</v>
      </c>
      <c r="B2873" s="36" t="s">
        <v>134</v>
      </c>
      <c r="C2873" s="59">
        <v>44777</v>
      </c>
      <c r="D2873" s="20">
        <v>25</v>
      </c>
      <c r="E2873" s="19">
        <v>0.76</v>
      </c>
      <c r="F2873" s="20">
        <v>19</v>
      </c>
      <c r="G2873" s="20">
        <v>47</v>
      </c>
      <c r="H2873" s="16">
        <v>488.82978723404256</v>
      </c>
      <c r="I2873" s="18">
        <v>2.4736842105263159</v>
      </c>
      <c r="J2873" s="16">
        <v>1209.2105263157894</v>
      </c>
      <c r="K2873" s="20">
        <v>22975</v>
      </c>
    </row>
    <row r="2874" spans="1:11" x14ac:dyDescent="0.3">
      <c r="A2874" s="36" t="s">
        <v>127</v>
      </c>
      <c r="B2874" s="36" t="s">
        <v>134</v>
      </c>
      <c r="C2874" s="59">
        <v>44778</v>
      </c>
      <c r="D2874" s="20">
        <v>27</v>
      </c>
      <c r="E2874" s="19">
        <v>0.77777777777777779</v>
      </c>
      <c r="F2874" s="20">
        <v>21</v>
      </c>
      <c r="G2874" s="20">
        <v>33</v>
      </c>
      <c r="H2874" s="16">
        <v>621.75757575757575</v>
      </c>
      <c r="I2874" s="18">
        <v>1.5714285714285714</v>
      </c>
      <c r="J2874" s="16">
        <v>977.04761904761904</v>
      </c>
      <c r="K2874" s="20">
        <v>20518</v>
      </c>
    </row>
    <row r="2875" spans="1:11" x14ac:dyDescent="0.3">
      <c r="A2875" s="36" t="s">
        <v>127</v>
      </c>
      <c r="B2875" s="36" t="s">
        <v>134</v>
      </c>
      <c r="C2875" s="59">
        <v>44779</v>
      </c>
      <c r="D2875" s="20">
        <v>40</v>
      </c>
      <c r="E2875" s="19">
        <v>0.75</v>
      </c>
      <c r="F2875" s="20">
        <v>30</v>
      </c>
      <c r="G2875" s="20">
        <v>68</v>
      </c>
      <c r="H2875" s="16">
        <v>533.73529411764707</v>
      </c>
      <c r="I2875" s="18">
        <v>2.2666666666666666</v>
      </c>
      <c r="J2875" s="16">
        <v>1209.8</v>
      </c>
      <c r="K2875" s="20">
        <v>36294</v>
      </c>
    </row>
    <row r="2876" spans="1:11" x14ac:dyDescent="0.3">
      <c r="A2876" s="36" t="s">
        <v>127</v>
      </c>
      <c r="B2876" s="36" t="s">
        <v>134</v>
      </c>
      <c r="C2876" s="59">
        <v>44780</v>
      </c>
      <c r="D2876" s="20">
        <v>68</v>
      </c>
      <c r="E2876" s="19">
        <v>0.76470588235294112</v>
      </c>
      <c r="F2876" s="20">
        <v>52</v>
      </c>
      <c r="G2876" s="20">
        <v>103</v>
      </c>
      <c r="H2876" s="16">
        <v>522.69902912621365</v>
      </c>
      <c r="I2876" s="18">
        <v>1.9807692307692308</v>
      </c>
      <c r="J2876" s="16">
        <v>1035.3461538461538</v>
      </c>
      <c r="K2876" s="20">
        <v>53838</v>
      </c>
    </row>
    <row r="2877" spans="1:11" x14ac:dyDescent="0.3">
      <c r="A2877" s="36" t="s">
        <v>127</v>
      </c>
      <c r="B2877" s="36" t="s">
        <v>134</v>
      </c>
      <c r="C2877" s="59">
        <v>44781</v>
      </c>
      <c r="D2877" s="20">
        <v>31</v>
      </c>
      <c r="E2877" s="19">
        <v>0.74193548387096775</v>
      </c>
      <c r="F2877" s="20">
        <v>23</v>
      </c>
      <c r="G2877" s="20">
        <v>51</v>
      </c>
      <c r="H2877" s="16">
        <v>416.0980392156863</v>
      </c>
      <c r="I2877" s="18">
        <v>2.2173913043478262</v>
      </c>
      <c r="J2877" s="16">
        <v>922.6521739130435</v>
      </c>
      <c r="K2877" s="20">
        <v>21221</v>
      </c>
    </row>
    <row r="2878" spans="1:11" x14ac:dyDescent="0.3">
      <c r="A2878" s="36" t="s">
        <v>127</v>
      </c>
      <c r="B2878" s="36" t="s">
        <v>134</v>
      </c>
      <c r="C2878" s="59">
        <v>44782</v>
      </c>
      <c r="D2878" s="20">
        <v>38</v>
      </c>
      <c r="E2878" s="19">
        <v>0.76315789473684215</v>
      </c>
      <c r="F2878" s="20">
        <v>29</v>
      </c>
      <c r="G2878" s="20">
        <v>60</v>
      </c>
      <c r="H2878" s="16">
        <v>426.35</v>
      </c>
      <c r="I2878" s="18">
        <v>2.0689655172413794</v>
      </c>
      <c r="J2878" s="16">
        <v>882.10344827586209</v>
      </c>
      <c r="K2878" s="20">
        <v>25581</v>
      </c>
    </row>
    <row r="2879" spans="1:11" x14ac:dyDescent="0.3">
      <c r="A2879" s="36" t="s">
        <v>127</v>
      </c>
      <c r="B2879" s="36" t="s">
        <v>134</v>
      </c>
      <c r="C2879" s="59">
        <v>44783</v>
      </c>
      <c r="D2879" s="20">
        <v>25</v>
      </c>
      <c r="E2879" s="19">
        <v>0.76</v>
      </c>
      <c r="F2879" s="20">
        <v>19</v>
      </c>
      <c r="G2879" s="20">
        <v>45</v>
      </c>
      <c r="H2879" s="16">
        <v>443.04444444444442</v>
      </c>
      <c r="I2879" s="18">
        <v>2.3684210526315788</v>
      </c>
      <c r="J2879" s="16">
        <v>1049.3157894736842</v>
      </c>
      <c r="K2879" s="20">
        <v>19937</v>
      </c>
    </row>
    <row r="2880" spans="1:11" x14ac:dyDescent="0.3">
      <c r="A2880" s="36" t="s">
        <v>127</v>
      </c>
      <c r="B2880" s="36" t="s">
        <v>134</v>
      </c>
      <c r="C2880" s="59">
        <v>44784</v>
      </c>
      <c r="D2880" s="20">
        <v>43</v>
      </c>
      <c r="E2880" s="19">
        <v>0.76744186046511631</v>
      </c>
      <c r="F2880" s="20">
        <v>33</v>
      </c>
      <c r="G2880" s="20">
        <v>61</v>
      </c>
      <c r="H2880" s="16">
        <v>595.29508196721315</v>
      </c>
      <c r="I2880" s="18">
        <v>1.8484848484848484</v>
      </c>
      <c r="J2880" s="16">
        <v>1100.3939393939395</v>
      </c>
      <c r="K2880" s="20">
        <v>36313</v>
      </c>
    </row>
    <row r="2881" spans="1:11" x14ac:dyDescent="0.3">
      <c r="A2881" s="36" t="s">
        <v>127</v>
      </c>
      <c r="B2881" s="36" t="s">
        <v>134</v>
      </c>
      <c r="C2881" s="59">
        <v>44785</v>
      </c>
      <c r="D2881" s="20">
        <v>48</v>
      </c>
      <c r="E2881" s="19">
        <v>0.72916666666666663</v>
      </c>
      <c r="F2881" s="20">
        <v>35</v>
      </c>
      <c r="G2881" s="20">
        <v>57</v>
      </c>
      <c r="H2881" s="16">
        <v>553.63157894736844</v>
      </c>
      <c r="I2881" s="18">
        <v>1.6285714285714286</v>
      </c>
      <c r="J2881" s="16">
        <v>901.62857142857138</v>
      </c>
      <c r="K2881" s="20">
        <v>31557</v>
      </c>
    </row>
    <row r="2882" spans="1:11" x14ac:dyDescent="0.3">
      <c r="A2882" s="36" t="s">
        <v>127</v>
      </c>
      <c r="B2882" s="36" t="s">
        <v>134</v>
      </c>
      <c r="C2882" s="59">
        <v>44786</v>
      </c>
      <c r="D2882" s="20">
        <v>82</v>
      </c>
      <c r="E2882" s="19">
        <v>0.78048780487804881</v>
      </c>
      <c r="F2882" s="20">
        <v>64</v>
      </c>
      <c r="G2882" s="20">
        <v>154</v>
      </c>
      <c r="H2882" s="16">
        <v>368.96753246753246</v>
      </c>
      <c r="I2882" s="18">
        <v>2.40625</v>
      </c>
      <c r="J2882" s="16">
        <v>887.828125</v>
      </c>
      <c r="K2882" s="20">
        <v>56821</v>
      </c>
    </row>
    <row r="2883" spans="1:11" x14ac:dyDescent="0.3">
      <c r="A2883" s="36" t="s">
        <v>127</v>
      </c>
      <c r="B2883" s="36" t="s">
        <v>134</v>
      </c>
      <c r="C2883" s="59">
        <v>44787</v>
      </c>
      <c r="D2883" s="20">
        <v>70</v>
      </c>
      <c r="E2883" s="19">
        <v>0.74285714285714288</v>
      </c>
      <c r="F2883" s="20">
        <v>52</v>
      </c>
      <c r="G2883" s="20">
        <v>102</v>
      </c>
      <c r="H2883" s="16">
        <v>458.35294117647061</v>
      </c>
      <c r="I2883" s="18">
        <v>1.9615384615384615</v>
      </c>
      <c r="J2883" s="16">
        <v>899.07692307692309</v>
      </c>
      <c r="K2883" s="20">
        <v>46752</v>
      </c>
    </row>
    <row r="2884" spans="1:11" x14ac:dyDescent="0.3">
      <c r="A2884" s="36" t="s">
        <v>127</v>
      </c>
      <c r="B2884" s="36" t="s">
        <v>134</v>
      </c>
      <c r="C2884" s="59">
        <v>44788</v>
      </c>
      <c r="D2884" s="20">
        <v>82</v>
      </c>
      <c r="E2884" s="19">
        <v>0.78048780487804881</v>
      </c>
      <c r="F2884" s="20">
        <v>64</v>
      </c>
      <c r="G2884" s="20">
        <v>131</v>
      </c>
      <c r="H2884" s="16">
        <v>510.67938931297709</v>
      </c>
      <c r="I2884" s="18">
        <v>2.046875</v>
      </c>
      <c r="J2884" s="16">
        <v>1045.296875</v>
      </c>
      <c r="K2884" s="20">
        <v>66899</v>
      </c>
    </row>
    <row r="2885" spans="1:11" x14ac:dyDescent="0.3">
      <c r="A2885" s="36" t="s">
        <v>127</v>
      </c>
      <c r="B2885" s="36" t="s">
        <v>134</v>
      </c>
      <c r="C2885" s="59">
        <v>44789</v>
      </c>
      <c r="D2885" s="20">
        <v>25</v>
      </c>
      <c r="E2885" s="19">
        <v>0.72</v>
      </c>
      <c r="F2885" s="20">
        <v>18</v>
      </c>
      <c r="G2885" s="20">
        <v>32</v>
      </c>
      <c r="H2885" s="16">
        <v>547.875</v>
      </c>
      <c r="I2885" s="18">
        <v>1.7777777777777777</v>
      </c>
      <c r="J2885" s="16">
        <v>974</v>
      </c>
      <c r="K2885" s="20">
        <v>17532</v>
      </c>
    </row>
    <row r="2886" spans="1:11" x14ac:dyDescent="0.3">
      <c r="A2886" s="36" t="s">
        <v>127</v>
      </c>
      <c r="B2886" s="36" t="s">
        <v>134</v>
      </c>
      <c r="C2886" s="59">
        <v>44790</v>
      </c>
      <c r="D2886" s="20">
        <v>18</v>
      </c>
      <c r="E2886" s="19">
        <v>0.72222222222222221</v>
      </c>
      <c r="F2886" s="20">
        <v>13</v>
      </c>
      <c r="G2886" s="20">
        <v>28</v>
      </c>
      <c r="H2886" s="16">
        <v>442.96428571428572</v>
      </c>
      <c r="I2886" s="18">
        <v>2.1538461538461537</v>
      </c>
      <c r="J2886" s="16">
        <v>954.07692307692309</v>
      </c>
      <c r="K2886" s="20">
        <v>12403</v>
      </c>
    </row>
    <row r="2887" spans="1:11" x14ac:dyDescent="0.3">
      <c r="A2887" s="36" t="s">
        <v>127</v>
      </c>
      <c r="B2887" s="36" t="s">
        <v>134</v>
      </c>
      <c r="C2887" s="59">
        <v>44791</v>
      </c>
      <c r="D2887" s="20">
        <v>25</v>
      </c>
      <c r="E2887" s="19">
        <v>0.76</v>
      </c>
      <c r="F2887" s="20">
        <v>19</v>
      </c>
      <c r="G2887" s="20">
        <v>43</v>
      </c>
      <c r="H2887" s="16">
        <v>761.62790697674416</v>
      </c>
      <c r="I2887" s="18">
        <v>2.263157894736842</v>
      </c>
      <c r="J2887" s="16">
        <v>1723.6842105263158</v>
      </c>
      <c r="K2887" s="20">
        <v>32750</v>
      </c>
    </row>
    <row r="2888" spans="1:11" x14ac:dyDescent="0.3">
      <c r="A2888" s="36" t="s">
        <v>127</v>
      </c>
      <c r="B2888" s="36" t="s">
        <v>134</v>
      </c>
      <c r="C2888" s="59">
        <v>44792</v>
      </c>
      <c r="D2888" s="20">
        <v>23</v>
      </c>
      <c r="E2888" s="19">
        <v>0.73913043478260865</v>
      </c>
      <c r="F2888" s="20">
        <v>17</v>
      </c>
      <c r="G2888" s="20">
        <v>35</v>
      </c>
      <c r="H2888" s="16">
        <v>507.6</v>
      </c>
      <c r="I2888" s="18">
        <v>2.0588235294117645</v>
      </c>
      <c r="J2888" s="16">
        <v>1045.0588235294117</v>
      </c>
      <c r="K2888" s="20">
        <v>17766</v>
      </c>
    </row>
    <row r="2889" spans="1:11" x14ac:dyDescent="0.3">
      <c r="A2889" s="36" t="s">
        <v>127</v>
      </c>
      <c r="B2889" s="36" t="s">
        <v>134</v>
      </c>
      <c r="C2889" s="59">
        <v>44793</v>
      </c>
      <c r="D2889" s="20">
        <v>17</v>
      </c>
      <c r="E2889" s="19">
        <v>0.70588235294117652</v>
      </c>
      <c r="F2889" s="20">
        <v>12</v>
      </c>
      <c r="G2889" s="20">
        <v>23</v>
      </c>
      <c r="H2889" s="16">
        <v>680.695652173913</v>
      </c>
      <c r="I2889" s="18">
        <v>1.9166666666666667</v>
      </c>
      <c r="J2889" s="16">
        <v>1304.6666666666667</v>
      </c>
      <c r="K2889" s="20">
        <v>15656</v>
      </c>
    </row>
    <row r="2890" spans="1:11" x14ac:dyDescent="0.3">
      <c r="A2890" s="36" t="s">
        <v>127</v>
      </c>
      <c r="B2890" s="36" t="s">
        <v>134</v>
      </c>
      <c r="C2890" s="59">
        <v>44794</v>
      </c>
      <c r="D2890" s="20">
        <v>30</v>
      </c>
      <c r="E2890" s="19">
        <v>0.76666666666666672</v>
      </c>
      <c r="F2890" s="20">
        <v>23</v>
      </c>
      <c r="G2890" s="20">
        <v>52</v>
      </c>
      <c r="H2890" s="16">
        <v>522.84615384615381</v>
      </c>
      <c r="I2890" s="18">
        <v>2.2608695652173911</v>
      </c>
      <c r="J2890" s="16">
        <v>1182.0869565217392</v>
      </c>
      <c r="K2890" s="20">
        <v>27188</v>
      </c>
    </row>
    <row r="2891" spans="1:11" x14ac:dyDescent="0.3">
      <c r="A2891" s="36" t="s">
        <v>127</v>
      </c>
      <c r="B2891" s="36" t="s">
        <v>134</v>
      </c>
      <c r="C2891" s="59">
        <v>44795</v>
      </c>
      <c r="D2891" s="20">
        <v>13</v>
      </c>
      <c r="E2891" s="19">
        <v>0.76923076923076927</v>
      </c>
      <c r="F2891" s="20">
        <v>10</v>
      </c>
      <c r="G2891" s="20">
        <v>17</v>
      </c>
      <c r="H2891" s="16">
        <v>698.52941176470586</v>
      </c>
      <c r="I2891" s="18">
        <v>1.7</v>
      </c>
      <c r="J2891" s="16">
        <v>1187.5</v>
      </c>
      <c r="K2891" s="20">
        <v>11875</v>
      </c>
    </row>
    <row r="2892" spans="1:11" x14ac:dyDescent="0.3">
      <c r="A2892" s="36" t="s">
        <v>127</v>
      </c>
      <c r="B2892" s="36" t="s">
        <v>134</v>
      </c>
      <c r="C2892" s="59">
        <v>44796</v>
      </c>
      <c r="D2892" s="20">
        <v>22</v>
      </c>
      <c r="E2892" s="19">
        <v>0.72727272727272729</v>
      </c>
      <c r="F2892" s="20">
        <v>16</v>
      </c>
      <c r="G2892" s="20">
        <v>42</v>
      </c>
      <c r="H2892" s="16">
        <v>681.69047619047615</v>
      </c>
      <c r="I2892" s="18">
        <v>2.625</v>
      </c>
      <c r="J2892" s="16">
        <v>1789.4375</v>
      </c>
      <c r="K2892" s="20">
        <v>28631</v>
      </c>
    </row>
    <row r="2893" spans="1:11" x14ac:dyDescent="0.3">
      <c r="A2893" s="36" t="s">
        <v>127</v>
      </c>
      <c r="B2893" s="36" t="s">
        <v>134</v>
      </c>
      <c r="C2893" s="59">
        <v>44797</v>
      </c>
      <c r="D2893" s="20">
        <v>18</v>
      </c>
      <c r="E2893" s="19">
        <v>0.77777777777777779</v>
      </c>
      <c r="F2893" s="20">
        <v>14</v>
      </c>
      <c r="G2893" s="20">
        <v>30</v>
      </c>
      <c r="H2893" s="16">
        <v>585.5</v>
      </c>
      <c r="I2893" s="18">
        <v>2.1428571428571428</v>
      </c>
      <c r="J2893" s="16">
        <v>1254.6428571428571</v>
      </c>
      <c r="K2893" s="20">
        <v>17565</v>
      </c>
    </row>
    <row r="2894" spans="1:11" x14ac:dyDescent="0.3">
      <c r="A2894" s="36" t="s">
        <v>127</v>
      </c>
      <c r="B2894" s="36" t="s">
        <v>134</v>
      </c>
      <c r="C2894" s="59">
        <v>44798</v>
      </c>
      <c r="D2894" s="20">
        <v>10</v>
      </c>
      <c r="E2894" s="19">
        <v>0.7</v>
      </c>
      <c r="F2894" s="20">
        <v>7</v>
      </c>
      <c r="G2894" s="20">
        <v>18</v>
      </c>
      <c r="H2894" s="16">
        <v>530.11111111111109</v>
      </c>
      <c r="I2894" s="18">
        <v>2.5714285714285716</v>
      </c>
      <c r="J2894" s="16">
        <v>1363.1428571428571</v>
      </c>
      <c r="K2894" s="20">
        <v>9542</v>
      </c>
    </row>
    <row r="2895" spans="1:11" x14ac:dyDescent="0.3">
      <c r="A2895" s="36" t="s">
        <v>127</v>
      </c>
      <c r="B2895" s="36" t="s">
        <v>134</v>
      </c>
      <c r="C2895" s="59">
        <v>44799</v>
      </c>
      <c r="D2895" s="20">
        <v>18</v>
      </c>
      <c r="E2895" s="19">
        <v>0.77777777777777779</v>
      </c>
      <c r="F2895" s="20">
        <v>14</v>
      </c>
      <c r="G2895" s="20">
        <v>30</v>
      </c>
      <c r="H2895" s="16">
        <v>460.36666666666667</v>
      </c>
      <c r="I2895" s="18">
        <v>2.1428571428571428</v>
      </c>
      <c r="J2895" s="16">
        <v>986.5</v>
      </c>
      <c r="K2895" s="20">
        <v>13811</v>
      </c>
    </row>
    <row r="2896" spans="1:11" x14ac:dyDescent="0.3">
      <c r="A2896" s="36" t="s">
        <v>127</v>
      </c>
      <c r="B2896" s="36" t="s">
        <v>134</v>
      </c>
      <c r="C2896" s="59">
        <v>44800</v>
      </c>
      <c r="D2896" s="20">
        <v>23</v>
      </c>
      <c r="E2896" s="19">
        <v>0.73913043478260865</v>
      </c>
      <c r="F2896" s="20">
        <v>17</v>
      </c>
      <c r="G2896" s="20">
        <v>47</v>
      </c>
      <c r="H2896" s="16">
        <v>473.44680851063828</v>
      </c>
      <c r="I2896" s="18">
        <v>2.7647058823529411</v>
      </c>
      <c r="J2896" s="16">
        <v>1308.9411764705883</v>
      </c>
      <c r="K2896" s="20">
        <v>22252</v>
      </c>
    </row>
    <row r="2897" spans="1:11" x14ac:dyDescent="0.3">
      <c r="A2897" s="36" t="s">
        <v>127</v>
      </c>
      <c r="B2897" s="36" t="s">
        <v>134</v>
      </c>
      <c r="C2897" s="59">
        <v>44801</v>
      </c>
      <c r="D2897" s="20">
        <v>68</v>
      </c>
      <c r="E2897" s="19">
        <v>0.75</v>
      </c>
      <c r="F2897" s="20">
        <v>51</v>
      </c>
      <c r="G2897" s="20">
        <v>103</v>
      </c>
      <c r="H2897" s="16">
        <v>514.17475728155341</v>
      </c>
      <c r="I2897" s="18">
        <v>2.0196078431372548</v>
      </c>
      <c r="J2897" s="16">
        <v>1038.4313725490197</v>
      </c>
      <c r="K2897" s="20">
        <v>52960</v>
      </c>
    </row>
    <row r="2898" spans="1:11" x14ac:dyDescent="0.3">
      <c r="A2898" s="36" t="s">
        <v>127</v>
      </c>
      <c r="B2898" s="36" t="s">
        <v>134</v>
      </c>
      <c r="C2898" s="59">
        <v>44802</v>
      </c>
      <c r="D2898" s="20">
        <v>13</v>
      </c>
      <c r="E2898" s="19">
        <v>0.76923076923076927</v>
      </c>
      <c r="F2898" s="20">
        <v>10</v>
      </c>
      <c r="G2898" s="20">
        <v>29</v>
      </c>
      <c r="H2898" s="16">
        <v>563.41379310344826</v>
      </c>
      <c r="I2898" s="18">
        <v>2.9</v>
      </c>
      <c r="J2898" s="16">
        <v>1633.9</v>
      </c>
      <c r="K2898" s="20">
        <v>16339</v>
      </c>
    </row>
    <row r="2899" spans="1:11" x14ac:dyDescent="0.3">
      <c r="A2899" s="36" t="s">
        <v>127</v>
      </c>
      <c r="B2899" s="36" t="s">
        <v>134</v>
      </c>
      <c r="C2899" s="59">
        <v>44803</v>
      </c>
      <c r="D2899" s="20">
        <v>27</v>
      </c>
      <c r="E2899" s="19">
        <v>0.77777777777777779</v>
      </c>
      <c r="F2899" s="20">
        <v>21</v>
      </c>
      <c r="G2899" s="20">
        <v>52</v>
      </c>
      <c r="H2899" s="16">
        <v>421.42307692307691</v>
      </c>
      <c r="I2899" s="18">
        <v>2.4761904761904763</v>
      </c>
      <c r="J2899" s="16">
        <v>1043.5238095238096</v>
      </c>
      <c r="K2899" s="20">
        <v>21914</v>
      </c>
    </row>
    <row r="2900" spans="1:11" x14ac:dyDescent="0.3">
      <c r="A2900" s="36" t="s">
        <v>127</v>
      </c>
      <c r="B2900" s="36" t="s">
        <v>134</v>
      </c>
      <c r="C2900" s="59">
        <v>44804</v>
      </c>
      <c r="D2900" s="20">
        <v>21</v>
      </c>
      <c r="E2900" s="19">
        <v>0.76190476190476186</v>
      </c>
      <c r="F2900" s="20">
        <v>16</v>
      </c>
      <c r="G2900" s="20">
        <v>39</v>
      </c>
      <c r="H2900" s="16">
        <v>527.53846153846155</v>
      </c>
      <c r="I2900" s="18">
        <v>2.4375</v>
      </c>
      <c r="J2900" s="16">
        <v>1285.875</v>
      </c>
      <c r="K2900" s="20">
        <v>20574</v>
      </c>
    </row>
    <row r="2901" spans="1:11" x14ac:dyDescent="0.3">
      <c r="A2901" s="40" t="s">
        <v>127</v>
      </c>
      <c r="B2901" s="40" t="s">
        <v>134</v>
      </c>
      <c r="C2901" s="57">
        <v>44805</v>
      </c>
      <c r="D2901" s="20">
        <v>22</v>
      </c>
      <c r="E2901" s="19">
        <v>0.72727272727272729</v>
      </c>
      <c r="F2901" s="20">
        <v>16</v>
      </c>
      <c r="G2901" s="20">
        <v>37</v>
      </c>
      <c r="H2901" s="16">
        <v>406.83783783783781</v>
      </c>
      <c r="I2901" s="18">
        <v>2.3125</v>
      </c>
      <c r="J2901" s="16">
        <v>940.8125</v>
      </c>
      <c r="K2901" s="20">
        <v>15053</v>
      </c>
    </row>
    <row r="2902" spans="1:11" x14ac:dyDescent="0.3">
      <c r="A2902" s="40" t="s">
        <v>127</v>
      </c>
      <c r="B2902" s="40" t="s">
        <v>134</v>
      </c>
      <c r="C2902" s="57">
        <v>44806</v>
      </c>
      <c r="D2902" s="20">
        <v>25</v>
      </c>
      <c r="E2902" s="19">
        <v>0.76</v>
      </c>
      <c r="F2902" s="20">
        <v>19</v>
      </c>
      <c r="G2902" s="20">
        <v>53</v>
      </c>
      <c r="H2902" s="16">
        <v>528</v>
      </c>
      <c r="I2902" s="18">
        <v>2.7894736842105261</v>
      </c>
      <c r="J2902" s="16">
        <v>1472.8421052631579</v>
      </c>
      <c r="K2902" s="20">
        <v>27984</v>
      </c>
    </row>
    <row r="2903" spans="1:11" x14ac:dyDescent="0.3">
      <c r="A2903" s="40" t="s">
        <v>127</v>
      </c>
      <c r="B2903" s="40" t="s">
        <v>134</v>
      </c>
      <c r="C2903" s="57">
        <v>44807</v>
      </c>
      <c r="D2903" s="20">
        <v>25</v>
      </c>
      <c r="E2903" s="19">
        <v>0.76</v>
      </c>
      <c r="F2903" s="20">
        <v>19</v>
      </c>
      <c r="G2903" s="20">
        <v>46</v>
      </c>
      <c r="H2903" s="16">
        <v>546.13043478260875</v>
      </c>
      <c r="I2903" s="18">
        <v>2.4210526315789473</v>
      </c>
      <c r="J2903" s="16">
        <v>1322.2105263157894</v>
      </c>
      <c r="K2903" s="20">
        <v>25122</v>
      </c>
    </row>
    <row r="2904" spans="1:11" x14ac:dyDescent="0.3">
      <c r="A2904" s="40" t="s">
        <v>127</v>
      </c>
      <c r="B2904" s="40" t="s">
        <v>134</v>
      </c>
      <c r="C2904" s="57">
        <v>44808</v>
      </c>
      <c r="D2904" s="20">
        <v>59</v>
      </c>
      <c r="E2904" s="19">
        <v>0.77966101694915257</v>
      </c>
      <c r="F2904" s="20">
        <v>46</v>
      </c>
      <c r="G2904" s="20">
        <v>109</v>
      </c>
      <c r="H2904" s="16">
        <v>481.651376146789</v>
      </c>
      <c r="I2904" s="18">
        <v>2.3695652173913042</v>
      </c>
      <c r="J2904" s="16">
        <v>1141.304347826087</v>
      </c>
      <c r="K2904" s="20">
        <v>52500</v>
      </c>
    </row>
    <row r="2905" spans="1:11" x14ac:dyDescent="0.3">
      <c r="A2905" s="40" t="s">
        <v>127</v>
      </c>
      <c r="B2905" s="40" t="s">
        <v>134</v>
      </c>
      <c r="C2905" s="57">
        <v>44809</v>
      </c>
      <c r="D2905" s="20">
        <v>22</v>
      </c>
      <c r="E2905" s="19">
        <v>0.72727272727272729</v>
      </c>
      <c r="F2905" s="20">
        <v>16</v>
      </c>
      <c r="G2905" s="20">
        <v>36</v>
      </c>
      <c r="H2905" s="16">
        <v>565.25</v>
      </c>
      <c r="I2905" s="18">
        <v>2.25</v>
      </c>
      <c r="J2905" s="16">
        <v>1271.8125</v>
      </c>
      <c r="K2905" s="20">
        <v>20349</v>
      </c>
    </row>
    <row r="2906" spans="1:11" x14ac:dyDescent="0.3">
      <c r="A2906" s="40" t="s">
        <v>127</v>
      </c>
      <c r="B2906" s="40" t="s">
        <v>134</v>
      </c>
      <c r="C2906" s="57">
        <v>44810</v>
      </c>
      <c r="D2906" s="20">
        <v>29</v>
      </c>
      <c r="E2906" s="19">
        <v>0.75862068965517238</v>
      </c>
      <c r="F2906" s="20">
        <v>22</v>
      </c>
      <c r="G2906" s="20">
        <v>42</v>
      </c>
      <c r="H2906" s="16">
        <v>616.57142857142856</v>
      </c>
      <c r="I2906" s="18">
        <v>1.9090909090909092</v>
      </c>
      <c r="J2906" s="16">
        <v>1177.090909090909</v>
      </c>
      <c r="K2906" s="20">
        <v>25896</v>
      </c>
    </row>
    <row r="2907" spans="1:11" x14ac:dyDescent="0.3">
      <c r="A2907" s="40" t="s">
        <v>127</v>
      </c>
      <c r="B2907" s="40" t="s">
        <v>134</v>
      </c>
      <c r="C2907" s="57">
        <v>44811</v>
      </c>
      <c r="D2907" s="20">
        <v>22</v>
      </c>
      <c r="E2907" s="19">
        <v>0.77272727272727271</v>
      </c>
      <c r="F2907" s="20">
        <v>17</v>
      </c>
      <c r="G2907" s="20">
        <v>26</v>
      </c>
      <c r="H2907" s="16">
        <v>778.57692307692309</v>
      </c>
      <c r="I2907" s="18">
        <v>1.5294117647058822</v>
      </c>
      <c r="J2907" s="16">
        <v>1190.7647058823529</v>
      </c>
      <c r="K2907" s="20">
        <v>20243</v>
      </c>
    </row>
    <row r="2908" spans="1:11" x14ac:dyDescent="0.3">
      <c r="A2908" s="40" t="s">
        <v>127</v>
      </c>
      <c r="B2908" s="40" t="s">
        <v>134</v>
      </c>
      <c r="C2908" s="57">
        <v>44812</v>
      </c>
      <c r="D2908" s="20">
        <v>27</v>
      </c>
      <c r="E2908" s="19">
        <v>0.77777777777777779</v>
      </c>
      <c r="F2908" s="20">
        <v>21</v>
      </c>
      <c r="G2908" s="20">
        <v>27</v>
      </c>
      <c r="H2908" s="16">
        <v>789.88888888888891</v>
      </c>
      <c r="I2908" s="18">
        <v>1.2857142857142858</v>
      </c>
      <c r="J2908" s="16">
        <v>1015.5714285714286</v>
      </c>
      <c r="K2908" s="20">
        <v>21327</v>
      </c>
    </row>
    <row r="2909" spans="1:11" x14ac:dyDescent="0.3">
      <c r="A2909" s="40" t="s">
        <v>127</v>
      </c>
      <c r="B2909" s="40" t="s">
        <v>134</v>
      </c>
      <c r="C2909" s="57">
        <v>44813</v>
      </c>
      <c r="D2909" s="20">
        <v>21</v>
      </c>
      <c r="E2909" s="19">
        <v>0.76190476190476186</v>
      </c>
      <c r="F2909" s="20">
        <v>16</v>
      </c>
      <c r="G2909" s="20">
        <v>34</v>
      </c>
      <c r="H2909" s="16">
        <v>665.47058823529414</v>
      </c>
      <c r="I2909" s="18">
        <v>2.125</v>
      </c>
      <c r="J2909" s="16">
        <v>1414.125</v>
      </c>
      <c r="K2909" s="20">
        <v>22626</v>
      </c>
    </row>
    <row r="2910" spans="1:11" x14ac:dyDescent="0.3">
      <c r="A2910" s="40" t="s">
        <v>127</v>
      </c>
      <c r="B2910" s="40" t="s">
        <v>134</v>
      </c>
      <c r="C2910" s="57">
        <v>44814</v>
      </c>
      <c r="D2910" s="20">
        <v>31</v>
      </c>
      <c r="E2910" s="19">
        <v>0.74193548387096775</v>
      </c>
      <c r="F2910" s="20">
        <v>23</v>
      </c>
      <c r="G2910" s="20">
        <v>32</v>
      </c>
      <c r="H2910" s="16">
        <v>618.90625</v>
      </c>
      <c r="I2910" s="18">
        <v>1.3913043478260869</v>
      </c>
      <c r="J2910" s="16">
        <v>861.08695652173913</v>
      </c>
      <c r="K2910" s="20">
        <v>19805</v>
      </c>
    </row>
    <row r="2911" spans="1:11" x14ac:dyDescent="0.3">
      <c r="A2911" s="40" t="s">
        <v>127</v>
      </c>
      <c r="B2911" s="40" t="s">
        <v>134</v>
      </c>
      <c r="C2911" s="57">
        <v>44815</v>
      </c>
      <c r="D2911" s="20">
        <v>59</v>
      </c>
      <c r="E2911" s="19">
        <v>0.72881355932203384</v>
      </c>
      <c r="F2911" s="20">
        <v>43</v>
      </c>
      <c r="G2911" s="20">
        <v>101</v>
      </c>
      <c r="H2911" s="16">
        <v>491.28712871287127</v>
      </c>
      <c r="I2911" s="18">
        <v>2.3488372093023258</v>
      </c>
      <c r="J2911" s="16">
        <v>1153.953488372093</v>
      </c>
      <c r="K2911" s="20">
        <v>49620</v>
      </c>
    </row>
    <row r="2912" spans="1:11" x14ac:dyDescent="0.3">
      <c r="A2912" s="40" t="s">
        <v>127</v>
      </c>
      <c r="B2912" s="40" t="s">
        <v>134</v>
      </c>
      <c r="C2912" s="57">
        <v>44816</v>
      </c>
      <c r="D2912" s="20">
        <v>23</v>
      </c>
      <c r="E2912" s="19">
        <v>0.73913043478260865</v>
      </c>
      <c r="F2912" s="20">
        <v>17</v>
      </c>
      <c r="G2912" s="20">
        <v>31</v>
      </c>
      <c r="H2912" s="16">
        <v>534.90322580645159</v>
      </c>
      <c r="I2912" s="18">
        <v>1.8235294117647058</v>
      </c>
      <c r="J2912" s="16">
        <v>975.41176470588232</v>
      </c>
      <c r="K2912" s="20">
        <v>16582</v>
      </c>
    </row>
    <row r="2913" spans="1:11" x14ac:dyDescent="0.3">
      <c r="A2913" s="40" t="s">
        <v>127</v>
      </c>
      <c r="B2913" s="40" t="s">
        <v>134</v>
      </c>
      <c r="C2913" s="57">
        <v>44817</v>
      </c>
      <c r="D2913" s="20">
        <v>23</v>
      </c>
      <c r="E2913" s="19">
        <v>0.78260869565217395</v>
      </c>
      <c r="F2913" s="20">
        <v>18</v>
      </c>
      <c r="G2913" s="20">
        <v>47</v>
      </c>
      <c r="H2913" s="16">
        <v>474.40425531914894</v>
      </c>
      <c r="I2913" s="18">
        <v>2.6111111111111112</v>
      </c>
      <c r="J2913" s="16">
        <v>1238.7222222222222</v>
      </c>
      <c r="K2913" s="20">
        <v>22297</v>
      </c>
    </row>
    <row r="2914" spans="1:11" x14ac:dyDescent="0.3">
      <c r="A2914" s="40" t="s">
        <v>127</v>
      </c>
      <c r="B2914" s="40" t="s">
        <v>134</v>
      </c>
      <c r="C2914" s="57">
        <v>44818</v>
      </c>
      <c r="D2914" s="20">
        <v>13</v>
      </c>
      <c r="E2914" s="19">
        <v>0.69230769230769229</v>
      </c>
      <c r="F2914" s="20">
        <v>9</v>
      </c>
      <c r="G2914" s="20">
        <v>19</v>
      </c>
      <c r="H2914" s="16">
        <v>696.10526315789468</v>
      </c>
      <c r="I2914" s="18">
        <v>2.1111111111111112</v>
      </c>
      <c r="J2914" s="16">
        <v>1469.5555555555557</v>
      </c>
      <c r="K2914" s="20">
        <v>13226</v>
      </c>
    </row>
    <row r="2915" spans="1:11" x14ac:dyDescent="0.3">
      <c r="A2915" s="40" t="s">
        <v>127</v>
      </c>
      <c r="B2915" s="40" t="s">
        <v>134</v>
      </c>
      <c r="C2915" s="57">
        <v>44819</v>
      </c>
      <c r="D2915" s="20">
        <v>12</v>
      </c>
      <c r="E2915" s="19">
        <v>0.75</v>
      </c>
      <c r="F2915" s="20">
        <v>9</v>
      </c>
      <c r="G2915" s="20">
        <v>8</v>
      </c>
      <c r="H2915" s="16">
        <v>587.625</v>
      </c>
      <c r="I2915" s="18">
        <v>0.88888888888888884</v>
      </c>
      <c r="J2915" s="16">
        <v>522.33333333333337</v>
      </c>
      <c r="K2915" s="20">
        <v>4701</v>
      </c>
    </row>
    <row r="2916" spans="1:11" x14ac:dyDescent="0.3">
      <c r="A2916" s="40" t="s">
        <v>127</v>
      </c>
      <c r="B2916" s="40" t="s">
        <v>134</v>
      </c>
      <c r="C2916" s="57">
        <v>44820</v>
      </c>
      <c r="D2916" s="20">
        <v>30</v>
      </c>
      <c r="E2916" s="19">
        <v>0.76666666666666672</v>
      </c>
      <c r="F2916" s="20">
        <v>23</v>
      </c>
      <c r="G2916" s="20">
        <v>39</v>
      </c>
      <c r="H2916" s="16">
        <v>645.56410256410254</v>
      </c>
      <c r="I2916" s="18">
        <v>1.6956521739130435</v>
      </c>
      <c r="J2916" s="16">
        <v>1094.6521739130435</v>
      </c>
      <c r="K2916" s="20">
        <v>25177</v>
      </c>
    </row>
    <row r="2917" spans="1:11" x14ac:dyDescent="0.3">
      <c r="A2917" s="40" t="s">
        <v>127</v>
      </c>
      <c r="B2917" s="40" t="s">
        <v>134</v>
      </c>
      <c r="C2917" s="57">
        <v>44821</v>
      </c>
      <c r="D2917" s="20">
        <v>28</v>
      </c>
      <c r="E2917" s="19">
        <v>0.75</v>
      </c>
      <c r="F2917" s="20">
        <v>21</v>
      </c>
      <c r="G2917" s="20">
        <v>46</v>
      </c>
      <c r="H2917" s="16">
        <v>562.78260869565213</v>
      </c>
      <c r="I2917" s="18">
        <v>2.1904761904761907</v>
      </c>
      <c r="J2917" s="16">
        <v>1232.7619047619048</v>
      </c>
      <c r="K2917" s="20">
        <v>25888</v>
      </c>
    </row>
    <row r="2918" spans="1:11" x14ac:dyDescent="0.3">
      <c r="A2918" s="40" t="s">
        <v>127</v>
      </c>
      <c r="B2918" s="40" t="s">
        <v>134</v>
      </c>
      <c r="C2918" s="57">
        <v>44822</v>
      </c>
      <c r="D2918" s="20">
        <v>54</v>
      </c>
      <c r="E2918" s="19">
        <v>0.7407407407407407</v>
      </c>
      <c r="F2918" s="20">
        <v>40</v>
      </c>
      <c r="G2918" s="20">
        <v>67</v>
      </c>
      <c r="H2918" s="16">
        <v>454.82089552238807</v>
      </c>
      <c r="I2918" s="18">
        <v>1.675</v>
      </c>
      <c r="J2918" s="16">
        <v>761.82500000000005</v>
      </c>
      <c r="K2918" s="20">
        <v>30473</v>
      </c>
    </row>
    <row r="2919" spans="1:11" x14ac:dyDescent="0.3">
      <c r="A2919" s="40" t="s">
        <v>127</v>
      </c>
      <c r="B2919" s="40" t="s">
        <v>134</v>
      </c>
      <c r="C2919" s="57">
        <v>44823</v>
      </c>
      <c r="D2919" s="20">
        <v>24</v>
      </c>
      <c r="E2919" s="19">
        <v>0.75</v>
      </c>
      <c r="F2919" s="20">
        <v>18</v>
      </c>
      <c r="G2919" s="20">
        <v>27</v>
      </c>
      <c r="H2919" s="16">
        <v>489.18518518518516</v>
      </c>
      <c r="I2919" s="18">
        <v>1.5</v>
      </c>
      <c r="J2919" s="16">
        <v>733.77777777777783</v>
      </c>
      <c r="K2919" s="20">
        <v>13208</v>
      </c>
    </row>
    <row r="2920" spans="1:11" x14ac:dyDescent="0.3">
      <c r="A2920" s="40" t="s">
        <v>127</v>
      </c>
      <c r="B2920" s="40" t="s">
        <v>134</v>
      </c>
      <c r="C2920" s="57">
        <v>44824</v>
      </c>
      <c r="D2920" s="20">
        <v>26</v>
      </c>
      <c r="E2920" s="19">
        <v>0.76923076923076927</v>
      </c>
      <c r="F2920" s="20">
        <v>20</v>
      </c>
      <c r="G2920" s="20">
        <v>35</v>
      </c>
      <c r="H2920" s="16">
        <v>644.97142857142853</v>
      </c>
      <c r="I2920" s="18">
        <v>1.75</v>
      </c>
      <c r="J2920" s="16">
        <v>1128.7</v>
      </c>
      <c r="K2920" s="20">
        <v>22574</v>
      </c>
    </row>
    <row r="2921" spans="1:11" x14ac:dyDescent="0.3">
      <c r="A2921" s="40" t="s">
        <v>127</v>
      </c>
      <c r="B2921" s="40" t="s">
        <v>134</v>
      </c>
      <c r="C2921" s="57">
        <v>44825</v>
      </c>
      <c r="D2921" s="20">
        <v>24</v>
      </c>
      <c r="E2921" s="19">
        <v>0.75</v>
      </c>
      <c r="F2921" s="20">
        <v>18</v>
      </c>
      <c r="G2921" s="20">
        <v>31</v>
      </c>
      <c r="H2921" s="16">
        <v>462.90322580645159</v>
      </c>
      <c r="I2921" s="18">
        <v>1.7222222222222223</v>
      </c>
      <c r="J2921" s="16">
        <v>797.22222222222217</v>
      </c>
      <c r="K2921" s="20">
        <v>14350</v>
      </c>
    </row>
    <row r="2922" spans="1:11" x14ac:dyDescent="0.3">
      <c r="A2922" s="40" t="s">
        <v>127</v>
      </c>
      <c r="B2922" s="40" t="s">
        <v>134</v>
      </c>
      <c r="C2922" s="57">
        <v>44826</v>
      </c>
      <c r="D2922" s="20">
        <v>32</v>
      </c>
      <c r="E2922" s="19">
        <v>0.75</v>
      </c>
      <c r="F2922" s="20">
        <v>24</v>
      </c>
      <c r="G2922" s="20">
        <v>44</v>
      </c>
      <c r="H2922" s="16">
        <v>422.31818181818181</v>
      </c>
      <c r="I2922" s="18">
        <v>1.8333333333333333</v>
      </c>
      <c r="J2922" s="16">
        <v>774.25</v>
      </c>
      <c r="K2922" s="20">
        <v>18582</v>
      </c>
    </row>
    <row r="2923" spans="1:11" x14ac:dyDescent="0.3">
      <c r="A2923" s="40" t="s">
        <v>127</v>
      </c>
      <c r="B2923" s="40" t="s">
        <v>134</v>
      </c>
      <c r="C2923" s="57">
        <v>44827</v>
      </c>
      <c r="D2923" s="20">
        <v>9</v>
      </c>
      <c r="E2923" s="19">
        <v>0.77777777777777779</v>
      </c>
      <c r="F2923" s="20">
        <v>7</v>
      </c>
      <c r="G2923" s="20">
        <v>11</v>
      </c>
      <c r="H2923" s="16">
        <v>474.18181818181819</v>
      </c>
      <c r="I2923" s="18">
        <v>1.5714285714285714</v>
      </c>
      <c r="J2923" s="16">
        <v>745.14285714285711</v>
      </c>
      <c r="K2923" s="20">
        <v>5216</v>
      </c>
    </row>
    <row r="2924" spans="1:11" x14ac:dyDescent="0.3">
      <c r="A2924" s="40" t="s">
        <v>127</v>
      </c>
      <c r="B2924" s="40" t="s">
        <v>134</v>
      </c>
      <c r="C2924" s="57">
        <v>44828</v>
      </c>
      <c r="D2924" s="20">
        <v>30</v>
      </c>
      <c r="E2924" s="19">
        <v>0.73333333333333328</v>
      </c>
      <c r="F2924" s="20">
        <v>22</v>
      </c>
      <c r="G2924" s="20">
        <v>42</v>
      </c>
      <c r="H2924" s="16">
        <v>671.07142857142856</v>
      </c>
      <c r="I2924" s="18">
        <v>1.9090909090909092</v>
      </c>
      <c r="J2924" s="16">
        <v>1281.1363636363637</v>
      </c>
      <c r="K2924" s="20">
        <v>28185</v>
      </c>
    </row>
    <row r="2925" spans="1:11" x14ac:dyDescent="0.3">
      <c r="A2925" s="40" t="s">
        <v>127</v>
      </c>
      <c r="B2925" s="40" t="s">
        <v>134</v>
      </c>
      <c r="C2925" s="57">
        <v>44829</v>
      </c>
      <c r="D2925" s="20">
        <v>36</v>
      </c>
      <c r="E2925" s="19">
        <v>0.75</v>
      </c>
      <c r="F2925" s="20">
        <v>27</v>
      </c>
      <c r="G2925" s="20">
        <v>48</v>
      </c>
      <c r="H2925" s="16">
        <v>700.08333333333337</v>
      </c>
      <c r="I2925" s="18">
        <v>1.7777777777777777</v>
      </c>
      <c r="J2925" s="16">
        <v>1244.5925925925926</v>
      </c>
      <c r="K2925" s="20">
        <v>33604</v>
      </c>
    </row>
    <row r="2926" spans="1:11" x14ac:dyDescent="0.3">
      <c r="A2926" s="40" t="s">
        <v>127</v>
      </c>
      <c r="B2926" s="40" t="s">
        <v>134</v>
      </c>
      <c r="C2926" s="57">
        <v>44830</v>
      </c>
      <c r="D2926" s="20">
        <v>21</v>
      </c>
      <c r="E2926" s="19">
        <v>0.76190476190476186</v>
      </c>
      <c r="F2926" s="20">
        <v>16</v>
      </c>
      <c r="G2926" s="20">
        <v>6</v>
      </c>
      <c r="H2926" s="16">
        <v>651.5</v>
      </c>
      <c r="I2926" s="18">
        <v>0.375</v>
      </c>
      <c r="J2926" s="16">
        <v>244.3125</v>
      </c>
      <c r="K2926" s="20">
        <v>3909</v>
      </c>
    </row>
    <row r="2927" spans="1:11" x14ac:dyDescent="0.3">
      <c r="A2927" s="40" t="s">
        <v>127</v>
      </c>
      <c r="B2927" s="40" t="s">
        <v>134</v>
      </c>
      <c r="C2927" s="57">
        <v>44831</v>
      </c>
      <c r="D2927" s="20">
        <v>17</v>
      </c>
      <c r="E2927" s="19">
        <v>0.76470588235294112</v>
      </c>
      <c r="F2927" s="20">
        <v>13</v>
      </c>
      <c r="G2927" s="20">
        <v>27</v>
      </c>
      <c r="H2927" s="16">
        <v>647.25925925925924</v>
      </c>
      <c r="I2927" s="18">
        <v>2.0769230769230771</v>
      </c>
      <c r="J2927" s="16">
        <v>1344.3076923076924</v>
      </c>
      <c r="K2927" s="20">
        <v>17476</v>
      </c>
    </row>
    <row r="2928" spans="1:11" x14ac:dyDescent="0.3">
      <c r="A2928" s="40" t="s">
        <v>127</v>
      </c>
      <c r="B2928" s="40" t="s">
        <v>134</v>
      </c>
      <c r="C2928" s="57">
        <v>44832</v>
      </c>
      <c r="D2928" s="20">
        <v>28</v>
      </c>
      <c r="E2928" s="19">
        <v>0.75</v>
      </c>
      <c r="F2928" s="20">
        <v>21</v>
      </c>
      <c r="G2928" s="20">
        <v>47</v>
      </c>
      <c r="H2928" s="16">
        <v>638.17021276595744</v>
      </c>
      <c r="I2928" s="18">
        <v>2.2380952380952381</v>
      </c>
      <c r="J2928" s="16">
        <v>1428.2857142857142</v>
      </c>
      <c r="K2928" s="20">
        <v>29994</v>
      </c>
    </row>
    <row r="2929" spans="1:11" x14ac:dyDescent="0.3">
      <c r="A2929" s="40" t="s">
        <v>127</v>
      </c>
      <c r="B2929" s="40" t="s">
        <v>134</v>
      </c>
      <c r="C2929" s="57">
        <v>44833</v>
      </c>
      <c r="D2929" s="20">
        <v>25</v>
      </c>
      <c r="E2929" s="19">
        <v>0.72</v>
      </c>
      <c r="F2929" s="20">
        <v>18</v>
      </c>
      <c r="G2929" s="20">
        <v>34</v>
      </c>
      <c r="H2929" s="16">
        <v>525.38235294117646</v>
      </c>
      <c r="I2929" s="18">
        <v>1.8888888888888888</v>
      </c>
      <c r="J2929" s="16">
        <v>992.38888888888891</v>
      </c>
      <c r="K2929" s="20">
        <v>17863</v>
      </c>
    </row>
    <row r="2930" spans="1:11" x14ac:dyDescent="0.3">
      <c r="A2930" s="40" t="s">
        <v>127</v>
      </c>
      <c r="B2930" s="40" t="s">
        <v>134</v>
      </c>
      <c r="C2930" s="57">
        <v>44834</v>
      </c>
      <c r="D2930" s="20">
        <v>17</v>
      </c>
      <c r="E2930" s="19">
        <v>0.76470588235294112</v>
      </c>
      <c r="F2930" s="20">
        <v>13</v>
      </c>
      <c r="G2930" s="20">
        <v>25</v>
      </c>
      <c r="H2930" s="16">
        <v>487.16</v>
      </c>
      <c r="I2930" s="18">
        <v>1.9230769230769231</v>
      </c>
      <c r="J2930" s="16">
        <v>936.84615384615381</v>
      </c>
      <c r="K2930" s="20">
        <v>12179</v>
      </c>
    </row>
    <row r="2931" spans="1:11" x14ac:dyDescent="0.3">
      <c r="A2931" s="11" t="s">
        <v>127</v>
      </c>
      <c r="B2931" s="11" t="s">
        <v>135</v>
      </c>
      <c r="C2931" s="54">
        <v>44652</v>
      </c>
      <c r="D2931" s="16">
        <v>34</v>
      </c>
      <c r="E2931" s="19">
        <v>0.76470588235294112</v>
      </c>
      <c r="F2931" s="20">
        <v>26</v>
      </c>
      <c r="G2931" s="20">
        <v>41</v>
      </c>
      <c r="H2931" s="16">
        <v>654.21951219512198</v>
      </c>
      <c r="I2931" s="18">
        <v>1.5769230769230769</v>
      </c>
      <c r="J2931" s="16">
        <v>1031.6538461538462</v>
      </c>
      <c r="K2931" s="20">
        <v>26823</v>
      </c>
    </row>
    <row r="2932" spans="1:11" x14ac:dyDescent="0.3">
      <c r="A2932" s="11" t="s">
        <v>127</v>
      </c>
      <c r="B2932" s="11" t="s">
        <v>135</v>
      </c>
      <c r="C2932" s="54">
        <v>44653</v>
      </c>
      <c r="D2932" s="16">
        <v>24</v>
      </c>
      <c r="E2932" s="19">
        <v>0.70833333333333337</v>
      </c>
      <c r="F2932" s="20">
        <v>17</v>
      </c>
      <c r="G2932" s="20">
        <v>27</v>
      </c>
      <c r="H2932" s="16">
        <v>545.25925925925924</v>
      </c>
      <c r="I2932" s="18">
        <v>1.588235294117647</v>
      </c>
      <c r="J2932" s="16">
        <v>866</v>
      </c>
      <c r="K2932" s="20">
        <v>14722</v>
      </c>
    </row>
    <row r="2933" spans="1:11" x14ac:dyDescent="0.3">
      <c r="A2933" s="11" t="s">
        <v>127</v>
      </c>
      <c r="B2933" s="11" t="s">
        <v>135</v>
      </c>
      <c r="C2933" s="54">
        <v>44654</v>
      </c>
      <c r="D2933" s="16">
        <v>28</v>
      </c>
      <c r="E2933" s="19">
        <v>0.75</v>
      </c>
      <c r="F2933" s="20">
        <v>21</v>
      </c>
      <c r="G2933" s="20">
        <v>44</v>
      </c>
      <c r="H2933" s="16">
        <v>489.20454545454544</v>
      </c>
      <c r="I2933" s="18">
        <v>2.0952380952380953</v>
      </c>
      <c r="J2933" s="16">
        <v>1025</v>
      </c>
      <c r="K2933" s="20">
        <v>21525</v>
      </c>
    </row>
    <row r="2934" spans="1:11" x14ac:dyDescent="0.3">
      <c r="A2934" s="11" t="s">
        <v>127</v>
      </c>
      <c r="B2934" s="11" t="s">
        <v>135</v>
      </c>
      <c r="C2934" s="54">
        <v>44655</v>
      </c>
      <c r="D2934" s="16">
        <v>20</v>
      </c>
      <c r="E2934" s="19">
        <v>0.75</v>
      </c>
      <c r="F2934" s="20">
        <v>15</v>
      </c>
      <c r="G2934" s="20">
        <v>27</v>
      </c>
      <c r="H2934" s="16">
        <v>549.59259259259261</v>
      </c>
      <c r="I2934" s="18">
        <v>1.8</v>
      </c>
      <c r="J2934" s="16">
        <v>989.26666666666665</v>
      </c>
      <c r="K2934" s="20">
        <v>14839</v>
      </c>
    </row>
    <row r="2935" spans="1:11" x14ac:dyDescent="0.3">
      <c r="A2935" s="11" t="s">
        <v>127</v>
      </c>
      <c r="B2935" s="11" t="s">
        <v>135</v>
      </c>
      <c r="C2935" s="54">
        <v>44656</v>
      </c>
      <c r="D2935" s="16">
        <v>17</v>
      </c>
      <c r="E2935" s="19">
        <v>0.70588235294117652</v>
      </c>
      <c r="F2935" s="20">
        <v>12</v>
      </c>
      <c r="G2935" s="20">
        <v>19</v>
      </c>
      <c r="H2935" s="16">
        <v>552.42105263157896</v>
      </c>
      <c r="I2935" s="18">
        <v>1.5833333333333333</v>
      </c>
      <c r="J2935" s="16">
        <v>874.66666666666663</v>
      </c>
      <c r="K2935" s="20">
        <v>10496</v>
      </c>
    </row>
    <row r="2936" spans="1:11" x14ac:dyDescent="0.3">
      <c r="A2936" s="11" t="s">
        <v>127</v>
      </c>
      <c r="B2936" s="11" t="s">
        <v>135</v>
      </c>
      <c r="C2936" s="54">
        <v>44657</v>
      </c>
      <c r="D2936" s="16">
        <v>17</v>
      </c>
      <c r="E2936" s="19">
        <v>0.70588235294117652</v>
      </c>
      <c r="F2936" s="20">
        <v>12</v>
      </c>
      <c r="G2936" s="20">
        <v>15</v>
      </c>
      <c r="H2936" s="16">
        <v>535.4666666666667</v>
      </c>
      <c r="I2936" s="18">
        <v>1.25</v>
      </c>
      <c r="J2936" s="16">
        <v>669.33333333333337</v>
      </c>
      <c r="K2936" s="20">
        <v>8032</v>
      </c>
    </row>
    <row r="2937" spans="1:11" x14ac:dyDescent="0.3">
      <c r="A2937" s="11" t="s">
        <v>127</v>
      </c>
      <c r="B2937" s="11" t="s">
        <v>135</v>
      </c>
      <c r="C2937" s="54">
        <v>44658</v>
      </c>
      <c r="D2937" s="16">
        <v>24</v>
      </c>
      <c r="E2937" s="19">
        <v>0.75</v>
      </c>
      <c r="F2937" s="20">
        <v>18</v>
      </c>
      <c r="G2937" s="20">
        <v>25</v>
      </c>
      <c r="H2937" s="16">
        <v>665.24</v>
      </c>
      <c r="I2937" s="18">
        <v>1.3888888888888888</v>
      </c>
      <c r="J2937" s="16">
        <v>923.94444444444446</v>
      </c>
      <c r="K2937" s="20">
        <v>16631</v>
      </c>
    </row>
    <row r="2938" spans="1:11" x14ac:dyDescent="0.3">
      <c r="A2938" s="11" t="s">
        <v>127</v>
      </c>
      <c r="B2938" s="11" t="s">
        <v>135</v>
      </c>
      <c r="C2938" s="54">
        <v>44659</v>
      </c>
      <c r="D2938" s="16">
        <v>20</v>
      </c>
      <c r="E2938" s="19">
        <v>0.7</v>
      </c>
      <c r="F2938" s="20">
        <v>14</v>
      </c>
      <c r="G2938" s="20">
        <v>20</v>
      </c>
      <c r="H2938" s="16">
        <v>550.70000000000005</v>
      </c>
      <c r="I2938" s="18">
        <v>1.4285714285714286</v>
      </c>
      <c r="J2938" s="16">
        <v>786.71428571428567</v>
      </c>
      <c r="K2938" s="20">
        <v>11014</v>
      </c>
    </row>
    <row r="2939" spans="1:11" x14ac:dyDescent="0.3">
      <c r="A2939" s="11" t="s">
        <v>127</v>
      </c>
      <c r="B2939" s="11" t="s">
        <v>135</v>
      </c>
      <c r="C2939" s="54">
        <v>44660</v>
      </c>
      <c r="D2939" s="16">
        <v>14</v>
      </c>
      <c r="E2939" s="19">
        <v>0.7142857142857143</v>
      </c>
      <c r="F2939" s="20">
        <v>10</v>
      </c>
      <c r="G2939" s="20">
        <v>20</v>
      </c>
      <c r="H2939" s="16">
        <v>662.2</v>
      </c>
      <c r="I2939" s="18">
        <v>2</v>
      </c>
      <c r="J2939" s="16">
        <v>1324.4</v>
      </c>
      <c r="K2939" s="20">
        <v>13244</v>
      </c>
    </row>
    <row r="2940" spans="1:11" x14ac:dyDescent="0.3">
      <c r="A2940" s="11" t="s">
        <v>127</v>
      </c>
      <c r="B2940" s="11" t="s">
        <v>135</v>
      </c>
      <c r="C2940" s="54">
        <v>44661</v>
      </c>
      <c r="D2940" s="16">
        <v>27</v>
      </c>
      <c r="E2940" s="19">
        <v>0.7407407407407407</v>
      </c>
      <c r="F2940" s="20">
        <v>20</v>
      </c>
      <c r="G2940" s="20">
        <v>34</v>
      </c>
      <c r="H2940" s="16">
        <v>473.29411764705884</v>
      </c>
      <c r="I2940" s="18">
        <v>1.7</v>
      </c>
      <c r="J2940" s="16">
        <v>804.6</v>
      </c>
      <c r="K2940" s="20">
        <v>16092</v>
      </c>
    </row>
    <row r="2941" spans="1:11" x14ac:dyDescent="0.3">
      <c r="A2941" s="11" t="s">
        <v>127</v>
      </c>
      <c r="B2941" s="11" t="s">
        <v>135</v>
      </c>
      <c r="C2941" s="54">
        <v>44662</v>
      </c>
      <c r="D2941" s="16">
        <v>22</v>
      </c>
      <c r="E2941" s="19">
        <v>0.72727272727272729</v>
      </c>
      <c r="F2941" s="20">
        <v>16</v>
      </c>
      <c r="G2941" s="20">
        <v>27</v>
      </c>
      <c r="H2941" s="16">
        <v>522.66666666666663</v>
      </c>
      <c r="I2941" s="18">
        <v>1.6875</v>
      </c>
      <c r="J2941" s="16">
        <v>882</v>
      </c>
      <c r="K2941" s="20">
        <v>14112</v>
      </c>
    </row>
    <row r="2942" spans="1:11" x14ac:dyDescent="0.3">
      <c r="A2942" s="11" t="s">
        <v>127</v>
      </c>
      <c r="B2942" s="11" t="s">
        <v>135</v>
      </c>
      <c r="C2942" s="54">
        <v>44663</v>
      </c>
      <c r="D2942" s="16">
        <v>16</v>
      </c>
      <c r="E2942" s="19">
        <v>0.6875</v>
      </c>
      <c r="F2942" s="20">
        <v>11</v>
      </c>
      <c r="G2942" s="20">
        <v>18</v>
      </c>
      <c r="H2942" s="16">
        <v>488</v>
      </c>
      <c r="I2942" s="18">
        <v>1.6363636363636365</v>
      </c>
      <c r="J2942" s="16">
        <v>798.5454545454545</v>
      </c>
      <c r="K2942" s="20">
        <v>8784</v>
      </c>
    </row>
    <row r="2943" spans="1:11" x14ac:dyDescent="0.3">
      <c r="A2943" s="11" t="s">
        <v>127</v>
      </c>
      <c r="B2943" s="11" t="s">
        <v>135</v>
      </c>
      <c r="C2943" s="54">
        <v>44664</v>
      </c>
      <c r="D2943" s="16">
        <v>20</v>
      </c>
      <c r="E2943" s="19">
        <v>0.7</v>
      </c>
      <c r="F2943" s="20">
        <v>14</v>
      </c>
      <c r="G2943" s="20">
        <v>21</v>
      </c>
      <c r="H2943" s="16">
        <v>629.80952380952385</v>
      </c>
      <c r="I2943" s="18">
        <v>1.5</v>
      </c>
      <c r="J2943" s="16">
        <v>944.71428571428567</v>
      </c>
      <c r="K2943" s="20">
        <v>13226</v>
      </c>
    </row>
    <row r="2944" spans="1:11" x14ac:dyDescent="0.3">
      <c r="A2944" s="11" t="s">
        <v>127</v>
      </c>
      <c r="B2944" s="11" t="s">
        <v>135</v>
      </c>
      <c r="C2944" s="54">
        <v>44665</v>
      </c>
      <c r="D2944" s="16">
        <v>33</v>
      </c>
      <c r="E2944" s="19">
        <v>0.75757575757575757</v>
      </c>
      <c r="F2944" s="20">
        <v>25</v>
      </c>
      <c r="G2944" s="20">
        <v>35</v>
      </c>
      <c r="H2944" s="16">
        <v>475.68571428571431</v>
      </c>
      <c r="I2944" s="18">
        <v>1.4</v>
      </c>
      <c r="J2944" s="16">
        <v>665.96</v>
      </c>
      <c r="K2944" s="20">
        <v>16649</v>
      </c>
    </row>
    <row r="2945" spans="1:11" x14ac:dyDescent="0.3">
      <c r="A2945" s="11" t="s">
        <v>127</v>
      </c>
      <c r="B2945" s="11" t="s">
        <v>135</v>
      </c>
      <c r="C2945" s="54">
        <v>44666</v>
      </c>
      <c r="D2945" s="16">
        <v>31</v>
      </c>
      <c r="E2945" s="19">
        <v>0.70967741935483875</v>
      </c>
      <c r="F2945" s="20">
        <v>22</v>
      </c>
      <c r="G2945" s="20">
        <v>30</v>
      </c>
      <c r="H2945" s="16">
        <v>564.6</v>
      </c>
      <c r="I2945" s="18">
        <v>1.3636363636363635</v>
      </c>
      <c r="J2945" s="16">
        <v>769.90909090909088</v>
      </c>
      <c r="K2945" s="20">
        <v>16938</v>
      </c>
    </row>
    <row r="2946" spans="1:11" x14ac:dyDescent="0.3">
      <c r="A2946" s="11" t="s">
        <v>127</v>
      </c>
      <c r="B2946" s="11" t="s">
        <v>135</v>
      </c>
      <c r="C2946" s="54">
        <v>44667</v>
      </c>
      <c r="D2946" s="16">
        <v>18</v>
      </c>
      <c r="E2946" s="19">
        <v>0.72222222222222221</v>
      </c>
      <c r="F2946" s="20">
        <v>13</v>
      </c>
      <c r="G2946" s="20">
        <v>20</v>
      </c>
      <c r="H2946" s="16">
        <v>565.20000000000005</v>
      </c>
      <c r="I2946" s="18">
        <v>1.5384615384615385</v>
      </c>
      <c r="J2946" s="16">
        <v>869.53846153846155</v>
      </c>
      <c r="K2946" s="20">
        <v>11304</v>
      </c>
    </row>
    <row r="2947" spans="1:11" x14ac:dyDescent="0.3">
      <c r="A2947" s="11" t="s">
        <v>127</v>
      </c>
      <c r="B2947" s="11" t="s">
        <v>135</v>
      </c>
      <c r="C2947" s="54">
        <v>44668</v>
      </c>
      <c r="D2947" s="16">
        <v>28</v>
      </c>
      <c r="E2947" s="19">
        <v>0.75</v>
      </c>
      <c r="F2947" s="20">
        <v>21</v>
      </c>
      <c r="G2947" s="20">
        <v>42</v>
      </c>
      <c r="H2947" s="16">
        <v>548.73809523809518</v>
      </c>
      <c r="I2947" s="18">
        <v>2</v>
      </c>
      <c r="J2947" s="16">
        <v>1097.4761904761904</v>
      </c>
      <c r="K2947" s="20">
        <v>23047</v>
      </c>
    </row>
    <row r="2948" spans="1:11" x14ac:dyDescent="0.3">
      <c r="A2948" s="11" t="s">
        <v>127</v>
      </c>
      <c r="B2948" s="11" t="s">
        <v>135</v>
      </c>
      <c r="C2948" s="54">
        <v>44669</v>
      </c>
      <c r="D2948" s="16">
        <v>22</v>
      </c>
      <c r="E2948" s="19">
        <v>0.68181818181818177</v>
      </c>
      <c r="F2948" s="20">
        <v>15</v>
      </c>
      <c r="G2948" s="20">
        <v>20</v>
      </c>
      <c r="H2948" s="16">
        <v>467.9</v>
      </c>
      <c r="I2948" s="18">
        <v>1.3333333333333333</v>
      </c>
      <c r="J2948" s="16">
        <v>623.86666666666667</v>
      </c>
      <c r="K2948" s="20">
        <v>9358</v>
      </c>
    </row>
    <row r="2949" spans="1:11" x14ac:dyDescent="0.3">
      <c r="A2949" s="11" t="s">
        <v>127</v>
      </c>
      <c r="B2949" s="11" t="s">
        <v>135</v>
      </c>
      <c r="C2949" s="54">
        <v>44670</v>
      </c>
      <c r="D2949" s="16">
        <v>17</v>
      </c>
      <c r="E2949" s="19">
        <v>0.70588235294117652</v>
      </c>
      <c r="F2949" s="20">
        <v>12</v>
      </c>
      <c r="G2949" s="20">
        <v>26</v>
      </c>
      <c r="H2949" s="16">
        <v>405.80769230769232</v>
      </c>
      <c r="I2949" s="18">
        <v>2.1666666666666665</v>
      </c>
      <c r="J2949" s="16">
        <v>879.25</v>
      </c>
      <c r="K2949" s="20">
        <v>10551</v>
      </c>
    </row>
    <row r="2950" spans="1:11" x14ac:dyDescent="0.3">
      <c r="A2950" s="11" t="s">
        <v>127</v>
      </c>
      <c r="B2950" s="11" t="s">
        <v>135</v>
      </c>
      <c r="C2950" s="54">
        <v>44671</v>
      </c>
      <c r="D2950" s="16">
        <v>15</v>
      </c>
      <c r="E2950" s="19">
        <v>0.66666666666666663</v>
      </c>
      <c r="F2950" s="20">
        <v>10</v>
      </c>
      <c r="G2950" s="20">
        <v>12</v>
      </c>
      <c r="H2950" s="16">
        <v>568.91666666666663</v>
      </c>
      <c r="I2950" s="18">
        <v>1.2</v>
      </c>
      <c r="J2950" s="16">
        <v>682.7</v>
      </c>
      <c r="K2950" s="20">
        <v>6827</v>
      </c>
    </row>
    <row r="2951" spans="1:11" x14ac:dyDescent="0.3">
      <c r="A2951" s="11" t="s">
        <v>127</v>
      </c>
      <c r="B2951" s="11" t="s">
        <v>135</v>
      </c>
      <c r="C2951" s="54">
        <v>44672</v>
      </c>
      <c r="D2951" s="16">
        <v>25</v>
      </c>
      <c r="E2951" s="19">
        <v>0.76</v>
      </c>
      <c r="F2951" s="20">
        <v>19</v>
      </c>
      <c r="G2951" s="20">
        <v>37</v>
      </c>
      <c r="H2951" s="16">
        <v>481.16216216216219</v>
      </c>
      <c r="I2951" s="18">
        <v>1.9473684210526316</v>
      </c>
      <c r="J2951" s="16">
        <v>937</v>
      </c>
      <c r="K2951" s="20">
        <v>17803</v>
      </c>
    </row>
    <row r="2952" spans="1:11" x14ac:dyDescent="0.3">
      <c r="A2952" s="11" t="s">
        <v>127</v>
      </c>
      <c r="B2952" s="11" t="s">
        <v>135</v>
      </c>
      <c r="C2952" s="54">
        <v>44673</v>
      </c>
      <c r="D2952" s="16">
        <v>20</v>
      </c>
      <c r="E2952" s="19">
        <v>0.75</v>
      </c>
      <c r="F2952" s="20">
        <v>15</v>
      </c>
      <c r="G2952" s="20">
        <v>33</v>
      </c>
      <c r="H2952" s="16">
        <v>553.27272727272725</v>
      </c>
      <c r="I2952" s="18">
        <v>2.2000000000000002</v>
      </c>
      <c r="J2952" s="16">
        <v>1217.2</v>
      </c>
      <c r="K2952" s="20">
        <v>18258</v>
      </c>
    </row>
    <row r="2953" spans="1:11" x14ac:dyDescent="0.3">
      <c r="A2953" s="11" t="s">
        <v>127</v>
      </c>
      <c r="B2953" s="11" t="s">
        <v>135</v>
      </c>
      <c r="C2953" s="54">
        <v>44674</v>
      </c>
      <c r="D2953" s="16">
        <v>23</v>
      </c>
      <c r="E2953" s="19">
        <v>0.69565217391304346</v>
      </c>
      <c r="F2953" s="20">
        <v>16</v>
      </c>
      <c r="G2953" s="20">
        <v>26</v>
      </c>
      <c r="H2953" s="16">
        <v>547.30769230769226</v>
      </c>
      <c r="I2953" s="18">
        <v>1.625</v>
      </c>
      <c r="J2953" s="16">
        <v>889.375</v>
      </c>
      <c r="K2953" s="20">
        <v>14230</v>
      </c>
    </row>
    <row r="2954" spans="1:11" x14ac:dyDescent="0.3">
      <c r="A2954" s="11" t="s">
        <v>127</v>
      </c>
      <c r="B2954" s="11" t="s">
        <v>135</v>
      </c>
      <c r="C2954" s="54">
        <v>44675</v>
      </c>
      <c r="D2954" s="16">
        <v>31</v>
      </c>
      <c r="E2954" s="19">
        <v>0.74193548387096775</v>
      </c>
      <c r="F2954" s="20">
        <v>23</v>
      </c>
      <c r="G2954" s="20">
        <v>36</v>
      </c>
      <c r="H2954" s="16">
        <v>519.44444444444446</v>
      </c>
      <c r="I2954" s="18">
        <v>1.5652173913043479</v>
      </c>
      <c r="J2954" s="16">
        <v>813.04347826086962</v>
      </c>
      <c r="K2954" s="20">
        <v>18700</v>
      </c>
    </row>
    <row r="2955" spans="1:11" x14ac:dyDescent="0.3">
      <c r="A2955" s="11" t="s">
        <v>127</v>
      </c>
      <c r="B2955" s="11" t="s">
        <v>135</v>
      </c>
      <c r="C2955" s="54">
        <v>44676</v>
      </c>
      <c r="D2955" s="16">
        <v>25</v>
      </c>
      <c r="E2955" s="19">
        <v>0.76</v>
      </c>
      <c r="F2955" s="20">
        <v>19</v>
      </c>
      <c r="G2955" s="20">
        <v>38</v>
      </c>
      <c r="H2955" s="16">
        <v>544.31578947368416</v>
      </c>
      <c r="I2955" s="18">
        <v>2</v>
      </c>
      <c r="J2955" s="16">
        <v>1088.6315789473683</v>
      </c>
      <c r="K2955" s="20">
        <v>20684</v>
      </c>
    </row>
    <row r="2956" spans="1:11" x14ac:dyDescent="0.3">
      <c r="A2956" s="11" t="s">
        <v>127</v>
      </c>
      <c r="B2956" s="11" t="s">
        <v>135</v>
      </c>
      <c r="C2956" s="54">
        <v>44677</v>
      </c>
      <c r="D2956" s="16">
        <v>26</v>
      </c>
      <c r="E2956" s="19">
        <v>0.73076923076923073</v>
      </c>
      <c r="F2956" s="20">
        <v>19</v>
      </c>
      <c r="G2956" s="20">
        <v>23</v>
      </c>
      <c r="H2956" s="16">
        <v>663.6521739130435</v>
      </c>
      <c r="I2956" s="18">
        <v>1.2105263157894737</v>
      </c>
      <c r="J2956" s="16">
        <v>803.36842105263156</v>
      </c>
      <c r="K2956" s="20">
        <v>15264</v>
      </c>
    </row>
    <row r="2957" spans="1:11" x14ac:dyDescent="0.3">
      <c r="A2957" s="11" t="s">
        <v>127</v>
      </c>
      <c r="B2957" s="11" t="s">
        <v>135</v>
      </c>
      <c r="C2957" s="54">
        <v>44678</v>
      </c>
      <c r="D2957" s="16">
        <v>20</v>
      </c>
      <c r="E2957" s="19">
        <v>0.75</v>
      </c>
      <c r="F2957" s="20">
        <v>15</v>
      </c>
      <c r="G2957" s="20">
        <v>27</v>
      </c>
      <c r="H2957" s="16">
        <v>487.92592592592592</v>
      </c>
      <c r="I2957" s="18">
        <v>1.8</v>
      </c>
      <c r="J2957" s="16">
        <v>878.26666666666665</v>
      </c>
      <c r="K2957" s="20">
        <v>13174</v>
      </c>
    </row>
    <row r="2958" spans="1:11" x14ac:dyDescent="0.3">
      <c r="A2958" s="11" t="s">
        <v>127</v>
      </c>
      <c r="B2958" s="11" t="s">
        <v>135</v>
      </c>
      <c r="C2958" s="54">
        <v>44679</v>
      </c>
      <c r="D2958" s="16">
        <v>17</v>
      </c>
      <c r="E2958" s="19">
        <v>0.70588235294117652</v>
      </c>
      <c r="F2958" s="20">
        <v>12</v>
      </c>
      <c r="G2958" s="20">
        <v>18</v>
      </c>
      <c r="H2958" s="16">
        <v>571.77777777777783</v>
      </c>
      <c r="I2958" s="18">
        <v>1.5</v>
      </c>
      <c r="J2958" s="16">
        <v>857.66666666666663</v>
      </c>
      <c r="K2958" s="20">
        <v>10292</v>
      </c>
    </row>
    <row r="2959" spans="1:11" x14ac:dyDescent="0.3">
      <c r="A2959" s="11" t="s">
        <v>127</v>
      </c>
      <c r="B2959" s="11" t="s">
        <v>135</v>
      </c>
      <c r="C2959" s="54">
        <v>44680</v>
      </c>
      <c r="D2959" s="16">
        <v>10</v>
      </c>
      <c r="E2959" s="19">
        <v>0.7</v>
      </c>
      <c r="F2959" s="20">
        <v>7</v>
      </c>
      <c r="G2959" s="20">
        <v>16</v>
      </c>
      <c r="H2959" s="16">
        <v>551.25</v>
      </c>
      <c r="I2959" s="18">
        <v>2.2857142857142856</v>
      </c>
      <c r="J2959" s="16">
        <v>1260</v>
      </c>
      <c r="K2959" s="20">
        <v>8820</v>
      </c>
    </row>
    <row r="2960" spans="1:11" x14ac:dyDescent="0.3">
      <c r="A2960" s="11" t="s">
        <v>127</v>
      </c>
      <c r="B2960" s="11" t="s">
        <v>135</v>
      </c>
      <c r="C2960" s="54">
        <v>44681</v>
      </c>
      <c r="D2960" s="16">
        <v>26</v>
      </c>
      <c r="E2960" s="19">
        <v>0.73076923076923073</v>
      </c>
      <c r="F2960" s="20">
        <v>19</v>
      </c>
      <c r="G2960" s="20">
        <v>35</v>
      </c>
      <c r="H2960" s="16">
        <v>513.91428571428571</v>
      </c>
      <c r="I2960" s="18">
        <v>1.8421052631578947</v>
      </c>
      <c r="J2960" s="16">
        <v>946.68421052631584</v>
      </c>
      <c r="K2960" s="20">
        <v>17987</v>
      </c>
    </row>
    <row r="2961" spans="1:11" x14ac:dyDescent="0.3">
      <c r="A2961" s="10" t="s">
        <v>127</v>
      </c>
      <c r="B2961" s="10" t="s">
        <v>135</v>
      </c>
      <c r="C2961" s="54">
        <v>44682</v>
      </c>
      <c r="D2961" s="20">
        <v>45</v>
      </c>
      <c r="E2961" s="19">
        <v>0.75555555555555554</v>
      </c>
      <c r="F2961" s="20">
        <v>34</v>
      </c>
      <c r="G2961" s="20">
        <v>68</v>
      </c>
      <c r="H2961" s="16">
        <v>400.3235294117647</v>
      </c>
      <c r="I2961" s="18">
        <v>2</v>
      </c>
      <c r="J2961" s="16">
        <v>800.64705882352939</v>
      </c>
      <c r="K2961" s="20">
        <v>27222</v>
      </c>
    </row>
    <row r="2962" spans="1:11" x14ac:dyDescent="0.3">
      <c r="A2962" s="10" t="s">
        <v>127</v>
      </c>
      <c r="B2962" s="10" t="s">
        <v>135</v>
      </c>
      <c r="C2962" s="54">
        <v>44683</v>
      </c>
      <c r="D2962" s="20">
        <v>26</v>
      </c>
      <c r="E2962" s="19">
        <v>0.73076923076923073</v>
      </c>
      <c r="F2962" s="20">
        <v>19</v>
      </c>
      <c r="G2962" s="20">
        <v>38</v>
      </c>
      <c r="H2962" s="16">
        <v>615.63157894736844</v>
      </c>
      <c r="I2962" s="18">
        <v>2</v>
      </c>
      <c r="J2962" s="16">
        <v>1231.2631578947369</v>
      </c>
      <c r="K2962" s="20">
        <v>23394</v>
      </c>
    </row>
    <row r="2963" spans="1:11" x14ac:dyDescent="0.3">
      <c r="A2963" s="10" t="s">
        <v>127</v>
      </c>
      <c r="B2963" s="10" t="s">
        <v>135</v>
      </c>
      <c r="C2963" s="54">
        <v>44684</v>
      </c>
      <c r="D2963" s="20">
        <v>27</v>
      </c>
      <c r="E2963" s="19">
        <v>0.7407407407407407</v>
      </c>
      <c r="F2963" s="20">
        <v>20</v>
      </c>
      <c r="G2963" s="20">
        <v>36</v>
      </c>
      <c r="H2963" s="16">
        <v>556.22222222222217</v>
      </c>
      <c r="I2963" s="18">
        <v>1.8</v>
      </c>
      <c r="J2963" s="16">
        <v>1001.2</v>
      </c>
      <c r="K2963" s="20">
        <v>20024</v>
      </c>
    </row>
    <row r="2964" spans="1:11" x14ac:dyDescent="0.3">
      <c r="A2964" s="10" t="s">
        <v>127</v>
      </c>
      <c r="B2964" s="10" t="s">
        <v>135</v>
      </c>
      <c r="C2964" s="54">
        <v>44685</v>
      </c>
      <c r="D2964" s="20">
        <v>23</v>
      </c>
      <c r="E2964" s="19">
        <v>0.69565217391304346</v>
      </c>
      <c r="F2964" s="20">
        <v>16</v>
      </c>
      <c r="G2964" s="20">
        <v>23</v>
      </c>
      <c r="H2964" s="16">
        <v>459.26086956521738</v>
      </c>
      <c r="I2964" s="18">
        <v>1.4375</v>
      </c>
      <c r="J2964" s="16">
        <v>660.1875</v>
      </c>
      <c r="K2964" s="20">
        <v>10563</v>
      </c>
    </row>
    <row r="2965" spans="1:11" x14ac:dyDescent="0.3">
      <c r="A2965" s="10" t="s">
        <v>127</v>
      </c>
      <c r="B2965" s="10" t="s">
        <v>135</v>
      </c>
      <c r="C2965" s="54">
        <v>44686</v>
      </c>
      <c r="D2965" s="20">
        <v>22</v>
      </c>
      <c r="E2965" s="19">
        <v>0.72727272727272729</v>
      </c>
      <c r="F2965" s="20">
        <v>16</v>
      </c>
      <c r="G2965" s="20">
        <v>17</v>
      </c>
      <c r="H2965" s="16">
        <v>906.82352941176475</v>
      </c>
      <c r="I2965" s="18">
        <v>1.0625</v>
      </c>
      <c r="J2965" s="16">
        <v>963.5</v>
      </c>
      <c r="K2965" s="20">
        <v>15416</v>
      </c>
    </row>
    <row r="2966" spans="1:11" x14ac:dyDescent="0.3">
      <c r="A2966" s="10" t="s">
        <v>127</v>
      </c>
      <c r="B2966" s="10" t="s">
        <v>135</v>
      </c>
      <c r="C2966" s="54">
        <v>44687</v>
      </c>
      <c r="D2966" s="20">
        <v>20</v>
      </c>
      <c r="E2966" s="19">
        <v>0.7</v>
      </c>
      <c r="F2966" s="20">
        <v>14</v>
      </c>
      <c r="G2966" s="20">
        <v>22</v>
      </c>
      <c r="H2966" s="16">
        <v>557.5</v>
      </c>
      <c r="I2966" s="18">
        <v>1.5714285714285714</v>
      </c>
      <c r="J2966" s="16">
        <v>876.07142857142856</v>
      </c>
      <c r="K2966" s="20">
        <v>12265</v>
      </c>
    </row>
    <row r="2967" spans="1:11" x14ac:dyDescent="0.3">
      <c r="A2967" s="10" t="s">
        <v>127</v>
      </c>
      <c r="B2967" s="10" t="s">
        <v>135</v>
      </c>
      <c r="C2967" s="54">
        <v>44688</v>
      </c>
      <c r="D2967" s="20">
        <v>29</v>
      </c>
      <c r="E2967" s="19">
        <v>0.75862068965517238</v>
      </c>
      <c r="F2967" s="20">
        <v>22</v>
      </c>
      <c r="G2967" s="20">
        <v>39</v>
      </c>
      <c r="H2967" s="16">
        <v>625.69230769230774</v>
      </c>
      <c r="I2967" s="18">
        <v>1.7727272727272727</v>
      </c>
      <c r="J2967" s="16">
        <v>1109.1818181818182</v>
      </c>
      <c r="K2967" s="20">
        <v>24402</v>
      </c>
    </row>
    <row r="2968" spans="1:11" x14ac:dyDescent="0.3">
      <c r="A2968" s="10" t="s">
        <v>127</v>
      </c>
      <c r="B2968" s="10" t="s">
        <v>135</v>
      </c>
      <c r="C2968" s="54">
        <v>44689</v>
      </c>
      <c r="D2968" s="20">
        <v>25</v>
      </c>
      <c r="E2968" s="19">
        <v>0.72</v>
      </c>
      <c r="F2968" s="20">
        <v>18</v>
      </c>
      <c r="G2968" s="20">
        <v>33</v>
      </c>
      <c r="H2968" s="16">
        <v>488.78787878787881</v>
      </c>
      <c r="I2968" s="18">
        <v>1.8333333333333333</v>
      </c>
      <c r="J2968" s="16">
        <v>896.11111111111109</v>
      </c>
      <c r="K2968" s="20">
        <v>16130</v>
      </c>
    </row>
    <row r="2969" spans="1:11" x14ac:dyDescent="0.3">
      <c r="A2969" s="10" t="s">
        <v>127</v>
      </c>
      <c r="B2969" s="10" t="s">
        <v>135</v>
      </c>
      <c r="C2969" s="54">
        <v>44690</v>
      </c>
      <c r="D2969" s="20">
        <v>20</v>
      </c>
      <c r="E2969" s="19">
        <v>0.75</v>
      </c>
      <c r="F2969" s="20">
        <v>15</v>
      </c>
      <c r="G2969" s="20">
        <v>27</v>
      </c>
      <c r="H2969" s="16">
        <v>674.40740740740739</v>
      </c>
      <c r="I2969" s="18">
        <v>1.8</v>
      </c>
      <c r="J2969" s="16">
        <v>1213.9333333333334</v>
      </c>
      <c r="K2969" s="20">
        <v>18209</v>
      </c>
    </row>
    <row r="2970" spans="1:11" x14ac:dyDescent="0.3">
      <c r="A2970" s="10" t="s">
        <v>127</v>
      </c>
      <c r="B2970" s="10" t="s">
        <v>135</v>
      </c>
      <c r="C2970" s="54">
        <v>44691</v>
      </c>
      <c r="D2970" s="20">
        <v>14</v>
      </c>
      <c r="E2970" s="19">
        <v>0.7142857142857143</v>
      </c>
      <c r="F2970" s="20">
        <v>10</v>
      </c>
      <c r="G2970" s="20">
        <v>13</v>
      </c>
      <c r="H2970" s="16">
        <v>777.07692307692309</v>
      </c>
      <c r="I2970" s="18">
        <v>1.3</v>
      </c>
      <c r="J2970" s="16">
        <v>1010.2</v>
      </c>
      <c r="K2970" s="20">
        <v>10102</v>
      </c>
    </row>
    <row r="2971" spans="1:11" x14ac:dyDescent="0.3">
      <c r="A2971" s="10" t="s">
        <v>127</v>
      </c>
      <c r="B2971" s="10" t="s">
        <v>135</v>
      </c>
      <c r="C2971" s="54">
        <v>44692</v>
      </c>
      <c r="D2971" s="20">
        <v>14</v>
      </c>
      <c r="E2971" s="19">
        <v>0.7142857142857143</v>
      </c>
      <c r="F2971" s="20">
        <v>10</v>
      </c>
      <c r="G2971" s="20">
        <v>25</v>
      </c>
      <c r="H2971" s="16">
        <v>529.12</v>
      </c>
      <c r="I2971" s="18">
        <v>2.5</v>
      </c>
      <c r="J2971" s="16">
        <v>1322.8</v>
      </c>
      <c r="K2971" s="20">
        <v>13228</v>
      </c>
    </row>
    <row r="2972" spans="1:11" x14ac:dyDescent="0.3">
      <c r="A2972" s="10" t="s">
        <v>127</v>
      </c>
      <c r="B2972" s="10" t="s">
        <v>135</v>
      </c>
      <c r="C2972" s="54">
        <v>44693</v>
      </c>
      <c r="D2972" s="20">
        <v>10</v>
      </c>
      <c r="E2972" s="19">
        <v>0.7</v>
      </c>
      <c r="F2972" s="20">
        <v>7</v>
      </c>
      <c r="G2972" s="20">
        <v>11</v>
      </c>
      <c r="H2972" s="16">
        <v>748.81818181818187</v>
      </c>
      <c r="I2972" s="18">
        <v>1.5714285714285714</v>
      </c>
      <c r="J2972" s="16">
        <v>1176.7142857142858</v>
      </c>
      <c r="K2972" s="20">
        <v>8237</v>
      </c>
    </row>
    <row r="2973" spans="1:11" x14ac:dyDescent="0.3">
      <c r="A2973" s="10" t="s">
        <v>127</v>
      </c>
      <c r="B2973" s="10" t="s">
        <v>135</v>
      </c>
      <c r="C2973" s="54">
        <v>44694</v>
      </c>
      <c r="D2973" s="20">
        <v>18</v>
      </c>
      <c r="E2973" s="19">
        <v>0.72222222222222221</v>
      </c>
      <c r="F2973" s="20">
        <v>13</v>
      </c>
      <c r="G2973" s="20">
        <v>15</v>
      </c>
      <c r="H2973" s="16">
        <v>818.4666666666667</v>
      </c>
      <c r="I2973" s="18">
        <v>1.1538461538461537</v>
      </c>
      <c r="J2973" s="16">
        <v>944.38461538461536</v>
      </c>
      <c r="K2973" s="20">
        <v>12277</v>
      </c>
    </row>
    <row r="2974" spans="1:11" x14ac:dyDescent="0.3">
      <c r="A2974" s="10" t="s">
        <v>127</v>
      </c>
      <c r="B2974" s="10" t="s">
        <v>135</v>
      </c>
      <c r="C2974" s="54">
        <v>44695</v>
      </c>
      <c r="D2974" s="20">
        <v>16</v>
      </c>
      <c r="E2974" s="19">
        <v>0.6875</v>
      </c>
      <c r="F2974" s="20">
        <v>11</v>
      </c>
      <c r="G2974" s="20">
        <v>21</v>
      </c>
      <c r="H2974" s="16">
        <v>443.76190476190476</v>
      </c>
      <c r="I2974" s="18">
        <v>1.9090909090909092</v>
      </c>
      <c r="J2974" s="16">
        <v>847.18181818181813</v>
      </c>
      <c r="K2974" s="20">
        <v>9319</v>
      </c>
    </row>
    <row r="2975" spans="1:11" x14ac:dyDescent="0.3">
      <c r="A2975" s="10" t="s">
        <v>127</v>
      </c>
      <c r="B2975" s="10" t="s">
        <v>135</v>
      </c>
      <c r="C2975" s="54">
        <v>44696</v>
      </c>
      <c r="D2975" s="20">
        <v>17</v>
      </c>
      <c r="E2975" s="19">
        <v>0.70588235294117652</v>
      </c>
      <c r="F2975" s="20">
        <v>12</v>
      </c>
      <c r="G2975" s="20">
        <v>17</v>
      </c>
      <c r="H2975" s="16">
        <v>678.70588235294122</v>
      </c>
      <c r="I2975" s="18">
        <v>1.4166666666666667</v>
      </c>
      <c r="J2975" s="16">
        <v>961.5</v>
      </c>
      <c r="K2975" s="20">
        <v>11538</v>
      </c>
    </row>
    <row r="2976" spans="1:11" x14ac:dyDescent="0.3">
      <c r="A2976" s="10" t="s">
        <v>127</v>
      </c>
      <c r="B2976" s="10" t="s">
        <v>135</v>
      </c>
      <c r="C2976" s="54">
        <v>44697</v>
      </c>
      <c r="D2976" s="20">
        <v>27</v>
      </c>
      <c r="E2976" s="19">
        <v>0.7407407407407407</v>
      </c>
      <c r="F2976" s="20">
        <v>20</v>
      </c>
      <c r="G2976" s="20">
        <v>32</v>
      </c>
      <c r="H2976" s="16">
        <v>594.03125</v>
      </c>
      <c r="I2976" s="18">
        <v>1.6</v>
      </c>
      <c r="J2976" s="16">
        <v>950.45</v>
      </c>
      <c r="K2976" s="20">
        <v>19009</v>
      </c>
    </row>
    <row r="2977" spans="1:11" x14ac:dyDescent="0.3">
      <c r="A2977" s="10" t="s">
        <v>127</v>
      </c>
      <c r="B2977" s="10" t="s">
        <v>135</v>
      </c>
      <c r="C2977" s="54">
        <v>44698</v>
      </c>
      <c r="D2977" s="20">
        <v>13</v>
      </c>
      <c r="E2977" s="19">
        <v>0.69230769230769229</v>
      </c>
      <c r="F2977" s="20">
        <v>9</v>
      </c>
      <c r="G2977" s="20">
        <v>15</v>
      </c>
      <c r="H2977" s="16">
        <v>639.26666666666665</v>
      </c>
      <c r="I2977" s="18">
        <v>1.6666666666666667</v>
      </c>
      <c r="J2977" s="16">
        <v>1065.4444444444443</v>
      </c>
      <c r="K2977" s="20">
        <v>9589</v>
      </c>
    </row>
    <row r="2978" spans="1:11" x14ac:dyDescent="0.3">
      <c r="A2978" s="10" t="s">
        <v>127</v>
      </c>
      <c r="B2978" s="10" t="s">
        <v>135</v>
      </c>
      <c r="C2978" s="54">
        <v>44699</v>
      </c>
      <c r="D2978" s="20">
        <v>14</v>
      </c>
      <c r="E2978" s="19">
        <v>0.7142857142857143</v>
      </c>
      <c r="F2978" s="20">
        <v>10</v>
      </c>
      <c r="G2978" s="20">
        <v>13</v>
      </c>
      <c r="H2978" s="16">
        <v>743.46153846153845</v>
      </c>
      <c r="I2978" s="18">
        <v>1.3</v>
      </c>
      <c r="J2978" s="16">
        <v>966.5</v>
      </c>
      <c r="K2978" s="20">
        <v>9665</v>
      </c>
    </row>
    <row r="2979" spans="1:11" x14ac:dyDescent="0.3">
      <c r="A2979" s="10" t="s">
        <v>127</v>
      </c>
      <c r="B2979" s="10" t="s">
        <v>135</v>
      </c>
      <c r="C2979" s="54">
        <v>44700</v>
      </c>
      <c r="D2979" s="20">
        <v>26</v>
      </c>
      <c r="E2979" s="19">
        <v>0.73076923076923073</v>
      </c>
      <c r="F2979" s="20">
        <v>19</v>
      </c>
      <c r="G2979" s="20">
        <v>25</v>
      </c>
      <c r="H2979" s="16">
        <v>583.6</v>
      </c>
      <c r="I2979" s="18">
        <v>1.3157894736842106</v>
      </c>
      <c r="J2979" s="16">
        <v>767.89473684210532</v>
      </c>
      <c r="K2979" s="20">
        <v>14590</v>
      </c>
    </row>
    <row r="2980" spans="1:11" x14ac:dyDescent="0.3">
      <c r="A2980" s="10" t="s">
        <v>127</v>
      </c>
      <c r="B2980" s="10" t="s">
        <v>135</v>
      </c>
      <c r="C2980" s="54">
        <v>44701</v>
      </c>
      <c r="D2980" s="20">
        <v>13</v>
      </c>
      <c r="E2980" s="19">
        <v>0.69230769230769229</v>
      </c>
      <c r="F2980" s="20">
        <v>9</v>
      </c>
      <c r="G2980" s="20">
        <v>16</v>
      </c>
      <c r="H2980" s="16">
        <v>769.25</v>
      </c>
      <c r="I2980" s="18">
        <v>1.7777777777777777</v>
      </c>
      <c r="J2980" s="16">
        <v>1367.5555555555557</v>
      </c>
      <c r="K2980" s="20">
        <v>12308</v>
      </c>
    </row>
    <row r="2981" spans="1:11" x14ac:dyDescent="0.3">
      <c r="A2981" s="10" t="s">
        <v>127</v>
      </c>
      <c r="B2981" s="10" t="s">
        <v>135</v>
      </c>
      <c r="C2981" s="54">
        <v>44702</v>
      </c>
      <c r="D2981" s="20">
        <v>19</v>
      </c>
      <c r="E2981" s="19">
        <v>0.73684210526315785</v>
      </c>
      <c r="F2981" s="20">
        <v>14</v>
      </c>
      <c r="G2981" s="20">
        <v>22</v>
      </c>
      <c r="H2981" s="16">
        <v>684.5454545454545</v>
      </c>
      <c r="I2981" s="18">
        <v>1.5714285714285714</v>
      </c>
      <c r="J2981" s="16">
        <v>1075.7142857142858</v>
      </c>
      <c r="K2981" s="20">
        <v>15060</v>
      </c>
    </row>
    <row r="2982" spans="1:11" x14ac:dyDescent="0.3">
      <c r="A2982" s="10" t="s">
        <v>127</v>
      </c>
      <c r="B2982" s="10" t="s">
        <v>135</v>
      </c>
      <c r="C2982" s="54">
        <v>44703</v>
      </c>
      <c r="D2982" s="20">
        <v>15</v>
      </c>
      <c r="E2982" s="19">
        <v>0.73333333333333328</v>
      </c>
      <c r="F2982" s="20">
        <v>11</v>
      </c>
      <c r="G2982" s="20">
        <v>31</v>
      </c>
      <c r="H2982" s="16">
        <v>512.09677419354841</v>
      </c>
      <c r="I2982" s="18">
        <v>2.8181818181818183</v>
      </c>
      <c r="J2982" s="16">
        <v>1443.1818181818182</v>
      </c>
      <c r="K2982" s="20">
        <v>15875</v>
      </c>
    </row>
    <row r="2983" spans="1:11" x14ac:dyDescent="0.3">
      <c r="A2983" s="10" t="s">
        <v>127</v>
      </c>
      <c r="B2983" s="10" t="s">
        <v>135</v>
      </c>
      <c r="C2983" s="54">
        <v>44704</v>
      </c>
      <c r="D2983" s="20">
        <v>12</v>
      </c>
      <c r="E2983" s="19">
        <v>0.66666666666666663</v>
      </c>
      <c r="F2983" s="20">
        <v>8</v>
      </c>
      <c r="G2983" s="20">
        <v>11</v>
      </c>
      <c r="H2983" s="16">
        <v>717.63636363636363</v>
      </c>
      <c r="I2983" s="18">
        <v>1.375</v>
      </c>
      <c r="J2983" s="16">
        <v>986.75</v>
      </c>
      <c r="K2983" s="20">
        <v>7894</v>
      </c>
    </row>
    <row r="2984" spans="1:11" x14ac:dyDescent="0.3">
      <c r="A2984" s="10" t="s">
        <v>127</v>
      </c>
      <c r="B2984" s="10" t="s">
        <v>135</v>
      </c>
      <c r="C2984" s="54">
        <v>44705</v>
      </c>
      <c r="D2984" s="20">
        <v>18</v>
      </c>
      <c r="E2984" s="19">
        <v>0.72222222222222221</v>
      </c>
      <c r="F2984" s="20">
        <v>13</v>
      </c>
      <c r="G2984" s="20">
        <v>18</v>
      </c>
      <c r="H2984" s="16">
        <v>688.66666666666663</v>
      </c>
      <c r="I2984" s="18">
        <v>1.3846153846153846</v>
      </c>
      <c r="J2984" s="16">
        <v>953.53846153846155</v>
      </c>
      <c r="K2984" s="20">
        <v>12396</v>
      </c>
    </row>
    <row r="2985" spans="1:11" x14ac:dyDescent="0.3">
      <c r="A2985" s="10" t="s">
        <v>127</v>
      </c>
      <c r="B2985" s="10" t="s">
        <v>135</v>
      </c>
      <c r="C2985" s="54">
        <v>44706</v>
      </c>
      <c r="D2985" s="20">
        <v>19</v>
      </c>
      <c r="E2985" s="19">
        <v>0.68421052631578949</v>
      </c>
      <c r="F2985" s="20">
        <v>13</v>
      </c>
      <c r="G2985" s="20">
        <v>19</v>
      </c>
      <c r="H2985" s="16">
        <v>593.15789473684208</v>
      </c>
      <c r="I2985" s="18">
        <v>1.4615384615384615</v>
      </c>
      <c r="J2985" s="16">
        <v>866.92307692307691</v>
      </c>
      <c r="K2985" s="20">
        <v>11270</v>
      </c>
    </row>
    <row r="2986" spans="1:11" x14ac:dyDescent="0.3">
      <c r="A2986" s="10" t="s">
        <v>127</v>
      </c>
      <c r="B2986" s="10" t="s">
        <v>135</v>
      </c>
      <c r="C2986" s="54">
        <v>44707</v>
      </c>
      <c r="D2986" s="20">
        <v>15</v>
      </c>
      <c r="E2986" s="19">
        <v>0.73333333333333328</v>
      </c>
      <c r="F2986" s="20">
        <v>11</v>
      </c>
      <c r="G2986" s="20">
        <v>14</v>
      </c>
      <c r="H2986" s="16">
        <v>729.71428571428567</v>
      </c>
      <c r="I2986" s="18">
        <v>1.2727272727272727</v>
      </c>
      <c r="J2986" s="16">
        <v>928.72727272727275</v>
      </c>
      <c r="K2986" s="20">
        <v>10216</v>
      </c>
    </row>
    <row r="2987" spans="1:11" x14ac:dyDescent="0.3">
      <c r="A2987" s="10" t="s">
        <v>127</v>
      </c>
      <c r="B2987" s="10" t="s">
        <v>135</v>
      </c>
      <c r="C2987" s="54">
        <v>44708</v>
      </c>
      <c r="D2987" s="20">
        <v>13</v>
      </c>
      <c r="E2987" s="19">
        <v>0.69230769230769229</v>
      </c>
      <c r="F2987" s="20">
        <v>9</v>
      </c>
      <c r="G2987" s="20">
        <v>12</v>
      </c>
      <c r="H2987" s="16">
        <v>419.41666666666669</v>
      </c>
      <c r="I2987" s="18">
        <v>1.3333333333333333</v>
      </c>
      <c r="J2987" s="16">
        <v>559.22222222222217</v>
      </c>
      <c r="K2987" s="20">
        <v>5033</v>
      </c>
    </row>
    <row r="2988" spans="1:11" x14ac:dyDescent="0.3">
      <c r="A2988" s="10" t="s">
        <v>127</v>
      </c>
      <c r="B2988" s="10" t="s">
        <v>135</v>
      </c>
      <c r="C2988" s="54">
        <v>44709</v>
      </c>
      <c r="D2988" s="20">
        <v>13</v>
      </c>
      <c r="E2988" s="19">
        <v>0.69230769230769229</v>
      </c>
      <c r="F2988" s="20">
        <v>9</v>
      </c>
      <c r="G2988" s="20">
        <v>12</v>
      </c>
      <c r="H2988" s="16">
        <v>530.75</v>
      </c>
      <c r="I2988" s="18">
        <v>1.3333333333333333</v>
      </c>
      <c r="J2988" s="16">
        <v>707.66666666666663</v>
      </c>
      <c r="K2988" s="20">
        <v>6369</v>
      </c>
    </row>
    <row r="2989" spans="1:11" x14ac:dyDescent="0.3">
      <c r="A2989" s="10" t="s">
        <v>127</v>
      </c>
      <c r="B2989" s="10" t="s">
        <v>135</v>
      </c>
      <c r="C2989" s="54">
        <v>44710</v>
      </c>
      <c r="D2989" s="20">
        <v>18</v>
      </c>
      <c r="E2989" s="19">
        <v>0.72222222222222221</v>
      </c>
      <c r="F2989" s="20">
        <v>13</v>
      </c>
      <c r="G2989" s="20">
        <v>17</v>
      </c>
      <c r="H2989" s="16">
        <v>753.05882352941171</v>
      </c>
      <c r="I2989" s="18">
        <v>1.3076923076923077</v>
      </c>
      <c r="J2989" s="16">
        <v>984.76923076923072</v>
      </c>
      <c r="K2989" s="20">
        <v>12802</v>
      </c>
    </row>
    <row r="2990" spans="1:11" x14ac:dyDescent="0.3">
      <c r="A2990" s="10" t="s">
        <v>127</v>
      </c>
      <c r="B2990" s="10" t="s">
        <v>135</v>
      </c>
      <c r="C2990" s="54">
        <v>44711</v>
      </c>
      <c r="D2990" s="20">
        <v>13</v>
      </c>
      <c r="E2990" s="19">
        <v>0.69230769230769229</v>
      </c>
      <c r="F2990" s="20">
        <v>9</v>
      </c>
      <c r="G2990" s="20">
        <v>27</v>
      </c>
      <c r="H2990" s="16">
        <v>430.59259259259261</v>
      </c>
      <c r="I2990" s="18">
        <v>3</v>
      </c>
      <c r="J2990" s="16">
        <v>1291.7777777777778</v>
      </c>
      <c r="K2990" s="20">
        <v>11626</v>
      </c>
    </row>
    <row r="2991" spans="1:11" x14ac:dyDescent="0.3">
      <c r="A2991" s="10" t="s">
        <v>127</v>
      </c>
      <c r="B2991" s="10" t="s">
        <v>135</v>
      </c>
      <c r="C2991" s="54">
        <v>44712</v>
      </c>
      <c r="D2991" s="20">
        <v>14</v>
      </c>
      <c r="E2991" s="19">
        <v>0.7142857142857143</v>
      </c>
      <c r="F2991" s="20">
        <v>10</v>
      </c>
      <c r="G2991" s="20">
        <v>16</v>
      </c>
      <c r="H2991" s="16">
        <v>568.6875</v>
      </c>
      <c r="I2991" s="18">
        <v>1.6</v>
      </c>
      <c r="J2991" s="16">
        <v>909.9</v>
      </c>
      <c r="K2991" s="20">
        <v>9099</v>
      </c>
    </row>
    <row r="2992" spans="1:11" x14ac:dyDescent="0.3">
      <c r="A2992" s="22" t="s">
        <v>127</v>
      </c>
      <c r="B2992" s="22" t="s">
        <v>135</v>
      </c>
      <c r="C2992" s="56">
        <v>44713</v>
      </c>
      <c r="D2992" s="20">
        <v>22</v>
      </c>
      <c r="E2992" s="19">
        <v>0.72727272727272729</v>
      </c>
      <c r="F2992" s="20">
        <v>16</v>
      </c>
      <c r="G2992" s="20">
        <v>22</v>
      </c>
      <c r="H2992" s="16">
        <v>751.36363636363637</v>
      </c>
      <c r="I2992" s="18">
        <v>1.375</v>
      </c>
      <c r="J2992" s="16">
        <v>1033.125</v>
      </c>
      <c r="K2992" s="20">
        <v>16530</v>
      </c>
    </row>
    <row r="2993" spans="1:11" x14ac:dyDescent="0.3">
      <c r="A2993" s="22" t="s">
        <v>127</v>
      </c>
      <c r="B2993" s="22" t="s">
        <v>135</v>
      </c>
      <c r="C2993" s="56">
        <v>44714</v>
      </c>
      <c r="D2993" s="20">
        <v>20</v>
      </c>
      <c r="E2993" s="19">
        <v>0.7</v>
      </c>
      <c r="F2993" s="20">
        <v>14</v>
      </c>
      <c r="G2993" s="20">
        <v>20</v>
      </c>
      <c r="H2993" s="16">
        <v>450.35</v>
      </c>
      <c r="I2993" s="18">
        <v>1.4285714285714286</v>
      </c>
      <c r="J2993" s="16">
        <v>643.35714285714289</v>
      </c>
      <c r="K2993" s="20">
        <v>9007</v>
      </c>
    </row>
    <row r="2994" spans="1:11" x14ac:dyDescent="0.3">
      <c r="A2994" s="22" t="s">
        <v>127</v>
      </c>
      <c r="B2994" s="22" t="s">
        <v>135</v>
      </c>
      <c r="C2994" s="56">
        <v>44715</v>
      </c>
      <c r="D2994" s="20">
        <v>17</v>
      </c>
      <c r="E2994" s="19">
        <v>0.70588235294117652</v>
      </c>
      <c r="F2994" s="20">
        <v>12</v>
      </c>
      <c r="G2994" s="20">
        <v>18</v>
      </c>
      <c r="H2994" s="16">
        <v>730.55555555555554</v>
      </c>
      <c r="I2994" s="18">
        <v>1.5</v>
      </c>
      <c r="J2994" s="16">
        <v>1095.8333333333333</v>
      </c>
      <c r="K2994" s="20">
        <v>13150</v>
      </c>
    </row>
    <row r="2995" spans="1:11" x14ac:dyDescent="0.3">
      <c r="A2995" s="22" t="s">
        <v>127</v>
      </c>
      <c r="B2995" s="22" t="s">
        <v>135</v>
      </c>
      <c r="C2995" s="56">
        <v>44716</v>
      </c>
      <c r="D2995" s="20">
        <v>17</v>
      </c>
      <c r="E2995" s="19">
        <v>0.70588235294117652</v>
      </c>
      <c r="F2995" s="20">
        <v>12</v>
      </c>
      <c r="G2995" s="20">
        <v>18</v>
      </c>
      <c r="H2995" s="16">
        <v>612</v>
      </c>
      <c r="I2995" s="18">
        <v>1.5</v>
      </c>
      <c r="J2995" s="16">
        <v>918</v>
      </c>
      <c r="K2995" s="20">
        <v>11016</v>
      </c>
    </row>
    <row r="2996" spans="1:11" x14ac:dyDescent="0.3">
      <c r="A2996" s="22" t="s">
        <v>127</v>
      </c>
      <c r="B2996" s="22" t="s">
        <v>135</v>
      </c>
      <c r="C2996" s="56">
        <v>44717</v>
      </c>
      <c r="D2996" s="20">
        <v>20</v>
      </c>
      <c r="E2996" s="19">
        <v>0.7</v>
      </c>
      <c r="F2996" s="20">
        <v>14</v>
      </c>
      <c r="G2996" s="20">
        <v>21</v>
      </c>
      <c r="H2996" s="16">
        <v>565.14285714285711</v>
      </c>
      <c r="I2996" s="18">
        <v>1.5</v>
      </c>
      <c r="J2996" s="16">
        <v>847.71428571428567</v>
      </c>
      <c r="K2996" s="20">
        <v>11868</v>
      </c>
    </row>
    <row r="2997" spans="1:11" x14ac:dyDescent="0.3">
      <c r="A2997" s="22" t="s">
        <v>127</v>
      </c>
      <c r="B2997" s="22" t="s">
        <v>135</v>
      </c>
      <c r="C2997" s="56">
        <v>44718</v>
      </c>
      <c r="D2997" s="20">
        <v>13</v>
      </c>
      <c r="E2997" s="19">
        <v>0.69230769230769229</v>
      </c>
      <c r="F2997" s="20">
        <v>9</v>
      </c>
      <c r="G2997" s="20">
        <v>17</v>
      </c>
      <c r="H2997" s="16">
        <v>490.70588235294116</v>
      </c>
      <c r="I2997" s="18">
        <v>1.8888888888888888</v>
      </c>
      <c r="J2997" s="16">
        <v>926.88888888888891</v>
      </c>
      <c r="K2997" s="20">
        <v>8342</v>
      </c>
    </row>
    <row r="2998" spans="1:11" x14ac:dyDescent="0.3">
      <c r="A2998" s="22" t="s">
        <v>127</v>
      </c>
      <c r="B2998" s="22" t="s">
        <v>135</v>
      </c>
      <c r="C2998" s="56">
        <v>44719</v>
      </c>
      <c r="D2998" s="20">
        <v>13</v>
      </c>
      <c r="E2998" s="19">
        <v>0.69230769230769229</v>
      </c>
      <c r="F2998" s="20">
        <v>9</v>
      </c>
      <c r="G2998" s="20">
        <v>21</v>
      </c>
      <c r="H2998" s="16">
        <v>368.33333333333331</v>
      </c>
      <c r="I2998" s="18">
        <v>2.3333333333333335</v>
      </c>
      <c r="J2998" s="16">
        <v>859.44444444444446</v>
      </c>
      <c r="K2998" s="20">
        <v>7735</v>
      </c>
    </row>
    <row r="2999" spans="1:11" x14ac:dyDescent="0.3">
      <c r="A2999" s="22" t="s">
        <v>127</v>
      </c>
      <c r="B2999" s="22" t="s">
        <v>135</v>
      </c>
      <c r="C2999" s="56">
        <v>44720</v>
      </c>
      <c r="D2999" s="20">
        <v>23</v>
      </c>
      <c r="E2999" s="19">
        <v>0.69565217391304346</v>
      </c>
      <c r="F2999" s="20">
        <v>16</v>
      </c>
      <c r="G2999" s="20">
        <v>21</v>
      </c>
      <c r="H2999" s="16">
        <v>497.90476190476193</v>
      </c>
      <c r="I2999" s="18">
        <v>1.3125</v>
      </c>
      <c r="J2999" s="16">
        <v>653.5</v>
      </c>
      <c r="K2999" s="20">
        <v>10456</v>
      </c>
    </row>
    <row r="3000" spans="1:11" x14ac:dyDescent="0.3">
      <c r="A3000" s="22" t="s">
        <v>127</v>
      </c>
      <c r="B3000" s="22" t="s">
        <v>135</v>
      </c>
      <c r="C3000" s="56">
        <v>44721</v>
      </c>
      <c r="D3000" s="20">
        <v>15</v>
      </c>
      <c r="E3000" s="19">
        <v>0.73333333333333328</v>
      </c>
      <c r="F3000" s="20">
        <v>11</v>
      </c>
      <c r="G3000" s="20">
        <v>19</v>
      </c>
      <c r="H3000" s="16">
        <v>695.47368421052636</v>
      </c>
      <c r="I3000" s="18">
        <v>1.7272727272727273</v>
      </c>
      <c r="J3000" s="16">
        <v>1201.2727272727273</v>
      </c>
      <c r="K3000" s="20">
        <v>13214</v>
      </c>
    </row>
    <row r="3001" spans="1:11" x14ac:dyDescent="0.3">
      <c r="A3001" s="22" t="s">
        <v>127</v>
      </c>
      <c r="B3001" s="22" t="s">
        <v>135</v>
      </c>
      <c r="C3001" s="56">
        <v>44722</v>
      </c>
      <c r="D3001" s="20">
        <v>22</v>
      </c>
      <c r="E3001" s="19">
        <v>0.72727272727272729</v>
      </c>
      <c r="F3001" s="20">
        <v>16</v>
      </c>
      <c r="G3001" s="20">
        <v>30</v>
      </c>
      <c r="H3001" s="16">
        <v>441.16666666666669</v>
      </c>
      <c r="I3001" s="18">
        <v>1.875</v>
      </c>
      <c r="J3001" s="16">
        <v>827.1875</v>
      </c>
      <c r="K3001" s="20">
        <v>13235</v>
      </c>
    </row>
    <row r="3002" spans="1:11" x14ac:dyDescent="0.3">
      <c r="A3002" s="22" t="s">
        <v>127</v>
      </c>
      <c r="B3002" s="22" t="s">
        <v>135</v>
      </c>
      <c r="C3002" s="56">
        <v>44723</v>
      </c>
      <c r="D3002" s="20">
        <v>23</v>
      </c>
      <c r="E3002" s="19">
        <v>0.73913043478260865</v>
      </c>
      <c r="F3002" s="20">
        <v>17</v>
      </c>
      <c r="G3002" s="20">
        <v>30</v>
      </c>
      <c r="H3002" s="16">
        <v>581.36666666666667</v>
      </c>
      <c r="I3002" s="18">
        <v>1.7647058823529411</v>
      </c>
      <c r="J3002" s="16">
        <v>1025.9411764705883</v>
      </c>
      <c r="K3002" s="20">
        <v>17441</v>
      </c>
    </row>
    <row r="3003" spans="1:11" x14ac:dyDescent="0.3">
      <c r="A3003" s="22" t="s">
        <v>127</v>
      </c>
      <c r="B3003" s="22" t="s">
        <v>135</v>
      </c>
      <c r="C3003" s="56">
        <v>44724</v>
      </c>
      <c r="D3003" s="20">
        <v>25</v>
      </c>
      <c r="E3003" s="19">
        <v>0.72</v>
      </c>
      <c r="F3003" s="20">
        <v>18</v>
      </c>
      <c r="G3003" s="20">
        <v>30</v>
      </c>
      <c r="H3003" s="16">
        <v>504.03333333333336</v>
      </c>
      <c r="I3003" s="18">
        <v>1.6666666666666667</v>
      </c>
      <c r="J3003" s="16">
        <v>840.05555555555554</v>
      </c>
      <c r="K3003" s="20">
        <v>15121</v>
      </c>
    </row>
    <row r="3004" spans="1:11" x14ac:dyDescent="0.3">
      <c r="A3004" s="22" t="s">
        <v>127</v>
      </c>
      <c r="B3004" s="22" t="s">
        <v>135</v>
      </c>
      <c r="C3004" s="56">
        <v>44725</v>
      </c>
      <c r="D3004" s="20">
        <v>22</v>
      </c>
      <c r="E3004" s="19">
        <v>0.72727272727272729</v>
      </c>
      <c r="F3004" s="20">
        <v>16</v>
      </c>
      <c r="G3004" s="20">
        <v>32</v>
      </c>
      <c r="H3004" s="16">
        <v>362.78125</v>
      </c>
      <c r="I3004" s="18">
        <v>2</v>
      </c>
      <c r="J3004" s="16">
        <v>725.5625</v>
      </c>
      <c r="K3004" s="20">
        <v>11609</v>
      </c>
    </row>
    <row r="3005" spans="1:11" x14ac:dyDescent="0.3">
      <c r="A3005" s="22" t="s">
        <v>127</v>
      </c>
      <c r="B3005" s="22" t="s">
        <v>135</v>
      </c>
      <c r="C3005" s="56">
        <v>44726</v>
      </c>
      <c r="D3005" s="20">
        <v>22</v>
      </c>
      <c r="E3005" s="19">
        <v>0.68181818181818177</v>
      </c>
      <c r="F3005" s="20">
        <v>15</v>
      </c>
      <c r="G3005" s="20">
        <v>32</v>
      </c>
      <c r="H3005" s="16">
        <v>351.5</v>
      </c>
      <c r="I3005" s="18">
        <v>2.1333333333333333</v>
      </c>
      <c r="J3005" s="16">
        <v>749.86666666666667</v>
      </c>
      <c r="K3005" s="20">
        <v>11248</v>
      </c>
    </row>
    <row r="3006" spans="1:11" x14ac:dyDescent="0.3">
      <c r="A3006" s="22" t="s">
        <v>127</v>
      </c>
      <c r="B3006" s="22" t="s">
        <v>135</v>
      </c>
      <c r="C3006" s="56">
        <v>44727</v>
      </c>
      <c r="D3006" s="20">
        <v>21</v>
      </c>
      <c r="E3006" s="19">
        <v>0.7142857142857143</v>
      </c>
      <c r="F3006" s="20">
        <v>15</v>
      </c>
      <c r="G3006" s="20">
        <v>38</v>
      </c>
      <c r="H3006" s="16">
        <v>282.68421052631578</v>
      </c>
      <c r="I3006" s="18">
        <v>2.5333333333333332</v>
      </c>
      <c r="J3006" s="16">
        <v>716.13333333333333</v>
      </c>
      <c r="K3006" s="20">
        <v>10742</v>
      </c>
    </row>
    <row r="3007" spans="1:11" x14ac:dyDescent="0.3">
      <c r="A3007" s="22" t="s">
        <v>127</v>
      </c>
      <c r="B3007" s="22" t="s">
        <v>135</v>
      </c>
      <c r="C3007" s="56">
        <v>44728</v>
      </c>
      <c r="D3007" s="20">
        <v>23</v>
      </c>
      <c r="E3007" s="19">
        <v>0.73913043478260865</v>
      </c>
      <c r="F3007" s="20">
        <v>17</v>
      </c>
      <c r="G3007" s="20">
        <v>24</v>
      </c>
      <c r="H3007" s="16">
        <v>441.125</v>
      </c>
      <c r="I3007" s="18">
        <v>1.411764705882353</v>
      </c>
      <c r="J3007" s="16">
        <v>622.76470588235293</v>
      </c>
      <c r="K3007" s="20">
        <v>10587</v>
      </c>
    </row>
    <row r="3008" spans="1:11" x14ac:dyDescent="0.3">
      <c r="A3008" s="22" t="s">
        <v>127</v>
      </c>
      <c r="B3008" s="22" t="s">
        <v>135</v>
      </c>
      <c r="C3008" s="56">
        <v>44729</v>
      </c>
      <c r="D3008" s="20">
        <v>14</v>
      </c>
      <c r="E3008" s="19">
        <v>0.7142857142857143</v>
      </c>
      <c r="F3008" s="20">
        <v>10</v>
      </c>
      <c r="G3008" s="20">
        <v>13</v>
      </c>
      <c r="H3008" s="16">
        <v>493.61538461538464</v>
      </c>
      <c r="I3008" s="18">
        <v>1.3</v>
      </c>
      <c r="J3008" s="16">
        <v>641.70000000000005</v>
      </c>
      <c r="K3008" s="20">
        <v>6417</v>
      </c>
    </row>
    <row r="3009" spans="1:11" x14ac:dyDescent="0.3">
      <c r="A3009" s="22" t="s">
        <v>127</v>
      </c>
      <c r="B3009" s="22" t="s">
        <v>135</v>
      </c>
      <c r="C3009" s="56">
        <v>44730</v>
      </c>
      <c r="D3009" s="20">
        <v>18</v>
      </c>
      <c r="E3009" s="19">
        <v>0.66666666666666663</v>
      </c>
      <c r="F3009" s="20">
        <v>12</v>
      </c>
      <c r="G3009" s="20">
        <v>20</v>
      </c>
      <c r="H3009" s="16">
        <v>303.14999999999998</v>
      </c>
      <c r="I3009" s="18">
        <v>1.6666666666666667</v>
      </c>
      <c r="J3009" s="16">
        <v>505.25</v>
      </c>
      <c r="K3009" s="20">
        <v>6063</v>
      </c>
    </row>
    <row r="3010" spans="1:11" x14ac:dyDescent="0.3">
      <c r="A3010" s="22" t="s">
        <v>127</v>
      </c>
      <c r="B3010" s="22" t="s">
        <v>135</v>
      </c>
      <c r="C3010" s="56">
        <v>44731</v>
      </c>
      <c r="D3010" s="20">
        <v>25</v>
      </c>
      <c r="E3010" s="19">
        <v>0.72</v>
      </c>
      <c r="F3010" s="20">
        <v>18</v>
      </c>
      <c r="G3010" s="20">
        <v>29</v>
      </c>
      <c r="H3010" s="16">
        <v>562.06896551724139</v>
      </c>
      <c r="I3010" s="18">
        <v>1.6111111111111112</v>
      </c>
      <c r="J3010" s="16">
        <v>905.55555555555554</v>
      </c>
      <c r="K3010" s="20">
        <v>16300</v>
      </c>
    </row>
    <row r="3011" spans="1:11" x14ac:dyDescent="0.3">
      <c r="A3011" s="22" t="s">
        <v>127</v>
      </c>
      <c r="B3011" s="22" t="s">
        <v>135</v>
      </c>
      <c r="C3011" s="56">
        <v>44732</v>
      </c>
      <c r="D3011" s="20">
        <v>21</v>
      </c>
      <c r="E3011" s="19">
        <v>0.7142857142857143</v>
      </c>
      <c r="F3011" s="20">
        <v>15</v>
      </c>
      <c r="G3011" s="20">
        <v>26</v>
      </c>
      <c r="H3011" s="16">
        <v>479.88461538461536</v>
      </c>
      <c r="I3011" s="18">
        <v>1.7333333333333334</v>
      </c>
      <c r="J3011" s="16">
        <v>831.8</v>
      </c>
      <c r="K3011" s="20">
        <v>12477</v>
      </c>
    </row>
    <row r="3012" spans="1:11" x14ac:dyDescent="0.3">
      <c r="A3012" s="22" t="s">
        <v>127</v>
      </c>
      <c r="B3012" s="22" t="s">
        <v>135</v>
      </c>
      <c r="C3012" s="56">
        <v>44733</v>
      </c>
      <c r="D3012" s="20">
        <v>20</v>
      </c>
      <c r="E3012" s="19">
        <v>0.7</v>
      </c>
      <c r="F3012" s="20">
        <v>14</v>
      </c>
      <c r="G3012" s="20">
        <v>24</v>
      </c>
      <c r="H3012" s="16">
        <v>467.33333333333331</v>
      </c>
      <c r="I3012" s="18">
        <v>1.7142857142857142</v>
      </c>
      <c r="J3012" s="16">
        <v>801.14285714285711</v>
      </c>
      <c r="K3012" s="20">
        <v>11216</v>
      </c>
    </row>
    <row r="3013" spans="1:11" x14ac:dyDescent="0.3">
      <c r="A3013" s="22" t="s">
        <v>127</v>
      </c>
      <c r="B3013" s="22" t="s">
        <v>135</v>
      </c>
      <c r="C3013" s="56">
        <v>44734</v>
      </c>
      <c r="D3013" s="20">
        <v>10</v>
      </c>
      <c r="E3013" s="19">
        <v>0.7</v>
      </c>
      <c r="F3013" s="20">
        <v>7</v>
      </c>
      <c r="G3013" s="20">
        <v>10</v>
      </c>
      <c r="H3013" s="16">
        <v>408.4</v>
      </c>
      <c r="I3013" s="18">
        <v>1.4285714285714286</v>
      </c>
      <c r="J3013" s="16">
        <v>583.42857142857144</v>
      </c>
      <c r="K3013" s="20">
        <v>4084</v>
      </c>
    </row>
    <row r="3014" spans="1:11" x14ac:dyDescent="0.3">
      <c r="A3014" s="22" t="s">
        <v>127</v>
      </c>
      <c r="B3014" s="22" t="s">
        <v>135</v>
      </c>
      <c r="C3014" s="56">
        <v>44735</v>
      </c>
      <c r="D3014" s="20">
        <v>16</v>
      </c>
      <c r="E3014" s="19">
        <v>0.6875</v>
      </c>
      <c r="F3014" s="20">
        <v>11</v>
      </c>
      <c r="G3014" s="20">
        <v>14</v>
      </c>
      <c r="H3014" s="16">
        <v>485.78571428571428</v>
      </c>
      <c r="I3014" s="18">
        <v>1.2727272727272727</v>
      </c>
      <c r="J3014" s="16">
        <v>618.27272727272725</v>
      </c>
      <c r="K3014" s="20">
        <v>6801</v>
      </c>
    </row>
    <row r="3015" spans="1:11" x14ac:dyDescent="0.3">
      <c r="A3015" s="22" t="s">
        <v>127</v>
      </c>
      <c r="B3015" s="22" t="s">
        <v>135</v>
      </c>
      <c r="C3015" s="56">
        <v>44736</v>
      </c>
      <c r="D3015" s="20">
        <v>24</v>
      </c>
      <c r="E3015" s="19">
        <v>0.70833333333333337</v>
      </c>
      <c r="F3015" s="20">
        <v>17</v>
      </c>
      <c r="G3015" s="20">
        <v>20</v>
      </c>
      <c r="H3015" s="16">
        <v>507.3</v>
      </c>
      <c r="I3015" s="18">
        <v>1.1764705882352942</v>
      </c>
      <c r="J3015" s="16">
        <v>596.82352941176475</v>
      </c>
      <c r="K3015" s="20">
        <v>10146</v>
      </c>
    </row>
    <row r="3016" spans="1:11" x14ac:dyDescent="0.3">
      <c r="A3016" s="22" t="s">
        <v>127</v>
      </c>
      <c r="B3016" s="22" t="s">
        <v>135</v>
      </c>
      <c r="C3016" s="56">
        <v>44737</v>
      </c>
      <c r="D3016" s="20">
        <v>14</v>
      </c>
      <c r="E3016" s="19">
        <v>0.7142857142857143</v>
      </c>
      <c r="F3016" s="20">
        <v>10</v>
      </c>
      <c r="G3016" s="20">
        <v>15</v>
      </c>
      <c r="H3016" s="16">
        <v>522.33333333333337</v>
      </c>
      <c r="I3016" s="18">
        <v>1.5</v>
      </c>
      <c r="J3016" s="16">
        <v>783.5</v>
      </c>
      <c r="K3016" s="20">
        <v>7835</v>
      </c>
    </row>
    <row r="3017" spans="1:11" x14ac:dyDescent="0.3">
      <c r="A3017" s="22" t="s">
        <v>127</v>
      </c>
      <c r="B3017" s="22" t="s">
        <v>135</v>
      </c>
      <c r="C3017" s="56">
        <v>44738</v>
      </c>
      <c r="D3017" s="20">
        <v>23</v>
      </c>
      <c r="E3017" s="19">
        <v>0.69565217391304346</v>
      </c>
      <c r="F3017" s="20">
        <v>16</v>
      </c>
      <c r="G3017" s="20">
        <v>26</v>
      </c>
      <c r="H3017" s="16">
        <v>527</v>
      </c>
      <c r="I3017" s="18">
        <v>1.625</v>
      </c>
      <c r="J3017" s="16">
        <v>856.375</v>
      </c>
      <c r="K3017" s="20">
        <v>13702</v>
      </c>
    </row>
    <row r="3018" spans="1:11" x14ac:dyDescent="0.3">
      <c r="A3018" s="22" t="s">
        <v>127</v>
      </c>
      <c r="B3018" s="22" t="s">
        <v>135</v>
      </c>
      <c r="C3018" s="56">
        <v>44739</v>
      </c>
      <c r="D3018" s="20">
        <v>17</v>
      </c>
      <c r="E3018" s="19">
        <v>0.70588235294117652</v>
      </c>
      <c r="F3018" s="20">
        <v>12</v>
      </c>
      <c r="G3018" s="20">
        <v>19</v>
      </c>
      <c r="H3018" s="16">
        <v>552.31578947368416</v>
      </c>
      <c r="I3018" s="18">
        <v>1.5833333333333333</v>
      </c>
      <c r="J3018" s="16">
        <v>874.5</v>
      </c>
      <c r="K3018" s="20">
        <v>10494</v>
      </c>
    </row>
    <row r="3019" spans="1:11" x14ac:dyDescent="0.3">
      <c r="A3019" s="22" t="s">
        <v>127</v>
      </c>
      <c r="B3019" s="22" t="s">
        <v>135</v>
      </c>
      <c r="C3019" s="56">
        <v>44740</v>
      </c>
      <c r="D3019" s="20">
        <v>13</v>
      </c>
      <c r="E3019" s="19">
        <v>0.69230769230769229</v>
      </c>
      <c r="F3019" s="20">
        <v>9</v>
      </c>
      <c r="G3019" s="20">
        <v>9</v>
      </c>
      <c r="H3019" s="16">
        <v>630.11111111111109</v>
      </c>
      <c r="I3019" s="18">
        <v>1</v>
      </c>
      <c r="J3019" s="16">
        <v>630.11111111111109</v>
      </c>
      <c r="K3019" s="20">
        <v>5671</v>
      </c>
    </row>
    <row r="3020" spans="1:11" x14ac:dyDescent="0.3">
      <c r="A3020" s="22" t="s">
        <v>127</v>
      </c>
      <c r="B3020" s="22" t="s">
        <v>135</v>
      </c>
      <c r="C3020" s="56">
        <v>44741</v>
      </c>
      <c r="D3020" s="20">
        <v>15</v>
      </c>
      <c r="E3020" s="19">
        <v>0.66666666666666663</v>
      </c>
      <c r="F3020" s="20">
        <v>10</v>
      </c>
      <c r="G3020" s="20">
        <v>17</v>
      </c>
      <c r="H3020" s="16">
        <v>375.47058823529414</v>
      </c>
      <c r="I3020" s="18">
        <v>1.7</v>
      </c>
      <c r="J3020" s="16">
        <v>638.29999999999995</v>
      </c>
      <c r="K3020" s="20">
        <v>6383</v>
      </c>
    </row>
    <row r="3021" spans="1:11" x14ac:dyDescent="0.3">
      <c r="A3021" s="22" t="s">
        <v>127</v>
      </c>
      <c r="B3021" s="22" t="s">
        <v>135</v>
      </c>
      <c r="C3021" s="56">
        <v>44742</v>
      </c>
      <c r="D3021" s="20">
        <v>21</v>
      </c>
      <c r="E3021" s="19">
        <v>0.7142857142857143</v>
      </c>
      <c r="F3021" s="20">
        <v>15</v>
      </c>
      <c r="G3021" s="20">
        <v>21</v>
      </c>
      <c r="H3021" s="16">
        <v>489</v>
      </c>
      <c r="I3021" s="18">
        <v>1.4</v>
      </c>
      <c r="J3021" s="16">
        <v>684.6</v>
      </c>
      <c r="K3021" s="20">
        <v>10269</v>
      </c>
    </row>
    <row r="3022" spans="1:11" x14ac:dyDescent="0.3">
      <c r="A3022" s="22" t="s">
        <v>127</v>
      </c>
      <c r="B3022" s="22" t="s">
        <v>135</v>
      </c>
      <c r="C3022" s="55">
        <v>44743</v>
      </c>
      <c r="D3022" s="20">
        <v>15</v>
      </c>
      <c r="E3022" s="19">
        <v>0.73333333333333328</v>
      </c>
      <c r="F3022" s="20">
        <v>11</v>
      </c>
      <c r="G3022" s="20">
        <v>18</v>
      </c>
      <c r="H3022" s="16">
        <v>716.61111111111109</v>
      </c>
      <c r="I3022" s="18">
        <v>1.6363636363636365</v>
      </c>
      <c r="J3022" s="16">
        <v>1172.6363636363637</v>
      </c>
      <c r="K3022" s="20">
        <v>12899</v>
      </c>
    </row>
    <row r="3023" spans="1:11" x14ac:dyDescent="0.3">
      <c r="A3023" s="22" t="s">
        <v>127</v>
      </c>
      <c r="B3023" s="22" t="s">
        <v>135</v>
      </c>
      <c r="C3023" s="55">
        <v>44744</v>
      </c>
      <c r="D3023" s="20">
        <v>29</v>
      </c>
      <c r="E3023" s="19">
        <v>0.72413793103448276</v>
      </c>
      <c r="F3023" s="20">
        <v>21</v>
      </c>
      <c r="G3023" s="20">
        <v>31</v>
      </c>
      <c r="H3023" s="16">
        <v>507.16129032258067</v>
      </c>
      <c r="I3023" s="18">
        <v>1.4761904761904763</v>
      </c>
      <c r="J3023" s="16">
        <v>748.66666666666663</v>
      </c>
      <c r="K3023" s="20">
        <v>15722</v>
      </c>
    </row>
    <row r="3024" spans="1:11" x14ac:dyDescent="0.3">
      <c r="A3024" s="22" t="s">
        <v>127</v>
      </c>
      <c r="B3024" s="22" t="s">
        <v>135</v>
      </c>
      <c r="C3024" s="55">
        <v>44745</v>
      </c>
      <c r="D3024" s="20">
        <v>19</v>
      </c>
      <c r="E3024" s="19">
        <v>0.68421052631578949</v>
      </c>
      <c r="F3024" s="20">
        <v>13</v>
      </c>
      <c r="G3024" s="20">
        <v>23</v>
      </c>
      <c r="H3024" s="16">
        <v>501.3478260869565</v>
      </c>
      <c r="I3024" s="18">
        <v>1.7692307692307692</v>
      </c>
      <c r="J3024" s="16">
        <v>887</v>
      </c>
      <c r="K3024" s="20">
        <v>11531</v>
      </c>
    </row>
    <row r="3025" spans="1:11" x14ac:dyDescent="0.3">
      <c r="A3025" s="22" t="s">
        <v>127</v>
      </c>
      <c r="B3025" s="22" t="s">
        <v>135</v>
      </c>
      <c r="C3025" s="55">
        <v>44746</v>
      </c>
      <c r="D3025" s="20">
        <v>28</v>
      </c>
      <c r="E3025" s="19">
        <v>0.7142857142857143</v>
      </c>
      <c r="F3025" s="20">
        <v>20</v>
      </c>
      <c r="G3025" s="20">
        <v>25</v>
      </c>
      <c r="H3025" s="16">
        <v>513.96</v>
      </c>
      <c r="I3025" s="18">
        <v>1.25</v>
      </c>
      <c r="J3025" s="16">
        <v>642.45000000000005</v>
      </c>
      <c r="K3025" s="20">
        <v>12849</v>
      </c>
    </row>
    <row r="3026" spans="1:11" x14ac:dyDescent="0.3">
      <c r="A3026" s="22" t="s">
        <v>127</v>
      </c>
      <c r="B3026" s="22" t="s">
        <v>135</v>
      </c>
      <c r="C3026" s="55">
        <v>44747</v>
      </c>
      <c r="D3026" s="20">
        <v>14</v>
      </c>
      <c r="E3026" s="19">
        <v>0.7142857142857143</v>
      </c>
      <c r="F3026" s="20">
        <v>10</v>
      </c>
      <c r="G3026" s="20">
        <v>12</v>
      </c>
      <c r="H3026" s="16">
        <v>427.58333333333331</v>
      </c>
      <c r="I3026" s="18">
        <v>1.2</v>
      </c>
      <c r="J3026" s="16">
        <v>513.1</v>
      </c>
      <c r="K3026" s="20">
        <v>5131</v>
      </c>
    </row>
    <row r="3027" spans="1:11" x14ac:dyDescent="0.3">
      <c r="A3027" s="22" t="s">
        <v>127</v>
      </c>
      <c r="B3027" s="22" t="s">
        <v>135</v>
      </c>
      <c r="C3027" s="55">
        <v>44748</v>
      </c>
      <c r="D3027" s="20">
        <v>26</v>
      </c>
      <c r="E3027" s="19">
        <v>0.69230769230769229</v>
      </c>
      <c r="F3027" s="20">
        <v>18</v>
      </c>
      <c r="G3027" s="20">
        <v>31</v>
      </c>
      <c r="H3027" s="16">
        <v>329.80645161290323</v>
      </c>
      <c r="I3027" s="18">
        <v>1.7222222222222223</v>
      </c>
      <c r="J3027" s="16">
        <v>568</v>
      </c>
      <c r="K3027" s="20">
        <v>10224</v>
      </c>
    </row>
    <row r="3028" spans="1:11" x14ac:dyDescent="0.3">
      <c r="A3028" s="22" t="s">
        <v>127</v>
      </c>
      <c r="B3028" s="22" t="s">
        <v>135</v>
      </c>
      <c r="C3028" s="55">
        <v>44749</v>
      </c>
      <c r="D3028" s="20">
        <v>12</v>
      </c>
      <c r="E3028" s="19">
        <v>0.66666666666666663</v>
      </c>
      <c r="F3028" s="20">
        <v>8</v>
      </c>
      <c r="G3028" s="20">
        <v>11</v>
      </c>
      <c r="H3028" s="16">
        <v>547.27272727272725</v>
      </c>
      <c r="I3028" s="18">
        <v>1.375</v>
      </c>
      <c r="J3028" s="16">
        <v>752.5</v>
      </c>
      <c r="K3028" s="20">
        <v>6020</v>
      </c>
    </row>
    <row r="3029" spans="1:11" x14ac:dyDescent="0.3">
      <c r="A3029" s="22" t="s">
        <v>127</v>
      </c>
      <c r="B3029" s="22" t="s">
        <v>135</v>
      </c>
      <c r="C3029" s="55">
        <v>44750</v>
      </c>
      <c r="D3029" s="20">
        <v>25</v>
      </c>
      <c r="E3029" s="19">
        <v>0.72</v>
      </c>
      <c r="F3029" s="20">
        <v>18</v>
      </c>
      <c r="G3029" s="20">
        <v>23</v>
      </c>
      <c r="H3029" s="16">
        <v>522.304347826087</v>
      </c>
      <c r="I3029" s="18">
        <v>1.2777777777777777</v>
      </c>
      <c r="J3029" s="16">
        <v>667.38888888888891</v>
      </c>
      <c r="K3029" s="20">
        <v>12013</v>
      </c>
    </row>
    <row r="3030" spans="1:11" x14ac:dyDescent="0.3">
      <c r="A3030" s="22" t="s">
        <v>127</v>
      </c>
      <c r="B3030" s="22" t="s">
        <v>135</v>
      </c>
      <c r="C3030" s="55">
        <v>44751</v>
      </c>
      <c r="D3030" s="20">
        <v>21</v>
      </c>
      <c r="E3030" s="19">
        <v>0.7142857142857143</v>
      </c>
      <c r="F3030" s="20">
        <v>15</v>
      </c>
      <c r="G3030" s="20">
        <v>24</v>
      </c>
      <c r="H3030" s="16">
        <v>524.95833333333337</v>
      </c>
      <c r="I3030" s="18">
        <v>1.6</v>
      </c>
      <c r="J3030" s="16">
        <v>839.93333333333328</v>
      </c>
      <c r="K3030" s="20">
        <v>12599</v>
      </c>
    </row>
    <row r="3031" spans="1:11" x14ac:dyDescent="0.3">
      <c r="A3031" s="22" t="s">
        <v>127</v>
      </c>
      <c r="B3031" s="22" t="s">
        <v>135</v>
      </c>
      <c r="C3031" s="55">
        <v>44752</v>
      </c>
      <c r="D3031" s="20">
        <v>23</v>
      </c>
      <c r="E3031" s="19">
        <v>0.69565217391304346</v>
      </c>
      <c r="F3031" s="20">
        <v>16</v>
      </c>
      <c r="G3031" s="20">
        <v>26</v>
      </c>
      <c r="H3031" s="16">
        <v>555.03846153846155</v>
      </c>
      <c r="I3031" s="18">
        <v>1.625</v>
      </c>
      <c r="J3031" s="16">
        <v>901.9375</v>
      </c>
      <c r="K3031" s="20">
        <v>14431</v>
      </c>
    </row>
    <row r="3032" spans="1:11" x14ac:dyDescent="0.3">
      <c r="A3032" s="22" t="s">
        <v>127</v>
      </c>
      <c r="B3032" s="22" t="s">
        <v>135</v>
      </c>
      <c r="C3032" s="55">
        <v>44753</v>
      </c>
      <c r="D3032" s="20">
        <v>16</v>
      </c>
      <c r="E3032" s="19">
        <v>0.6875</v>
      </c>
      <c r="F3032" s="20">
        <v>11</v>
      </c>
      <c r="G3032" s="20">
        <v>15</v>
      </c>
      <c r="H3032" s="16">
        <v>435.13333333333333</v>
      </c>
      <c r="I3032" s="18">
        <v>1.3636363636363635</v>
      </c>
      <c r="J3032" s="16">
        <v>593.36363636363637</v>
      </c>
      <c r="K3032" s="20">
        <v>6527</v>
      </c>
    </row>
    <row r="3033" spans="1:11" x14ac:dyDescent="0.3">
      <c r="A3033" s="22" t="s">
        <v>127</v>
      </c>
      <c r="B3033" s="22" t="s">
        <v>135</v>
      </c>
      <c r="C3033" s="55">
        <v>44754</v>
      </c>
      <c r="D3033" s="20">
        <v>19</v>
      </c>
      <c r="E3033" s="19">
        <v>0.68421052631578949</v>
      </c>
      <c r="F3033" s="20">
        <v>13</v>
      </c>
      <c r="G3033" s="20">
        <v>17</v>
      </c>
      <c r="H3033" s="16">
        <v>482</v>
      </c>
      <c r="I3033" s="18">
        <v>1.3076923076923077</v>
      </c>
      <c r="J3033" s="16">
        <v>630.30769230769226</v>
      </c>
      <c r="K3033" s="20">
        <v>8194</v>
      </c>
    </row>
    <row r="3034" spans="1:11" x14ac:dyDescent="0.3">
      <c r="A3034" s="22" t="s">
        <v>127</v>
      </c>
      <c r="B3034" s="22" t="s">
        <v>135</v>
      </c>
      <c r="C3034" s="55">
        <v>44755</v>
      </c>
      <c r="D3034" s="20">
        <v>21</v>
      </c>
      <c r="E3034" s="19">
        <v>0.7142857142857143</v>
      </c>
      <c r="F3034" s="20">
        <v>15</v>
      </c>
      <c r="G3034" s="20">
        <v>28</v>
      </c>
      <c r="H3034" s="16">
        <v>515.28571428571433</v>
      </c>
      <c r="I3034" s="18">
        <v>1.8666666666666667</v>
      </c>
      <c r="J3034" s="16">
        <v>961.86666666666667</v>
      </c>
      <c r="K3034" s="20">
        <v>14428</v>
      </c>
    </row>
    <row r="3035" spans="1:11" x14ac:dyDescent="0.3">
      <c r="A3035" s="22" t="s">
        <v>127</v>
      </c>
      <c r="B3035" s="22" t="s">
        <v>135</v>
      </c>
      <c r="C3035" s="55">
        <v>44756</v>
      </c>
      <c r="D3035" s="20">
        <v>10</v>
      </c>
      <c r="E3035" s="19">
        <v>0.7</v>
      </c>
      <c r="F3035" s="20">
        <v>7</v>
      </c>
      <c r="G3035" s="20">
        <v>8</v>
      </c>
      <c r="H3035" s="16">
        <v>654.875</v>
      </c>
      <c r="I3035" s="18">
        <v>1.1428571428571428</v>
      </c>
      <c r="J3035" s="16">
        <v>748.42857142857144</v>
      </c>
      <c r="K3035" s="20">
        <v>5239</v>
      </c>
    </row>
    <row r="3036" spans="1:11" x14ac:dyDescent="0.3">
      <c r="A3036" s="22" t="s">
        <v>127</v>
      </c>
      <c r="B3036" s="22" t="s">
        <v>135</v>
      </c>
      <c r="C3036" s="55">
        <v>44757</v>
      </c>
      <c r="D3036" s="20">
        <v>19</v>
      </c>
      <c r="E3036" s="19">
        <v>0.68421052631578949</v>
      </c>
      <c r="F3036" s="20">
        <v>13</v>
      </c>
      <c r="G3036" s="20">
        <v>20</v>
      </c>
      <c r="H3036" s="16">
        <v>440.8</v>
      </c>
      <c r="I3036" s="18">
        <v>1.5384615384615385</v>
      </c>
      <c r="J3036" s="16">
        <v>678.15384615384619</v>
      </c>
      <c r="K3036" s="20">
        <v>8816</v>
      </c>
    </row>
    <row r="3037" spans="1:11" x14ac:dyDescent="0.3">
      <c r="A3037" s="22" t="s">
        <v>127</v>
      </c>
      <c r="B3037" s="22" t="s">
        <v>135</v>
      </c>
      <c r="C3037" s="55">
        <v>44758</v>
      </c>
      <c r="D3037" s="20">
        <v>25</v>
      </c>
      <c r="E3037" s="19">
        <v>0.72</v>
      </c>
      <c r="F3037" s="20">
        <v>18</v>
      </c>
      <c r="G3037" s="20">
        <v>26</v>
      </c>
      <c r="H3037" s="16">
        <v>473.80769230769232</v>
      </c>
      <c r="I3037" s="18">
        <v>1.4444444444444444</v>
      </c>
      <c r="J3037" s="16">
        <v>684.38888888888891</v>
      </c>
      <c r="K3037" s="20">
        <v>12319</v>
      </c>
    </row>
    <row r="3038" spans="1:11" x14ac:dyDescent="0.3">
      <c r="A3038" s="22" t="s">
        <v>127</v>
      </c>
      <c r="B3038" s="22" t="s">
        <v>135</v>
      </c>
      <c r="C3038" s="55">
        <v>44759</v>
      </c>
      <c r="D3038" s="20">
        <v>26</v>
      </c>
      <c r="E3038" s="19">
        <v>0.69230769230769229</v>
      </c>
      <c r="F3038" s="20">
        <v>18</v>
      </c>
      <c r="G3038" s="20">
        <v>32</v>
      </c>
      <c r="H3038" s="16">
        <v>437.53125</v>
      </c>
      <c r="I3038" s="18">
        <v>1.7777777777777777</v>
      </c>
      <c r="J3038" s="16">
        <v>777.83333333333337</v>
      </c>
      <c r="K3038" s="20">
        <v>14001</v>
      </c>
    </row>
    <row r="3039" spans="1:11" x14ac:dyDescent="0.3">
      <c r="A3039" s="22" t="s">
        <v>127</v>
      </c>
      <c r="B3039" s="22" t="s">
        <v>135</v>
      </c>
      <c r="C3039" s="55">
        <v>44760</v>
      </c>
      <c r="D3039" s="20">
        <v>15</v>
      </c>
      <c r="E3039" s="19">
        <v>0.66666666666666663</v>
      </c>
      <c r="F3039" s="20">
        <v>10</v>
      </c>
      <c r="G3039" s="20">
        <v>15</v>
      </c>
      <c r="H3039" s="16">
        <v>556.33333333333337</v>
      </c>
      <c r="I3039" s="18">
        <v>1.5</v>
      </c>
      <c r="J3039" s="16">
        <v>834.5</v>
      </c>
      <c r="K3039" s="20">
        <v>8345</v>
      </c>
    </row>
    <row r="3040" spans="1:11" x14ac:dyDescent="0.3">
      <c r="A3040" s="22" t="s">
        <v>127</v>
      </c>
      <c r="B3040" s="22" t="s">
        <v>135</v>
      </c>
      <c r="C3040" s="55">
        <v>44761</v>
      </c>
      <c r="D3040" s="20">
        <v>20</v>
      </c>
      <c r="E3040" s="19">
        <v>0.7</v>
      </c>
      <c r="F3040" s="20">
        <v>14</v>
      </c>
      <c r="G3040" s="20">
        <v>21</v>
      </c>
      <c r="H3040" s="16">
        <v>504.38095238095241</v>
      </c>
      <c r="I3040" s="18">
        <v>1.5</v>
      </c>
      <c r="J3040" s="16">
        <v>756.57142857142856</v>
      </c>
      <c r="K3040" s="20">
        <v>10592</v>
      </c>
    </row>
    <row r="3041" spans="1:11" x14ac:dyDescent="0.3">
      <c r="A3041" s="22" t="s">
        <v>127</v>
      </c>
      <c r="B3041" s="22" t="s">
        <v>135</v>
      </c>
      <c r="C3041" s="55">
        <v>44762</v>
      </c>
      <c r="D3041" s="20">
        <v>24</v>
      </c>
      <c r="E3041" s="19">
        <v>0.70833333333333337</v>
      </c>
      <c r="F3041" s="20">
        <v>17</v>
      </c>
      <c r="G3041" s="20">
        <v>27</v>
      </c>
      <c r="H3041" s="16">
        <v>446</v>
      </c>
      <c r="I3041" s="18">
        <v>1.588235294117647</v>
      </c>
      <c r="J3041" s="16">
        <v>708.35294117647061</v>
      </c>
      <c r="K3041" s="20">
        <v>12042</v>
      </c>
    </row>
    <row r="3042" spans="1:11" x14ac:dyDescent="0.3">
      <c r="A3042" s="22" t="s">
        <v>127</v>
      </c>
      <c r="B3042" s="22" t="s">
        <v>135</v>
      </c>
      <c r="C3042" s="55">
        <v>44763</v>
      </c>
      <c r="D3042" s="20">
        <v>15</v>
      </c>
      <c r="E3042" s="19">
        <v>0.66666666666666663</v>
      </c>
      <c r="F3042" s="20">
        <v>10</v>
      </c>
      <c r="G3042" s="20">
        <v>12</v>
      </c>
      <c r="H3042" s="16">
        <v>447.16666666666669</v>
      </c>
      <c r="I3042" s="18">
        <v>1.2</v>
      </c>
      <c r="J3042" s="16">
        <v>536.6</v>
      </c>
      <c r="K3042" s="20">
        <v>5366</v>
      </c>
    </row>
    <row r="3043" spans="1:11" x14ac:dyDescent="0.3">
      <c r="A3043" s="22" t="s">
        <v>127</v>
      </c>
      <c r="B3043" s="22" t="s">
        <v>135</v>
      </c>
      <c r="C3043" s="55">
        <v>44764</v>
      </c>
      <c r="D3043" s="20">
        <v>21</v>
      </c>
      <c r="E3043" s="19">
        <v>0.7142857142857143</v>
      </c>
      <c r="F3043" s="20">
        <v>15</v>
      </c>
      <c r="G3043" s="20">
        <v>21</v>
      </c>
      <c r="H3043" s="16">
        <v>545.28571428571433</v>
      </c>
      <c r="I3043" s="18">
        <v>1.4</v>
      </c>
      <c r="J3043" s="16">
        <v>763.4</v>
      </c>
      <c r="K3043" s="20">
        <v>11451</v>
      </c>
    </row>
    <row r="3044" spans="1:11" x14ac:dyDescent="0.3">
      <c r="A3044" s="22" t="s">
        <v>127</v>
      </c>
      <c r="B3044" s="22" t="s">
        <v>135</v>
      </c>
      <c r="C3044" s="55">
        <v>44765</v>
      </c>
      <c r="D3044" s="20">
        <v>7</v>
      </c>
      <c r="E3044" s="19">
        <v>0.7142857142857143</v>
      </c>
      <c r="F3044" s="20">
        <v>5</v>
      </c>
      <c r="G3044" s="20">
        <v>7</v>
      </c>
      <c r="H3044" s="16">
        <v>715.71428571428567</v>
      </c>
      <c r="I3044" s="18">
        <v>1.4</v>
      </c>
      <c r="J3044" s="16">
        <v>1002</v>
      </c>
      <c r="K3044" s="20">
        <v>5010</v>
      </c>
    </row>
    <row r="3045" spans="1:11" x14ac:dyDescent="0.3">
      <c r="A3045" s="22" t="s">
        <v>127</v>
      </c>
      <c r="B3045" s="22" t="s">
        <v>135</v>
      </c>
      <c r="C3045" s="55">
        <v>44766</v>
      </c>
      <c r="D3045" s="20">
        <v>18</v>
      </c>
      <c r="E3045" s="19">
        <v>0.72222222222222221</v>
      </c>
      <c r="F3045" s="20">
        <v>13</v>
      </c>
      <c r="G3045" s="20">
        <v>26</v>
      </c>
      <c r="H3045" s="16">
        <v>426.19230769230768</v>
      </c>
      <c r="I3045" s="18">
        <v>2</v>
      </c>
      <c r="J3045" s="16">
        <v>852.38461538461536</v>
      </c>
      <c r="K3045" s="20">
        <v>11081</v>
      </c>
    </row>
    <row r="3046" spans="1:11" x14ac:dyDescent="0.3">
      <c r="A3046" s="22" t="s">
        <v>127</v>
      </c>
      <c r="B3046" s="22" t="s">
        <v>135</v>
      </c>
      <c r="C3046" s="55">
        <v>44767</v>
      </c>
      <c r="D3046" s="20">
        <v>19</v>
      </c>
      <c r="E3046" s="19">
        <v>0.68421052631578949</v>
      </c>
      <c r="F3046" s="20">
        <v>13</v>
      </c>
      <c r="G3046" s="20">
        <v>20</v>
      </c>
      <c r="H3046" s="16">
        <v>446.65</v>
      </c>
      <c r="I3046" s="18">
        <v>1.5384615384615385</v>
      </c>
      <c r="J3046" s="16">
        <v>687.15384615384619</v>
      </c>
      <c r="K3046" s="20">
        <v>8933</v>
      </c>
    </row>
    <row r="3047" spans="1:11" x14ac:dyDescent="0.3">
      <c r="A3047" s="22" t="s">
        <v>127</v>
      </c>
      <c r="B3047" s="22" t="s">
        <v>135</v>
      </c>
      <c r="C3047" s="55">
        <v>44768</v>
      </c>
      <c r="D3047" s="20">
        <v>20</v>
      </c>
      <c r="E3047" s="19">
        <v>0.7</v>
      </c>
      <c r="F3047" s="20">
        <v>14</v>
      </c>
      <c r="G3047" s="20">
        <v>16</v>
      </c>
      <c r="H3047" s="16">
        <v>547.6875</v>
      </c>
      <c r="I3047" s="18">
        <v>1.1428571428571428</v>
      </c>
      <c r="J3047" s="16">
        <v>625.92857142857144</v>
      </c>
      <c r="K3047" s="20">
        <v>8763</v>
      </c>
    </row>
    <row r="3048" spans="1:11" x14ac:dyDescent="0.3">
      <c r="A3048" s="22" t="s">
        <v>127</v>
      </c>
      <c r="B3048" s="22" t="s">
        <v>135</v>
      </c>
      <c r="C3048" s="55">
        <v>44769</v>
      </c>
      <c r="D3048" s="20">
        <v>16</v>
      </c>
      <c r="E3048" s="19">
        <v>0.6875</v>
      </c>
      <c r="F3048" s="20">
        <v>11</v>
      </c>
      <c r="G3048" s="20">
        <v>15</v>
      </c>
      <c r="H3048" s="16">
        <v>381.93333333333334</v>
      </c>
      <c r="I3048" s="18">
        <v>1.3636363636363635</v>
      </c>
      <c r="J3048" s="16">
        <v>520.81818181818187</v>
      </c>
      <c r="K3048" s="20">
        <v>5729</v>
      </c>
    </row>
    <row r="3049" spans="1:11" x14ac:dyDescent="0.3">
      <c r="A3049" s="22" t="s">
        <v>127</v>
      </c>
      <c r="B3049" s="22" t="s">
        <v>135</v>
      </c>
      <c r="C3049" s="55">
        <v>44770</v>
      </c>
      <c r="D3049" s="20">
        <v>15</v>
      </c>
      <c r="E3049" s="19">
        <v>0.73333333333333328</v>
      </c>
      <c r="F3049" s="20">
        <v>11</v>
      </c>
      <c r="G3049" s="20">
        <v>19</v>
      </c>
      <c r="H3049" s="16">
        <v>547.47368421052636</v>
      </c>
      <c r="I3049" s="18">
        <v>1.7272727272727273</v>
      </c>
      <c r="J3049" s="16">
        <v>945.63636363636363</v>
      </c>
      <c r="K3049" s="20">
        <v>10402</v>
      </c>
    </row>
    <row r="3050" spans="1:11" x14ac:dyDescent="0.3">
      <c r="A3050" s="22" t="s">
        <v>127</v>
      </c>
      <c r="B3050" s="22" t="s">
        <v>135</v>
      </c>
      <c r="C3050" s="55">
        <v>44771</v>
      </c>
      <c r="D3050" s="20">
        <v>19</v>
      </c>
      <c r="E3050" s="19">
        <v>0.68421052631578949</v>
      </c>
      <c r="F3050" s="20">
        <v>13</v>
      </c>
      <c r="G3050" s="20">
        <v>16</v>
      </c>
      <c r="H3050" s="16">
        <v>522.8125</v>
      </c>
      <c r="I3050" s="18">
        <v>1.2307692307692308</v>
      </c>
      <c r="J3050" s="16">
        <v>643.46153846153845</v>
      </c>
      <c r="K3050" s="20">
        <v>8365</v>
      </c>
    </row>
    <row r="3051" spans="1:11" x14ac:dyDescent="0.3">
      <c r="A3051" s="22" t="s">
        <v>127</v>
      </c>
      <c r="B3051" s="22" t="s">
        <v>135</v>
      </c>
      <c r="C3051" s="55">
        <v>44772</v>
      </c>
      <c r="D3051" s="20">
        <v>12</v>
      </c>
      <c r="E3051" s="19">
        <v>0.66666666666666663</v>
      </c>
      <c r="F3051" s="20">
        <v>8</v>
      </c>
      <c r="G3051" s="20">
        <v>12</v>
      </c>
      <c r="H3051" s="16">
        <v>494.16666666666669</v>
      </c>
      <c r="I3051" s="18">
        <v>1.5</v>
      </c>
      <c r="J3051" s="16">
        <v>741.25</v>
      </c>
      <c r="K3051" s="20">
        <v>5930</v>
      </c>
    </row>
    <row r="3052" spans="1:11" x14ac:dyDescent="0.3">
      <c r="A3052" s="22" t="s">
        <v>127</v>
      </c>
      <c r="B3052" s="22" t="s">
        <v>135</v>
      </c>
      <c r="C3052" s="55">
        <v>44773</v>
      </c>
      <c r="D3052" s="20">
        <v>24</v>
      </c>
      <c r="E3052" s="19">
        <v>0.70833333333333337</v>
      </c>
      <c r="F3052" s="20">
        <v>17</v>
      </c>
      <c r="G3052" s="20">
        <v>34</v>
      </c>
      <c r="H3052" s="16">
        <v>465.52941176470586</v>
      </c>
      <c r="I3052" s="18">
        <v>2</v>
      </c>
      <c r="J3052" s="16">
        <v>931.05882352941171</v>
      </c>
      <c r="K3052" s="20">
        <v>15828</v>
      </c>
    </row>
    <row r="3053" spans="1:11" x14ac:dyDescent="0.3">
      <c r="A3053" s="36" t="s">
        <v>127</v>
      </c>
      <c r="B3053" s="36" t="s">
        <v>135</v>
      </c>
      <c r="C3053" s="59">
        <v>44774</v>
      </c>
      <c r="D3053" s="20">
        <v>14</v>
      </c>
      <c r="E3053" s="19">
        <v>0.7142857142857143</v>
      </c>
      <c r="F3053" s="20">
        <v>10</v>
      </c>
      <c r="G3053" s="20">
        <v>18</v>
      </c>
      <c r="H3053" s="16">
        <v>715.72222222222217</v>
      </c>
      <c r="I3053" s="18">
        <v>1.8</v>
      </c>
      <c r="J3053" s="16">
        <v>1288.3</v>
      </c>
      <c r="K3053" s="20">
        <v>12883</v>
      </c>
    </row>
    <row r="3054" spans="1:11" x14ac:dyDescent="0.3">
      <c r="A3054" s="36" t="s">
        <v>127</v>
      </c>
      <c r="B3054" s="36" t="s">
        <v>135</v>
      </c>
      <c r="C3054" s="59">
        <v>44775</v>
      </c>
      <c r="D3054" s="20">
        <v>12</v>
      </c>
      <c r="E3054" s="19">
        <v>0.66666666666666663</v>
      </c>
      <c r="F3054" s="20">
        <v>8</v>
      </c>
      <c r="G3054" s="20">
        <v>19</v>
      </c>
      <c r="H3054" s="16">
        <v>456.94736842105266</v>
      </c>
      <c r="I3054" s="18">
        <v>2.375</v>
      </c>
      <c r="J3054" s="16">
        <v>1085.25</v>
      </c>
      <c r="K3054" s="20">
        <v>8682</v>
      </c>
    </row>
    <row r="3055" spans="1:11" x14ac:dyDescent="0.3">
      <c r="A3055" s="36" t="s">
        <v>127</v>
      </c>
      <c r="B3055" s="36" t="s">
        <v>135</v>
      </c>
      <c r="C3055" s="59">
        <v>44776</v>
      </c>
      <c r="D3055" s="20">
        <v>18</v>
      </c>
      <c r="E3055" s="19">
        <v>0.72222222222222221</v>
      </c>
      <c r="F3055" s="20">
        <v>13</v>
      </c>
      <c r="G3055" s="20">
        <v>30</v>
      </c>
      <c r="H3055" s="16">
        <v>479.36666666666667</v>
      </c>
      <c r="I3055" s="18">
        <v>2.3076923076923075</v>
      </c>
      <c r="J3055" s="16">
        <v>1106.2307692307693</v>
      </c>
      <c r="K3055" s="20">
        <v>14381</v>
      </c>
    </row>
    <row r="3056" spans="1:11" x14ac:dyDescent="0.3">
      <c r="A3056" s="36" t="s">
        <v>127</v>
      </c>
      <c r="B3056" s="36" t="s">
        <v>135</v>
      </c>
      <c r="C3056" s="59">
        <v>44777</v>
      </c>
      <c r="D3056" s="20">
        <v>14</v>
      </c>
      <c r="E3056" s="19">
        <v>0.7142857142857143</v>
      </c>
      <c r="F3056" s="20">
        <v>10</v>
      </c>
      <c r="G3056" s="20">
        <v>18</v>
      </c>
      <c r="H3056" s="16">
        <v>505.72222222222223</v>
      </c>
      <c r="I3056" s="18">
        <v>1.8</v>
      </c>
      <c r="J3056" s="16">
        <v>910.3</v>
      </c>
      <c r="K3056" s="20">
        <v>9103</v>
      </c>
    </row>
    <row r="3057" spans="1:11" x14ac:dyDescent="0.3">
      <c r="A3057" s="36" t="s">
        <v>127</v>
      </c>
      <c r="B3057" s="36" t="s">
        <v>135</v>
      </c>
      <c r="C3057" s="59">
        <v>44778</v>
      </c>
      <c r="D3057" s="20">
        <v>12</v>
      </c>
      <c r="E3057" s="19">
        <v>0.66666666666666663</v>
      </c>
      <c r="F3057" s="20">
        <v>8</v>
      </c>
      <c r="G3057" s="20">
        <v>14</v>
      </c>
      <c r="H3057" s="16">
        <v>491.42857142857144</v>
      </c>
      <c r="I3057" s="18">
        <v>1.75</v>
      </c>
      <c r="J3057" s="16">
        <v>860</v>
      </c>
      <c r="K3057" s="20">
        <v>6880</v>
      </c>
    </row>
    <row r="3058" spans="1:11" x14ac:dyDescent="0.3">
      <c r="A3058" s="36" t="s">
        <v>127</v>
      </c>
      <c r="B3058" s="36" t="s">
        <v>135</v>
      </c>
      <c r="C3058" s="59">
        <v>44779</v>
      </c>
      <c r="D3058" s="20">
        <v>12</v>
      </c>
      <c r="E3058" s="19">
        <v>0.66666666666666663</v>
      </c>
      <c r="F3058" s="20">
        <v>8</v>
      </c>
      <c r="G3058" s="20">
        <v>12</v>
      </c>
      <c r="H3058" s="16">
        <v>406.25</v>
      </c>
      <c r="I3058" s="18">
        <v>1.5</v>
      </c>
      <c r="J3058" s="16">
        <v>609.375</v>
      </c>
      <c r="K3058" s="20">
        <v>4875</v>
      </c>
    </row>
    <row r="3059" spans="1:11" x14ac:dyDescent="0.3">
      <c r="A3059" s="36" t="s">
        <v>127</v>
      </c>
      <c r="B3059" s="36" t="s">
        <v>135</v>
      </c>
      <c r="C3059" s="59">
        <v>44780</v>
      </c>
      <c r="D3059" s="20">
        <v>23</v>
      </c>
      <c r="E3059" s="19">
        <v>0.69565217391304346</v>
      </c>
      <c r="F3059" s="20">
        <v>16</v>
      </c>
      <c r="G3059" s="20">
        <v>32</v>
      </c>
      <c r="H3059" s="16">
        <v>441.9375</v>
      </c>
      <c r="I3059" s="18">
        <v>2</v>
      </c>
      <c r="J3059" s="16">
        <v>883.875</v>
      </c>
      <c r="K3059" s="20">
        <v>14142</v>
      </c>
    </row>
    <row r="3060" spans="1:11" x14ac:dyDescent="0.3">
      <c r="A3060" s="36" t="s">
        <v>127</v>
      </c>
      <c r="B3060" s="36" t="s">
        <v>135</v>
      </c>
      <c r="C3060" s="59">
        <v>44781</v>
      </c>
      <c r="D3060" s="20">
        <v>12</v>
      </c>
      <c r="E3060" s="19">
        <v>0.66666666666666663</v>
      </c>
      <c r="F3060" s="20">
        <v>8</v>
      </c>
      <c r="G3060" s="20">
        <v>12</v>
      </c>
      <c r="H3060" s="16">
        <v>429.91666666666669</v>
      </c>
      <c r="I3060" s="18">
        <v>1.5</v>
      </c>
      <c r="J3060" s="16">
        <v>644.875</v>
      </c>
      <c r="K3060" s="20">
        <v>5159</v>
      </c>
    </row>
    <row r="3061" spans="1:11" x14ac:dyDescent="0.3">
      <c r="A3061" s="36" t="s">
        <v>127</v>
      </c>
      <c r="B3061" s="36" t="s">
        <v>135</v>
      </c>
      <c r="C3061" s="59">
        <v>44782</v>
      </c>
      <c r="D3061" s="20">
        <v>13</v>
      </c>
      <c r="E3061" s="19">
        <v>0.69230769230769229</v>
      </c>
      <c r="F3061" s="20">
        <v>9</v>
      </c>
      <c r="G3061" s="20">
        <v>17</v>
      </c>
      <c r="H3061" s="16">
        <v>458.94117647058823</v>
      </c>
      <c r="I3061" s="18">
        <v>1.8888888888888888</v>
      </c>
      <c r="J3061" s="16">
        <v>866.88888888888891</v>
      </c>
      <c r="K3061" s="20">
        <v>7802</v>
      </c>
    </row>
    <row r="3062" spans="1:11" x14ac:dyDescent="0.3">
      <c r="A3062" s="36" t="s">
        <v>127</v>
      </c>
      <c r="B3062" s="36" t="s">
        <v>135</v>
      </c>
      <c r="C3062" s="59">
        <v>44783</v>
      </c>
      <c r="D3062" s="20">
        <v>12</v>
      </c>
      <c r="E3062" s="19">
        <v>0.66666666666666663</v>
      </c>
      <c r="F3062" s="20">
        <v>8</v>
      </c>
      <c r="G3062" s="20">
        <v>17</v>
      </c>
      <c r="H3062" s="16">
        <v>486.41176470588238</v>
      </c>
      <c r="I3062" s="18">
        <v>2.125</v>
      </c>
      <c r="J3062" s="16">
        <v>1033.625</v>
      </c>
      <c r="K3062" s="20">
        <v>8269</v>
      </c>
    </row>
    <row r="3063" spans="1:11" x14ac:dyDescent="0.3">
      <c r="A3063" s="36" t="s">
        <v>127</v>
      </c>
      <c r="B3063" s="36" t="s">
        <v>135</v>
      </c>
      <c r="C3063" s="59">
        <v>44784</v>
      </c>
      <c r="D3063" s="20">
        <v>16</v>
      </c>
      <c r="E3063" s="19">
        <v>0.6875</v>
      </c>
      <c r="F3063" s="20">
        <v>11</v>
      </c>
      <c r="G3063" s="20">
        <v>18</v>
      </c>
      <c r="H3063" s="16">
        <v>284.66666666666669</v>
      </c>
      <c r="I3063" s="18">
        <v>1.6363636363636365</v>
      </c>
      <c r="J3063" s="16">
        <v>465.81818181818181</v>
      </c>
      <c r="K3063" s="20">
        <v>5124</v>
      </c>
    </row>
    <row r="3064" spans="1:11" x14ac:dyDescent="0.3">
      <c r="A3064" s="36" t="s">
        <v>127</v>
      </c>
      <c r="B3064" s="36" t="s">
        <v>135</v>
      </c>
      <c r="C3064" s="59">
        <v>44785</v>
      </c>
      <c r="D3064" s="20">
        <v>22</v>
      </c>
      <c r="E3064" s="19">
        <v>0.72727272727272729</v>
      </c>
      <c r="F3064" s="20">
        <v>16</v>
      </c>
      <c r="G3064" s="20">
        <v>24</v>
      </c>
      <c r="H3064" s="16">
        <v>577.75</v>
      </c>
      <c r="I3064" s="18">
        <v>1.5</v>
      </c>
      <c r="J3064" s="16">
        <v>866.625</v>
      </c>
      <c r="K3064" s="20">
        <v>13866</v>
      </c>
    </row>
    <row r="3065" spans="1:11" x14ac:dyDescent="0.3">
      <c r="A3065" s="36" t="s">
        <v>127</v>
      </c>
      <c r="B3065" s="36" t="s">
        <v>135</v>
      </c>
      <c r="C3065" s="59">
        <v>44786</v>
      </c>
      <c r="D3065" s="20">
        <v>16</v>
      </c>
      <c r="E3065" s="19">
        <v>0.6875</v>
      </c>
      <c r="F3065" s="20">
        <v>11</v>
      </c>
      <c r="G3065" s="20">
        <v>24</v>
      </c>
      <c r="H3065" s="16">
        <v>553.04166666666663</v>
      </c>
      <c r="I3065" s="18">
        <v>2.1818181818181817</v>
      </c>
      <c r="J3065" s="16">
        <v>1206.6363636363637</v>
      </c>
      <c r="K3065" s="20">
        <v>13273</v>
      </c>
    </row>
    <row r="3066" spans="1:11" x14ac:dyDescent="0.3">
      <c r="A3066" s="36" t="s">
        <v>127</v>
      </c>
      <c r="B3066" s="36" t="s">
        <v>135</v>
      </c>
      <c r="C3066" s="59">
        <v>44787</v>
      </c>
      <c r="D3066" s="20">
        <v>34</v>
      </c>
      <c r="E3066" s="19">
        <v>0.73529411764705888</v>
      </c>
      <c r="F3066" s="20">
        <v>25</v>
      </c>
      <c r="G3066" s="20">
        <v>50</v>
      </c>
      <c r="H3066" s="16">
        <v>423.02</v>
      </c>
      <c r="I3066" s="18">
        <v>2</v>
      </c>
      <c r="J3066" s="16">
        <v>846.04</v>
      </c>
      <c r="K3066" s="20">
        <v>21151</v>
      </c>
    </row>
    <row r="3067" spans="1:11" x14ac:dyDescent="0.3">
      <c r="A3067" s="36" t="s">
        <v>127</v>
      </c>
      <c r="B3067" s="36" t="s">
        <v>135</v>
      </c>
      <c r="C3067" s="59">
        <v>44788</v>
      </c>
      <c r="D3067" s="20">
        <v>20</v>
      </c>
      <c r="E3067" s="19">
        <v>0.7</v>
      </c>
      <c r="F3067" s="20">
        <v>14</v>
      </c>
      <c r="G3067" s="20">
        <v>19</v>
      </c>
      <c r="H3067" s="16">
        <v>431.21052631578948</v>
      </c>
      <c r="I3067" s="18">
        <v>1.3571428571428572</v>
      </c>
      <c r="J3067" s="16">
        <v>585.21428571428567</v>
      </c>
      <c r="K3067" s="20">
        <v>8193</v>
      </c>
    </row>
    <row r="3068" spans="1:11" x14ac:dyDescent="0.3">
      <c r="A3068" s="36" t="s">
        <v>127</v>
      </c>
      <c r="B3068" s="36" t="s">
        <v>135</v>
      </c>
      <c r="C3068" s="59">
        <v>44789</v>
      </c>
      <c r="D3068" s="20">
        <v>7</v>
      </c>
      <c r="E3068" s="19">
        <v>0.7142857142857143</v>
      </c>
      <c r="F3068" s="20">
        <v>5</v>
      </c>
      <c r="G3068" s="20">
        <v>9</v>
      </c>
      <c r="H3068" s="16">
        <v>483.44444444444446</v>
      </c>
      <c r="I3068" s="18">
        <v>1.8</v>
      </c>
      <c r="J3068" s="16">
        <v>870.2</v>
      </c>
      <c r="K3068" s="20">
        <v>4351</v>
      </c>
    </row>
    <row r="3069" spans="1:11" x14ac:dyDescent="0.3">
      <c r="A3069" s="36" t="s">
        <v>127</v>
      </c>
      <c r="B3069" s="36" t="s">
        <v>135</v>
      </c>
      <c r="C3069" s="59">
        <v>44790</v>
      </c>
      <c r="D3069" s="20">
        <v>17</v>
      </c>
      <c r="E3069" s="19">
        <v>0.70588235294117652</v>
      </c>
      <c r="F3069" s="20">
        <v>12</v>
      </c>
      <c r="G3069" s="20">
        <v>24</v>
      </c>
      <c r="H3069" s="16">
        <v>525.625</v>
      </c>
      <c r="I3069" s="18">
        <v>2</v>
      </c>
      <c r="J3069" s="16">
        <v>1051.25</v>
      </c>
      <c r="K3069" s="20">
        <v>12615</v>
      </c>
    </row>
    <row r="3070" spans="1:11" x14ac:dyDescent="0.3">
      <c r="A3070" s="36" t="s">
        <v>127</v>
      </c>
      <c r="B3070" s="36" t="s">
        <v>135</v>
      </c>
      <c r="C3070" s="59">
        <v>44791</v>
      </c>
      <c r="D3070" s="20">
        <v>9</v>
      </c>
      <c r="E3070" s="19">
        <v>0.66666666666666663</v>
      </c>
      <c r="F3070" s="20">
        <v>6</v>
      </c>
      <c r="G3070" s="20">
        <v>8</v>
      </c>
      <c r="H3070" s="16">
        <v>518.375</v>
      </c>
      <c r="I3070" s="18">
        <v>1.3333333333333333</v>
      </c>
      <c r="J3070" s="16">
        <v>691.16666666666663</v>
      </c>
      <c r="K3070" s="20">
        <v>4147</v>
      </c>
    </row>
    <row r="3071" spans="1:11" x14ac:dyDescent="0.3">
      <c r="A3071" s="36" t="s">
        <v>127</v>
      </c>
      <c r="B3071" s="36" t="s">
        <v>135</v>
      </c>
      <c r="C3071" s="59">
        <v>44792</v>
      </c>
      <c r="D3071" s="20">
        <v>14</v>
      </c>
      <c r="E3071" s="19">
        <v>0.7142857142857143</v>
      </c>
      <c r="F3071" s="20">
        <v>10</v>
      </c>
      <c r="G3071" s="20">
        <v>16</v>
      </c>
      <c r="H3071" s="16">
        <v>557.3125</v>
      </c>
      <c r="I3071" s="18">
        <v>1.6</v>
      </c>
      <c r="J3071" s="16">
        <v>891.7</v>
      </c>
      <c r="K3071" s="20">
        <v>8917</v>
      </c>
    </row>
    <row r="3072" spans="1:11" x14ac:dyDescent="0.3">
      <c r="A3072" s="36" t="s">
        <v>127</v>
      </c>
      <c r="B3072" s="36" t="s">
        <v>135</v>
      </c>
      <c r="C3072" s="59">
        <v>44793</v>
      </c>
      <c r="D3072" s="20">
        <v>13</v>
      </c>
      <c r="E3072" s="19">
        <v>0.69230769230769229</v>
      </c>
      <c r="F3072" s="20">
        <v>9</v>
      </c>
      <c r="G3072" s="20">
        <v>22</v>
      </c>
      <c r="H3072" s="16">
        <v>411.5</v>
      </c>
      <c r="I3072" s="18">
        <v>2.4444444444444446</v>
      </c>
      <c r="J3072" s="16">
        <v>1005.8888888888889</v>
      </c>
      <c r="K3072" s="20">
        <v>9053</v>
      </c>
    </row>
    <row r="3073" spans="1:11" x14ac:dyDescent="0.3">
      <c r="A3073" s="36" t="s">
        <v>127</v>
      </c>
      <c r="B3073" s="36" t="s">
        <v>135</v>
      </c>
      <c r="C3073" s="59">
        <v>44794</v>
      </c>
      <c r="D3073" s="20">
        <v>14</v>
      </c>
      <c r="E3073" s="19">
        <v>0.7142857142857143</v>
      </c>
      <c r="F3073" s="20">
        <v>10</v>
      </c>
      <c r="G3073" s="20">
        <v>18</v>
      </c>
      <c r="H3073" s="16">
        <v>513.33333333333337</v>
      </c>
      <c r="I3073" s="18">
        <v>1.8</v>
      </c>
      <c r="J3073" s="16">
        <v>924</v>
      </c>
      <c r="K3073" s="20">
        <v>9240</v>
      </c>
    </row>
    <row r="3074" spans="1:11" x14ac:dyDescent="0.3">
      <c r="A3074" s="36" t="s">
        <v>127</v>
      </c>
      <c r="B3074" s="36" t="s">
        <v>135</v>
      </c>
      <c r="C3074" s="59">
        <v>44795</v>
      </c>
      <c r="D3074" s="20">
        <v>7</v>
      </c>
      <c r="E3074" s="19">
        <v>0.7142857142857143</v>
      </c>
      <c r="F3074" s="20">
        <v>5</v>
      </c>
      <c r="G3074" s="20">
        <v>6</v>
      </c>
      <c r="H3074" s="16">
        <v>506.83333333333331</v>
      </c>
      <c r="I3074" s="18">
        <v>1.2</v>
      </c>
      <c r="J3074" s="16">
        <v>608.20000000000005</v>
      </c>
      <c r="K3074" s="20">
        <v>3041</v>
      </c>
    </row>
    <row r="3075" spans="1:11" x14ac:dyDescent="0.3">
      <c r="A3075" s="36" t="s">
        <v>127</v>
      </c>
      <c r="B3075" s="36" t="s">
        <v>135</v>
      </c>
      <c r="C3075" s="59">
        <v>44796</v>
      </c>
      <c r="D3075" s="20">
        <v>7</v>
      </c>
      <c r="E3075" s="19">
        <v>0.7142857142857143</v>
      </c>
      <c r="F3075" s="20">
        <v>5</v>
      </c>
      <c r="G3075" s="20">
        <v>11</v>
      </c>
      <c r="H3075" s="16">
        <v>530.5454545454545</v>
      </c>
      <c r="I3075" s="18">
        <v>2.2000000000000002</v>
      </c>
      <c r="J3075" s="16">
        <v>1167.2</v>
      </c>
      <c r="K3075" s="20">
        <v>5836</v>
      </c>
    </row>
    <row r="3076" spans="1:11" x14ac:dyDescent="0.3">
      <c r="A3076" s="36" t="s">
        <v>127</v>
      </c>
      <c r="B3076" s="36" t="s">
        <v>135</v>
      </c>
      <c r="C3076" s="59">
        <v>44797</v>
      </c>
      <c r="D3076" s="20">
        <v>19</v>
      </c>
      <c r="E3076" s="19">
        <v>0.73684210526315785</v>
      </c>
      <c r="F3076" s="20">
        <v>14</v>
      </c>
      <c r="G3076" s="20">
        <v>26</v>
      </c>
      <c r="H3076" s="16">
        <v>500.19230769230768</v>
      </c>
      <c r="I3076" s="18">
        <v>1.8571428571428572</v>
      </c>
      <c r="J3076" s="16">
        <v>928.92857142857144</v>
      </c>
      <c r="K3076" s="20">
        <v>13005</v>
      </c>
    </row>
    <row r="3077" spans="1:11" x14ac:dyDescent="0.3">
      <c r="A3077" s="36" t="s">
        <v>127</v>
      </c>
      <c r="B3077" s="36" t="s">
        <v>135</v>
      </c>
      <c r="C3077" s="59">
        <v>44798</v>
      </c>
      <c r="D3077" s="20">
        <v>13</v>
      </c>
      <c r="E3077" s="19">
        <v>0.69230769230769229</v>
      </c>
      <c r="F3077" s="20">
        <v>9</v>
      </c>
      <c r="G3077" s="20">
        <v>15</v>
      </c>
      <c r="H3077" s="16">
        <v>477.46666666666664</v>
      </c>
      <c r="I3077" s="18">
        <v>1.6666666666666667</v>
      </c>
      <c r="J3077" s="16">
        <v>795.77777777777783</v>
      </c>
      <c r="K3077" s="20">
        <v>7162</v>
      </c>
    </row>
    <row r="3078" spans="1:11" x14ac:dyDescent="0.3">
      <c r="A3078" s="36" t="s">
        <v>127</v>
      </c>
      <c r="B3078" s="36" t="s">
        <v>135</v>
      </c>
      <c r="C3078" s="59">
        <v>44799</v>
      </c>
      <c r="D3078" s="20">
        <v>13</v>
      </c>
      <c r="E3078" s="19">
        <v>0.69230769230769229</v>
      </c>
      <c r="F3078" s="20">
        <v>9</v>
      </c>
      <c r="G3078" s="20">
        <v>11</v>
      </c>
      <c r="H3078" s="16">
        <v>600.72727272727275</v>
      </c>
      <c r="I3078" s="18">
        <v>1.2222222222222223</v>
      </c>
      <c r="J3078" s="16">
        <v>734.22222222222217</v>
      </c>
      <c r="K3078" s="20">
        <v>6608</v>
      </c>
    </row>
    <row r="3079" spans="1:11" x14ac:dyDescent="0.3">
      <c r="A3079" s="36" t="s">
        <v>127</v>
      </c>
      <c r="B3079" s="36" t="s">
        <v>135</v>
      </c>
      <c r="C3079" s="59">
        <v>44800</v>
      </c>
      <c r="D3079" s="20">
        <v>21</v>
      </c>
      <c r="E3079" s="19">
        <v>0.7142857142857143</v>
      </c>
      <c r="F3079" s="20">
        <v>15</v>
      </c>
      <c r="G3079" s="20">
        <v>29</v>
      </c>
      <c r="H3079" s="16">
        <v>459.55172413793105</v>
      </c>
      <c r="I3079" s="18">
        <v>1.9333333333333333</v>
      </c>
      <c r="J3079" s="16">
        <v>888.4666666666667</v>
      </c>
      <c r="K3079" s="20">
        <v>13327</v>
      </c>
    </row>
    <row r="3080" spans="1:11" x14ac:dyDescent="0.3">
      <c r="A3080" s="36" t="s">
        <v>127</v>
      </c>
      <c r="B3080" s="36" t="s">
        <v>135</v>
      </c>
      <c r="C3080" s="59">
        <v>44801</v>
      </c>
      <c r="D3080" s="20">
        <v>24</v>
      </c>
      <c r="E3080" s="19">
        <v>0.70833333333333337</v>
      </c>
      <c r="F3080" s="20">
        <v>17</v>
      </c>
      <c r="G3080" s="20">
        <v>34</v>
      </c>
      <c r="H3080" s="16">
        <v>447.29411764705884</v>
      </c>
      <c r="I3080" s="18">
        <v>2</v>
      </c>
      <c r="J3080" s="16">
        <v>894.58823529411768</v>
      </c>
      <c r="K3080" s="20">
        <v>15208</v>
      </c>
    </row>
    <row r="3081" spans="1:11" x14ac:dyDescent="0.3">
      <c r="A3081" s="36" t="s">
        <v>127</v>
      </c>
      <c r="B3081" s="36" t="s">
        <v>135</v>
      </c>
      <c r="C3081" s="59">
        <v>44802</v>
      </c>
      <c r="D3081" s="20">
        <v>21</v>
      </c>
      <c r="E3081" s="19">
        <v>0.7142857142857143</v>
      </c>
      <c r="F3081" s="20">
        <v>15</v>
      </c>
      <c r="G3081" s="20">
        <v>26</v>
      </c>
      <c r="H3081" s="16">
        <v>462.80769230769232</v>
      </c>
      <c r="I3081" s="18">
        <v>1.7333333333333334</v>
      </c>
      <c r="J3081" s="16">
        <v>802.2</v>
      </c>
      <c r="K3081" s="20">
        <v>12033</v>
      </c>
    </row>
    <row r="3082" spans="1:11" x14ac:dyDescent="0.3">
      <c r="A3082" s="36" t="s">
        <v>127</v>
      </c>
      <c r="B3082" s="36" t="s">
        <v>135</v>
      </c>
      <c r="C3082" s="59">
        <v>44803</v>
      </c>
      <c r="D3082" s="20">
        <v>17</v>
      </c>
      <c r="E3082" s="19">
        <v>0.70588235294117652</v>
      </c>
      <c r="F3082" s="20">
        <v>12</v>
      </c>
      <c r="G3082" s="20">
        <v>13</v>
      </c>
      <c r="H3082" s="16">
        <v>540.61538461538464</v>
      </c>
      <c r="I3082" s="18">
        <v>1.0833333333333333</v>
      </c>
      <c r="J3082" s="16">
        <v>585.66666666666663</v>
      </c>
      <c r="K3082" s="20">
        <v>7028</v>
      </c>
    </row>
    <row r="3083" spans="1:11" x14ac:dyDescent="0.3">
      <c r="A3083" s="36" t="s">
        <v>127</v>
      </c>
      <c r="B3083" s="36" t="s">
        <v>135</v>
      </c>
      <c r="C3083" s="59">
        <v>44804</v>
      </c>
      <c r="D3083" s="20">
        <v>10</v>
      </c>
      <c r="E3083" s="19">
        <v>0.7</v>
      </c>
      <c r="F3083" s="20">
        <v>7</v>
      </c>
      <c r="G3083" s="20">
        <v>11</v>
      </c>
      <c r="H3083" s="16">
        <v>672</v>
      </c>
      <c r="I3083" s="18">
        <v>1.5714285714285714</v>
      </c>
      <c r="J3083" s="16">
        <v>1056</v>
      </c>
      <c r="K3083" s="20">
        <v>7392</v>
      </c>
    </row>
    <row r="3084" spans="1:11" x14ac:dyDescent="0.3">
      <c r="A3084" s="40" t="s">
        <v>127</v>
      </c>
      <c r="B3084" s="40" t="s">
        <v>135</v>
      </c>
      <c r="C3084" s="57">
        <v>44805</v>
      </c>
      <c r="D3084" s="20">
        <v>10</v>
      </c>
      <c r="E3084" s="19">
        <v>0.7</v>
      </c>
      <c r="F3084" s="20">
        <v>7</v>
      </c>
      <c r="G3084" s="20">
        <v>10</v>
      </c>
      <c r="H3084" s="16">
        <v>530.5</v>
      </c>
      <c r="I3084" s="18">
        <v>1.4285714285714286</v>
      </c>
      <c r="J3084" s="16">
        <v>757.85714285714289</v>
      </c>
      <c r="K3084" s="20">
        <v>5305</v>
      </c>
    </row>
    <row r="3085" spans="1:11" x14ac:dyDescent="0.3">
      <c r="A3085" s="40" t="s">
        <v>127</v>
      </c>
      <c r="B3085" s="40" t="s">
        <v>135</v>
      </c>
      <c r="C3085" s="57">
        <v>44806</v>
      </c>
      <c r="D3085" s="20">
        <v>18</v>
      </c>
      <c r="E3085" s="19">
        <v>0.72222222222222221</v>
      </c>
      <c r="F3085" s="20">
        <v>13</v>
      </c>
      <c r="G3085" s="20">
        <v>21</v>
      </c>
      <c r="H3085" s="16">
        <v>534.57142857142856</v>
      </c>
      <c r="I3085" s="18">
        <v>1.6153846153846154</v>
      </c>
      <c r="J3085" s="16">
        <v>863.53846153846155</v>
      </c>
      <c r="K3085" s="20">
        <v>11226</v>
      </c>
    </row>
    <row r="3086" spans="1:11" x14ac:dyDescent="0.3">
      <c r="A3086" s="40" t="s">
        <v>127</v>
      </c>
      <c r="B3086" s="40" t="s">
        <v>135</v>
      </c>
      <c r="C3086" s="57">
        <v>44807</v>
      </c>
      <c r="D3086" s="20">
        <v>22</v>
      </c>
      <c r="E3086" s="19">
        <v>0.72727272727272729</v>
      </c>
      <c r="F3086" s="20">
        <v>16</v>
      </c>
      <c r="G3086" s="20">
        <v>29</v>
      </c>
      <c r="H3086" s="16">
        <v>521.17241379310349</v>
      </c>
      <c r="I3086" s="18">
        <v>1.8125</v>
      </c>
      <c r="J3086" s="16">
        <v>944.625</v>
      </c>
      <c r="K3086" s="20">
        <v>15114</v>
      </c>
    </row>
    <row r="3087" spans="1:11" x14ac:dyDescent="0.3">
      <c r="A3087" s="40" t="s">
        <v>127</v>
      </c>
      <c r="B3087" s="40" t="s">
        <v>135</v>
      </c>
      <c r="C3087" s="57">
        <v>44808</v>
      </c>
      <c r="D3087" s="20">
        <v>21</v>
      </c>
      <c r="E3087" s="19">
        <v>0.7142857142857143</v>
      </c>
      <c r="F3087" s="20">
        <v>15</v>
      </c>
      <c r="G3087" s="20">
        <v>22</v>
      </c>
      <c r="H3087" s="16">
        <v>770.13636363636363</v>
      </c>
      <c r="I3087" s="18">
        <v>1.4666666666666666</v>
      </c>
      <c r="J3087" s="16">
        <v>1129.5333333333333</v>
      </c>
      <c r="K3087" s="20">
        <v>16943</v>
      </c>
    </row>
    <row r="3088" spans="1:11" x14ac:dyDescent="0.3">
      <c r="A3088" s="40" t="s">
        <v>127</v>
      </c>
      <c r="B3088" s="40" t="s">
        <v>135</v>
      </c>
      <c r="C3088" s="57">
        <v>44809</v>
      </c>
      <c r="D3088" s="20">
        <v>10</v>
      </c>
      <c r="E3088" s="19">
        <v>0.7</v>
      </c>
      <c r="F3088" s="20">
        <v>7</v>
      </c>
      <c r="G3088" s="20">
        <v>11</v>
      </c>
      <c r="H3088" s="16">
        <v>379.90909090909093</v>
      </c>
      <c r="I3088" s="18">
        <v>1.5714285714285714</v>
      </c>
      <c r="J3088" s="16">
        <v>597</v>
      </c>
      <c r="K3088" s="20">
        <v>4179</v>
      </c>
    </row>
    <row r="3089" spans="1:11" x14ac:dyDescent="0.3">
      <c r="A3089" s="40" t="s">
        <v>127</v>
      </c>
      <c r="B3089" s="40" t="s">
        <v>135</v>
      </c>
      <c r="C3089" s="57">
        <v>44810</v>
      </c>
      <c r="D3089" s="20">
        <v>14</v>
      </c>
      <c r="E3089" s="19">
        <v>0.7142857142857143</v>
      </c>
      <c r="F3089" s="20">
        <v>10</v>
      </c>
      <c r="G3089" s="20">
        <v>11</v>
      </c>
      <c r="H3089" s="16">
        <v>423.45454545454544</v>
      </c>
      <c r="I3089" s="18">
        <v>1.1000000000000001</v>
      </c>
      <c r="J3089" s="16">
        <v>465.8</v>
      </c>
      <c r="K3089" s="20">
        <v>4658</v>
      </c>
    </row>
    <row r="3090" spans="1:11" x14ac:dyDescent="0.3">
      <c r="A3090" s="40" t="s">
        <v>127</v>
      </c>
      <c r="B3090" s="40" t="s">
        <v>135</v>
      </c>
      <c r="C3090" s="57">
        <v>44811</v>
      </c>
      <c r="D3090" s="20">
        <v>12</v>
      </c>
      <c r="E3090" s="19">
        <v>0.66666666666666663</v>
      </c>
      <c r="F3090" s="20">
        <v>8</v>
      </c>
      <c r="G3090" s="20">
        <v>13</v>
      </c>
      <c r="H3090" s="16">
        <v>444.23076923076923</v>
      </c>
      <c r="I3090" s="18">
        <v>1.625</v>
      </c>
      <c r="J3090" s="16">
        <v>721.875</v>
      </c>
      <c r="K3090" s="20">
        <v>5775</v>
      </c>
    </row>
    <row r="3091" spans="1:11" x14ac:dyDescent="0.3">
      <c r="A3091" s="40" t="s">
        <v>127</v>
      </c>
      <c r="B3091" s="40" t="s">
        <v>135</v>
      </c>
      <c r="C3091" s="57">
        <v>44812</v>
      </c>
      <c r="D3091" s="20">
        <v>20</v>
      </c>
      <c r="E3091" s="19">
        <v>0.75</v>
      </c>
      <c r="F3091" s="20">
        <v>15</v>
      </c>
      <c r="G3091" s="20">
        <v>18</v>
      </c>
      <c r="H3091" s="16">
        <v>622.44444444444446</v>
      </c>
      <c r="I3091" s="18">
        <v>1.2</v>
      </c>
      <c r="J3091" s="16">
        <v>746.93333333333328</v>
      </c>
      <c r="K3091" s="20">
        <v>11204</v>
      </c>
    </row>
    <row r="3092" spans="1:11" x14ac:dyDescent="0.3">
      <c r="A3092" s="40" t="s">
        <v>127</v>
      </c>
      <c r="B3092" s="40" t="s">
        <v>135</v>
      </c>
      <c r="C3092" s="57">
        <v>44813</v>
      </c>
      <c r="D3092" s="20">
        <v>16</v>
      </c>
      <c r="E3092" s="19">
        <v>0.75</v>
      </c>
      <c r="F3092" s="20">
        <v>12</v>
      </c>
      <c r="G3092" s="20">
        <v>25</v>
      </c>
      <c r="H3092" s="16">
        <v>759.28</v>
      </c>
      <c r="I3092" s="18">
        <v>2.0833333333333335</v>
      </c>
      <c r="J3092" s="16">
        <v>1581.8333333333333</v>
      </c>
      <c r="K3092" s="20">
        <v>18982</v>
      </c>
    </row>
    <row r="3093" spans="1:11" x14ac:dyDescent="0.3">
      <c r="A3093" s="40" t="s">
        <v>127</v>
      </c>
      <c r="B3093" s="40" t="s">
        <v>135</v>
      </c>
      <c r="C3093" s="57">
        <v>44814</v>
      </c>
      <c r="D3093" s="20">
        <v>14</v>
      </c>
      <c r="E3093" s="19">
        <v>0.7142857142857143</v>
      </c>
      <c r="F3093" s="20">
        <v>10</v>
      </c>
      <c r="G3093" s="20">
        <v>20</v>
      </c>
      <c r="H3093" s="16">
        <v>617.9</v>
      </c>
      <c r="I3093" s="18">
        <v>2</v>
      </c>
      <c r="J3093" s="16">
        <v>1235.8</v>
      </c>
      <c r="K3093" s="20">
        <v>12358</v>
      </c>
    </row>
    <row r="3094" spans="1:11" x14ac:dyDescent="0.3">
      <c r="A3094" s="40" t="s">
        <v>127</v>
      </c>
      <c r="B3094" s="40" t="s">
        <v>135</v>
      </c>
      <c r="C3094" s="57">
        <v>44815</v>
      </c>
      <c r="D3094" s="20">
        <v>19</v>
      </c>
      <c r="E3094" s="19">
        <v>0.73684210526315785</v>
      </c>
      <c r="F3094" s="20">
        <v>14</v>
      </c>
      <c r="G3094" s="20">
        <v>26</v>
      </c>
      <c r="H3094" s="16">
        <v>483.38461538461536</v>
      </c>
      <c r="I3094" s="18">
        <v>1.8571428571428572</v>
      </c>
      <c r="J3094" s="16">
        <v>897.71428571428567</v>
      </c>
      <c r="K3094" s="20">
        <v>12568</v>
      </c>
    </row>
    <row r="3095" spans="1:11" x14ac:dyDescent="0.3">
      <c r="A3095" s="40" t="s">
        <v>127</v>
      </c>
      <c r="B3095" s="40" t="s">
        <v>135</v>
      </c>
      <c r="C3095" s="57">
        <v>44816</v>
      </c>
      <c r="D3095" s="20">
        <v>17</v>
      </c>
      <c r="E3095" s="19">
        <v>0.70588235294117652</v>
      </c>
      <c r="F3095" s="20">
        <v>12</v>
      </c>
      <c r="G3095" s="20">
        <v>22</v>
      </c>
      <c r="H3095" s="16">
        <v>461.90909090909093</v>
      </c>
      <c r="I3095" s="18">
        <v>1.8333333333333333</v>
      </c>
      <c r="J3095" s="16">
        <v>846.83333333333337</v>
      </c>
      <c r="K3095" s="20">
        <v>10162</v>
      </c>
    </row>
    <row r="3096" spans="1:11" x14ac:dyDescent="0.3">
      <c r="A3096" s="40" t="s">
        <v>127</v>
      </c>
      <c r="B3096" s="40" t="s">
        <v>135</v>
      </c>
      <c r="C3096" s="57">
        <v>44817</v>
      </c>
      <c r="D3096" s="20">
        <v>12</v>
      </c>
      <c r="E3096" s="19">
        <v>0.66666666666666663</v>
      </c>
      <c r="F3096" s="20">
        <v>8</v>
      </c>
      <c r="G3096" s="20">
        <v>9</v>
      </c>
      <c r="H3096" s="16">
        <v>448.33333333333331</v>
      </c>
      <c r="I3096" s="18">
        <v>1.125</v>
      </c>
      <c r="J3096" s="16">
        <v>504.375</v>
      </c>
      <c r="K3096" s="20">
        <v>4035</v>
      </c>
    </row>
    <row r="3097" spans="1:11" x14ac:dyDescent="0.3">
      <c r="A3097" s="40" t="s">
        <v>127</v>
      </c>
      <c r="B3097" s="40" t="s">
        <v>135</v>
      </c>
      <c r="C3097" s="57">
        <v>44818</v>
      </c>
      <c r="D3097" s="20">
        <v>7</v>
      </c>
      <c r="E3097" s="19">
        <v>0.7142857142857143</v>
      </c>
      <c r="F3097" s="20">
        <v>5</v>
      </c>
      <c r="G3097" s="20">
        <v>11</v>
      </c>
      <c r="H3097" s="16">
        <v>457.54545454545456</v>
      </c>
      <c r="I3097" s="18">
        <v>2.2000000000000002</v>
      </c>
      <c r="J3097" s="16">
        <v>1006.6</v>
      </c>
      <c r="K3097" s="20">
        <v>5033</v>
      </c>
    </row>
    <row r="3098" spans="1:11" x14ac:dyDescent="0.3">
      <c r="A3098" s="40" t="s">
        <v>127</v>
      </c>
      <c r="B3098" s="40" t="s">
        <v>135</v>
      </c>
      <c r="C3098" s="57">
        <v>44819</v>
      </c>
      <c r="D3098" s="20">
        <v>16</v>
      </c>
      <c r="E3098" s="19">
        <v>0.6875</v>
      </c>
      <c r="F3098" s="20">
        <v>11</v>
      </c>
      <c r="G3098" s="20">
        <v>15</v>
      </c>
      <c r="H3098" s="16">
        <v>630.20000000000005</v>
      </c>
      <c r="I3098" s="18">
        <v>1.3636363636363635</v>
      </c>
      <c r="J3098" s="16">
        <v>859.36363636363637</v>
      </c>
      <c r="K3098" s="20">
        <v>9453</v>
      </c>
    </row>
    <row r="3099" spans="1:11" x14ac:dyDescent="0.3">
      <c r="A3099" s="40" t="s">
        <v>127</v>
      </c>
      <c r="B3099" s="40" t="s">
        <v>135</v>
      </c>
      <c r="C3099" s="57">
        <v>44820</v>
      </c>
      <c r="D3099" s="20">
        <v>17</v>
      </c>
      <c r="E3099" s="19">
        <v>0.70588235294117652</v>
      </c>
      <c r="F3099" s="20">
        <v>12</v>
      </c>
      <c r="G3099" s="20">
        <v>18</v>
      </c>
      <c r="H3099" s="16">
        <v>453.77777777777777</v>
      </c>
      <c r="I3099" s="18">
        <v>1.5</v>
      </c>
      <c r="J3099" s="16">
        <v>680.66666666666663</v>
      </c>
      <c r="K3099" s="20">
        <v>8168</v>
      </c>
    </row>
    <row r="3100" spans="1:11" x14ac:dyDescent="0.3">
      <c r="A3100" s="40" t="s">
        <v>127</v>
      </c>
      <c r="B3100" s="40" t="s">
        <v>135</v>
      </c>
      <c r="C3100" s="57">
        <v>44821</v>
      </c>
      <c r="D3100" s="20">
        <v>10</v>
      </c>
      <c r="E3100" s="19">
        <v>0.7</v>
      </c>
      <c r="F3100" s="20">
        <v>7</v>
      </c>
      <c r="G3100" s="20">
        <v>11</v>
      </c>
      <c r="H3100" s="16">
        <v>461.45454545454544</v>
      </c>
      <c r="I3100" s="18">
        <v>1.5714285714285714</v>
      </c>
      <c r="J3100" s="16">
        <v>725.14285714285711</v>
      </c>
      <c r="K3100" s="20">
        <v>5076</v>
      </c>
    </row>
    <row r="3101" spans="1:11" x14ac:dyDescent="0.3">
      <c r="A3101" s="40" t="s">
        <v>127</v>
      </c>
      <c r="B3101" s="40" t="s">
        <v>135</v>
      </c>
      <c r="C3101" s="57">
        <v>44822</v>
      </c>
      <c r="D3101" s="20">
        <v>13</v>
      </c>
      <c r="E3101" s="19">
        <v>0.69230769230769229</v>
      </c>
      <c r="F3101" s="20">
        <v>9</v>
      </c>
      <c r="G3101" s="20">
        <v>14</v>
      </c>
      <c r="H3101" s="16">
        <v>688.35714285714289</v>
      </c>
      <c r="I3101" s="18">
        <v>1.5555555555555556</v>
      </c>
      <c r="J3101" s="16">
        <v>1070.7777777777778</v>
      </c>
      <c r="K3101" s="20">
        <v>9637</v>
      </c>
    </row>
    <row r="3102" spans="1:11" x14ac:dyDescent="0.3">
      <c r="A3102" s="40" t="s">
        <v>127</v>
      </c>
      <c r="B3102" s="40" t="s">
        <v>135</v>
      </c>
      <c r="C3102" s="57">
        <v>44823</v>
      </c>
      <c r="D3102" s="20">
        <v>14</v>
      </c>
      <c r="E3102" s="19">
        <v>0.7142857142857143</v>
      </c>
      <c r="F3102" s="20">
        <v>10</v>
      </c>
      <c r="G3102" s="20">
        <v>13</v>
      </c>
      <c r="H3102" s="16">
        <v>502.15384615384613</v>
      </c>
      <c r="I3102" s="18">
        <v>1.3</v>
      </c>
      <c r="J3102" s="16">
        <v>652.79999999999995</v>
      </c>
      <c r="K3102" s="20">
        <v>6528</v>
      </c>
    </row>
    <row r="3103" spans="1:11" x14ac:dyDescent="0.3">
      <c r="A3103" s="40" t="s">
        <v>127</v>
      </c>
      <c r="B3103" s="40" t="s">
        <v>135</v>
      </c>
      <c r="C3103" s="57">
        <v>44824</v>
      </c>
      <c r="D3103" s="20">
        <v>9</v>
      </c>
      <c r="E3103" s="19">
        <v>0.66666666666666663</v>
      </c>
      <c r="F3103" s="20">
        <v>6</v>
      </c>
      <c r="G3103" s="20">
        <v>13</v>
      </c>
      <c r="H3103" s="16">
        <v>559.69230769230774</v>
      </c>
      <c r="I3103" s="18">
        <v>2.1666666666666665</v>
      </c>
      <c r="J3103" s="16">
        <v>1212.6666666666667</v>
      </c>
      <c r="K3103" s="20">
        <v>7276</v>
      </c>
    </row>
    <row r="3104" spans="1:11" x14ac:dyDescent="0.3">
      <c r="A3104" s="40" t="s">
        <v>127</v>
      </c>
      <c r="B3104" s="40" t="s">
        <v>135</v>
      </c>
      <c r="C3104" s="57">
        <v>44825</v>
      </c>
      <c r="D3104" s="20">
        <v>7</v>
      </c>
      <c r="E3104" s="19">
        <v>0.7142857142857143</v>
      </c>
      <c r="F3104" s="20">
        <v>5</v>
      </c>
      <c r="G3104" s="20">
        <v>7</v>
      </c>
      <c r="H3104" s="16">
        <v>551.85714285714289</v>
      </c>
      <c r="I3104" s="18">
        <v>1.4</v>
      </c>
      <c r="J3104" s="16">
        <v>772.6</v>
      </c>
      <c r="K3104" s="20">
        <v>3863</v>
      </c>
    </row>
    <row r="3105" spans="1:11" x14ac:dyDescent="0.3">
      <c r="A3105" s="40" t="s">
        <v>127</v>
      </c>
      <c r="B3105" s="40" t="s">
        <v>135</v>
      </c>
      <c r="C3105" s="57">
        <v>44826</v>
      </c>
      <c r="D3105" s="20">
        <v>19</v>
      </c>
      <c r="E3105" s="19">
        <v>0.73684210526315785</v>
      </c>
      <c r="F3105" s="20">
        <v>14</v>
      </c>
      <c r="G3105" s="20">
        <v>18</v>
      </c>
      <c r="H3105" s="16">
        <v>501.44444444444446</v>
      </c>
      <c r="I3105" s="18">
        <v>1.2857142857142858</v>
      </c>
      <c r="J3105" s="16">
        <v>644.71428571428567</v>
      </c>
      <c r="K3105" s="20">
        <v>9026</v>
      </c>
    </row>
    <row r="3106" spans="1:11" x14ac:dyDescent="0.3">
      <c r="A3106" s="40" t="s">
        <v>127</v>
      </c>
      <c r="B3106" s="40" t="s">
        <v>135</v>
      </c>
      <c r="C3106" s="57">
        <v>44827</v>
      </c>
      <c r="D3106" s="20">
        <v>13</v>
      </c>
      <c r="E3106" s="19">
        <v>0.69230769230769229</v>
      </c>
      <c r="F3106" s="20">
        <v>9</v>
      </c>
      <c r="G3106" s="20">
        <v>17</v>
      </c>
      <c r="H3106" s="16">
        <v>541.11764705882354</v>
      </c>
      <c r="I3106" s="18">
        <v>1.8888888888888888</v>
      </c>
      <c r="J3106" s="16">
        <v>1022.1111111111111</v>
      </c>
      <c r="K3106" s="20">
        <v>9199</v>
      </c>
    </row>
    <row r="3107" spans="1:11" x14ac:dyDescent="0.3">
      <c r="A3107" s="40" t="s">
        <v>127</v>
      </c>
      <c r="B3107" s="40" t="s">
        <v>135</v>
      </c>
      <c r="C3107" s="57">
        <v>44828</v>
      </c>
      <c r="D3107" s="20">
        <v>13</v>
      </c>
      <c r="E3107" s="19">
        <v>0.69230769230769229</v>
      </c>
      <c r="F3107" s="20">
        <v>9</v>
      </c>
      <c r="G3107" s="20">
        <v>12</v>
      </c>
      <c r="H3107" s="16">
        <v>510.25</v>
      </c>
      <c r="I3107" s="18">
        <v>1.3333333333333333</v>
      </c>
      <c r="J3107" s="16">
        <v>680.33333333333337</v>
      </c>
      <c r="K3107" s="20">
        <v>6123</v>
      </c>
    </row>
    <row r="3108" spans="1:11" x14ac:dyDescent="0.3">
      <c r="A3108" s="40" t="s">
        <v>127</v>
      </c>
      <c r="B3108" s="40" t="s">
        <v>135</v>
      </c>
      <c r="C3108" s="57">
        <v>44829</v>
      </c>
      <c r="D3108" s="20">
        <v>10</v>
      </c>
      <c r="E3108" s="19">
        <v>0.7</v>
      </c>
      <c r="F3108" s="20">
        <v>7</v>
      </c>
      <c r="G3108" s="20">
        <v>9</v>
      </c>
      <c r="H3108" s="16">
        <v>605.77777777777783</v>
      </c>
      <c r="I3108" s="18">
        <v>1.2857142857142858</v>
      </c>
      <c r="J3108" s="16">
        <v>778.85714285714289</v>
      </c>
      <c r="K3108" s="20">
        <v>5452</v>
      </c>
    </row>
    <row r="3109" spans="1:11" x14ac:dyDescent="0.3">
      <c r="A3109" s="40" t="s">
        <v>127</v>
      </c>
      <c r="B3109" s="40" t="s">
        <v>135</v>
      </c>
      <c r="C3109" s="57">
        <v>44830</v>
      </c>
      <c r="D3109" s="20">
        <v>12</v>
      </c>
      <c r="E3109" s="19">
        <v>0.66666666666666663</v>
      </c>
      <c r="F3109" s="20">
        <v>8</v>
      </c>
      <c r="G3109" s="20">
        <v>10</v>
      </c>
      <c r="H3109" s="16">
        <v>846.8</v>
      </c>
      <c r="I3109" s="18">
        <v>1.25</v>
      </c>
      <c r="J3109" s="16">
        <v>1058.5</v>
      </c>
      <c r="K3109" s="20">
        <v>8468</v>
      </c>
    </row>
    <row r="3110" spans="1:11" x14ac:dyDescent="0.3">
      <c r="A3110" s="40" t="s">
        <v>127</v>
      </c>
      <c r="B3110" s="40" t="s">
        <v>135</v>
      </c>
      <c r="C3110" s="57">
        <v>44831</v>
      </c>
      <c r="D3110" s="20">
        <v>10</v>
      </c>
      <c r="E3110" s="19">
        <v>0.7</v>
      </c>
      <c r="F3110" s="20">
        <v>7</v>
      </c>
      <c r="G3110" s="20">
        <v>9</v>
      </c>
      <c r="H3110" s="16">
        <v>545.33333333333337</v>
      </c>
      <c r="I3110" s="18">
        <v>1.2857142857142858</v>
      </c>
      <c r="J3110" s="16">
        <v>701.14285714285711</v>
      </c>
      <c r="K3110" s="20">
        <v>4908</v>
      </c>
    </row>
    <row r="3111" spans="1:11" x14ac:dyDescent="0.3">
      <c r="A3111" s="40" t="s">
        <v>127</v>
      </c>
      <c r="B3111" s="40" t="s">
        <v>135</v>
      </c>
      <c r="C3111" s="57">
        <v>44832</v>
      </c>
      <c r="D3111" s="20">
        <v>10</v>
      </c>
      <c r="E3111" s="19">
        <v>0.7</v>
      </c>
      <c r="F3111" s="20">
        <v>7</v>
      </c>
      <c r="G3111" s="20">
        <v>12</v>
      </c>
      <c r="H3111" s="16">
        <v>341.08333333333331</v>
      </c>
      <c r="I3111" s="18">
        <v>1.7142857142857142</v>
      </c>
      <c r="J3111" s="16">
        <v>584.71428571428567</v>
      </c>
      <c r="K3111" s="20">
        <v>4093</v>
      </c>
    </row>
    <row r="3112" spans="1:11" x14ac:dyDescent="0.3">
      <c r="A3112" s="40" t="s">
        <v>127</v>
      </c>
      <c r="B3112" s="40" t="s">
        <v>135</v>
      </c>
      <c r="C3112" s="57">
        <v>44833</v>
      </c>
      <c r="D3112" s="20">
        <v>12</v>
      </c>
      <c r="E3112" s="19">
        <v>0.75</v>
      </c>
      <c r="F3112" s="20">
        <v>9</v>
      </c>
      <c r="G3112" s="20">
        <v>19</v>
      </c>
      <c r="H3112" s="16">
        <v>733.10526315789468</v>
      </c>
      <c r="I3112" s="18">
        <v>2.1111111111111112</v>
      </c>
      <c r="J3112" s="16">
        <v>1547.6666666666667</v>
      </c>
      <c r="K3112" s="20">
        <v>13929</v>
      </c>
    </row>
    <row r="3113" spans="1:11" x14ac:dyDescent="0.3">
      <c r="A3113" s="40" t="s">
        <v>127</v>
      </c>
      <c r="B3113" s="40" t="s">
        <v>135</v>
      </c>
      <c r="C3113" s="57">
        <v>44834</v>
      </c>
      <c r="D3113" s="20">
        <v>13</v>
      </c>
      <c r="E3113" s="19">
        <v>0.69230769230769229</v>
      </c>
      <c r="F3113" s="20">
        <v>9</v>
      </c>
      <c r="G3113" s="20">
        <v>11</v>
      </c>
      <c r="H3113" s="16">
        <v>668.18181818181813</v>
      </c>
      <c r="I3113" s="18">
        <v>1.2222222222222223</v>
      </c>
      <c r="J3113" s="16">
        <v>816.66666666666663</v>
      </c>
      <c r="K3113" s="20">
        <v>7350</v>
      </c>
    </row>
    <row r="3114" spans="1:11" x14ac:dyDescent="0.3">
      <c r="A3114" s="11" t="s">
        <v>127</v>
      </c>
      <c r="B3114" s="11" t="s">
        <v>136</v>
      </c>
      <c r="C3114" s="54">
        <v>44652</v>
      </c>
      <c r="D3114" s="16">
        <v>28</v>
      </c>
      <c r="E3114" s="19">
        <v>0.7857142857142857</v>
      </c>
      <c r="F3114" s="20">
        <v>22</v>
      </c>
      <c r="G3114" s="20">
        <v>39</v>
      </c>
      <c r="H3114" s="16">
        <v>568.15384615384619</v>
      </c>
      <c r="I3114" s="18">
        <v>1.7727272727272727</v>
      </c>
      <c r="J3114" s="16">
        <v>1007.1818181818181</v>
      </c>
      <c r="K3114" s="20">
        <v>22158</v>
      </c>
    </row>
    <row r="3115" spans="1:11" x14ac:dyDescent="0.3">
      <c r="A3115" s="11" t="s">
        <v>127</v>
      </c>
      <c r="B3115" s="11" t="s">
        <v>136</v>
      </c>
      <c r="C3115" s="54">
        <v>44653</v>
      </c>
      <c r="D3115" s="16">
        <v>33</v>
      </c>
      <c r="E3115" s="19">
        <v>0.81818181818181823</v>
      </c>
      <c r="F3115" s="20">
        <v>27</v>
      </c>
      <c r="G3115" s="20">
        <v>60</v>
      </c>
      <c r="H3115" s="16">
        <v>441.66666666666669</v>
      </c>
      <c r="I3115" s="18">
        <v>2.2222222222222223</v>
      </c>
      <c r="J3115" s="16">
        <v>981.48148148148152</v>
      </c>
      <c r="K3115" s="20">
        <v>26500</v>
      </c>
    </row>
    <row r="3116" spans="1:11" x14ac:dyDescent="0.3">
      <c r="A3116" s="11" t="s">
        <v>127</v>
      </c>
      <c r="B3116" s="11" t="s">
        <v>136</v>
      </c>
      <c r="C3116" s="54">
        <v>44654</v>
      </c>
      <c r="D3116" s="16">
        <v>46</v>
      </c>
      <c r="E3116" s="19">
        <v>0.80434782608695654</v>
      </c>
      <c r="F3116" s="20">
        <v>37</v>
      </c>
      <c r="G3116" s="20">
        <v>86</v>
      </c>
      <c r="H3116" s="16">
        <v>494.96511627906978</v>
      </c>
      <c r="I3116" s="18">
        <v>2.3243243243243241</v>
      </c>
      <c r="J3116" s="16">
        <v>1150.4594594594594</v>
      </c>
      <c r="K3116" s="20">
        <v>42567</v>
      </c>
    </row>
    <row r="3117" spans="1:11" x14ac:dyDescent="0.3">
      <c r="A3117" s="11" t="s">
        <v>127</v>
      </c>
      <c r="B3117" s="11" t="s">
        <v>136</v>
      </c>
      <c r="C3117" s="54">
        <v>44655</v>
      </c>
      <c r="D3117" s="16">
        <v>44</v>
      </c>
      <c r="E3117" s="19">
        <v>0.81818181818181823</v>
      </c>
      <c r="F3117" s="20">
        <v>36</v>
      </c>
      <c r="G3117" s="20">
        <v>63</v>
      </c>
      <c r="H3117" s="16">
        <v>597.28571428571433</v>
      </c>
      <c r="I3117" s="18">
        <v>1.75</v>
      </c>
      <c r="J3117" s="16">
        <v>1045.25</v>
      </c>
      <c r="K3117" s="20">
        <v>37629</v>
      </c>
    </row>
    <row r="3118" spans="1:11" x14ac:dyDescent="0.3">
      <c r="A3118" s="11" t="s">
        <v>127</v>
      </c>
      <c r="B3118" s="11" t="s">
        <v>136</v>
      </c>
      <c r="C3118" s="54">
        <v>44656</v>
      </c>
      <c r="D3118" s="16">
        <v>43</v>
      </c>
      <c r="E3118" s="19">
        <v>0.83720930232558144</v>
      </c>
      <c r="F3118" s="20">
        <v>36</v>
      </c>
      <c r="G3118" s="20">
        <v>64</v>
      </c>
      <c r="H3118" s="16">
        <v>386.296875</v>
      </c>
      <c r="I3118" s="18">
        <v>1.7777777777777777</v>
      </c>
      <c r="J3118" s="16">
        <v>686.75</v>
      </c>
      <c r="K3118" s="20">
        <v>24723</v>
      </c>
    </row>
    <row r="3119" spans="1:11" x14ac:dyDescent="0.3">
      <c r="A3119" s="11" t="s">
        <v>127</v>
      </c>
      <c r="B3119" s="11" t="s">
        <v>136</v>
      </c>
      <c r="C3119" s="54">
        <v>44657</v>
      </c>
      <c r="D3119" s="16">
        <v>38</v>
      </c>
      <c r="E3119" s="19">
        <v>0.78947368421052633</v>
      </c>
      <c r="F3119" s="20">
        <v>30</v>
      </c>
      <c r="G3119" s="20">
        <v>46</v>
      </c>
      <c r="H3119" s="16">
        <v>556.89130434782612</v>
      </c>
      <c r="I3119" s="18">
        <v>1.5333333333333334</v>
      </c>
      <c r="J3119" s="16">
        <v>853.9</v>
      </c>
      <c r="K3119" s="20">
        <v>25617</v>
      </c>
    </row>
    <row r="3120" spans="1:11" x14ac:dyDescent="0.3">
      <c r="A3120" s="11" t="s">
        <v>127</v>
      </c>
      <c r="B3120" s="11" t="s">
        <v>136</v>
      </c>
      <c r="C3120" s="54">
        <v>44658</v>
      </c>
      <c r="D3120" s="16">
        <v>23</v>
      </c>
      <c r="E3120" s="19">
        <v>0.78260869565217395</v>
      </c>
      <c r="F3120" s="20">
        <v>18</v>
      </c>
      <c r="G3120" s="20">
        <v>33</v>
      </c>
      <c r="H3120" s="16">
        <v>535.06060606060601</v>
      </c>
      <c r="I3120" s="18">
        <v>1.8333333333333333</v>
      </c>
      <c r="J3120" s="16">
        <v>980.94444444444446</v>
      </c>
      <c r="K3120" s="20">
        <v>17657</v>
      </c>
    </row>
    <row r="3121" spans="1:11" x14ac:dyDescent="0.3">
      <c r="A3121" s="11" t="s">
        <v>127</v>
      </c>
      <c r="B3121" s="11" t="s">
        <v>136</v>
      </c>
      <c r="C3121" s="54">
        <v>44659</v>
      </c>
      <c r="D3121" s="16">
        <v>42</v>
      </c>
      <c r="E3121" s="19">
        <v>0.7857142857142857</v>
      </c>
      <c r="F3121" s="20">
        <v>33</v>
      </c>
      <c r="G3121" s="20">
        <v>60</v>
      </c>
      <c r="H3121" s="16">
        <v>477.35</v>
      </c>
      <c r="I3121" s="18">
        <v>1.8181818181818181</v>
      </c>
      <c r="J3121" s="16">
        <v>867.90909090909088</v>
      </c>
      <c r="K3121" s="20">
        <v>28641</v>
      </c>
    </row>
    <row r="3122" spans="1:11" x14ac:dyDescent="0.3">
      <c r="A3122" s="11" t="s">
        <v>127</v>
      </c>
      <c r="B3122" s="11" t="s">
        <v>136</v>
      </c>
      <c r="C3122" s="54">
        <v>44660</v>
      </c>
      <c r="D3122" s="16">
        <v>35</v>
      </c>
      <c r="E3122" s="19">
        <v>0.8</v>
      </c>
      <c r="F3122" s="20">
        <v>28</v>
      </c>
      <c r="G3122" s="20">
        <v>50</v>
      </c>
      <c r="H3122" s="16">
        <v>434.58</v>
      </c>
      <c r="I3122" s="18">
        <v>1.7857142857142858</v>
      </c>
      <c r="J3122" s="16">
        <v>776.03571428571433</v>
      </c>
      <c r="K3122" s="20">
        <v>21729</v>
      </c>
    </row>
    <row r="3123" spans="1:11" x14ac:dyDescent="0.3">
      <c r="A3123" s="11" t="s">
        <v>127</v>
      </c>
      <c r="B3123" s="11" t="s">
        <v>136</v>
      </c>
      <c r="C3123" s="54">
        <v>44661</v>
      </c>
      <c r="D3123" s="16">
        <v>42</v>
      </c>
      <c r="E3123" s="19">
        <v>0.80952380952380953</v>
      </c>
      <c r="F3123" s="20">
        <v>34</v>
      </c>
      <c r="G3123" s="20">
        <v>71</v>
      </c>
      <c r="H3123" s="16">
        <v>584.54929577464793</v>
      </c>
      <c r="I3123" s="18">
        <v>2.0882352941176472</v>
      </c>
      <c r="J3123" s="16">
        <v>1220.6764705882354</v>
      </c>
      <c r="K3123" s="20">
        <v>41503</v>
      </c>
    </row>
    <row r="3124" spans="1:11" x14ac:dyDescent="0.3">
      <c r="A3124" s="11" t="s">
        <v>127</v>
      </c>
      <c r="B3124" s="11" t="s">
        <v>136</v>
      </c>
      <c r="C3124" s="54">
        <v>44662</v>
      </c>
      <c r="D3124" s="16">
        <v>32</v>
      </c>
      <c r="E3124" s="19">
        <v>0.8125</v>
      </c>
      <c r="F3124" s="20">
        <v>26</v>
      </c>
      <c r="G3124" s="20">
        <v>53</v>
      </c>
      <c r="H3124" s="16">
        <v>490.84905660377359</v>
      </c>
      <c r="I3124" s="18">
        <v>2.0384615384615383</v>
      </c>
      <c r="J3124" s="16">
        <v>1000.5769230769231</v>
      </c>
      <c r="K3124" s="20">
        <v>26015</v>
      </c>
    </row>
    <row r="3125" spans="1:11" x14ac:dyDescent="0.3">
      <c r="A3125" s="11" t="s">
        <v>127</v>
      </c>
      <c r="B3125" s="11" t="s">
        <v>136</v>
      </c>
      <c r="C3125" s="54">
        <v>44663</v>
      </c>
      <c r="D3125" s="16">
        <v>28</v>
      </c>
      <c r="E3125" s="19">
        <v>0.7857142857142857</v>
      </c>
      <c r="F3125" s="20">
        <v>22</v>
      </c>
      <c r="G3125" s="20">
        <v>36</v>
      </c>
      <c r="H3125" s="16">
        <v>611.83333333333337</v>
      </c>
      <c r="I3125" s="18">
        <v>1.6363636363636365</v>
      </c>
      <c r="J3125" s="16">
        <v>1001.1818181818181</v>
      </c>
      <c r="K3125" s="20">
        <v>22026</v>
      </c>
    </row>
    <row r="3126" spans="1:11" x14ac:dyDescent="0.3">
      <c r="A3126" s="11" t="s">
        <v>127</v>
      </c>
      <c r="B3126" s="11" t="s">
        <v>136</v>
      </c>
      <c r="C3126" s="54">
        <v>44664</v>
      </c>
      <c r="D3126" s="16">
        <v>29</v>
      </c>
      <c r="E3126" s="19">
        <v>0.7931034482758621</v>
      </c>
      <c r="F3126" s="20">
        <v>23</v>
      </c>
      <c r="G3126" s="20">
        <v>39</v>
      </c>
      <c r="H3126" s="16">
        <v>575.48717948717945</v>
      </c>
      <c r="I3126" s="18">
        <v>1.6956521739130435</v>
      </c>
      <c r="J3126" s="16">
        <v>975.82608695652175</v>
      </c>
      <c r="K3126" s="20">
        <v>22444</v>
      </c>
    </row>
    <row r="3127" spans="1:11" x14ac:dyDescent="0.3">
      <c r="A3127" s="11" t="s">
        <v>127</v>
      </c>
      <c r="B3127" s="11" t="s">
        <v>136</v>
      </c>
      <c r="C3127" s="54">
        <v>44665</v>
      </c>
      <c r="D3127" s="16">
        <v>37</v>
      </c>
      <c r="E3127" s="19">
        <v>0.83783783783783783</v>
      </c>
      <c r="F3127" s="20">
        <v>31</v>
      </c>
      <c r="G3127" s="20">
        <v>55</v>
      </c>
      <c r="H3127" s="16">
        <v>494.07272727272726</v>
      </c>
      <c r="I3127" s="18">
        <v>1.7741935483870968</v>
      </c>
      <c r="J3127" s="16">
        <v>876.58064516129036</v>
      </c>
      <c r="K3127" s="20">
        <v>27174</v>
      </c>
    </row>
    <row r="3128" spans="1:11" x14ac:dyDescent="0.3">
      <c r="A3128" s="11" t="s">
        <v>127</v>
      </c>
      <c r="B3128" s="11" t="s">
        <v>136</v>
      </c>
      <c r="C3128" s="54">
        <v>44666</v>
      </c>
      <c r="D3128" s="16">
        <v>38</v>
      </c>
      <c r="E3128" s="19">
        <v>0.78947368421052633</v>
      </c>
      <c r="F3128" s="20">
        <v>30</v>
      </c>
      <c r="G3128" s="20">
        <v>67</v>
      </c>
      <c r="H3128" s="16">
        <v>524.64179104477614</v>
      </c>
      <c r="I3128" s="18">
        <v>2.2333333333333334</v>
      </c>
      <c r="J3128" s="16">
        <v>1171.7</v>
      </c>
      <c r="K3128" s="20">
        <v>35151</v>
      </c>
    </row>
    <row r="3129" spans="1:11" x14ac:dyDescent="0.3">
      <c r="A3129" s="11" t="s">
        <v>127</v>
      </c>
      <c r="B3129" s="11" t="s">
        <v>136</v>
      </c>
      <c r="C3129" s="54">
        <v>44667</v>
      </c>
      <c r="D3129" s="16">
        <v>30</v>
      </c>
      <c r="E3129" s="19">
        <v>0.8</v>
      </c>
      <c r="F3129" s="20">
        <v>24</v>
      </c>
      <c r="G3129" s="20">
        <v>58</v>
      </c>
      <c r="H3129" s="16">
        <v>541.56896551724139</v>
      </c>
      <c r="I3129" s="18">
        <v>2.4166666666666665</v>
      </c>
      <c r="J3129" s="16">
        <v>1308.7916666666667</v>
      </c>
      <c r="K3129" s="20">
        <v>31411</v>
      </c>
    </row>
    <row r="3130" spans="1:11" x14ac:dyDescent="0.3">
      <c r="A3130" s="11" t="s">
        <v>127</v>
      </c>
      <c r="B3130" s="11" t="s">
        <v>136</v>
      </c>
      <c r="C3130" s="54">
        <v>44668</v>
      </c>
      <c r="D3130" s="16">
        <v>34</v>
      </c>
      <c r="E3130" s="19">
        <v>0.79411764705882348</v>
      </c>
      <c r="F3130" s="20">
        <v>27</v>
      </c>
      <c r="G3130" s="20">
        <v>58</v>
      </c>
      <c r="H3130" s="16">
        <v>474.84482758620692</v>
      </c>
      <c r="I3130" s="18">
        <v>2.1481481481481484</v>
      </c>
      <c r="J3130" s="16">
        <v>1020.0370370370371</v>
      </c>
      <c r="K3130" s="20">
        <v>27541</v>
      </c>
    </row>
    <row r="3131" spans="1:11" x14ac:dyDescent="0.3">
      <c r="A3131" s="11" t="s">
        <v>127</v>
      </c>
      <c r="B3131" s="11" t="s">
        <v>136</v>
      </c>
      <c r="C3131" s="54">
        <v>44669</v>
      </c>
      <c r="D3131" s="16">
        <v>16</v>
      </c>
      <c r="E3131" s="19">
        <v>0.75</v>
      </c>
      <c r="F3131" s="20">
        <v>12</v>
      </c>
      <c r="G3131" s="20">
        <v>36</v>
      </c>
      <c r="H3131" s="16">
        <v>611.33333333333337</v>
      </c>
      <c r="I3131" s="18">
        <v>3</v>
      </c>
      <c r="J3131" s="16">
        <v>1834</v>
      </c>
      <c r="K3131" s="20">
        <v>22008</v>
      </c>
    </row>
    <row r="3132" spans="1:11" x14ac:dyDescent="0.3">
      <c r="A3132" s="11" t="s">
        <v>127</v>
      </c>
      <c r="B3132" s="11" t="s">
        <v>136</v>
      </c>
      <c r="C3132" s="54">
        <v>44670</v>
      </c>
      <c r="D3132" s="16">
        <v>10</v>
      </c>
      <c r="E3132" s="19">
        <v>0.6</v>
      </c>
      <c r="F3132" s="20">
        <v>6</v>
      </c>
      <c r="G3132" s="20">
        <v>17</v>
      </c>
      <c r="H3132" s="16">
        <v>794.05882352941171</v>
      </c>
      <c r="I3132" s="18">
        <v>2.8333333333333335</v>
      </c>
      <c r="J3132" s="16">
        <v>2249.8333333333335</v>
      </c>
      <c r="K3132" s="20">
        <v>13499</v>
      </c>
    </row>
    <row r="3133" spans="1:11" x14ac:dyDescent="0.3">
      <c r="A3133" s="11" t="s">
        <v>127</v>
      </c>
      <c r="B3133" s="11" t="s">
        <v>136</v>
      </c>
      <c r="C3133" s="54">
        <v>44671</v>
      </c>
      <c r="D3133" s="16">
        <v>15</v>
      </c>
      <c r="E3133" s="19">
        <v>0.8</v>
      </c>
      <c r="F3133" s="20">
        <v>12</v>
      </c>
      <c r="G3133" s="20">
        <v>41</v>
      </c>
      <c r="H3133" s="16">
        <v>584.39024390243901</v>
      </c>
      <c r="I3133" s="18">
        <v>3.4166666666666665</v>
      </c>
      <c r="J3133" s="16">
        <v>1996.6666666666667</v>
      </c>
      <c r="K3133" s="20">
        <v>23960</v>
      </c>
    </row>
    <row r="3134" spans="1:11" x14ac:dyDescent="0.3">
      <c r="A3134" s="11" t="s">
        <v>127</v>
      </c>
      <c r="B3134" s="11" t="s">
        <v>136</v>
      </c>
      <c r="C3134" s="54">
        <v>44672</v>
      </c>
      <c r="D3134" s="16">
        <v>13</v>
      </c>
      <c r="E3134" s="19">
        <v>0.61538461538461542</v>
      </c>
      <c r="F3134" s="20">
        <v>8</v>
      </c>
      <c r="G3134" s="20">
        <v>30</v>
      </c>
      <c r="H3134" s="16">
        <v>543.83333333333337</v>
      </c>
      <c r="I3134" s="18">
        <v>3.75</v>
      </c>
      <c r="J3134" s="16">
        <v>2039.375</v>
      </c>
      <c r="K3134" s="20">
        <v>16315</v>
      </c>
    </row>
    <row r="3135" spans="1:11" x14ac:dyDescent="0.3">
      <c r="A3135" s="11" t="s">
        <v>127</v>
      </c>
      <c r="B3135" s="11" t="s">
        <v>136</v>
      </c>
      <c r="C3135" s="54">
        <v>44673</v>
      </c>
      <c r="D3135" s="16">
        <v>19</v>
      </c>
      <c r="E3135" s="19">
        <v>0.68421052631578949</v>
      </c>
      <c r="F3135" s="20">
        <v>13</v>
      </c>
      <c r="G3135" s="20">
        <v>35</v>
      </c>
      <c r="H3135" s="16">
        <v>615.88571428571424</v>
      </c>
      <c r="I3135" s="18">
        <v>2.6923076923076925</v>
      </c>
      <c r="J3135" s="16">
        <v>1658.1538461538462</v>
      </c>
      <c r="K3135" s="20">
        <v>21556</v>
      </c>
    </row>
    <row r="3136" spans="1:11" x14ac:dyDescent="0.3">
      <c r="A3136" s="11" t="s">
        <v>127</v>
      </c>
      <c r="B3136" s="11" t="s">
        <v>136</v>
      </c>
      <c r="C3136" s="54">
        <v>44674</v>
      </c>
      <c r="D3136" s="16">
        <v>28</v>
      </c>
      <c r="E3136" s="19">
        <v>0.7857142857142857</v>
      </c>
      <c r="F3136" s="20">
        <v>22</v>
      </c>
      <c r="G3136" s="20">
        <v>48</v>
      </c>
      <c r="H3136" s="16">
        <v>660.29166666666663</v>
      </c>
      <c r="I3136" s="18">
        <v>2.1818181818181817</v>
      </c>
      <c r="J3136" s="16">
        <v>1440.6363636363637</v>
      </c>
      <c r="K3136" s="20">
        <v>31694</v>
      </c>
    </row>
    <row r="3137" spans="1:11" x14ac:dyDescent="0.3">
      <c r="A3137" s="11" t="s">
        <v>127</v>
      </c>
      <c r="B3137" s="11" t="s">
        <v>136</v>
      </c>
      <c r="C3137" s="54">
        <v>44675</v>
      </c>
      <c r="D3137" s="16">
        <v>16</v>
      </c>
      <c r="E3137" s="19">
        <v>0.75</v>
      </c>
      <c r="F3137" s="20">
        <v>12</v>
      </c>
      <c r="G3137" s="20">
        <v>42</v>
      </c>
      <c r="H3137" s="16">
        <v>631.92857142857144</v>
      </c>
      <c r="I3137" s="18">
        <v>3.5</v>
      </c>
      <c r="J3137" s="16">
        <v>2211.75</v>
      </c>
      <c r="K3137" s="20">
        <v>26541</v>
      </c>
    </row>
    <row r="3138" spans="1:11" x14ac:dyDescent="0.3">
      <c r="A3138" s="11" t="s">
        <v>127</v>
      </c>
      <c r="B3138" s="11" t="s">
        <v>136</v>
      </c>
      <c r="C3138" s="54">
        <v>44676</v>
      </c>
      <c r="D3138" s="16">
        <v>15</v>
      </c>
      <c r="E3138" s="19">
        <v>0.73333333333333328</v>
      </c>
      <c r="F3138" s="20">
        <v>11</v>
      </c>
      <c r="G3138" s="20">
        <v>28</v>
      </c>
      <c r="H3138" s="16">
        <v>792.57142857142856</v>
      </c>
      <c r="I3138" s="18">
        <v>2.5454545454545454</v>
      </c>
      <c r="J3138" s="16">
        <v>2017.4545454545455</v>
      </c>
      <c r="K3138" s="20">
        <v>22192</v>
      </c>
    </row>
    <row r="3139" spans="1:11" x14ac:dyDescent="0.3">
      <c r="A3139" s="11" t="s">
        <v>127</v>
      </c>
      <c r="B3139" s="11" t="s">
        <v>136</v>
      </c>
      <c r="C3139" s="54">
        <v>44677</v>
      </c>
      <c r="D3139" s="16">
        <v>11</v>
      </c>
      <c r="E3139" s="19">
        <v>0.72727272727272729</v>
      </c>
      <c r="F3139" s="20">
        <v>8</v>
      </c>
      <c r="G3139" s="20">
        <v>30</v>
      </c>
      <c r="H3139" s="16">
        <v>504.73333333333335</v>
      </c>
      <c r="I3139" s="18">
        <v>3.75</v>
      </c>
      <c r="J3139" s="16">
        <v>1892.75</v>
      </c>
      <c r="K3139" s="20">
        <v>15142</v>
      </c>
    </row>
    <row r="3140" spans="1:11" x14ac:dyDescent="0.3">
      <c r="A3140" s="11" t="s">
        <v>127</v>
      </c>
      <c r="B3140" s="11" t="s">
        <v>136</v>
      </c>
      <c r="C3140" s="54">
        <v>44678</v>
      </c>
      <c r="D3140" s="16">
        <v>13</v>
      </c>
      <c r="E3140" s="19">
        <v>0.76923076923076927</v>
      </c>
      <c r="F3140" s="20">
        <v>10</v>
      </c>
      <c r="G3140" s="20">
        <v>25</v>
      </c>
      <c r="H3140" s="16">
        <v>678.96</v>
      </c>
      <c r="I3140" s="18">
        <v>2.5</v>
      </c>
      <c r="J3140" s="16">
        <v>1697.4</v>
      </c>
      <c r="K3140" s="20">
        <v>16974</v>
      </c>
    </row>
    <row r="3141" spans="1:11" x14ac:dyDescent="0.3">
      <c r="A3141" s="11" t="s">
        <v>127</v>
      </c>
      <c r="B3141" s="11" t="s">
        <v>136</v>
      </c>
      <c r="C3141" s="54">
        <v>44679</v>
      </c>
      <c r="D3141" s="16">
        <v>20</v>
      </c>
      <c r="E3141" s="19">
        <v>0.7</v>
      </c>
      <c r="F3141" s="20">
        <v>14</v>
      </c>
      <c r="G3141" s="20">
        <v>32</v>
      </c>
      <c r="H3141" s="16">
        <v>603.34375</v>
      </c>
      <c r="I3141" s="18">
        <v>2.2857142857142856</v>
      </c>
      <c r="J3141" s="16">
        <v>1379.0714285714287</v>
      </c>
      <c r="K3141" s="20">
        <v>19307</v>
      </c>
    </row>
    <row r="3142" spans="1:11" x14ac:dyDescent="0.3">
      <c r="A3142" s="11" t="s">
        <v>127</v>
      </c>
      <c r="B3142" s="11" t="s">
        <v>136</v>
      </c>
      <c r="C3142" s="54">
        <v>44680</v>
      </c>
      <c r="D3142" s="16">
        <v>16</v>
      </c>
      <c r="E3142" s="19">
        <v>0.75</v>
      </c>
      <c r="F3142" s="20">
        <v>12</v>
      </c>
      <c r="G3142" s="20">
        <v>49</v>
      </c>
      <c r="H3142" s="16">
        <v>514.16326530612241</v>
      </c>
      <c r="I3142" s="18">
        <v>4.083333333333333</v>
      </c>
      <c r="J3142" s="16">
        <v>2099.5</v>
      </c>
      <c r="K3142" s="20">
        <v>25194</v>
      </c>
    </row>
    <row r="3143" spans="1:11" x14ac:dyDescent="0.3">
      <c r="A3143" s="11" t="s">
        <v>127</v>
      </c>
      <c r="B3143" s="11" t="s">
        <v>136</v>
      </c>
      <c r="C3143" s="54">
        <v>44681</v>
      </c>
      <c r="D3143" s="16">
        <v>17</v>
      </c>
      <c r="E3143" s="19">
        <v>0.76470588235294112</v>
      </c>
      <c r="F3143" s="20">
        <v>13</v>
      </c>
      <c r="G3143" s="20">
        <v>40</v>
      </c>
      <c r="H3143" s="16">
        <v>685.92499999999995</v>
      </c>
      <c r="I3143" s="18">
        <v>3.0769230769230771</v>
      </c>
      <c r="J3143" s="16">
        <v>2110.5384615384614</v>
      </c>
      <c r="K3143" s="20">
        <v>27437</v>
      </c>
    </row>
    <row r="3144" spans="1:11" x14ac:dyDescent="0.3">
      <c r="A3144" s="10" t="s">
        <v>127</v>
      </c>
      <c r="B3144" s="10" t="s">
        <v>136</v>
      </c>
      <c r="C3144" s="54">
        <v>44682</v>
      </c>
      <c r="D3144" s="20">
        <v>14</v>
      </c>
      <c r="E3144" s="19">
        <v>0.7142857142857143</v>
      </c>
      <c r="F3144" s="20">
        <v>10</v>
      </c>
      <c r="G3144" s="20">
        <v>32</v>
      </c>
      <c r="H3144" s="16">
        <v>772.46875</v>
      </c>
      <c r="I3144" s="18">
        <v>3.2</v>
      </c>
      <c r="J3144" s="16">
        <v>2471.9</v>
      </c>
      <c r="K3144" s="20">
        <v>24719</v>
      </c>
    </row>
    <row r="3145" spans="1:11" x14ac:dyDescent="0.3">
      <c r="A3145" s="10" t="s">
        <v>127</v>
      </c>
      <c r="B3145" s="10" t="s">
        <v>136</v>
      </c>
      <c r="C3145" s="54">
        <v>44683</v>
      </c>
      <c r="D3145" s="20">
        <v>18</v>
      </c>
      <c r="E3145" s="19">
        <v>0.72222222222222221</v>
      </c>
      <c r="F3145" s="20">
        <v>13</v>
      </c>
      <c r="G3145" s="20">
        <v>52</v>
      </c>
      <c r="H3145" s="16">
        <v>586.55769230769226</v>
      </c>
      <c r="I3145" s="18">
        <v>4</v>
      </c>
      <c r="J3145" s="16">
        <v>2346.2307692307691</v>
      </c>
      <c r="K3145" s="20">
        <v>30501</v>
      </c>
    </row>
    <row r="3146" spans="1:11" x14ac:dyDescent="0.3">
      <c r="A3146" s="10" t="s">
        <v>127</v>
      </c>
      <c r="B3146" s="10" t="s">
        <v>136</v>
      </c>
      <c r="C3146" s="54">
        <v>44684</v>
      </c>
      <c r="D3146" s="20">
        <v>16</v>
      </c>
      <c r="E3146" s="19">
        <v>0.6875</v>
      </c>
      <c r="F3146" s="20">
        <v>11</v>
      </c>
      <c r="G3146" s="20">
        <v>44</v>
      </c>
      <c r="H3146" s="16">
        <v>648.31818181818187</v>
      </c>
      <c r="I3146" s="18">
        <v>4</v>
      </c>
      <c r="J3146" s="16">
        <v>2593.2727272727275</v>
      </c>
      <c r="K3146" s="20">
        <v>28526</v>
      </c>
    </row>
    <row r="3147" spans="1:11" x14ac:dyDescent="0.3">
      <c r="A3147" s="10" t="s">
        <v>127</v>
      </c>
      <c r="B3147" s="10" t="s">
        <v>136</v>
      </c>
      <c r="C3147" s="54">
        <v>44685</v>
      </c>
      <c r="D3147" s="20">
        <v>13</v>
      </c>
      <c r="E3147" s="19">
        <v>0.69230769230769229</v>
      </c>
      <c r="F3147" s="20">
        <v>9</v>
      </c>
      <c r="G3147" s="20">
        <v>22</v>
      </c>
      <c r="H3147" s="16">
        <v>713.18181818181813</v>
      </c>
      <c r="I3147" s="18">
        <v>2.4444444444444446</v>
      </c>
      <c r="J3147" s="16">
        <v>1743.3333333333333</v>
      </c>
      <c r="K3147" s="20">
        <v>15690</v>
      </c>
    </row>
    <row r="3148" spans="1:11" x14ac:dyDescent="0.3">
      <c r="A3148" s="10" t="s">
        <v>127</v>
      </c>
      <c r="B3148" s="10" t="s">
        <v>136</v>
      </c>
      <c r="C3148" s="54">
        <v>44686</v>
      </c>
      <c r="D3148" s="20">
        <v>22</v>
      </c>
      <c r="E3148" s="19">
        <v>0.81818181818181823</v>
      </c>
      <c r="F3148" s="20">
        <v>18</v>
      </c>
      <c r="G3148" s="20">
        <v>23</v>
      </c>
      <c r="H3148" s="16">
        <v>439.78260869565219</v>
      </c>
      <c r="I3148" s="18">
        <v>1.2777777777777777</v>
      </c>
      <c r="J3148" s="16">
        <v>561.94444444444446</v>
      </c>
      <c r="K3148" s="20">
        <v>10115</v>
      </c>
    </row>
    <row r="3149" spans="1:11" x14ac:dyDescent="0.3">
      <c r="A3149" s="10" t="s">
        <v>127</v>
      </c>
      <c r="B3149" s="10" t="s">
        <v>136</v>
      </c>
      <c r="C3149" s="54">
        <v>44687</v>
      </c>
      <c r="D3149" s="20">
        <v>26</v>
      </c>
      <c r="E3149" s="19">
        <v>0.80769230769230771</v>
      </c>
      <c r="F3149" s="20">
        <v>21</v>
      </c>
      <c r="G3149" s="20">
        <v>42</v>
      </c>
      <c r="H3149" s="16">
        <v>519.28571428571433</v>
      </c>
      <c r="I3149" s="18">
        <v>2</v>
      </c>
      <c r="J3149" s="16">
        <v>1038.5714285714287</v>
      </c>
      <c r="K3149" s="20">
        <v>21810</v>
      </c>
    </row>
    <row r="3150" spans="1:11" x14ac:dyDescent="0.3">
      <c r="A3150" s="10" t="s">
        <v>127</v>
      </c>
      <c r="B3150" s="10" t="s">
        <v>136</v>
      </c>
      <c r="C3150" s="54">
        <v>44688</v>
      </c>
      <c r="D3150" s="20">
        <v>30</v>
      </c>
      <c r="E3150" s="19">
        <v>0.83333333333333337</v>
      </c>
      <c r="F3150" s="20">
        <v>25</v>
      </c>
      <c r="G3150" s="20">
        <v>46</v>
      </c>
      <c r="H3150" s="16">
        <v>557.52173913043475</v>
      </c>
      <c r="I3150" s="18">
        <v>1.84</v>
      </c>
      <c r="J3150" s="16">
        <v>1025.8399999999999</v>
      </c>
      <c r="K3150" s="20">
        <v>25646</v>
      </c>
    </row>
    <row r="3151" spans="1:11" x14ac:dyDescent="0.3">
      <c r="A3151" s="10" t="s">
        <v>127</v>
      </c>
      <c r="B3151" s="10" t="s">
        <v>136</v>
      </c>
      <c r="C3151" s="54">
        <v>44689</v>
      </c>
      <c r="D3151" s="20">
        <v>31</v>
      </c>
      <c r="E3151" s="19">
        <v>0.80645161290322576</v>
      </c>
      <c r="F3151" s="20">
        <v>25</v>
      </c>
      <c r="G3151" s="20">
        <v>39</v>
      </c>
      <c r="H3151" s="16">
        <v>583.74358974358972</v>
      </c>
      <c r="I3151" s="18">
        <v>1.56</v>
      </c>
      <c r="J3151" s="16">
        <v>910.64</v>
      </c>
      <c r="K3151" s="20">
        <v>22766</v>
      </c>
    </row>
    <row r="3152" spans="1:11" x14ac:dyDescent="0.3">
      <c r="A3152" s="10" t="s">
        <v>127</v>
      </c>
      <c r="B3152" s="10" t="s">
        <v>136</v>
      </c>
      <c r="C3152" s="54">
        <v>44690</v>
      </c>
      <c r="D3152" s="20">
        <v>27</v>
      </c>
      <c r="E3152" s="19">
        <v>0.77777777777777779</v>
      </c>
      <c r="F3152" s="20">
        <v>21</v>
      </c>
      <c r="G3152" s="20">
        <v>31</v>
      </c>
      <c r="H3152" s="16">
        <v>505</v>
      </c>
      <c r="I3152" s="18">
        <v>1.4761904761904763</v>
      </c>
      <c r="J3152" s="16">
        <v>745.47619047619048</v>
      </c>
      <c r="K3152" s="20">
        <v>15655</v>
      </c>
    </row>
    <row r="3153" spans="1:11" x14ac:dyDescent="0.3">
      <c r="A3153" s="10" t="s">
        <v>127</v>
      </c>
      <c r="B3153" s="10" t="s">
        <v>136</v>
      </c>
      <c r="C3153" s="54">
        <v>44691</v>
      </c>
      <c r="D3153" s="20">
        <v>17</v>
      </c>
      <c r="E3153" s="19">
        <v>0.82352941176470584</v>
      </c>
      <c r="F3153" s="20">
        <v>14</v>
      </c>
      <c r="G3153" s="20">
        <v>38</v>
      </c>
      <c r="H3153" s="16">
        <v>529.28947368421052</v>
      </c>
      <c r="I3153" s="18">
        <v>2.7142857142857144</v>
      </c>
      <c r="J3153" s="16">
        <v>1436.6428571428571</v>
      </c>
      <c r="K3153" s="20">
        <v>20113</v>
      </c>
    </row>
    <row r="3154" spans="1:11" x14ac:dyDescent="0.3">
      <c r="A3154" s="10" t="s">
        <v>127</v>
      </c>
      <c r="B3154" s="10" t="s">
        <v>136</v>
      </c>
      <c r="C3154" s="54">
        <v>44692</v>
      </c>
      <c r="D3154" s="20">
        <v>23</v>
      </c>
      <c r="E3154" s="19">
        <v>0.78260869565217395</v>
      </c>
      <c r="F3154" s="20">
        <v>18</v>
      </c>
      <c r="G3154" s="20">
        <v>25</v>
      </c>
      <c r="H3154" s="16">
        <v>844.36</v>
      </c>
      <c r="I3154" s="18">
        <v>1.3888888888888888</v>
      </c>
      <c r="J3154" s="16">
        <v>1172.7222222222222</v>
      </c>
      <c r="K3154" s="20">
        <v>21109</v>
      </c>
    </row>
    <row r="3155" spans="1:11" x14ac:dyDescent="0.3">
      <c r="A3155" s="10" t="s">
        <v>127</v>
      </c>
      <c r="B3155" s="10" t="s">
        <v>136</v>
      </c>
      <c r="C3155" s="54">
        <v>44693</v>
      </c>
      <c r="D3155" s="20">
        <v>22</v>
      </c>
      <c r="E3155" s="19">
        <v>0.77272727272727271</v>
      </c>
      <c r="F3155" s="20">
        <v>17</v>
      </c>
      <c r="G3155" s="20">
        <v>28</v>
      </c>
      <c r="H3155" s="16">
        <v>734.82142857142856</v>
      </c>
      <c r="I3155" s="18">
        <v>1.6470588235294117</v>
      </c>
      <c r="J3155" s="16">
        <v>1210.2941176470588</v>
      </c>
      <c r="K3155" s="20">
        <v>20575</v>
      </c>
    </row>
    <row r="3156" spans="1:11" x14ac:dyDescent="0.3">
      <c r="A3156" s="10" t="s">
        <v>127</v>
      </c>
      <c r="B3156" s="10" t="s">
        <v>136</v>
      </c>
      <c r="C3156" s="54">
        <v>44694</v>
      </c>
      <c r="D3156" s="20">
        <v>24</v>
      </c>
      <c r="E3156" s="19">
        <v>0.79166666666666663</v>
      </c>
      <c r="F3156" s="20">
        <v>19</v>
      </c>
      <c r="G3156" s="20">
        <v>35</v>
      </c>
      <c r="H3156" s="16">
        <v>613.88571428571424</v>
      </c>
      <c r="I3156" s="18">
        <v>1.8421052631578947</v>
      </c>
      <c r="J3156" s="16">
        <v>1130.8421052631579</v>
      </c>
      <c r="K3156" s="20">
        <v>21486</v>
      </c>
    </row>
    <row r="3157" spans="1:11" x14ac:dyDescent="0.3">
      <c r="A3157" s="10" t="s">
        <v>127</v>
      </c>
      <c r="B3157" s="10" t="s">
        <v>136</v>
      </c>
      <c r="C3157" s="54">
        <v>44695</v>
      </c>
      <c r="D3157" s="20">
        <v>18</v>
      </c>
      <c r="E3157" s="19">
        <v>0.83333333333333337</v>
      </c>
      <c r="F3157" s="20">
        <v>15</v>
      </c>
      <c r="G3157" s="20">
        <v>25</v>
      </c>
      <c r="H3157" s="16">
        <v>787.88</v>
      </c>
      <c r="I3157" s="18">
        <v>1.6666666666666667</v>
      </c>
      <c r="J3157" s="16">
        <v>1313.1333333333334</v>
      </c>
      <c r="K3157" s="20">
        <v>19697</v>
      </c>
    </row>
    <row r="3158" spans="1:11" x14ac:dyDescent="0.3">
      <c r="A3158" s="10" t="s">
        <v>127</v>
      </c>
      <c r="B3158" s="10" t="s">
        <v>136</v>
      </c>
      <c r="C3158" s="54">
        <v>44696</v>
      </c>
      <c r="D3158" s="20">
        <v>23</v>
      </c>
      <c r="E3158" s="19">
        <v>0.78260869565217395</v>
      </c>
      <c r="F3158" s="20">
        <v>18</v>
      </c>
      <c r="G3158" s="20">
        <v>30</v>
      </c>
      <c r="H3158" s="16">
        <v>755.9666666666667</v>
      </c>
      <c r="I3158" s="18">
        <v>1.6666666666666667</v>
      </c>
      <c r="J3158" s="16">
        <v>1259.9444444444443</v>
      </c>
      <c r="K3158" s="20">
        <v>22679</v>
      </c>
    </row>
    <row r="3159" spans="1:11" x14ac:dyDescent="0.3">
      <c r="A3159" s="10" t="s">
        <v>127</v>
      </c>
      <c r="B3159" s="10" t="s">
        <v>136</v>
      </c>
      <c r="C3159" s="54">
        <v>44697</v>
      </c>
      <c r="D3159" s="20">
        <v>28</v>
      </c>
      <c r="E3159" s="19">
        <v>0.8214285714285714</v>
      </c>
      <c r="F3159" s="20">
        <v>23</v>
      </c>
      <c r="G3159" s="20">
        <v>49</v>
      </c>
      <c r="H3159" s="16">
        <v>672.08163265306121</v>
      </c>
      <c r="I3159" s="18">
        <v>2.1304347826086958</v>
      </c>
      <c r="J3159" s="16">
        <v>1431.8260869565217</v>
      </c>
      <c r="K3159" s="20">
        <v>32932</v>
      </c>
    </row>
    <row r="3160" spans="1:11" x14ac:dyDescent="0.3">
      <c r="A3160" s="10" t="s">
        <v>127</v>
      </c>
      <c r="B3160" s="10" t="s">
        <v>136</v>
      </c>
      <c r="C3160" s="54">
        <v>44698</v>
      </c>
      <c r="D3160" s="20">
        <v>23</v>
      </c>
      <c r="E3160" s="19">
        <v>0.78260869565217395</v>
      </c>
      <c r="F3160" s="20">
        <v>18</v>
      </c>
      <c r="G3160" s="20">
        <v>38</v>
      </c>
      <c r="H3160" s="16">
        <v>549.31578947368416</v>
      </c>
      <c r="I3160" s="18">
        <v>2.1111111111111112</v>
      </c>
      <c r="J3160" s="16">
        <v>1159.6666666666667</v>
      </c>
      <c r="K3160" s="20">
        <v>20874</v>
      </c>
    </row>
    <row r="3161" spans="1:11" x14ac:dyDescent="0.3">
      <c r="A3161" s="10" t="s">
        <v>127</v>
      </c>
      <c r="B3161" s="10" t="s">
        <v>136</v>
      </c>
      <c r="C3161" s="54">
        <v>44699</v>
      </c>
      <c r="D3161" s="20">
        <v>31</v>
      </c>
      <c r="E3161" s="19">
        <v>0.80645161290322576</v>
      </c>
      <c r="F3161" s="20">
        <v>25</v>
      </c>
      <c r="G3161" s="20">
        <v>42</v>
      </c>
      <c r="H3161" s="16">
        <v>667.90476190476193</v>
      </c>
      <c r="I3161" s="18">
        <v>1.68</v>
      </c>
      <c r="J3161" s="16">
        <v>1122.08</v>
      </c>
      <c r="K3161" s="20">
        <v>28052</v>
      </c>
    </row>
    <row r="3162" spans="1:11" x14ac:dyDescent="0.3">
      <c r="A3162" s="10" t="s">
        <v>127</v>
      </c>
      <c r="B3162" s="10" t="s">
        <v>136</v>
      </c>
      <c r="C3162" s="54">
        <v>44700</v>
      </c>
      <c r="D3162" s="20">
        <v>20</v>
      </c>
      <c r="E3162" s="19">
        <v>0.8</v>
      </c>
      <c r="F3162" s="20">
        <v>16</v>
      </c>
      <c r="G3162" s="20">
        <v>24</v>
      </c>
      <c r="H3162" s="16">
        <v>726.75</v>
      </c>
      <c r="I3162" s="18">
        <v>1.5</v>
      </c>
      <c r="J3162" s="16">
        <v>1090.125</v>
      </c>
      <c r="K3162" s="20">
        <v>17442</v>
      </c>
    </row>
    <row r="3163" spans="1:11" x14ac:dyDescent="0.3">
      <c r="A3163" s="10" t="s">
        <v>127</v>
      </c>
      <c r="B3163" s="10" t="s">
        <v>136</v>
      </c>
      <c r="C3163" s="54">
        <v>44701</v>
      </c>
      <c r="D3163" s="20">
        <v>16</v>
      </c>
      <c r="E3163" s="19">
        <v>0.8125</v>
      </c>
      <c r="F3163" s="20">
        <v>13</v>
      </c>
      <c r="G3163" s="20">
        <v>28</v>
      </c>
      <c r="H3163" s="16">
        <v>586.25</v>
      </c>
      <c r="I3163" s="18">
        <v>2.1538461538461537</v>
      </c>
      <c r="J3163" s="16">
        <v>1262.6923076923076</v>
      </c>
      <c r="K3163" s="20">
        <v>16415</v>
      </c>
    </row>
    <row r="3164" spans="1:11" x14ac:dyDescent="0.3">
      <c r="A3164" s="10" t="s">
        <v>127</v>
      </c>
      <c r="B3164" s="10" t="s">
        <v>136</v>
      </c>
      <c r="C3164" s="54">
        <v>44702</v>
      </c>
      <c r="D3164" s="20">
        <v>20</v>
      </c>
      <c r="E3164" s="19">
        <v>0.75</v>
      </c>
      <c r="F3164" s="20">
        <v>15</v>
      </c>
      <c r="G3164" s="20">
        <v>39</v>
      </c>
      <c r="H3164" s="16">
        <v>537.74358974358972</v>
      </c>
      <c r="I3164" s="18">
        <v>2.6</v>
      </c>
      <c r="J3164" s="16">
        <v>1398.1333333333334</v>
      </c>
      <c r="K3164" s="20">
        <v>20972</v>
      </c>
    </row>
    <row r="3165" spans="1:11" x14ac:dyDescent="0.3">
      <c r="A3165" s="10" t="s">
        <v>127</v>
      </c>
      <c r="B3165" s="10" t="s">
        <v>136</v>
      </c>
      <c r="C3165" s="54">
        <v>44703</v>
      </c>
      <c r="D3165" s="20">
        <v>22</v>
      </c>
      <c r="E3165" s="19">
        <v>0.77272727272727271</v>
      </c>
      <c r="F3165" s="20">
        <v>17</v>
      </c>
      <c r="G3165" s="20">
        <v>30</v>
      </c>
      <c r="H3165" s="16">
        <v>725.73333333333335</v>
      </c>
      <c r="I3165" s="18">
        <v>1.7647058823529411</v>
      </c>
      <c r="J3165" s="16">
        <v>1280.7058823529412</v>
      </c>
      <c r="K3165" s="20">
        <v>21772</v>
      </c>
    </row>
    <row r="3166" spans="1:11" x14ac:dyDescent="0.3">
      <c r="A3166" s="10" t="s">
        <v>127</v>
      </c>
      <c r="B3166" s="10" t="s">
        <v>136</v>
      </c>
      <c r="C3166" s="54">
        <v>44704</v>
      </c>
      <c r="D3166" s="20">
        <v>24</v>
      </c>
      <c r="E3166" s="19">
        <v>0.75</v>
      </c>
      <c r="F3166" s="20">
        <v>18</v>
      </c>
      <c r="G3166" s="20">
        <v>31</v>
      </c>
      <c r="H3166" s="16">
        <v>668.0322580645161</v>
      </c>
      <c r="I3166" s="18">
        <v>1.7222222222222223</v>
      </c>
      <c r="J3166" s="16">
        <v>1150.5</v>
      </c>
      <c r="K3166" s="20">
        <v>20709</v>
      </c>
    </row>
    <row r="3167" spans="1:11" x14ac:dyDescent="0.3">
      <c r="A3167" s="10" t="s">
        <v>127</v>
      </c>
      <c r="B3167" s="10" t="s">
        <v>136</v>
      </c>
      <c r="C3167" s="54">
        <v>44705</v>
      </c>
      <c r="D3167" s="20">
        <v>16</v>
      </c>
      <c r="E3167" s="19">
        <v>0.75</v>
      </c>
      <c r="F3167" s="20">
        <v>12</v>
      </c>
      <c r="G3167" s="20">
        <v>19</v>
      </c>
      <c r="H3167" s="16">
        <v>627.36842105263156</v>
      </c>
      <c r="I3167" s="18">
        <v>1.5833333333333333</v>
      </c>
      <c r="J3167" s="16">
        <v>993.33333333333337</v>
      </c>
      <c r="K3167" s="20">
        <v>11920</v>
      </c>
    </row>
    <row r="3168" spans="1:11" x14ac:dyDescent="0.3">
      <c r="A3168" s="10" t="s">
        <v>127</v>
      </c>
      <c r="B3168" s="10" t="s">
        <v>136</v>
      </c>
      <c r="C3168" s="54">
        <v>44706</v>
      </c>
      <c r="D3168" s="20">
        <v>17</v>
      </c>
      <c r="E3168" s="19">
        <v>0.76470588235294112</v>
      </c>
      <c r="F3168" s="20">
        <v>13</v>
      </c>
      <c r="G3168" s="20">
        <v>22</v>
      </c>
      <c r="H3168" s="16">
        <v>635.36363636363637</v>
      </c>
      <c r="I3168" s="18">
        <v>1.6923076923076923</v>
      </c>
      <c r="J3168" s="16">
        <v>1075.2307692307693</v>
      </c>
      <c r="K3168" s="20">
        <v>13978</v>
      </c>
    </row>
    <row r="3169" spans="1:11" x14ac:dyDescent="0.3">
      <c r="A3169" s="10" t="s">
        <v>127</v>
      </c>
      <c r="B3169" s="10" t="s">
        <v>136</v>
      </c>
      <c r="C3169" s="54">
        <v>44707</v>
      </c>
      <c r="D3169" s="20">
        <v>23</v>
      </c>
      <c r="E3169" s="19">
        <v>0.78260869565217395</v>
      </c>
      <c r="F3169" s="20">
        <v>18</v>
      </c>
      <c r="G3169" s="20">
        <v>34</v>
      </c>
      <c r="H3169" s="16">
        <v>503.11764705882354</v>
      </c>
      <c r="I3169" s="18">
        <v>1.8888888888888888</v>
      </c>
      <c r="J3169" s="16">
        <v>950.33333333333337</v>
      </c>
      <c r="K3169" s="20">
        <v>17106</v>
      </c>
    </row>
    <row r="3170" spans="1:11" x14ac:dyDescent="0.3">
      <c r="A3170" s="10" t="s">
        <v>127</v>
      </c>
      <c r="B3170" s="10" t="s">
        <v>136</v>
      </c>
      <c r="C3170" s="54">
        <v>44708</v>
      </c>
      <c r="D3170" s="20">
        <v>24</v>
      </c>
      <c r="E3170" s="19">
        <v>0.79166666666666663</v>
      </c>
      <c r="F3170" s="20">
        <v>19</v>
      </c>
      <c r="G3170" s="20">
        <v>27</v>
      </c>
      <c r="H3170" s="16">
        <v>906.03703703703707</v>
      </c>
      <c r="I3170" s="18">
        <v>1.4210526315789473</v>
      </c>
      <c r="J3170" s="16">
        <v>1287.5263157894738</v>
      </c>
      <c r="K3170" s="20">
        <v>24463</v>
      </c>
    </row>
    <row r="3171" spans="1:11" x14ac:dyDescent="0.3">
      <c r="A3171" s="10" t="s">
        <v>127</v>
      </c>
      <c r="B3171" s="10" t="s">
        <v>136</v>
      </c>
      <c r="C3171" s="54">
        <v>44709</v>
      </c>
      <c r="D3171" s="20">
        <v>23</v>
      </c>
      <c r="E3171" s="19">
        <v>0.78260869565217395</v>
      </c>
      <c r="F3171" s="20">
        <v>18</v>
      </c>
      <c r="G3171" s="20">
        <v>32</v>
      </c>
      <c r="H3171" s="16">
        <v>660.03125</v>
      </c>
      <c r="I3171" s="18">
        <v>1.7777777777777777</v>
      </c>
      <c r="J3171" s="16">
        <v>1173.3888888888889</v>
      </c>
      <c r="K3171" s="20">
        <v>21121</v>
      </c>
    </row>
    <row r="3172" spans="1:11" x14ac:dyDescent="0.3">
      <c r="A3172" s="10" t="s">
        <v>127</v>
      </c>
      <c r="B3172" s="10" t="s">
        <v>136</v>
      </c>
      <c r="C3172" s="54">
        <v>44710</v>
      </c>
      <c r="D3172" s="20">
        <v>17</v>
      </c>
      <c r="E3172" s="19">
        <v>0.76470588235294112</v>
      </c>
      <c r="F3172" s="20">
        <v>13</v>
      </c>
      <c r="G3172" s="20">
        <v>30</v>
      </c>
      <c r="H3172" s="16">
        <v>645.0333333333333</v>
      </c>
      <c r="I3172" s="18">
        <v>2.3076923076923075</v>
      </c>
      <c r="J3172" s="16">
        <v>1488.5384615384614</v>
      </c>
      <c r="K3172" s="20">
        <v>19351</v>
      </c>
    </row>
    <row r="3173" spans="1:11" x14ac:dyDescent="0.3">
      <c r="A3173" s="10" t="s">
        <v>127</v>
      </c>
      <c r="B3173" s="10" t="s">
        <v>136</v>
      </c>
      <c r="C3173" s="54">
        <v>44711</v>
      </c>
      <c r="D3173" s="20">
        <v>26</v>
      </c>
      <c r="E3173" s="19">
        <v>0.76923076923076927</v>
      </c>
      <c r="F3173" s="20">
        <v>20</v>
      </c>
      <c r="G3173" s="20">
        <v>34</v>
      </c>
      <c r="H3173" s="16">
        <v>547.76470588235293</v>
      </c>
      <c r="I3173" s="18">
        <v>1.7</v>
      </c>
      <c r="J3173" s="16">
        <v>931.2</v>
      </c>
      <c r="K3173" s="20">
        <v>18624</v>
      </c>
    </row>
    <row r="3174" spans="1:11" x14ac:dyDescent="0.3">
      <c r="A3174" s="10" t="s">
        <v>127</v>
      </c>
      <c r="B3174" s="10" t="s">
        <v>136</v>
      </c>
      <c r="C3174" s="54">
        <v>44712</v>
      </c>
      <c r="D3174" s="20">
        <v>13</v>
      </c>
      <c r="E3174" s="19">
        <v>0.76923076923076927</v>
      </c>
      <c r="F3174" s="20">
        <v>10</v>
      </c>
      <c r="G3174" s="20">
        <v>20</v>
      </c>
      <c r="H3174" s="16">
        <v>641.35</v>
      </c>
      <c r="I3174" s="18">
        <v>2</v>
      </c>
      <c r="J3174" s="16">
        <v>1282.7</v>
      </c>
      <c r="K3174" s="20">
        <v>12827</v>
      </c>
    </row>
    <row r="3175" spans="1:11" x14ac:dyDescent="0.3">
      <c r="A3175" s="22" t="s">
        <v>127</v>
      </c>
      <c r="B3175" s="22" t="s">
        <v>136</v>
      </c>
      <c r="C3175" s="56">
        <v>44713</v>
      </c>
      <c r="D3175" s="20">
        <v>28</v>
      </c>
      <c r="E3175" s="19">
        <v>0.7857142857142857</v>
      </c>
      <c r="F3175" s="20">
        <v>22</v>
      </c>
      <c r="G3175" s="20">
        <v>43</v>
      </c>
      <c r="H3175" s="16">
        <v>525.46511627906978</v>
      </c>
      <c r="I3175" s="18">
        <v>1.9545454545454546</v>
      </c>
      <c r="J3175" s="16">
        <v>1027.0454545454545</v>
      </c>
      <c r="K3175" s="20">
        <v>22595</v>
      </c>
    </row>
    <row r="3176" spans="1:11" x14ac:dyDescent="0.3">
      <c r="A3176" s="22" t="s">
        <v>127</v>
      </c>
      <c r="B3176" s="22" t="s">
        <v>136</v>
      </c>
      <c r="C3176" s="56">
        <v>44714</v>
      </c>
      <c r="D3176" s="20">
        <v>21</v>
      </c>
      <c r="E3176" s="19">
        <v>0.80952380952380953</v>
      </c>
      <c r="F3176" s="20">
        <v>17</v>
      </c>
      <c r="G3176" s="20">
        <v>24</v>
      </c>
      <c r="H3176" s="16">
        <v>659.33333333333337</v>
      </c>
      <c r="I3176" s="18">
        <v>1.411764705882353</v>
      </c>
      <c r="J3176" s="16">
        <v>930.82352941176475</v>
      </c>
      <c r="K3176" s="20">
        <v>15824</v>
      </c>
    </row>
    <row r="3177" spans="1:11" x14ac:dyDescent="0.3">
      <c r="A3177" s="22" t="s">
        <v>127</v>
      </c>
      <c r="B3177" s="22" t="s">
        <v>136</v>
      </c>
      <c r="C3177" s="56">
        <v>44715</v>
      </c>
      <c r="D3177" s="20">
        <v>34</v>
      </c>
      <c r="E3177" s="19">
        <v>0.79411764705882348</v>
      </c>
      <c r="F3177" s="20">
        <v>27</v>
      </c>
      <c r="G3177" s="20">
        <v>46</v>
      </c>
      <c r="H3177" s="16">
        <v>583.1521739130435</v>
      </c>
      <c r="I3177" s="18">
        <v>1.7037037037037037</v>
      </c>
      <c r="J3177" s="16">
        <v>993.51851851851848</v>
      </c>
      <c r="K3177" s="20">
        <v>26825</v>
      </c>
    </row>
    <row r="3178" spans="1:11" x14ac:dyDescent="0.3">
      <c r="A3178" s="22" t="s">
        <v>127</v>
      </c>
      <c r="B3178" s="22" t="s">
        <v>136</v>
      </c>
      <c r="C3178" s="56">
        <v>44716</v>
      </c>
      <c r="D3178" s="20">
        <v>15</v>
      </c>
      <c r="E3178" s="19">
        <v>0.8</v>
      </c>
      <c r="F3178" s="20">
        <v>12</v>
      </c>
      <c r="G3178" s="20">
        <v>28</v>
      </c>
      <c r="H3178" s="16">
        <v>514.35714285714289</v>
      </c>
      <c r="I3178" s="18">
        <v>2.3333333333333335</v>
      </c>
      <c r="J3178" s="16">
        <v>1200.1666666666667</v>
      </c>
      <c r="K3178" s="20">
        <v>14402</v>
      </c>
    </row>
    <row r="3179" spans="1:11" x14ac:dyDescent="0.3">
      <c r="A3179" s="22" t="s">
        <v>127</v>
      </c>
      <c r="B3179" s="22" t="s">
        <v>136</v>
      </c>
      <c r="C3179" s="56">
        <v>44717</v>
      </c>
      <c r="D3179" s="20">
        <v>25</v>
      </c>
      <c r="E3179" s="19">
        <v>0.8</v>
      </c>
      <c r="F3179" s="20">
        <v>20</v>
      </c>
      <c r="G3179" s="20">
        <v>39</v>
      </c>
      <c r="H3179" s="16">
        <v>503.56410256410254</v>
      </c>
      <c r="I3179" s="18">
        <v>1.95</v>
      </c>
      <c r="J3179" s="16">
        <v>981.95</v>
      </c>
      <c r="K3179" s="20">
        <v>19639</v>
      </c>
    </row>
    <row r="3180" spans="1:11" x14ac:dyDescent="0.3">
      <c r="A3180" s="22" t="s">
        <v>127</v>
      </c>
      <c r="B3180" s="22" t="s">
        <v>136</v>
      </c>
      <c r="C3180" s="56">
        <v>44718</v>
      </c>
      <c r="D3180" s="20">
        <v>22</v>
      </c>
      <c r="E3180" s="19">
        <v>0.77272727272727271</v>
      </c>
      <c r="F3180" s="20">
        <v>17</v>
      </c>
      <c r="G3180" s="20">
        <v>36</v>
      </c>
      <c r="H3180" s="16">
        <v>785.05555555555554</v>
      </c>
      <c r="I3180" s="18">
        <v>2.1176470588235294</v>
      </c>
      <c r="J3180" s="16">
        <v>1662.4705882352941</v>
      </c>
      <c r="K3180" s="20">
        <v>28262</v>
      </c>
    </row>
    <row r="3181" spans="1:11" x14ac:dyDescent="0.3">
      <c r="A3181" s="22" t="s">
        <v>127</v>
      </c>
      <c r="B3181" s="22" t="s">
        <v>136</v>
      </c>
      <c r="C3181" s="56">
        <v>44719</v>
      </c>
      <c r="D3181" s="20">
        <v>18</v>
      </c>
      <c r="E3181" s="19">
        <v>0.77777777777777779</v>
      </c>
      <c r="F3181" s="20">
        <v>14</v>
      </c>
      <c r="G3181" s="20">
        <v>16</v>
      </c>
      <c r="H3181" s="16">
        <v>590.625</v>
      </c>
      <c r="I3181" s="18">
        <v>1.1428571428571428</v>
      </c>
      <c r="J3181" s="16">
        <v>675</v>
      </c>
      <c r="K3181" s="20">
        <v>9450</v>
      </c>
    </row>
    <row r="3182" spans="1:11" x14ac:dyDescent="0.3">
      <c r="A3182" s="22" t="s">
        <v>127</v>
      </c>
      <c r="B3182" s="22" t="s">
        <v>136</v>
      </c>
      <c r="C3182" s="56">
        <v>44720</v>
      </c>
      <c r="D3182" s="20">
        <v>16</v>
      </c>
      <c r="E3182" s="19">
        <v>0.8125</v>
      </c>
      <c r="F3182" s="20">
        <v>13</v>
      </c>
      <c r="G3182" s="20">
        <v>20</v>
      </c>
      <c r="H3182" s="16">
        <v>437.45</v>
      </c>
      <c r="I3182" s="18">
        <v>1.5384615384615385</v>
      </c>
      <c r="J3182" s="16">
        <v>673</v>
      </c>
      <c r="K3182" s="20">
        <v>8749</v>
      </c>
    </row>
    <row r="3183" spans="1:11" x14ac:dyDescent="0.3">
      <c r="A3183" s="22" t="s">
        <v>127</v>
      </c>
      <c r="B3183" s="22" t="s">
        <v>136</v>
      </c>
      <c r="C3183" s="56">
        <v>44721</v>
      </c>
      <c r="D3183" s="20">
        <v>24</v>
      </c>
      <c r="E3183" s="19">
        <v>0.79166666666666663</v>
      </c>
      <c r="F3183" s="20">
        <v>19</v>
      </c>
      <c r="G3183" s="20">
        <v>34</v>
      </c>
      <c r="H3183" s="16">
        <v>476.97058823529414</v>
      </c>
      <c r="I3183" s="18">
        <v>1.7894736842105263</v>
      </c>
      <c r="J3183" s="16">
        <v>853.52631578947364</v>
      </c>
      <c r="K3183" s="20">
        <v>16217</v>
      </c>
    </row>
    <row r="3184" spans="1:11" x14ac:dyDescent="0.3">
      <c r="A3184" s="22" t="s">
        <v>127</v>
      </c>
      <c r="B3184" s="22" t="s">
        <v>136</v>
      </c>
      <c r="C3184" s="56">
        <v>44722</v>
      </c>
      <c r="D3184" s="20">
        <v>32</v>
      </c>
      <c r="E3184" s="19">
        <v>0.78125</v>
      </c>
      <c r="F3184" s="20">
        <v>25</v>
      </c>
      <c r="G3184" s="20">
        <v>62</v>
      </c>
      <c r="H3184" s="16">
        <v>421.08064516129031</v>
      </c>
      <c r="I3184" s="18">
        <v>2.48</v>
      </c>
      <c r="J3184" s="16">
        <v>1044.28</v>
      </c>
      <c r="K3184" s="20">
        <v>26107</v>
      </c>
    </row>
    <row r="3185" spans="1:11" x14ac:dyDescent="0.3">
      <c r="A3185" s="22" t="s">
        <v>127</v>
      </c>
      <c r="B3185" s="22" t="s">
        <v>136</v>
      </c>
      <c r="C3185" s="56">
        <v>44723</v>
      </c>
      <c r="D3185" s="20">
        <v>29</v>
      </c>
      <c r="E3185" s="19">
        <v>0.7931034482758621</v>
      </c>
      <c r="F3185" s="20">
        <v>23</v>
      </c>
      <c r="G3185" s="20">
        <v>55</v>
      </c>
      <c r="H3185" s="16">
        <v>474.2</v>
      </c>
      <c r="I3185" s="18">
        <v>2.3913043478260869</v>
      </c>
      <c r="J3185" s="16">
        <v>1133.9565217391305</v>
      </c>
      <c r="K3185" s="20">
        <v>26081</v>
      </c>
    </row>
    <row r="3186" spans="1:11" x14ac:dyDescent="0.3">
      <c r="A3186" s="22" t="s">
        <v>127</v>
      </c>
      <c r="B3186" s="22" t="s">
        <v>136</v>
      </c>
      <c r="C3186" s="56">
        <v>44724</v>
      </c>
      <c r="D3186" s="20">
        <v>32</v>
      </c>
      <c r="E3186" s="19">
        <v>0.78125</v>
      </c>
      <c r="F3186" s="20">
        <v>25</v>
      </c>
      <c r="G3186" s="20">
        <v>62</v>
      </c>
      <c r="H3186" s="16">
        <v>509.45161290322579</v>
      </c>
      <c r="I3186" s="18">
        <v>2.48</v>
      </c>
      <c r="J3186" s="16">
        <v>1263.44</v>
      </c>
      <c r="K3186" s="20">
        <v>31586</v>
      </c>
    </row>
    <row r="3187" spans="1:11" x14ac:dyDescent="0.3">
      <c r="A3187" s="22" t="s">
        <v>127</v>
      </c>
      <c r="B3187" s="22" t="s">
        <v>136</v>
      </c>
      <c r="C3187" s="56">
        <v>44725</v>
      </c>
      <c r="D3187" s="20">
        <v>46</v>
      </c>
      <c r="E3187" s="19">
        <v>0.80434782608695654</v>
      </c>
      <c r="F3187" s="20">
        <v>37</v>
      </c>
      <c r="G3187" s="20">
        <v>65</v>
      </c>
      <c r="H3187" s="16">
        <v>388.01538461538462</v>
      </c>
      <c r="I3187" s="18">
        <v>1.7567567567567568</v>
      </c>
      <c r="J3187" s="16">
        <v>681.64864864864865</v>
      </c>
      <c r="K3187" s="20">
        <v>25221</v>
      </c>
    </row>
    <row r="3188" spans="1:11" x14ac:dyDescent="0.3">
      <c r="A3188" s="22" t="s">
        <v>127</v>
      </c>
      <c r="B3188" s="22" t="s">
        <v>136</v>
      </c>
      <c r="C3188" s="56">
        <v>44726</v>
      </c>
      <c r="D3188" s="20">
        <v>39</v>
      </c>
      <c r="E3188" s="19">
        <v>0.79487179487179482</v>
      </c>
      <c r="F3188" s="20">
        <v>31</v>
      </c>
      <c r="G3188" s="20">
        <v>56</v>
      </c>
      <c r="H3188" s="16">
        <v>491.21428571428572</v>
      </c>
      <c r="I3188" s="18">
        <v>1.8064516129032258</v>
      </c>
      <c r="J3188" s="16">
        <v>887.35483870967744</v>
      </c>
      <c r="K3188" s="20">
        <v>27508</v>
      </c>
    </row>
    <row r="3189" spans="1:11" x14ac:dyDescent="0.3">
      <c r="A3189" s="22" t="s">
        <v>127</v>
      </c>
      <c r="B3189" s="22" t="s">
        <v>136</v>
      </c>
      <c r="C3189" s="56">
        <v>44727</v>
      </c>
      <c r="D3189" s="20">
        <v>42</v>
      </c>
      <c r="E3189" s="19">
        <v>0.80952380952380953</v>
      </c>
      <c r="F3189" s="20">
        <v>34</v>
      </c>
      <c r="G3189" s="20">
        <v>62</v>
      </c>
      <c r="H3189" s="16">
        <v>519.17741935483866</v>
      </c>
      <c r="I3189" s="18">
        <v>1.8235294117647058</v>
      </c>
      <c r="J3189" s="16">
        <v>946.73529411764707</v>
      </c>
      <c r="K3189" s="20">
        <v>32189</v>
      </c>
    </row>
    <row r="3190" spans="1:11" x14ac:dyDescent="0.3">
      <c r="A3190" s="22" t="s">
        <v>127</v>
      </c>
      <c r="B3190" s="22" t="s">
        <v>136</v>
      </c>
      <c r="C3190" s="56">
        <v>44728</v>
      </c>
      <c r="D3190" s="20">
        <v>22</v>
      </c>
      <c r="E3190" s="19">
        <v>0.63636363636363635</v>
      </c>
      <c r="F3190" s="20">
        <v>14</v>
      </c>
      <c r="G3190" s="20">
        <v>30</v>
      </c>
      <c r="H3190" s="16">
        <v>608.56666666666672</v>
      </c>
      <c r="I3190" s="18">
        <v>2.1428571428571428</v>
      </c>
      <c r="J3190" s="16">
        <v>1304.0714285714287</v>
      </c>
      <c r="K3190" s="20">
        <v>18257</v>
      </c>
    </row>
    <row r="3191" spans="1:11" x14ac:dyDescent="0.3">
      <c r="A3191" s="22" t="s">
        <v>127</v>
      </c>
      <c r="B3191" s="22" t="s">
        <v>136</v>
      </c>
      <c r="C3191" s="56">
        <v>44729</v>
      </c>
      <c r="D3191" s="20">
        <v>25</v>
      </c>
      <c r="E3191" s="19">
        <v>0.8</v>
      </c>
      <c r="F3191" s="20">
        <v>20</v>
      </c>
      <c r="G3191" s="20">
        <v>34</v>
      </c>
      <c r="H3191" s="16">
        <v>402.3235294117647</v>
      </c>
      <c r="I3191" s="18">
        <v>1.7</v>
      </c>
      <c r="J3191" s="16">
        <v>683.95</v>
      </c>
      <c r="K3191" s="20">
        <v>13679</v>
      </c>
    </row>
    <row r="3192" spans="1:11" x14ac:dyDescent="0.3">
      <c r="A3192" s="22" t="s">
        <v>127</v>
      </c>
      <c r="B3192" s="22" t="s">
        <v>136</v>
      </c>
      <c r="C3192" s="56">
        <v>44730</v>
      </c>
      <c r="D3192" s="20">
        <v>28</v>
      </c>
      <c r="E3192" s="19">
        <v>0.7857142857142857</v>
      </c>
      <c r="F3192" s="20">
        <v>22</v>
      </c>
      <c r="G3192" s="20">
        <v>40</v>
      </c>
      <c r="H3192" s="16">
        <v>489.7</v>
      </c>
      <c r="I3192" s="18">
        <v>1.8181818181818181</v>
      </c>
      <c r="J3192" s="16">
        <v>890.36363636363637</v>
      </c>
      <c r="K3192" s="20">
        <v>19588</v>
      </c>
    </row>
    <row r="3193" spans="1:11" x14ac:dyDescent="0.3">
      <c r="A3193" s="22" t="s">
        <v>127</v>
      </c>
      <c r="B3193" s="22" t="s">
        <v>136</v>
      </c>
      <c r="C3193" s="56">
        <v>44731</v>
      </c>
      <c r="D3193" s="20">
        <v>49</v>
      </c>
      <c r="E3193" s="19">
        <v>0.81632653061224492</v>
      </c>
      <c r="F3193" s="20">
        <v>40</v>
      </c>
      <c r="G3193" s="20">
        <v>88</v>
      </c>
      <c r="H3193" s="16">
        <v>377.21590909090907</v>
      </c>
      <c r="I3193" s="18">
        <v>2.2000000000000002</v>
      </c>
      <c r="J3193" s="16">
        <v>829.875</v>
      </c>
      <c r="K3193" s="20">
        <v>33195</v>
      </c>
    </row>
    <row r="3194" spans="1:11" x14ac:dyDescent="0.3">
      <c r="A3194" s="22" t="s">
        <v>127</v>
      </c>
      <c r="B3194" s="22" t="s">
        <v>136</v>
      </c>
      <c r="C3194" s="56">
        <v>44732</v>
      </c>
      <c r="D3194" s="20">
        <v>43</v>
      </c>
      <c r="E3194" s="19">
        <v>0.81395348837209303</v>
      </c>
      <c r="F3194" s="20">
        <v>35</v>
      </c>
      <c r="G3194" s="20">
        <v>66</v>
      </c>
      <c r="H3194" s="16">
        <v>439.87878787878788</v>
      </c>
      <c r="I3194" s="18">
        <v>1.8857142857142857</v>
      </c>
      <c r="J3194" s="16">
        <v>829.48571428571427</v>
      </c>
      <c r="K3194" s="20">
        <v>29032</v>
      </c>
    </row>
    <row r="3195" spans="1:11" x14ac:dyDescent="0.3">
      <c r="A3195" s="22" t="s">
        <v>127</v>
      </c>
      <c r="B3195" s="22" t="s">
        <v>136</v>
      </c>
      <c r="C3195" s="56">
        <v>44733</v>
      </c>
      <c r="D3195" s="20">
        <v>31</v>
      </c>
      <c r="E3195" s="19">
        <v>0.80645161290322576</v>
      </c>
      <c r="F3195" s="20">
        <v>25</v>
      </c>
      <c r="G3195" s="20">
        <v>45</v>
      </c>
      <c r="H3195" s="16">
        <v>495.62222222222221</v>
      </c>
      <c r="I3195" s="18">
        <v>1.8</v>
      </c>
      <c r="J3195" s="16">
        <v>892.12</v>
      </c>
      <c r="K3195" s="20">
        <v>22303</v>
      </c>
    </row>
    <row r="3196" spans="1:11" x14ac:dyDescent="0.3">
      <c r="A3196" s="22" t="s">
        <v>127</v>
      </c>
      <c r="B3196" s="22" t="s">
        <v>136</v>
      </c>
      <c r="C3196" s="56">
        <v>44734</v>
      </c>
      <c r="D3196" s="20">
        <v>29</v>
      </c>
      <c r="E3196" s="19">
        <v>0.7931034482758621</v>
      </c>
      <c r="F3196" s="20">
        <v>23</v>
      </c>
      <c r="G3196" s="20">
        <v>48</v>
      </c>
      <c r="H3196" s="16">
        <v>534.79166666666663</v>
      </c>
      <c r="I3196" s="18">
        <v>2.0869565217391304</v>
      </c>
      <c r="J3196" s="16">
        <v>1116.0869565217392</v>
      </c>
      <c r="K3196" s="20">
        <v>25670</v>
      </c>
    </row>
    <row r="3197" spans="1:11" x14ac:dyDescent="0.3">
      <c r="A3197" s="22" t="s">
        <v>127</v>
      </c>
      <c r="B3197" s="22" t="s">
        <v>136</v>
      </c>
      <c r="C3197" s="56">
        <v>44735</v>
      </c>
      <c r="D3197" s="20">
        <v>35</v>
      </c>
      <c r="E3197" s="19">
        <v>0.8</v>
      </c>
      <c r="F3197" s="20">
        <v>28</v>
      </c>
      <c r="G3197" s="20">
        <v>72</v>
      </c>
      <c r="H3197" s="16">
        <v>487.08333333333331</v>
      </c>
      <c r="I3197" s="18">
        <v>2.5714285714285716</v>
      </c>
      <c r="J3197" s="16">
        <v>1252.5</v>
      </c>
      <c r="K3197" s="20">
        <v>35070</v>
      </c>
    </row>
    <row r="3198" spans="1:11" x14ac:dyDescent="0.3">
      <c r="A3198" s="22" t="s">
        <v>127</v>
      </c>
      <c r="B3198" s="22" t="s">
        <v>136</v>
      </c>
      <c r="C3198" s="56">
        <v>44736</v>
      </c>
      <c r="D3198" s="20">
        <v>28</v>
      </c>
      <c r="E3198" s="19">
        <v>0.8214285714285714</v>
      </c>
      <c r="F3198" s="20">
        <v>23</v>
      </c>
      <c r="G3198" s="20">
        <v>48</v>
      </c>
      <c r="H3198" s="16">
        <v>406.64583333333331</v>
      </c>
      <c r="I3198" s="18">
        <v>2.0869565217391304</v>
      </c>
      <c r="J3198" s="16">
        <v>848.6521739130435</v>
      </c>
      <c r="K3198" s="20">
        <v>19519</v>
      </c>
    </row>
    <row r="3199" spans="1:11" x14ac:dyDescent="0.3">
      <c r="A3199" s="22" t="s">
        <v>127</v>
      </c>
      <c r="B3199" s="22" t="s">
        <v>136</v>
      </c>
      <c r="C3199" s="56">
        <v>44737</v>
      </c>
      <c r="D3199" s="20">
        <v>26</v>
      </c>
      <c r="E3199" s="19">
        <v>0.76923076923076927</v>
      </c>
      <c r="F3199" s="20">
        <v>20</v>
      </c>
      <c r="G3199" s="20">
        <v>41</v>
      </c>
      <c r="H3199" s="16">
        <v>473.53658536585368</v>
      </c>
      <c r="I3199" s="18">
        <v>2.0499999999999998</v>
      </c>
      <c r="J3199" s="16">
        <v>970.75</v>
      </c>
      <c r="K3199" s="20">
        <v>19415</v>
      </c>
    </row>
    <row r="3200" spans="1:11" x14ac:dyDescent="0.3">
      <c r="A3200" s="22" t="s">
        <v>127</v>
      </c>
      <c r="B3200" s="22" t="s">
        <v>136</v>
      </c>
      <c r="C3200" s="56">
        <v>44738</v>
      </c>
      <c r="D3200" s="20">
        <v>48</v>
      </c>
      <c r="E3200" s="19">
        <v>0.79166666666666663</v>
      </c>
      <c r="F3200" s="20">
        <v>38</v>
      </c>
      <c r="G3200" s="20">
        <v>71</v>
      </c>
      <c r="H3200" s="16">
        <v>405.2957746478873</v>
      </c>
      <c r="I3200" s="18">
        <v>1.868421052631579</v>
      </c>
      <c r="J3200" s="16">
        <v>757.26315789473688</v>
      </c>
      <c r="K3200" s="20">
        <v>28776</v>
      </c>
    </row>
    <row r="3201" spans="1:11" x14ac:dyDescent="0.3">
      <c r="A3201" s="22" t="s">
        <v>127</v>
      </c>
      <c r="B3201" s="22" t="s">
        <v>136</v>
      </c>
      <c r="C3201" s="56">
        <v>44739</v>
      </c>
      <c r="D3201" s="20">
        <v>30</v>
      </c>
      <c r="E3201" s="19">
        <v>0.8</v>
      </c>
      <c r="F3201" s="20">
        <v>24</v>
      </c>
      <c r="G3201" s="20">
        <v>42</v>
      </c>
      <c r="H3201" s="16">
        <v>411.73809523809524</v>
      </c>
      <c r="I3201" s="18">
        <v>1.75</v>
      </c>
      <c r="J3201" s="16">
        <v>720.54166666666663</v>
      </c>
      <c r="K3201" s="20">
        <v>17293</v>
      </c>
    </row>
    <row r="3202" spans="1:11" x14ac:dyDescent="0.3">
      <c r="A3202" s="22" t="s">
        <v>127</v>
      </c>
      <c r="B3202" s="22" t="s">
        <v>136</v>
      </c>
      <c r="C3202" s="56">
        <v>44740</v>
      </c>
      <c r="D3202" s="20">
        <v>40</v>
      </c>
      <c r="E3202" s="19">
        <v>0.8</v>
      </c>
      <c r="F3202" s="20">
        <v>32</v>
      </c>
      <c r="G3202" s="20">
        <v>30</v>
      </c>
      <c r="H3202" s="16">
        <v>992.66666666666663</v>
      </c>
      <c r="I3202" s="18">
        <v>0.9375</v>
      </c>
      <c r="J3202" s="16">
        <v>930.625</v>
      </c>
      <c r="K3202" s="20">
        <v>29780</v>
      </c>
    </row>
    <row r="3203" spans="1:11" x14ac:dyDescent="0.3">
      <c r="A3203" s="22" t="s">
        <v>127</v>
      </c>
      <c r="B3203" s="22" t="s">
        <v>136</v>
      </c>
      <c r="C3203" s="56">
        <v>44741</v>
      </c>
      <c r="D3203" s="20">
        <v>37</v>
      </c>
      <c r="E3203" s="19">
        <v>0.81081081081081086</v>
      </c>
      <c r="F3203" s="20">
        <v>30</v>
      </c>
      <c r="G3203" s="20">
        <v>43</v>
      </c>
      <c r="H3203" s="16">
        <v>544.93023255813955</v>
      </c>
      <c r="I3203" s="18">
        <v>1.4333333333333333</v>
      </c>
      <c r="J3203" s="16">
        <v>781.06666666666672</v>
      </c>
      <c r="K3203" s="20">
        <v>23432</v>
      </c>
    </row>
    <row r="3204" spans="1:11" x14ac:dyDescent="0.3">
      <c r="A3204" s="22" t="s">
        <v>127</v>
      </c>
      <c r="B3204" s="22" t="s">
        <v>136</v>
      </c>
      <c r="C3204" s="56">
        <v>44742</v>
      </c>
      <c r="D3204" s="20">
        <v>27</v>
      </c>
      <c r="E3204" s="19">
        <v>0.77777777777777779</v>
      </c>
      <c r="F3204" s="20">
        <v>21</v>
      </c>
      <c r="G3204" s="20">
        <v>36</v>
      </c>
      <c r="H3204" s="16">
        <v>506.08333333333331</v>
      </c>
      <c r="I3204" s="18">
        <v>1.7142857142857142</v>
      </c>
      <c r="J3204" s="16">
        <v>867.57142857142856</v>
      </c>
      <c r="K3204" s="20">
        <v>18219</v>
      </c>
    </row>
    <row r="3205" spans="1:11" x14ac:dyDescent="0.3">
      <c r="A3205" s="22" t="s">
        <v>127</v>
      </c>
      <c r="B3205" s="22" t="s">
        <v>136</v>
      </c>
      <c r="C3205" s="55">
        <v>44743</v>
      </c>
      <c r="D3205" s="20">
        <v>31</v>
      </c>
      <c r="E3205" s="19">
        <v>0.80645161290322576</v>
      </c>
      <c r="F3205" s="20">
        <v>25</v>
      </c>
      <c r="G3205" s="20">
        <v>50</v>
      </c>
      <c r="H3205" s="16">
        <v>516.67999999999995</v>
      </c>
      <c r="I3205" s="18">
        <v>2</v>
      </c>
      <c r="J3205" s="16">
        <v>1033.3599999999999</v>
      </c>
      <c r="K3205" s="20">
        <v>25834</v>
      </c>
    </row>
    <row r="3206" spans="1:11" x14ac:dyDescent="0.3">
      <c r="A3206" s="22" t="s">
        <v>127</v>
      </c>
      <c r="B3206" s="22" t="s">
        <v>136</v>
      </c>
      <c r="C3206" s="55">
        <v>44744</v>
      </c>
      <c r="D3206" s="20">
        <v>26</v>
      </c>
      <c r="E3206" s="19">
        <v>0.76923076923076927</v>
      </c>
      <c r="F3206" s="20">
        <v>20</v>
      </c>
      <c r="G3206" s="20">
        <v>33</v>
      </c>
      <c r="H3206" s="16">
        <v>455.60606060606062</v>
      </c>
      <c r="I3206" s="18">
        <v>1.65</v>
      </c>
      <c r="J3206" s="16">
        <v>751.75</v>
      </c>
      <c r="K3206" s="20">
        <v>15035</v>
      </c>
    </row>
    <row r="3207" spans="1:11" x14ac:dyDescent="0.3">
      <c r="A3207" s="22" t="s">
        <v>127</v>
      </c>
      <c r="B3207" s="22" t="s">
        <v>136</v>
      </c>
      <c r="C3207" s="55">
        <v>44745</v>
      </c>
      <c r="D3207" s="20">
        <v>30</v>
      </c>
      <c r="E3207" s="19">
        <v>0.8</v>
      </c>
      <c r="F3207" s="20">
        <v>24</v>
      </c>
      <c r="G3207" s="20">
        <v>43</v>
      </c>
      <c r="H3207" s="16">
        <v>609.16279069767438</v>
      </c>
      <c r="I3207" s="18">
        <v>1.7916666666666667</v>
      </c>
      <c r="J3207" s="16">
        <v>1091.4166666666667</v>
      </c>
      <c r="K3207" s="20">
        <v>26194</v>
      </c>
    </row>
    <row r="3208" spans="1:11" x14ac:dyDescent="0.3">
      <c r="A3208" s="22" t="s">
        <v>127</v>
      </c>
      <c r="B3208" s="22" t="s">
        <v>136</v>
      </c>
      <c r="C3208" s="55">
        <v>44746</v>
      </c>
      <c r="D3208" s="20">
        <v>30</v>
      </c>
      <c r="E3208" s="19">
        <v>0.8</v>
      </c>
      <c r="F3208" s="20">
        <v>24</v>
      </c>
      <c r="G3208" s="20">
        <v>56</v>
      </c>
      <c r="H3208" s="16">
        <v>486.25</v>
      </c>
      <c r="I3208" s="18">
        <v>2.3333333333333335</v>
      </c>
      <c r="J3208" s="16">
        <v>1134.5833333333333</v>
      </c>
      <c r="K3208" s="20">
        <v>27230</v>
      </c>
    </row>
    <row r="3209" spans="1:11" x14ac:dyDescent="0.3">
      <c r="A3209" s="22" t="s">
        <v>127</v>
      </c>
      <c r="B3209" s="22" t="s">
        <v>136</v>
      </c>
      <c r="C3209" s="55">
        <v>44747</v>
      </c>
      <c r="D3209" s="20">
        <v>19</v>
      </c>
      <c r="E3209" s="19">
        <v>0.78947368421052633</v>
      </c>
      <c r="F3209" s="20">
        <v>15</v>
      </c>
      <c r="G3209" s="20">
        <v>21</v>
      </c>
      <c r="H3209" s="16">
        <v>648.14285714285711</v>
      </c>
      <c r="I3209" s="18">
        <v>1.4</v>
      </c>
      <c r="J3209" s="16">
        <v>907.4</v>
      </c>
      <c r="K3209" s="20">
        <v>13611</v>
      </c>
    </row>
    <row r="3210" spans="1:11" x14ac:dyDescent="0.3">
      <c r="A3210" s="22" t="s">
        <v>127</v>
      </c>
      <c r="B3210" s="22" t="s">
        <v>136</v>
      </c>
      <c r="C3210" s="55">
        <v>44748</v>
      </c>
      <c r="D3210" s="20">
        <v>43</v>
      </c>
      <c r="E3210" s="19">
        <v>0.81395348837209303</v>
      </c>
      <c r="F3210" s="20">
        <v>35</v>
      </c>
      <c r="G3210" s="20">
        <v>60</v>
      </c>
      <c r="H3210" s="16">
        <v>505.06666666666666</v>
      </c>
      <c r="I3210" s="18">
        <v>1.7142857142857142</v>
      </c>
      <c r="J3210" s="16">
        <v>865.82857142857142</v>
      </c>
      <c r="K3210" s="20">
        <v>30304</v>
      </c>
    </row>
    <row r="3211" spans="1:11" x14ac:dyDescent="0.3">
      <c r="A3211" s="22" t="s">
        <v>127</v>
      </c>
      <c r="B3211" s="22" t="s">
        <v>136</v>
      </c>
      <c r="C3211" s="55">
        <v>44749</v>
      </c>
      <c r="D3211" s="20">
        <v>35</v>
      </c>
      <c r="E3211" s="19">
        <v>0.8</v>
      </c>
      <c r="F3211" s="20">
        <v>28</v>
      </c>
      <c r="G3211" s="20">
        <v>55</v>
      </c>
      <c r="H3211" s="16">
        <v>656.9818181818182</v>
      </c>
      <c r="I3211" s="18">
        <v>1.9642857142857142</v>
      </c>
      <c r="J3211" s="16">
        <v>1290.5</v>
      </c>
      <c r="K3211" s="20">
        <v>36134</v>
      </c>
    </row>
    <row r="3212" spans="1:11" x14ac:dyDescent="0.3">
      <c r="A3212" s="22" t="s">
        <v>127</v>
      </c>
      <c r="B3212" s="22" t="s">
        <v>136</v>
      </c>
      <c r="C3212" s="55">
        <v>44750</v>
      </c>
      <c r="D3212" s="20">
        <v>33</v>
      </c>
      <c r="E3212" s="19">
        <v>0.78787878787878785</v>
      </c>
      <c r="F3212" s="20">
        <v>26</v>
      </c>
      <c r="G3212" s="20">
        <v>54</v>
      </c>
      <c r="H3212" s="16">
        <v>520.18518518518522</v>
      </c>
      <c r="I3212" s="18">
        <v>2.0769230769230771</v>
      </c>
      <c r="J3212" s="16">
        <v>1080.3846153846155</v>
      </c>
      <c r="K3212" s="20">
        <v>28090</v>
      </c>
    </row>
    <row r="3213" spans="1:11" x14ac:dyDescent="0.3">
      <c r="A3213" s="22" t="s">
        <v>127</v>
      </c>
      <c r="B3213" s="22" t="s">
        <v>136</v>
      </c>
      <c r="C3213" s="55">
        <v>44751</v>
      </c>
      <c r="D3213" s="20">
        <v>28</v>
      </c>
      <c r="E3213" s="19">
        <v>0.7857142857142857</v>
      </c>
      <c r="F3213" s="20">
        <v>22</v>
      </c>
      <c r="G3213" s="20">
        <v>60</v>
      </c>
      <c r="H3213" s="16">
        <v>505.18333333333334</v>
      </c>
      <c r="I3213" s="18">
        <v>2.7272727272727271</v>
      </c>
      <c r="J3213" s="16">
        <v>1377.7727272727273</v>
      </c>
      <c r="K3213" s="20">
        <v>30311</v>
      </c>
    </row>
    <row r="3214" spans="1:11" x14ac:dyDescent="0.3">
      <c r="A3214" s="22" t="s">
        <v>127</v>
      </c>
      <c r="B3214" s="22" t="s">
        <v>136</v>
      </c>
      <c r="C3214" s="55">
        <v>44752</v>
      </c>
      <c r="D3214" s="20">
        <v>35</v>
      </c>
      <c r="E3214" s="19">
        <v>0.8</v>
      </c>
      <c r="F3214" s="20">
        <v>28</v>
      </c>
      <c r="G3214" s="20">
        <v>73</v>
      </c>
      <c r="H3214" s="16">
        <v>427.46575342465752</v>
      </c>
      <c r="I3214" s="18">
        <v>2.6071428571428572</v>
      </c>
      <c r="J3214" s="16">
        <v>1114.4642857142858</v>
      </c>
      <c r="K3214" s="20">
        <v>31205</v>
      </c>
    </row>
    <row r="3215" spans="1:11" x14ac:dyDescent="0.3">
      <c r="A3215" s="22" t="s">
        <v>127</v>
      </c>
      <c r="B3215" s="22" t="s">
        <v>136</v>
      </c>
      <c r="C3215" s="55">
        <v>44753</v>
      </c>
      <c r="D3215" s="20">
        <v>37</v>
      </c>
      <c r="E3215" s="19">
        <v>0.78378378378378377</v>
      </c>
      <c r="F3215" s="20">
        <v>29</v>
      </c>
      <c r="G3215" s="20">
        <v>57</v>
      </c>
      <c r="H3215" s="16">
        <v>468.24561403508773</v>
      </c>
      <c r="I3215" s="18">
        <v>1.9655172413793103</v>
      </c>
      <c r="J3215" s="16">
        <v>920.34482758620686</v>
      </c>
      <c r="K3215" s="20">
        <v>26690</v>
      </c>
    </row>
    <row r="3216" spans="1:11" x14ac:dyDescent="0.3">
      <c r="A3216" s="22" t="s">
        <v>127</v>
      </c>
      <c r="B3216" s="22" t="s">
        <v>136</v>
      </c>
      <c r="C3216" s="55">
        <v>44754</v>
      </c>
      <c r="D3216" s="20">
        <v>42</v>
      </c>
      <c r="E3216" s="19">
        <v>0.7857142857142857</v>
      </c>
      <c r="F3216" s="20">
        <v>33</v>
      </c>
      <c r="G3216" s="20">
        <v>54</v>
      </c>
      <c r="H3216" s="16">
        <v>456.64814814814815</v>
      </c>
      <c r="I3216" s="18">
        <v>1.6363636363636365</v>
      </c>
      <c r="J3216" s="16">
        <v>747.24242424242425</v>
      </c>
      <c r="K3216" s="20">
        <v>24659</v>
      </c>
    </row>
    <row r="3217" spans="1:11" x14ac:dyDescent="0.3">
      <c r="A3217" s="22" t="s">
        <v>127</v>
      </c>
      <c r="B3217" s="22" t="s">
        <v>136</v>
      </c>
      <c r="C3217" s="55">
        <v>44755</v>
      </c>
      <c r="D3217" s="20">
        <v>26</v>
      </c>
      <c r="E3217" s="19">
        <v>0.80769230769230771</v>
      </c>
      <c r="F3217" s="20">
        <v>21</v>
      </c>
      <c r="G3217" s="20">
        <v>34</v>
      </c>
      <c r="H3217" s="16">
        <v>606.55882352941171</v>
      </c>
      <c r="I3217" s="18">
        <v>1.6190476190476191</v>
      </c>
      <c r="J3217" s="16">
        <v>982.04761904761904</v>
      </c>
      <c r="K3217" s="20">
        <v>20623</v>
      </c>
    </row>
    <row r="3218" spans="1:11" x14ac:dyDescent="0.3">
      <c r="A3218" s="22" t="s">
        <v>127</v>
      </c>
      <c r="B3218" s="22" t="s">
        <v>136</v>
      </c>
      <c r="C3218" s="55">
        <v>44756</v>
      </c>
      <c r="D3218" s="20">
        <v>24</v>
      </c>
      <c r="E3218" s="19">
        <v>0.79166666666666663</v>
      </c>
      <c r="F3218" s="20">
        <v>19</v>
      </c>
      <c r="G3218" s="20">
        <v>31</v>
      </c>
      <c r="H3218" s="16">
        <v>456.54838709677421</v>
      </c>
      <c r="I3218" s="18">
        <v>1.631578947368421</v>
      </c>
      <c r="J3218" s="16">
        <v>744.89473684210532</v>
      </c>
      <c r="K3218" s="20">
        <v>14153</v>
      </c>
    </row>
    <row r="3219" spans="1:11" x14ac:dyDescent="0.3">
      <c r="A3219" s="22" t="s">
        <v>127</v>
      </c>
      <c r="B3219" s="22" t="s">
        <v>136</v>
      </c>
      <c r="C3219" s="55">
        <v>44757</v>
      </c>
      <c r="D3219" s="20">
        <v>38</v>
      </c>
      <c r="E3219" s="19">
        <v>0.78947368421052633</v>
      </c>
      <c r="F3219" s="20">
        <v>30</v>
      </c>
      <c r="G3219" s="20">
        <v>54</v>
      </c>
      <c r="H3219" s="16">
        <v>509.55555555555554</v>
      </c>
      <c r="I3219" s="18">
        <v>1.8</v>
      </c>
      <c r="J3219" s="16">
        <v>917.2</v>
      </c>
      <c r="K3219" s="20">
        <v>27516</v>
      </c>
    </row>
    <row r="3220" spans="1:11" x14ac:dyDescent="0.3">
      <c r="A3220" s="22" t="s">
        <v>127</v>
      </c>
      <c r="B3220" s="22" t="s">
        <v>136</v>
      </c>
      <c r="C3220" s="55">
        <v>44758</v>
      </c>
      <c r="D3220" s="20">
        <v>36</v>
      </c>
      <c r="E3220" s="19">
        <v>0.80555555555555558</v>
      </c>
      <c r="F3220" s="20">
        <v>29</v>
      </c>
      <c r="G3220" s="20">
        <v>58</v>
      </c>
      <c r="H3220" s="16">
        <v>580.86206896551721</v>
      </c>
      <c r="I3220" s="18">
        <v>2</v>
      </c>
      <c r="J3220" s="16">
        <v>1161.7241379310344</v>
      </c>
      <c r="K3220" s="20">
        <v>33690</v>
      </c>
    </row>
    <row r="3221" spans="1:11" x14ac:dyDescent="0.3">
      <c r="A3221" s="22" t="s">
        <v>127</v>
      </c>
      <c r="B3221" s="22" t="s">
        <v>136</v>
      </c>
      <c r="C3221" s="55">
        <v>44759</v>
      </c>
      <c r="D3221" s="20">
        <v>40</v>
      </c>
      <c r="E3221" s="19">
        <v>0.75</v>
      </c>
      <c r="F3221" s="20">
        <v>30</v>
      </c>
      <c r="G3221" s="20">
        <v>56</v>
      </c>
      <c r="H3221" s="16">
        <v>542.26785714285711</v>
      </c>
      <c r="I3221" s="18">
        <v>1.8666666666666667</v>
      </c>
      <c r="J3221" s="16">
        <v>1012.2333333333333</v>
      </c>
      <c r="K3221" s="20">
        <v>30367</v>
      </c>
    </row>
    <row r="3222" spans="1:11" x14ac:dyDescent="0.3">
      <c r="A3222" s="22" t="s">
        <v>127</v>
      </c>
      <c r="B3222" s="22" t="s">
        <v>136</v>
      </c>
      <c r="C3222" s="55">
        <v>44760</v>
      </c>
      <c r="D3222" s="20">
        <v>34</v>
      </c>
      <c r="E3222" s="19">
        <v>0.79411764705882348</v>
      </c>
      <c r="F3222" s="20">
        <v>27</v>
      </c>
      <c r="G3222" s="20">
        <v>51</v>
      </c>
      <c r="H3222" s="16">
        <v>519.13725490196077</v>
      </c>
      <c r="I3222" s="18">
        <v>1.8888888888888888</v>
      </c>
      <c r="J3222" s="16">
        <v>980.59259259259261</v>
      </c>
      <c r="K3222" s="20">
        <v>26476</v>
      </c>
    </row>
    <row r="3223" spans="1:11" x14ac:dyDescent="0.3">
      <c r="A3223" s="22" t="s">
        <v>127</v>
      </c>
      <c r="B3223" s="22" t="s">
        <v>136</v>
      </c>
      <c r="C3223" s="55">
        <v>44761</v>
      </c>
      <c r="D3223" s="20">
        <v>24</v>
      </c>
      <c r="E3223" s="19">
        <v>0.79166666666666663</v>
      </c>
      <c r="F3223" s="20">
        <v>19</v>
      </c>
      <c r="G3223" s="20">
        <v>32</v>
      </c>
      <c r="H3223" s="16">
        <v>561.875</v>
      </c>
      <c r="I3223" s="18">
        <v>1.6842105263157894</v>
      </c>
      <c r="J3223" s="16">
        <v>946.31578947368416</v>
      </c>
      <c r="K3223" s="20">
        <v>17980</v>
      </c>
    </row>
    <row r="3224" spans="1:11" x14ac:dyDescent="0.3">
      <c r="A3224" s="22" t="s">
        <v>127</v>
      </c>
      <c r="B3224" s="22" t="s">
        <v>136</v>
      </c>
      <c r="C3224" s="55">
        <v>44762</v>
      </c>
      <c r="D3224" s="20">
        <v>33</v>
      </c>
      <c r="E3224" s="19">
        <v>0.81818181818181823</v>
      </c>
      <c r="F3224" s="20">
        <v>27</v>
      </c>
      <c r="G3224" s="20">
        <v>46</v>
      </c>
      <c r="H3224" s="16">
        <v>482.76086956521738</v>
      </c>
      <c r="I3224" s="18">
        <v>1.7037037037037037</v>
      </c>
      <c r="J3224" s="16">
        <v>822.48148148148152</v>
      </c>
      <c r="K3224" s="20">
        <v>22207</v>
      </c>
    </row>
    <row r="3225" spans="1:11" x14ac:dyDescent="0.3">
      <c r="A3225" s="22" t="s">
        <v>127</v>
      </c>
      <c r="B3225" s="22" t="s">
        <v>136</v>
      </c>
      <c r="C3225" s="55">
        <v>44763</v>
      </c>
      <c r="D3225" s="20">
        <v>25</v>
      </c>
      <c r="E3225" s="19">
        <v>0.8</v>
      </c>
      <c r="F3225" s="20">
        <v>20</v>
      </c>
      <c r="G3225" s="20">
        <v>34</v>
      </c>
      <c r="H3225" s="16">
        <v>526.64705882352939</v>
      </c>
      <c r="I3225" s="18">
        <v>1.7</v>
      </c>
      <c r="J3225" s="16">
        <v>895.3</v>
      </c>
      <c r="K3225" s="20">
        <v>17906</v>
      </c>
    </row>
    <row r="3226" spans="1:11" x14ac:dyDescent="0.3">
      <c r="A3226" s="22" t="s">
        <v>127</v>
      </c>
      <c r="B3226" s="22" t="s">
        <v>136</v>
      </c>
      <c r="C3226" s="55">
        <v>44764</v>
      </c>
      <c r="D3226" s="20">
        <v>26</v>
      </c>
      <c r="E3226" s="19">
        <v>0.76923076923076927</v>
      </c>
      <c r="F3226" s="20">
        <v>20</v>
      </c>
      <c r="G3226" s="20">
        <v>36</v>
      </c>
      <c r="H3226" s="16">
        <v>491.02777777777777</v>
      </c>
      <c r="I3226" s="18">
        <v>1.8</v>
      </c>
      <c r="J3226" s="16">
        <v>883.85</v>
      </c>
      <c r="K3226" s="20">
        <v>17677</v>
      </c>
    </row>
    <row r="3227" spans="1:11" x14ac:dyDescent="0.3">
      <c r="A3227" s="22" t="s">
        <v>127</v>
      </c>
      <c r="B3227" s="22" t="s">
        <v>136</v>
      </c>
      <c r="C3227" s="55">
        <v>44765</v>
      </c>
      <c r="D3227" s="20">
        <v>22</v>
      </c>
      <c r="E3227" s="19">
        <v>0.77272727272727271</v>
      </c>
      <c r="F3227" s="20">
        <v>17</v>
      </c>
      <c r="G3227" s="20">
        <v>39</v>
      </c>
      <c r="H3227" s="16">
        <v>540.20512820512818</v>
      </c>
      <c r="I3227" s="18">
        <v>2.2941176470588234</v>
      </c>
      <c r="J3227" s="16">
        <v>1239.2941176470588</v>
      </c>
      <c r="K3227" s="20">
        <v>21068</v>
      </c>
    </row>
    <row r="3228" spans="1:11" x14ac:dyDescent="0.3">
      <c r="A3228" s="22" t="s">
        <v>127</v>
      </c>
      <c r="B3228" s="22" t="s">
        <v>136</v>
      </c>
      <c r="C3228" s="55">
        <v>44766</v>
      </c>
      <c r="D3228" s="20">
        <v>30</v>
      </c>
      <c r="E3228" s="19">
        <v>0.8</v>
      </c>
      <c r="F3228" s="20">
        <v>24</v>
      </c>
      <c r="G3228" s="20">
        <v>52</v>
      </c>
      <c r="H3228" s="16">
        <v>512.80769230769226</v>
      </c>
      <c r="I3228" s="18">
        <v>2.1666666666666665</v>
      </c>
      <c r="J3228" s="16">
        <v>1111.0833333333333</v>
      </c>
      <c r="K3228" s="20">
        <v>26666</v>
      </c>
    </row>
    <row r="3229" spans="1:11" x14ac:dyDescent="0.3">
      <c r="A3229" s="22" t="s">
        <v>127</v>
      </c>
      <c r="B3229" s="22" t="s">
        <v>136</v>
      </c>
      <c r="C3229" s="55">
        <v>44767</v>
      </c>
      <c r="D3229" s="20">
        <v>27</v>
      </c>
      <c r="E3229" s="19">
        <v>0.77777777777777779</v>
      </c>
      <c r="F3229" s="20">
        <v>21</v>
      </c>
      <c r="G3229" s="20">
        <v>31</v>
      </c>
      <c r="H3229" s="16">
        <v>623.51612903225805</v>
      </c>
      <c r="I3229" s="18">
        <v>1.4761904761904763</v>
      </c>
      <c r="J3229" s="16">
        <v>920.42857142857144</v>
      </c>
      <c r="K3229" s="20">
        <v>19329</v>
      </c>
    </row>
    <row r="3230" spans="1:11" x14ac:dyDescent="0.3">
      <c r="A3230" s="22" t="s">
        <v>127</v>
      </c>
      <c r="B3230" s="22" t="s">
        <v>136</v>
      </c>
      <c r="C3230" s="55">
        <v>44768</v>
      </c>
      <c r="D3230" s="20">
        <v>16</v>
      </c>
      <c r="E3230" s="19">
        <v>0.75</v>
      </c>
      <c r="F3230" s="20">
        <v>12</v>
      </c>
      <c r="G3230" s="20">
        <v>17</v>
      </c>
      <c r="H3230" s="16">
        <v>654</v>
      </c>
      <c r="I3230" s="18">
        <v>1.4166666666666667</v>
      </c>
      <c r="J3230" s="16">
        <v>926.5</v>
      </c>
      <c r="K3230" s="20">
        <v>11118</v>
      </c>
    </row>
    <row r="3231" spans="1:11" x14ac:dyDescent="0.3">
      <c r="A3231" s="22" t="s">
        <v>127</v>
      </c>
      <c r="B3231" s="22" t="s">
        <v>136</v>
      </c>
      <c r="C3231" s="55">
        <v>44769</v>
      </c>
      <c r="D3231" s="20">
        <v>41</v>
      </c>
      <c r="E3231" s="19">
        <v>0.75609756097560976</v>
      </c>
      <c r="F3231" s="20">
        <v>31</v>
      </c>
      <c r="G3231" s="20">
        <v>47</v>
      </c>
      <c r="H3231" s="16">
        <v>504.25531914893617</v>
      </c>
      <c r="I3231" s="18">
        <v>1.5161290322580645</v>
      </c>
      <c r="J3231" s="16">
        <v>764.51612903225805</v>
      </c>
      <c r="K3231" s="20">
        <v>23700</v>
      </c>
    </row>
    <row r="3232" spans="1:11" x14ac:dyDescent="0.3">
      <c r="A3232" s="22" t="s">
        <v>127</v>
      </c>
      <c r="B3232" s="22" t="s">
        <v>136</v>
      </c>
      <c r="C3232" s="55">
        <v>44770</v>
      </c>
      <c r="D3232" s="20">
        <v>27</v>
      </c>
      <c r="E3232" s="19">
        <v>0.81481481481481477</v>
      </c>
      <c r="F3232" s="20">
        <v>22</v>
      </c>
      <c r="G3232" s="20">
        <v>40</v>
      </c>
      <c r="H3232" s="16">
        <v>511.47500000000002</v>
      </c>
      <c r="I3232" s="18">
        <v>1.8181818181818181</v>
      </c>
      <c r="J3232" s="16">
        <v>929.9545454545455</v>
      </c>
      <c r="K3232" s="20">
        <v>20459</v>
      </c>
    </row>
    <row r="3233" spans="1:11" x14ac:dyDescent="0.3">
      <c r="A3233" s="22" t="s">
        <v>127</v>
      </c>
      <c r="B3233" s="22" t="s">
        <v>136</v>
      </c>
      <c r="C3233" s="55">
        <v>44771</v>
      </c>
      <c r="D3233" s="20">
        <v>26</v>
      </c>
      <c r="E3233" s="19">
        <v>0.80769230769230771</v>
      </c>
      <c r="F3233" s="20">
        <v>21</v>
      </c>
      <c r="G3233" s="20">
        <v>28</v>
      </c>
      <c r="H3233" s="16">
        <v>617.07142857142856</v>
      </c>
      <c r="I3233" s="18">
        <v>1.3333333333333333</v>
      </c>
      <c r="J3233" s="16">
        <v>822.76190476190482</v>
      </c>
      <c r="K3233" s="20">
        <v>17278</v>
      </c>
    </row>
    <row r="3234" spans="1:11" x14ac:dyDescent="0.3">
      <c r="A3234" s="22" t="s">
        <v>127</v>
      </c>
      <c r="B3234" s="22" t="s">
        <v>136</v>
      </c>
      <c r="C3234" s="55">
        <v>44772</v>
      </c>
      <c r="D3234" s="20">
        <v>32</v>
      </c>
      <c r="E3234" s="19">
        <v>0.78125</v>
      </c>
      <c r="F3234" s="20">
        <v>25</v>
      </c>
      <c r="G3234" s="20">
        <v>46</v>
      </c>
      <c r="H3234" s="16">
        <v>549.89130434782612</v>
      </c>
      <c r="I3234" s="18">
        <v>1.84</v>
      </c>
      <c r="J3234" s="16">
        <v>1011.8</v>
      </c>
      <c r="K3234" s="20">
        <v>25295</v>
      </c>
    </row>
    <row r="3235" spans="1:11" x14ac:dyDescent="0.3">
      <c r="A3235" s="22" t="s">
        <v>127</v>
      </c>
      <c r="B3235" s="22" t="s">
        <v>136</v>
      </c>
      <c r="C3235" s="55">
        <v>44773</v>
      </c>
      <c r="D3235" s="20">
        <v>46</v>
      </c>
      <c r="E3235" s="19">
        <v>0.80434782608695654</v>
      </c>
      <c r="F3235" s="20">
        <v>37</v>
      </c>
      <c r="G3235" s="20">
        <v>62</v>
      </c>
      <c r="H3235" s="16">
        <v>575.56451612903231</v>
      </c>
      <c r="I3235" s="18">
        <v>1.6756756756756757</v>
      </c>
      <c r="J3235" s="16">
        <v>964.45945945945948</v>
      </c>
      <c r="K3235" s="20">
        <v>35685</v>
      </c>
    </row>
    <row r="3236" spans="1:11" x14ac:dyDescent="0.3">
      <c r="A3236" s="36" t="s">
        <v>127</v>
      </c>
      <c r="B3236" s="36" t="s">
        <v>136</v>
      </c>
      <c r="C3236" s="59">
        <v>44774</v>
      </c>
      <c r="D3236" s="20">
        <v>41</v>
      </c>
      <c r="E3236" s="19">
        <v>0.80487804878048785</v>
      </c>
      <c r="F3236" s="20">
        <v>33</v>
      </c>
      <c r="G3236" s="20">
        <v>58</v>
      </c>
      <c r="H3236" s="16">
        <v>442.72413793103448</v>
      </c>
      <c r="I3236" s="18">
        <v>1.7575757575757576</v>
      </c>
      <c r="J3236" s="16">
        <v>778.12121212121212</v>
      </c>
      <c r="K3236" s="20">
        <v>25678</v>
      </c>
    </row>
    <row r="3237" spans="1:11" x14ac:dyDescent="0.3">
      <c r="A3237" s="36" t="s">
        <v>127</v>
      </c>
      <c r="B3237" s="36" t="s">
        <v>136</v>
      </c>
      <c r="C3237" s="59">
        <v>44775</v>
      </c>
      <c r="D3237" s="20">
        <v>33</v>
      </c>
      <c r="E3237" s="19">
        <v>0.78787878787878785</v>
      </c>
      <c r="F3237" s="20">
        <v>26</v>
      </c>
      <c r="G3237" s="20">
        <v>51</v>
      </c>
      <c r="H3237" s="16">
        <v>634.82352941176475</v>
      </c>
      <c r="I3237" s="18">
        <v>1.9615384615384615</v>
      </c>
      <c r="J3237" s="16">
        <v>1245.2307692307693</v>
      </c>
      <c r="K3237" s="20">
        <v>32376</v>
      </c>
    </row>
    <row r="3238" spans="1:11" x14ac:dyDescent="0.3">
      <c r="A3238" s="36" t="s">
        <v>127</v>
      </c>
      <c r="B3238" s="36" t="s">
        <v>136</v>
      </c>
      <c r="C3238" s="59">
        <v>44776</v>
      </c>
      <c r="D3238" s="20">
        <v>45</v>
      </c>
      <c r="E3238" s="19">
        <v>0.8</v>
      </c>
      <c r="F3238" s="20">
        <v>36</v>
      </c>
      <c r="G3238" s="20">
        <v>66</v>
      </c>
      <c r="H3238" s="16">
        <v>446.43939393939394</v>
      </c>
      <c r="I3238" s="18">
        <v>1.8333333333333333</v>
      </c>
      <c r="J3238" s="16">
        <v>818.47222222222217</v>
      </c>
      <c r="K3238" s="20">
        <v>29465</v>
      </c>
    </row>
    <row r="3239" spans="1:11" x14ac:dyDescent="0.3">
      <c r="A3239" s="36" t="s">
        <v>127</v>
      </c>
      <c r="B3239" s="36" t="s">
        <v>136</v>
      </c>
      <c r="C3239" s="59">
        <v>44777</v>
      </c>
      <c r="D3239" s="20">
        <v>39</v>
      </c>
      <c r="E3239" s="19">
        <v>0.79487179487179482</v>
      </c>
      <c r="F3239" s="20">
        <v>31</v>
      </c>
      <c r="G3239" s="20">
        <v>54</v>
      </c>
      <c r="H3239" s="16">
        <v>482.88888888888891</v>
      </c>
      <c r="I3239" s="18">
        <v>1.7419354838709677</v>
      </c>
      <c r="J3239" s="16">
        <v>841.16129032258061</v>
      </c>
      <c r="K3239" s="20">
        <v>26076</v>
      </c>
    </row>
    <row r="3240" spans="1:11" x14ac:dyDescent="0.3">
      <c r="A3240" s="36" t="s">
        <v>127</v>
      </c>
      <c r="B3240" s="36" t="s">
        <v>136</v>
      </c>
      <c r="C3240" s="59">
        <v>44778</v>
      </c>
      <c r="D3240" s="20">
        <v>33</v>
      </c>
      <c r="E3240" s="19">
        <v>0.78787878787878785</v>
      </c>
      <c r="F3240" s="20">
        <v>26</v>
      </c>
      <c r="G3240" s="20">
        <v>48</v>
      </c>
      <c r="H3240" s="16">
        <v>481.14583333333331</v>
      </c>
      <c r="I3240" s="18">
        <v>1.8461538461538463</v>
      </c>
      <c r="J3240" s="16">
        <v>888.26923076923072</v>
      </c>
      <c r="K3240" s="20">
        <v>23095</v>
      </c>
    </row>
    <row r="3241" spans="1:11" x14ac:dyDescent="0.3">
      <c r="A3241" s="36" t="s">
        <v>127</v>
      </c>
      <c r="B3241" s="36" t="s">
        <v>136</v>
      </c>
      <c r="C3241" s="59">
        <v>44779</v>
      </c>
      <c r="D3241" s="20">
        <v>23</v>
      </c>
      <c r="E3241" s="19">
        <v>0.78260869565217395</v>
      </c>
      <c r="F3241" s="20">
        <v>18</v>
      </c>
      <c r="G3241" s="20">
        <v>50</v>
      </c>
      <c r="H3241" s="16">
        <v>372.56</v>
      </c>
      <c r="I3241" s="18">
        <v>2.7777777777777777</v>
      </c>
      <c r="J3241" s="16">
        <v>1034.8888888888889</v>
      </c>
      <c r="K3241" s="20">
        <v>18628</v>
      </c>
    </row>
    <row r="3242" spans="1:11" x14ac:dyDescent="0.3">
      <c r="A3242" s="36" t="s">
        <v>127</v>
      </c>
      <c r="B3242" s="36" t="s">
        <v>136</v>
      </c>
      <c r="C3242" s="59">
        <v>44780</v>
      </c>
      <c r="D3242" s="20">
        <v>28</v>
      </c>
      <c r="E3242" s="19">
        <v>0.7857142857142857</v>
      </c>
      <c r="F3242" s="20">
        <v>22</v>
      </c>
      <c r="G3242" s="20">
        <v>54</v>
      </c>
      <c r="H3242" s="16">
        <v>380.03703703703701</v>
      </c>
      <c r="I3242" s="18">
        <v>2.4545454545454546</v>
      </c>
      <c r="J3242" s="16">
        <v>932.81818181818187</v>
      </c>
      <c r="K3242" s="20">
        <v>20522</v>
      </c>
    </row>
    <row r="3243" spans="1:11" x14ac:dyDescent="0.3">
      <c r="A3243" s="36" t="s">
        <v>127</v>
      </c>
      <c r="B3243" s="36" t="s">
        <v>136</v>
      </c>
      <c r="C3243" s="59">
        <v>44781</v>
      </c>
      <c r="D3243" s="20">
        <v>39</v>
      </c>
      <c r="E3243" s="19">
        <v>0.79487179487179482</v>
      </c>
      <c r="F3243" s="20">
        <v>31</v>
      </c>
      <c r="G3243" s="20">
        <v>63</v>
      </c>
      <c r="H3243" s="16">
        <v>401.12698412698415</v>
      </c>
      <c r="I3243" s="18">
        <v>2.032258064516129</v>
      </c>
      <c r="J3243" s="16">
        <v>815.19354838709683</v>
      </c>
      <c r="K3243" s="20">
        <v>25271</v>
      </c>
    </row>
    <row r="3244" spans="1:11" x14ac:dyDescent="0.3">
      <c r="A3244" s="36" t="s">
        <v>127</v>
      </c>
      <c r="B3244" s="36" t="s">
        <v>136</v>
      </c>
      <c r="C3244" s="59">
        <v>44782</v>
      </c>
      <c r="D3244" s="20">
        <v>36</v>
      </c>
      <c r="E3244" s="19">
        <v>0.80555555555555558</v>
      </c>
      <c r="F3244" s="20">
        <v>29</v>
      </c>
      <c r="G3244" s="20">
        <v>52</v>
      </c>
      <c r="H3244" s="16">
        <v>504.46153846153845</v>
      </c>
      <c r="I3244" s="18">
        <v>1.7931034482758621</v>
      </c>
      <c r="J3244" s="16">
        <v>904.55172413793105</v>
      </c>
      <c r="K3244" s="20">
        <v>26232</v>
      </c>
    </row>
    <row r="3245" spans="1:11" x14ac:dyDescent="0.3">
      <c r="A3245" s="36" t="s">
        <v>127</v>
      </c>
      <c r="B3245" s="36" t="s">
        <v>136</v>
      </c>
      <c r="C3245" s="59">
        <v>44783</v>
      </c>
      <c r="D3245" s="20">
        <v>38</v>
      </c>
      <c r="E3245" s="19">
        <v>0.78947368421052633</v>
      </c>
      <c r="F3245" s="20">
        <v>30</v>
      </c>
      <c r="G3245" s="20">
        <v>62</v>
      </c>
      <c r="H3245" s="16">
        <v>397.14516129032256</v>
      </c>
      <c r="I3245" s="18">
        <v>2.0666666666666669</v>
      </c>
      <c r="J3245" s="16">
        <v>820.76666666666665</v>
      </c>
      <c r="K3245" s="20">
        <v>24623</v>
      </c>
    </row>
    <row r="3246" spans="1:11" x14ac:dyDescent="0.3">
      <c r="A3246" s="36" t="s">
        <v>127</v>
      </c>
      <c r="B3246" s="36" t="s">
        <v>136</v>
      </c>
      <c r="C3246" s="59">
        <v>44784</v>
      </c>
      <c r="D3246" s="20">
        <v>35</v>
      </c>
      <c r="E3246" s="19">
        <v>0.8</v>
      </c>
      <c r="F3246" s="20">
        <v>28</v>
      </c>
      <c r="G3246" s="20">
        <v>65</v>
      </c>
      <c r="H3246" s="16">
        <v>420.12307692307695</v>
      </c>
      <c r="I3246" s="18">
        <v>2.3214285714285716</v>
      </c>
      <c r="J3246" s="16">
        <v>975.28571428571433</v>
      </c>
      <c r="K3246" s="20">
        <v>27308</v>
      </c>
    </row>
    <row r="3247" spans="1:11" x14ac:dyDescent="0.3">
      <c r="A3247" s="36" t="s">
        <v>127</v>
      </c>
      <c r="B3247" s="36" t="s">
        <v>136</v>
      </c>
      <c r="C3247" s="59">
        <v>44785</v>
      </c>
      <c r="D3247" s="20">
        <v>54</v>
      </c>
      <c r="E3247" s="19">
        <v>0.81481481481481477</v>
      </c>
      <c r="F3247" s="20">
        <v>44</v>
      </c>
      <c r="G3247" s="20">
        <v>67</v>
      </c>
      <c r="H3247" s="16">
        <v>449.04477611940297</v>
      </c>
      <c r="I3247" s="18">
        <v>1.5227272727272727</v>
      </c>
      <c r="J3247" s="16">
        <v>683.77272727272725</v>
      </c>
      <c r="K3247" s="20">
        <v>30086</v>
      </c>
    </row>
    <row r="3248" spans="1:11" x14ac:dyDescent="0.3">
      <c r="A3248" s="36" t="s">
        <v>127</v>
      </c>
      <c r="B3248" s="36" t="s">
        <v>136</v>
      </c>
      <c r="C3248" s="59">
        <v>44786</v>
      </c>
      <c r="D3248" s="20">
        <v>80</v>
      </c>
      <c r="E3248" s="19">
        <v>0.8</v>
      </c>
      <c r="F3248" s="20">
        <v>64</v>
      </c>
      <c r="G3248" s="20">
        <v>133</v>
      </c>
      <c r="H3248" s="16">
        <v>437.68421052631578</v>
      </c>
      <c r="I3248" s="18">
        <v>2.078125</v>
      </c>
      <c r="J3248" s="16">
        <v>909.5625</v>
      </c>
      <c r="K3248" s="20">
        <v>58212</v>
      </c>
    </row>
    <row r="3249" spans="1:11" x14ac:dyDescent="0.3">
      <c r="A3249" s="36" t="s">
        <v>127</v>
      </c>
      <c r="B3249" s="36" t="s">
        <v>136</v>
      </c>
      <c r="C3249" s="59">
        <v>44787</v>
      </c>
      <c r="D3249" s="20">
        <v>79</v>
      </c>
      <c r="E3249" s="19">
        <v>0.79746835443037978</v>
      </c>
      <c r="F3249" s="20">
        <v>63</v>
      </c>
      <c r="G3249" s="20">
        <v>136</v>
      </c>
      <c r="H3249" s="16">
        <v>450.31617647058823</v>
      </c>
      <c r="I3249" s="18">
        <v>2.1587301587301586</v>
      </c>
      <c r="J3249" s="16">
        <v>972.11111111111109</v>
      </c>
      <c r="K3249" s="20">
        <v>61243</v>
      </c>
    </row>
    <row r="3250" spans="1:11" x14ac:dyDescent="0.3">
      <c r="A3250" s="36" t="s">
        <v>127</v>
      </c>
      <c r="B3250" s="36" t="s">
        <v>136</v>
      </c>
      <c r="C3250" s="59">
        <v>44788</v>
      </c>
      <c r="D3250" s="20">
        <v>58</v>
      </c>
      <c r="E3250" s="19">
        <v>0.81034482758620685</v>
      </c>
      <c r="F3250" s="20">
        <v>47</v>
      </c>
      <c r="G3250" s="20">
        <v>98</v>
      </c>
      <c r="H3250" s="16">
        <v>425.5</v>
      </c>
      <c r="I3250" s="18">
        <v>2.0851063829787235</v>
      </c>
      <c r="J3250" s="16">
        <v>887.21276595744678</v>
      </c>
      <c r="K3250" s="20">
        <v>41699</v>
      </c>
    </row>
    <row r="3251" spans="1:11" x14ac:dyDescent="0.3">
      <c r="A3251" s="36" t="s">
        <v>127</v>
      </c>
      <c r="B3251" s="36" t="s">
        <v>136</v>
      </c>
      <c r="C3251" s="59">
        <v>44789</v>
      </c>
      <c r="D3251" s="20">
        <v>20</v>
      </c>
      <c r="E3251" s="19">
        <v>0.8</v>
      </c>
      <c r="F3251" s="20">
        <v>16</v>
      </c>
      <c r="G3251" s="20">
        <v>27</v>
      </c>
      <c r="H3251" s="16">
        <v>415.88888888888891</v>
      </c>
      <c r="I3251" s="18">
        <v>1.6875</v>
      </c>
      <c r="J3251" s="16">
        <v>701.8125</v>
      </c>
      <c r="K3251" s="20">
        <v>11229</v>
      </c>
    </row>
    <row r="3252" spans="1:11" x14ac:dyDescent="0.3">
      <c r="A3252" s="36" t="s">
        <v>127</v>
      </c>
      <c r="B3252" s="36" t="s">
        <v>136</v>
      </c>
      <c r="C3252" s="59">
        <v>44790</v>
      </c>
      <c r="D3252" s="20">
        <v>26</v>
      </c>
      <c r="E3252" s="19">
        <v>0.80769230769230771</v>
      </c>
      <c r="F3252" s="20">
        <v>21</v>
      </c>
      <c r="G3252" s="20">
        <v>46</v>
      </c>
      <c r="H3252" s="16">
        <v>441.80434782608694</v>
      </c>
      <c r="I3252" s="18">
        <v>2.1904761904761907</v>
      </c>
      <c r="J3252" s="16">
        <v>967.76190476190482</v>
      </c>
      <c r="K3252" s="20">
        <v>20323</v>
      </c>
    </row>
    <row r="3253" spans="1:11" x14ac:dyDescent="0.3">
      <c r="A3253" s="36" t="s">
        <v>127</v>
      </c>
      <c r="B3253" s="36" t="s">
        <v>136</v>
      </c>
      <c r="C3253" s="59">
        <v>44791</v>
      </c>
      <c r="D3253" s="20">
        <v>21</v>
      </c>
      <c r="E3253" s="19">
        <v>0.80952380952380953</v>
      </c>
      <c r="F3253" s="20">
        <v>17</v>
      </c>
      <c r="G3253" s="20">
        <v>45</v>
      </c>
      <c r="H3253" s="16">
        <v>438.24444444444447</v>
      </c>
      <c r="I3253" s="18">
        <v>2.6470588235294117</v>
      </c>
      <c r="J3253" s="16">
        <v>1160.0588235294117</v>
      </c>
      <c r="K3253" s="20">
        <v>19721</v>
      </c>
    </row>
    <row r="3254" spans="1:11" x14ac:dyDescent="0.3">
      <c r="A3254" s="36" t="s">
        <v>127</v>
      </c>
      <c r="B3254" s="36" t="s">
        <v>136</v>
      </c>
      <c r="C3254" s="59">
        <v>44792</v>
      </c>
      <c r="D3254" s="20">
        <v>23</v>
      </c>
      <c r="E3254" s="19">
        <v>0.73913043478260865</v>
      </c>
      <c r="F3254" s="20">
        <v>17</v>
      </c>
      <c r="G3254" s="20">
        <v>51</v>
      </c>
      <c r="H3254" s="16">
        <v>415.25490196078431</v>
      </c>
      <c r="I3254" s="18">
        <v>3</v>
      </c>
      <c r="J3254" s="16">
        <v>1245.7647058823529</v>
      </c>
      <c r="K3254" s="20">
        <v>21178</v>
      </c>
    </row>
    <row r="3255" spans="1:11" x14ac:dyDescent="0.3">
      <c r="A3255" s="36" t="s">
        <v>127</v>
      </c>
      <c r="B3255" s="36" t="s">
        <v>136</v>
      </c>
      <c r="C3255" s="59">
        <v>44793</v>
      </c>
      <c r="D3255" s="20">
        <v>16</v>
      </c>
      <c r="E3255" s="19">
        <v>0.8125</v>
      </c>
      <c r="F3255" s="20">
        <v>13</v>
      </c>
      <c r="G3255" s="20">
        <v>25</v>
      </c>
      <c r="H3255" s="16">
        <v>565.96</v>
      </c>
      <c r="I3255" s="18">
        <v>1.9230769230769231</v>
      </c>
      <c r="J3255" s="16">
        <v>1088.3846153846155</v>
      </c>
      <c r="K3255" s="20">
        <v>14149</v>
      </c>
    </row>
    <row r="3256" spans="1:11" x14ac:dyDescent="0.3">
      <c r="A3256" s="36" t="s">
        <v>127</v>
      </c>
      <c r="B3256" s="36" t="s">
        <v>136</v>
      </c>
      <c r="C3256" s="59">
        <v>44794</v>
      </c>
      <c r="D3256" s="20">
        <v>21</v>
      </c>
      <c r="E3256" s="19">
        <v>0.80952380952380953</v>
      </c>
      <c r="F3256" s="20">
        <v>17</v>
      </c>
      <c r="G3256" s="20">
        <v>34</v>
      </c>
      <c r="H3256" s="16">
        <v>640.82352941176475</v>
      </c>
      <c r="I3256" s="18">
        <v>2</v>
      </c>
      <c r="J3256" s="16">
        <v>1281.6470588235295</v>
      </c>
      <c r="K3256" s="20">
        <v>21788</v>
      </c>
    </row>
    <row r="3257" spans="1:11" x14ac:dyDescent="0.3">
      <c r="A3257" s="36" t="s">
        <v>127</v>
      </c>
      <c r="B3257" s="36" t="s">
        <v>136</v>
      </c>
      <c r="C3257" s="59">
        <v>44795</v>
      </c>
      <c r="D3257" s="20">
        <v>9</v>
      </c>
      <c r="E3257" s="19">
        <v>0.77777777777777779</v>
      </c>
      <c r="F3257" s="20">
        <v>7</v>
      </c>
      <c r="G3257" s="20">
        <v>14</v>
      </c>
      <c r="H3257" s="16">
        <v>705.57142857142856</v>
      </c>
      <c r="I3257" s="18">
        <v>2</v>
      </c>
      <c r="J3257" s="16">
        <v>1411.1428571428571</v>
      </c>
      <c r="K3257" s="20">
        <v>9878</v>
      </c>
    </row>
    <row r="3258" spans="1:11" x14ac:dyDescent="0.3">
      <c r="A3258" s="36" t="s">
        <v>127</v>
      </c>
      <c r="B3258" s="36" t="s">
        <v>136</v>
      </c>
      <c r="C3258" s="59">
        <v>44796</v>
      </c>
      <c r="D3258" s="20">
        <v>19</v>
      </c>
      <c r="E3258" s="19">
        <v>0.73684210526315785</v>
      </c>
      <c r="F3258" s="20">
        <v>14</v>
      </c>
      <c r="G3258" s="20">
        <v>29</v>
      </c>
      <c r="H3258" s="16">
        <v>522.31034482758616</v>
      </c>
      <c r="I3258" s="18">
        <v>2.0714285714285716</v>
      </c>
      <c r="J3258" s="16">
        <v>1081.9285714285713</v>
      </c>
      <c r="K3258" s="20">
        <v>15147</v>
      </c>
    </row>
    <row r="3259" spans="1:11" x14ac:dyDescent="0.3">
      <c r="A3259" s="36" t="s">
        <v>127</v>
      </c>
      <c r="B3259" s="36" t="s">
        <v>136</v>
      </c>
      <c r="C3259" s="59">
        <v>44797</v>
      </c>
      <c r="D3259" s="20">
        <v>27</v>
      </c>
      <c r="E3259" s="19">
        <v>0.81481481481481477</v>
      </c>
      <c r="F3259" s="20">
        <v>22</v>
      </c>
      <c r="G3259" s="20">
        <v>41</v>
      </c>
      <c r="H3259" s="16">
        <v>464.19512195121951</v>
      </c>
      <c r="I3259" s="18">
        <v>1.8636363636363635</v>
      </c>
      <c r="J3259" s="16">
        <v>865.09090909090912</v>
      </c>
      <c r="K3259" s="20">
        <v>19032</v>
      </c>
    </row>
    <row r="3260" spans="1:11" x14ac:dyDescent="0.3">
      <c r="A3260" s="36" t="s">
        <v>127</v>
      </c>
      <c r="B3260" s="36" t="s">
        <v>136</v>
      </c>
      <c r="C3260" s="59">
        <v>44798</v>
      </c>
      <c r="D3260" s="20">
        <v>26</v>
      </c>
      <c r="E3260" s="19">
        <v>0.73076923076923073</v>
      </c>
      <c r="F3260" s="20">
        <v>19</v>
      </c>
      <c r="G3260" s="20">
        <v>36</v>
      </c>
      <c r="H3260" s="16">
        <v>557.63888888888891</v>
      </c>
      <c r="I3260" s="18">
        <v>1.8947368421052631</v>
      </c>
      <c r="J3260" s="16">
        <v>1056.578947368421</v>
      </c>
      <c r="K3260" s="20">
        <v>20075</v>
      </c>
    </row>
    <row r="3261" spans="1:11" x14ac:dyDescent="0.3">
      <c r="A3261" s="36" t="s">
        <v>127</v>
      </c>
      <c r="B3261" s="36" t="s">
        <v>136</v>
      </c>
      <c r="C3261" s="59">
        <v>44799</v>
      </c>
      <c r="D3261" s="20">
        <v>28</v>
      </c>
      <c r="E3261" s="19">
        <v>0.75</v>
      </c>
      <c r="F3261" s="20">
        <v>21</v>
      </c>
      <c r="G3261" s="20">
        <v>36</v>
      </c>
      <c r="H3261" s="16">
        <v>565.86111111111109</v>
      </c>
      <c r="I3261" s="18">
        <v>1.7142857142857142</v>
      </c>
      <c r="J3261" s="16">
        <v>970.04761904761904</v>
      </c>
      <c r="K3261" s="20">
        <v>20371</v>
      </c>
    </row>
    <row r="3262" spans="1:11" x14ac:dyDescent="0.3">
      <c r="A3262" s="36" t="s">
        <v>127</v>
      </c>
      <c r="B3262" s="36" t="s">
        <v>136</v>
      </c>
      <c r="C3262" s="59">
        <v>44800</v>
      </c>
      <c r="D3262" s="20">
        <v>25</v>
      </c>
      <c r="E3262" s="19">
        <v>0.8</v>
      </c>
      <c r="F3262" s="20">
        <v>20</v>
      </c>
      <c r="G3262" s="20">
        <v>55</v>
      </c>
      <c r="H3262" s="16">
        <v>418.6</v>
      </c>
      <c r="I3262" s="18">
        <v>2.75</v>
      </c>
      <c r="J3262" s="16">
        <v>1151.1500000000001</v>
      </c>
      <c r="K3262" s="20">
        <v>23023</v>
      </c>
    </row>
    <row r="3263" spans="1:11" x14ac:dyDescent="0.3">
      <c r="A3263" s="36" t="s">
        <v>127</v>
      </c>
      <c r="B3263" s="36" t="s">
        <v>136</v>
      </c>
      <c r="C3263" s="59">
        <v>44801</v>
      </c>
      <c r="D3263" s="20">
        <v>28</v>
      </c>
      <c r="E3263" s="19">
        <v>0.7857142857142857</v>
      </c>
      <c r="F3263" s="20">
        <v>22</v>
      </c>
      <c r="G3263" s="20">
        <v>45</v>
      </c>
      <c r="H3263" s="16">
        <v>432.93333333333334</v>
      </c>
      <c r="I3263" s="18">
        <v>2.0454545454545454</v>
      </c>
      <c r="J3263" s="16">
        <v>885.5454545454545</v>
      </c>
      <c r="K3263" s="20">
        <v>19482</v>
      </c>
    </row>
    <row r="3264" spans="1:11" x14ac:dyDescent="0.3">
      <c r="A3264" s="36" t="s">
        <v>127</v>
      </c>
      <c r="B3264" s="36" t="s">
        <v>136</v>
      </c>
      <c r="C3264" s="59">
        <v>44802</v>
      </c>
      <c r="D3264" s="20">
        <v>31</v>
      </c>
      <c r="E3264" s="19">
        <v>0.80645161290322576</v>
      </c>
      <c r="F3264" s="20">
        <v>25</v>
      </c>
      <c r="G3264" s="20">
        <v>55</v>
      </c>
      <c r="H3264" s="16">
        <v>529.20000000000005</v>
      </c>
      <c r="I3264" s="18">
        <v>2.2000000000000002</v>
      </c>
      <c r="J3264" s="16">
        <v>1164.24</v>
      </c>
      <c r="K3264" s="20">
        <v>29106</v>
      </c>
    </row>
    <row r="3265" spans="1:11" x14ac:dyDescent="0.3">
      <c r="A3265" s="36" t="s">
        <v>127</v>
      </c>
      <c r="B3265" s="36" t="s">
        <v>136</v>
      </c>
      <c r="C3265" s="59">
        <v>44803</v>
      </c>
      <c r="D3265" s="20">
        <v>24</v>
      </c>
      <c r="E3265" s="19">
        <v>0.79166666666666663</v>
      </c>
      <c r="F3265" s="20">
        <v>19</v>
      </c>
      <c r="G3265" s="20">
        <v>36</v>
      </c>
      <c r="H3265" s="16">
        <v>573.38888888888891</v>
      </c>
      <c r="I3265" s="18">
        <v>1.8947368421052631</v>
      </c>
      <c r="J3265" s="16">
        <v>1086.421052631579</v>
      </c>
      <c r="K3265" s="20">
        <v>20642</v>
      </c>
    </row>
    <row r="3266" spans="1:11" x14ac:dyDescent="0.3">
      <c r="A3266" s="36" t="s">
        <v>127</v>
      </c>
      <c r="B3266" s="36" t="s">
        <v>136</v>
      </c>
      <c r="C3266" s="59">
        <v>44804</v>
      </c>
      <c r="D3266" s="20">
        <v>12</v>
      </c>
      <c r="E3266" s="19">
        <v>0.75</v>
      </c>
      <c r="F3266" s="20">
        <v>9</v>
      </c>
      <c r="G3266" s="20">
        <v>14</v>
      </c>
      <c r="H3266" s="16">
        <v>532</v>
      </c>
      <c r="I3266" s="18">
        <v>1.5555555555555556</v>
      </c>
      <c r="J3266" s="16">
        <v>827.55555555555554</v>
      </c>
      <c r="K3266" s="20">
        <v>7448</v>
      </c>
    </row>
    <row r="3267" spans="1:11" x14ac:dyDescent="0.3">
      <c r="A3267" s="40" t="s">
        <v>127</v>
      </c>
      <c r="B3267" s="40" t="s">
        <v>136</v>
      </c>
      <c r="C3267" s="57">
        <v>44805</v>
      </c>
      <c r="D3267" s="20">
        <v>17</v>
      </c>
      <c r="E3267" s="19">
        <v>0.76470588235294112</v>
      </c>
      <c r="F3267" s="20">
        <v>13</v>
      </c>
      <c r="G3267" s="20">
        <v>22</v>
      </c>
      <c r="H3267" s="16">
        <v>533.68181818181813</v>
      </c>
      <c r="I3267" s="18">
        <v>1.6923076923076923</v>
      </c>
      <c r="J3267" s="16">
        <v>903.15384615384619</v>
      </c>
      <c r="K3267" s="20">
        <v>11741</v>
      </c>
    </row>
    <row r="3268" spans="1:11" x14ac:dyDescent="0.3">
      <c r="A3268" s="40" t="s">
        <v>127</v>
      </c>
      <c r="B3268" s="40" t="s">
        <v>136</v>
      </c>
      <c r="C3268" s="57">
        <v>44806</v>
      </c>
      <c r="D3268" s="20">
        <v>26</v>
      </c>
      <c r="E3268" s="19">
        <v>0.80769230769230771</v>
      </c>
      <c r="F3268" s="20">
        <v>21</v>
      </c>
      <c r="G3268" s="20">
        <v>48</v>
      </c>
      <c r="H3268" s="16">
        <v>458.75</v>
      </c>
      <c r="I3268" s="18">
        <v>2.2857142857142856</v>
      </c>
      <c r="J3268" s="16">
        <v>1048.5714285714287</v>
      </c>
      <c r="K3268" s="20">
        <v>22020</v>
      </c>
    </row>
    <row r="3269" spans="1:11" x14ac:dyDescent="0.3">
      <c r="A3269" s="40" t="s">
        <v>127</v>
      </c>
      <c r="B3269" s="40" t="s">
        <v>136</v>
      </c>
      <c r="C3269" s="57">
        <v>44807</v>
      </c>
      <c r="D3269" s="20">
        <v>33</v>
      </c>
      <c r="E3269" s="19">
        <v>0.78787878787878785</v>
      </c>
      <c r="F3269" s="20">
        <v>26</v>
      </c>
      <c r="G3269" s="20">
        <v>48</v>
      </c>
      <c r="H3269" s="16">
        <v>527.1875</v>
      </c>
      <c r="I3269" s="18">
        <v>1.8461538461538463</v>
      </c>
      <c r="J3269" s="16">
        <v>973.26923076923072</v>
      </c>
      <c r="K3269" s="20">
        <v>25305</v>
      </c>
    </row>
    <row r="3270" spans="1:11" x14ac:dyDescent="0.3">
      <c r="A3270" s="40" t="s">
        <v>127</v>
      </c>
      <c r="B3270" s="40" t="s">
        <v>136</v>
      </c>
      <c r="C3270" s="57">
        <v>44808</v>
      </c>
      <c r="D3270" s="20">
        <v>38</v>
      </c>
      <c r="E3270" s="19">
        <v>0.78947368421052633</v>
      </c>
      <c r="F3270" s="20">
        <v>30</v>
      </c>
      <c r="G3270" s="20">
        <v>52</v>
      </c>
      <c r="H3270" s="16">
        <v>529.92307692307691</v>
      </c>
      <c r="I3270" s="18">
        <v>1.7333333333333334</v>
      </c>
      <c r="J3270" s="16">
        <v>918.5333333333333</v>
      </c>
      <c r="K3270" s="20">
        <v>27556</v>
      </c>
    </row>
    <row r="3271" spans="1:11" x14ac:dyDescent="0.3">
      <c r="A3271" s="40" t="s">
        <v>127</v>
      </c>
      <c r="B3271" s="40" t="s">
        <v>136</v>
      </c>
      <c r="C3271" s="57">
        <v>44809</v>
      </c>
      <c r="D3271" s="20">
        <v>28</v>
      </c>
      <c r="E3271" s="19">
        <v>0.7857142857142857</v>
      </c>
      <c r="F3271" s="20">
        <v>22</v>
      </c>
      <c r="G3271" s="20">
        <v>40</v>
      </c>
      <c r="H3271" s="16">
        <v>473.3</v>
      </c>
      <c r="I3271" s="18">
        <v>1.8181818181818181</v>
      </c>
      <c r="J3271" s="16">
        <v>860.5454545454545</v>
      </c>
      <c r="K3271" s="20">
        <v>18932</v>
      </c>
    </row>
    <row r="3272" spans="1:11" x14ac:dyDescent="0.3">
      <c r="A3272" s="40" t="s">
        <v>127</v>
      </c>
      <c r="B3272" s="40" t="s">
        <v>136</v>
      </c>
      <c r="C3272" s="57">
        <v>44810</v>
      </c>
      <c r="D3272" s="20">
        <v>25</v>
      </c>
      <c r="E3272" s="19">
        <v>0.8</v>
      </c>
      <c r="F3272" s="20">
        <v>20</v>
      </c>
      <c r="G3272" s="20">
        <v>39</v>
      </c>
      <c r="H3272" s="16">
        <v>475.5128205128205</v>
      </c>
      <c r="I3272" s="18">
        <v>1.95</v>
      </c>
      <c r="J3272" s="16">
        <v>927.25</v>
      </c>
      <c r="K3272" s="20">
        <v>18545</v>
      </c>
    </row>
    <row r="3273" spans="1:11" x14ac:dyDescent="0.3">
      <c r="A3273" s="40" t="s">
        <v>127</v>
      </c>
      <c r="B3273" s="40" t="s">
        <v>136</v>
      </c>
      <c r="C3273" s="57">
        <v>44811</v>
      </c>
      <c r="D3273" s="20">
        <v>27</v>
      </c>
      <c r="E3273" s="19">
        <v>0.77777777777777779</v>
      </c>
      <c r="F3273" s="20">
        <v>21</v>
      </c>
      <c r="G3273" s="20">
        <v>38</v>
      </c>
      <c r="H3273" s="16">
        <v>573.0526315789474</v>
      </c>
      <c r="I3273" s="18">
        <v>1.8095238095238095</v>
      </c>
      <c r="J3273" s="16">
        <v>1036.952380952381</v>
      </c>
      <c r="K3273" s="20">
        <v>21776</v>
      </c>
    </row>
    <row r="3274" spans="1:11" x14ac:dyDescent="0.3">
      <c r="A3274" s="40" t="s">
        <v>127</v>
      </c>
      <c r="B3274" s="40" t="s">
        <v>136</v>
      </c>
      <c r="C3274" s="57">
        <v>44812</v>
      </c>
      <c r="D3274" s="20">
        <v>25</v>
      </c>
      <c r="E3274" s="19">
        <v>0.76</v>
      </c>
      <c r="F3274" s="20">
        <v>19</v>
      </c>
      <c r="G3274" s="20">
        <v>35</v>
      </c>
      <c r="H3274" s="16">
        <v>524.34285714285716</v>
      </c>
      <c r="I3274" s="18">
        <v>1.8421052631578947</v>
      </c>
      <c r="J3274" s="16">
        <v>965.89473684210532</v>
      </c>
      <c r="K3274" s="20">
        <v>18352</v>
      </c>
    </row>
    <row r="3275" spans="1:11" x14ac:dyDescent="0.3">
      <c r="A3275" s="40" t="s">
        <v>127</v>
      </c>
      <c r="B3275" s="40" t="s">
        <v>136</v>
      </c>
      <c r="C3275" s="57">
        <v>44813</v>
      </c>
      <c r="D3275" s="20">
        <v>34</v>
      </c>
      <c r="E3275" s="19">
        <v>0.79411764705882348</v>
      </c>
      <c r="F3275" s="20">
        <v>27</v>
      </c>
      <c r="G3275" s="20">
        <v>48</v>
      </c>
      <c r="H3275" s="16">
        <v>457.27083333333331</v>
      </c>
      <c r="I3275" s="18">
        <v>1.7777777777777777</v>
      </c>
      <c r="J3275" s="16">
        <v>812.92592592592598</v>
      </c>
      <c r="K3275" s="20">
        <v>21949</v>
      </c>
    </row>
    <row r="3276" spans="1:11" x14ac:dyDescent="0.3">
      <c r="A3276" s="40" t="s">
        <v>127</v>
      </c>
      <c r="B3276" s="40" t="s">
        <v>136</v>
      </c>
      <c r="C3276" s="57">
        <v>44814</v>
      </c>
      <c r="D3276" s="20">
        <v>28</v>
      </c>
      <c r="E3276" s="19">
        <v>0.7857142857142857</v>
      </c>
      <c r="F3276" s="20">
        <v>22</v>
      </c>
      <c r="G3276" s="20">
        <v>44</v>
      </c>
      <c r="H3276" s="16">
        <v>512.27272727272725</v>
      </c>
      <c r="I3276" s="18">
        <v>2</v>
      </c>
      <c r="J3276" s="16">
        <v>1024.5454545454545</v>
      </c>
      <c r="K3276" s="20">
        <v>22540</v>
      </c>
    </row>
    <row r="3277" spans="1:11" x14ac:dyDescent="0.3">
      <c r="A3277" s="40" t="s">
        <v>127</v>
      </c>
      <c r="B3277" s="40" t="s">
        <v>136</v>
      </c>
      <c r="C3277" s="57">
        <v>44815</v>
      </c>
      <c r="D3277" s="20">
        <v>42</v>
      </c>
      <c r="E3277" s="19">
        <v>0.7857142857142857</v>
      </c>
      <c r="F3277" s="20">
        <v>33</v>
      </c>
      <c r="G3277" s="20">
        <v>60</v>
      </c>
      <c r="H3277" s="16">
        <v>544.36666666666667</v>
      </c>
      <c r="I3277" s="18">
        <v>1.8181818181818181</v>
      </c>
      <c r="J3277" s="16">
        <v>989.75757575757575</v>
      </c>
      <c r="K3277" s="20">
        <v>32662</v>
      </c>
    </row>
    <row r="3278" spans="1:11" x14ac:dyDescent="0.3">
      <c r="A3278" s="40" t="s">
        <v>127</v>
      </c>
      <c r="B3278" s="40" t="s">
        <v>136</v>
      </c>
      <c r="C3278" s="57">
        <v>44816</v>
      </c>
      <c r="D3278" s="20">
        <v>23</v>
      </c>
      <c r="E3278" s="19">
        <v>0.78260869565217395</v>
      </c>
      <c r="F3278" s="20">
        <v>18</v>
      </c>
      <c r="G3278" s="20">
        <v>37</v>
      </c>
      <c r="H3278" s="16">
        <v>451.81081081081084</v>
      </c>
      <c r="I3278" s="18">
        <v>2.0555555555555554</v>
      </c>
      <c r="J3278" s="16">
        <v>928.72222222222217</v>
      </c>
      <c r="K3278" s="20">
        <v>16717</v>
      </c>
    </row>
    <row r="3279" spans="1:11" x14ac:dyDescent="0.3">
      <c r="A3279" s="40" t="s">
        <v>127</v>
      </c>
      <c r="B3279" s="40" t="s">
        <v>136</v>
      </c>
      <c r="C3279" s="57">
        <v>44817</v>
      </c>
      <c r="D3279" s="20">
        <v>16</v>
      </c>
      <c r="E3279" s="19">
        <v>0.8125</v>
      </c>
      <c r="F3279" s="20">
        <v>13</v>
      </c>
      <c r="G3279" s="20">
        <v>25</v>
      </c>
      <c r="H3279" s="16">
        <v>397.92</v>
      </c>
      <c r="I3279" s="18">
        <v>1.9230769230769231</v>
      </c>
      <c r="J3279" s="16">
        <v>765.23076923076928</v>
      </c>
      <c r="K3279" s="20">
        <v>9948</v>
      </c>
    </row>
    <row r="3280" spans="1:11" x14ac:dyDescent="0.3">
      <c r="A3280" s="40" t="s">
        <v>127</v>
      </c>
      <c r="B3280" s="40" t="s">
        <v>136</v>
      </c>
      <c r="C3280" s="57">
        <v>44818</v>
      </c>
      <c r="D3280" s="20">
        <v>26</v>
      </c>
      <c r="E3280" s="19">
        <v>0.80769230769230771</v>
      </c>
      <c r="F3280" s="20">
        <v>21</v>
      </c>
      <c r="G3280" s="20">
        <v>32</v>
      </c>
      <c r="H3280" s="16">
        <v>458.375</v>
      </c>
      <c r="I3280" s="18">
        <v>1.5238095238095237</v>
      </c>
      <c r="J3280" s="16">
        <v>698.47619047619048</v>
      </c>
      <c r="K3280" s="20">
        <v>14668</v>
      </c>
    </row>
    <row r="3281" spans="1:11" x14ac:dyDescent="0.3">
      <c r="A3281" s="40" t="s">
        <v>127</v>
      </c>
      <c r="B3281" s="40" t="s">
        <v>136</v>
      </c>
      <c r="C3281" s="57">
        <v>44819</v>
      </c>
      <c r="D3281" s="20">
        <v>17</v>
      </c>
      <c r="E3281" s="19">
        <v>0.76470588235294112</v>
      </c>
      <c r="F3281" s="20">
        <v>13</v>
      </c>
      <c r="G3281" s="20">
        <v>24</v>
      </c>
      <c r="H3281" s="16">
        <v>450.33333333333331</v>
      </c>
      <c r="I3281" s="18">
        <v>1.8461538461538463</v>
      </c>
      <c r="J3281" s="16">
        <v>831.38461538461536</v>
      </c>
      <c r="K3281" s="20">
        <v>10808</v>
      </c>
    </row>
    <row r="3282" spans="1:11" x14ac:dyDescent="0.3">
      <c r="A3282" s="40" t="s">
        <v>127</v>
      </c>
      <c r="B3282" s="40" t="s">
        <v>136</v>
      </c>
      <c r="C3282" s="57">
        <v>44820</v>
      </c>
      <c r="D3282" s="20">
        <v>24</v>
      </c>
      <c r="E3282" s="19">
        <v>0.83333333333333337</v>
      </c>
      <c r="F3282" s="20">
        <v>20</v>
      </c>
      <c r="G3282" s="20">
        <v>36</v>
      </c>
      <c r="H3282" s="16">
        <v>622.08333333333337</v>
      </c>
      <c r="I3282" s="18">
        <v>1.8</v>
      </c>
      <c r="J3282" s="16">
        <v>1119.75</v>
      </c>
      <c r="K3282" s="20">
        <v>22395</v>
      </c>
    </row>
    <row r="3283" spans="1:11" x14ac:dyDescent="0.3">
      <c r="A3283" s="40" t="s">
        <v>127</v>
      </c>
      <c r="B3283" s="40" t="s">
        <v>136</v>
      </c>
      <c r="C3283" s="57">
        <v>44821</v>
      </c>
      <c r="D3283" s="20">
        <v>34</v>
      </c>
      <c r="E3283" s="19">
        <v>0.76470588235294112</v>
      </c>
      <c r="F3283" s="20">
        <v>26</v>
      </c>
      <c r="G3283" s="20">
        <v>59</v>
      </c>
      <c r="H3283" s="16">
        <v>534.57627118644064</v>
      </c>
      <c r="I3283" s="18">
        <v>2.2692307692307692</v>
      </c>
      <c r="J3283" s="16">
        <v>1213.0769230769231</v>
      </c>
      <c r="K3283" s="20">
        <v>31540</v>
      </c>
    </row>
    <row r="3284" spans="1:11" x14ac:dyDescent="0.3">
      <c r="A3284" s="40" t="s">
        <v>127</v>
      </c>
      <c r="B3284" s="40" t="s">
        <v>136</v>
      </c>
      <c r="C3284" s="57">
        <v>44822</v>
      </c>
      <c r="D3284" s="20">
        <v>39</v>
      </c>
      <c r="E3284" s="19">
        <v>0.79487179487179482</v>
      </c>
      <c r="F3284" s="20">
        <v>31</v>
      </c>
      <c r="G3284" s="20">
        <v>64</v>
      </c>
      <c r="H3284" s="16">
        <v>504.3125</v>
      </c>
      <c r="I3284" s="18">
        <v>2.064516129032258</v>
      </c>
      <c r="J3284" s="16">
        <v>1041.1612903225807</v>
      </c>
      <c r="K3284" s="20">
        <v>32276</v>
      </c>
    </row>
    <row r="3285" spans="1:11" x14ac:dyDescent="0.3">
      <c r="A3285" s="40" t="s">
        <v>127</v>
      </c>
      <c r="B3285" s="40" t="s">
        <v>136</v>
      </c>
      <c r="C3285" s="57">
        <v>44823</v>
      </c>
      <c r="D3285" s="20">
        <v>24</v>
      </c>
      <c r="E3285" s="19">
        <v>0.79166666666666663</v>
      </c>
      <c r="F3285" s="20">
        <v>19</v>
      </c>
      <c r="G3285" s="20">
        <v>38</v>
      </c>
      <c r="H3285" s="16">
        <v>552.60526315789468</v>
      </c>
      <c r="I3285" s="18">
        <v>2</v>
      </c>
      <c r="J3285" s="16">
        <v>1105.2105263157894</v>
      </c>
      <c r="K3285" s="20">
        <v>20999</v>
      </c>
    </row>
    <row r="3286" spans="1:11" x14ac:dyDescent="0.3">
      <c r="A3286" s="40" t="s">
        <v>127</v>
      </c>
      <c r="B3286" s="40" t="s">
        <v>136</v>
      </c>
      <c r="C3286" s="57">
        <v>44824</v>
      </c>
      <c r="D3286" s="20">
        <v>18</v>
      </c>
      <c r="E3286" s="19">
        <v>0.77777777777777779</v>
      </c>
      <c r="F3286" s="20">
        <v>14</v>
      </c>
      <c r="G3286" s="20">
        <v>29</v>
      </c>
      <c r="H3286" s="16">
        <v>536.75862068965512</v>
      </c>
      <c r="I3286" s="18">
        <v>2.0714285714285716</v>
      </c>
      <c r="J3286" s="16">
        <v>1111.8571428571429</v>
      </c>
      <c r="K3286" s="20">
        <v>15566</v>
      </c>
    </row>
    <row r="3287" spans="1:11" x14ac:dyDescent="0.3">
      <c r="A3287" s="40" t="s">
        <v>127</v>
      </c>
      <c r="B3287" s="40" t="s">
        <v>136</v>
      </c>
      <c r="C3287" s="57">
        <v>44825</v>
      </c>
      <c r="D3287" s="20">
        <v>22</v>
      </c>
      <c r="E3287" s="19">
        <v>0.81818181818181823</v>
      </c>
      <c r="F3287" s="20">
        <v>18</v>
      </c>
      <c r="G3287" s="20">
        <v>30</v>
      </c>
      <c r="H3287" s="16">
        <v>503.13333333333333</v>
      </c>
      <c r="I3287" s="18">
        <v>1.6666666666666667</v>
      </c>
      <c r="J3287" s="16">
        <v>838.55555555555554</v>
      </c>
      <c r="K3287" s="20">
        <v>15094</v>
      </c>
    </row>
    <row r="3288" spans="1:11" x14ac:dyDescent="0.3">
      <c r="A3288" s="40" t="s">
        <v>127</v>
      </c>
      <c r="B3288" s="40" t="s">
        <v>136</v>
      </c>
      <c r="C3288" s="57">
        <v>44826</v>
      </c>
      <c r="D3288" s="20">
        <v>28</v>
      </c>
      <c r="E3288" s="19">
        <v>0.7857142857142857</v>
      </c>
      <c r="F3288" s="20">
        <v>22</v>
      </c>
      <c r="G3288" s="20">
        <v>36</v>
      </c>
      <c r="H3288" s="16">
        <v>585.08333333333337</v>
      </c>
      <c r="I3288" s="18">
        <v>1.6363636363636365</v>
      </c>
      <c r="J3288" s="16">
        <v>957.40909090909088</v>
      </c>
      <c r="K3288" s="20">
        <v>21063</v>
      </c>
    </row>
    <row r="3289" spans="1:11" x14ac:dyDescent="0.3">
      <c r="A3289" s="40" t="s">
        <v>127</v>
      </c>
      <c r="B3289" s="40" t="s">
        <v>136</v>
      </c>
      <c r="C3289" s="57">
        <v>44827</v>
      </c>
      <c r="D3289" s="20">
        <v>11</v>
      </c>
      <c r="E3289" s="19">
        <v>0.72727272727272729</v>
      </c>
      <c r="F3289" s="20">
        <v>8</v>
      </c>
      <c r="G3289" s="20">
        <v>17</v>
      </c>
      <c r="H3289" s="16">
        <v>605.47058823529414</v>
      </c>
      <c r="I3289" s="18">
        <v>2.125</v>
      </c>
      <c r="J3289" s="16">
        <v>1286.625</v>
      </c>
      <c r="K3289" s="20">
        <v>10293</v>
      </c>
    </row>
    <row r="3290" spans="1:11" x14ac:dyDescent="0.3">
      <c r="A3290" s="40" t="s">
        <v>127</v>
      </c>
      <c r="B3290" s="40" t="s">
        <v>136</v>
      </c>
      <c r="C3290" s="57">
        <v>44828</v>
      </c>
      <c r="D3290" s="20">
        <v>22</v>
      </c>
      <c r="E3290" s="19">
        <v>0.77272727272727271</v>
      </c>
      <c r="F3290" s="20">
        <v>17</v>
      </c>
      <c r="G3290" s="20">
        <v>34</v>
      </c>
      <c r="H3290" s="16">
        <v>602.02941176470586</v>
      </c>
      <c r="I3290" s="18">
        <v>2</v>
      </c>
      <c r="J3290" s="16">
        <v>1204.0588235294117</v>
      </c>
      <c r="K3290" s="20">
        <v>20469</v>
      </c>
    </row>
    <row r="3291" spans="1:11" x14ac:dyDescent="0.3">
      <c r="A3291" s="40" t="s">
        <v>127</v>
      </c>
      <c r="B3291" s="40" t="s">
        <v>136</v>
      </c>
      <c r="C3291" s="57">
        <v>44829</v>
      </c>
      <c r="D3291" s="20">
        <v>16</v>
      </c>
      <c r="E3291" s="19">
        <v>0.75</v>
      </c>
      <c r="F3291" s="20">
        <v>12</v>
      </c>
      <c r="G3291" s="20">
        <v>19</v>
      </c>
      <c r="H3291" s="16">
        <v>681</v>
      </c>
      <c r="I3291" s="18">
        <v>1.5833333333333333</v>
      </c>
      <c r="J3291" s="16">
        <v>1078.25</v>
      </c>
      <c r="K3291" s="20">
        <v>12939</v>
      </c>
    </row>
    <row r="3292" spans="1:11" x14ac:dyDescent="0.3">
      <c r="A3292" s="40" t="s">
        <v>127</v>
      </c>
      <c r="B3292" s="40" t="s">
        <v>136</v>
      </c>
      <c r="C3292" s="57">
        <v>44830</v>
      </c>
      <c r="D3292" s="20">
        <v>14</v>
      </c>
      <c r="E3292" s="19">
        <v>0.7142857142857143</v>
      </c>
      <c r="F3292" s="20">
        <v>10</v>
      </c>
      <c r="G3292" s="20">
        <v>25</v>
      </c>
      <c r="H3292" s="16">
        <v>691.2</v>
      </c>
      <c r="I3292" s="18">
        <v>2.5</v>
      </c>
      <c r="J3292" s="16">
        <v>1728</v>
      </c>
      <c r="K3292" s="20">
        <v>17280</v>
      </c>
    </row>
    <row r="3293" spans="1:11" x14ac:dyDescent="0.3">
      <c r="A3293" s="40" t="s">
        <v>127</v>
      </c>
      <c r="B3293" s="40" t="s">
        <v>136</v>
      </c>
      <c r="C3293" s="57">
        <v>44831</v>
      </c>
      <c r="D3293" s="20">
        <v>24</v>
      </c>
      <c r="E3293" s="19">
        <v>0.79166666666666663</v>
      </c>
      <c r="F3293" s="20">
        <v>19</v>
      </c>
      <c r="G3293" s="20">
        <v>37</v>
      </c>
      <c r="H3293" s="16">
        <v>612.72972972972968</v>
      </c>
      <c r="I3293" s="18">
        <v>1.9473684210526316</v>
      </c>
      <c r="J3293" s="16">
        <v>1193.2105263157894</v>
      </c>
      <c r="K3293" s="20">
        <v>22671</v>
      </c>
    </row>
    <row r="3294" spans="1:11" x14ac:dyDescent="0.3">
      <c r="A3294" s="40" t="s">
        <v>127</v>
      </c>
      <c r="B3294" s="40" t="s">
        <v>136</v>
      </c>
      <c r="C3294" s="57">
        <v>44832</v>
      </c>
      <c r="D3294" s="20">
        <v>22</v>
      </c>
      <c r="E3294" s="19">
        <v>0.72727272727272729</v>
      </c>
      <c r="F3294" s="20">
        <v>16</v>
      </c>
      <c r="G3294" s="20">
        <v>37</v>
      </c>
      <c r="H3294" s="16">
        <v>491.51351351351349</v>
      </c>
      <c r="I3294" s="18">
        <v>2.3125</v>
      </c>
      <c r="J3294" s="16">
        <v>1136.625</v>
      </c>
      <c r="K3294" s="20">
        <v>18186</v>
      </c>
    </row>
    <row r="3295" spans="1:11" x14ac:dyDescent="0.3">
      <c r="A3295" s="40" t="s">
        <v>127</v>
      </c>
      <c r="B3295" s="40" t="s">
        <v>136</v>
      </c>
      <c r="C3295" s="57">
        <v>44833</v>
      </c>
      <c r="D3295" s="20">
        <v>37</v>
      </c>
      <c r="E3295" s="19">
        <v>0.78378378378378377</v>
      </c>
      <c r="F3295" s="20">
        <v>29</v>
      </c>
      <c r="G3295" s="20">
        <v>55</v>
      </c>
      <c r="H3295" s="16">
        <v>511.76363636363635</v>
      </c>
      <c r="I3295" s="18">
        <v>1.896551724137931</v>
      </c>
      <c r="J3295" s="16">
        <v>970.58620689655174</v>
      </c>
      <c r="K3295" s="20">
        <v>28147</v>
      </c>
    </row>
    <row r="3296" spans="1:11" x14ac:dyDescent="0.3">
      <c r="A3296" s="40" t="s">
        <v>127</v>
      </c>
      <c r="B3296" s="40" t="s">
        <v>136</v>
      </c>
      <c r="C3296" s="57">
        <v>44834</v>
      </c>
      <c r="D3296" s="20">
        <v>33</v>
      </c>
      <c r="E3296" s="19">
        <v>0.78787878787878785</v>
      </c>
      <c r="F3296" s="20">
        <v>26</v>
      </c>
      <c r="G3296" s="20">
        <v>60</v>
      </c>
      <c r="H3296" s="16">
        <v>690.36666666666667</v>
      </c>
      <c r="I3296" s="18">
        <v>2.3076923076923075</v>
      </c>
      <c r="J3296" s="16">
        <v>1593.1538461538462</v>
      </c>
      <c r="K3296" s="20">
        <v>41422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1AFC9-A267-4203-95BB-A316C47EE4A4}">
  <sheetPr>
    <tabColor rgb="FF92D050"/>
  </sheetPr>
  <dimension ref="A3:L100"/>
  <sheetViews>
    <sheetView topLeftCell="A43" workbookViewId="0">
      <selection activeCell="A3" sqref="A3"/>
    </sheetView>
  </sheetViews>
  <sheetFormatPr defaultRowHeight="14.4" x14ac:dyDescent="0.3"/>
  <cols>
    <col min="1" max="1" width="20.6640625" bestFit="1" customWidth="1"/>
    <col min="2" max="2" width="15.5546875" bestFit="1" customWidth="1"/>
    <col min="3" max="3" width="7.6640625" bestFit="1" customWidth="1"/>
    <col min="4" max="4" width="8.109375" bestFit="1" customWidth="1"/>
    <col min="5" max="5" width="11.88671875" bestFit="1" customWidth="1"/>
    <col min="6" max="6" width="8.44140625" bestFit="1" customWidth="1"/>
    <col min="7" max="7" width="7" bestFit="1" customWidth="1"/>
    <col min="8" max="8" width="10.109375" bestFit="1" customWidth="1"/>
    <col min="9" max="9" width="4.44140625" bestFit="1" customWidth="1"/>
    <col min="10" max="10" width="13.5546875" bestFit="1" customWidth="1"/>
    <col min="11" max="11" width="10.77734375" bestFit="1" customWidth="1"/>
    <col min="12" max="12" width="22.33203125" bestFit="1" customWidth="1"/>
  </cols>
  <sheetData>
    <row r="3" spans="1:12" x14ac:dyDescent="0.3">
      <c r="A3" s="60" t="s">
        <v>48</v>
      </c>
      <c r="B3" s="60" t="s">
        <v>47</v>
      </c>
    </row>
    <row r="4" spans="1:12" x14ac:dyDescent="0.3">
      <c r="A4" s="60" t="s">
        <v>39</v>
      </c>
      <c r="B4" t="s">
        <v>128</v>
      </c>
      <c r="C4" t="s">
        <v>129</v>
      </c>
      <c r="D4" t="s">
        <v>130</v>
      </c>
      <c r="E4" t="s">
        <v>131</v>
      </c>
      <c r="F4" t="s">
        <v>132</v>
      </c>
      <c r="G4" t="s">
        <v>133</v>
      </c>
      <c r="H4" t="s">
        <v>134</v>
      </c>
      <c r="I4" t="s">
        <v>135</v>
      </c>
      <c r="J4" t="s">
        <v>136</v>
      </c>
      <c r="K4" t="s">
        <v>40</v>
      </c>
    </row>
    <row r="5" spans="1:12" x14ac:dyDescent="0.3">
      <c r="A5" s="61" t="s">
        <v>41</v>
      </c>
      <c r="B5" s="62">
        <v>0.6611433305716653</v>
      </c>
      <c r="C5" s="62">
        <v>0.68781378366042878</v>
      </c>
      <c r="D5" s="62">
        <v>0.65130260521042127</v>
      </c>
      <c r="E5" s="62">
        <v>0</v>
      </c>
      <c r="F5" s="62">
        <v>0</v>
      </c>
      <c r="G5" s="62">
        <v>0.73684210526315763</v>
      </c>
      <c r="H5" s="62">
        <v>0.67719298245614079</v>
      </c>
      <c r="I5" s="62">
        <v>0.65077720207253942</v>
      </c>
      <c r="J5" s="62">
        <v>0.75264550264550301</v>
      </c>
      <c r="K5" s="62">
        <v>0.53530194576442658</v>
      </c>
    </row>
    <row r="6" spans="1:12" x14ac:dyDescent="0.3">
      <c r="A6" s="61" t="s">
        <v>42</v>
      </c>
      <c r="B6" s="62">
        <v>0.67857142857142827</v>
      </c>
      <c r="C6" s="62">
        <v>0.67824310520939701</v>
      </c>
      <c r="D6" s="62">
        <v>0.66592178770949684</v>
      </c>
      <c r="E6" s="62">
        <v>0</v>
      </c>
      <c r="F6" s="62">
        <v>0</v>
      </c>
      <c r="G6" s="62">
        <v>0.72944693572496211</v>
      </c>
      <c r="H6" s="62">
        <v>0.71737173717371749</v>
      </c>
      <c r="I6" s="62">
        <v>0.65416178194607266</v>
      </c>
      <c r="J6" s="62">
        <v>0.76929748482220328</v>
      </c>
      <c r="K6" s="62">
        <v>0.54366825123969864</v>
      </c>
    </row>
    <row r="7" spans="1:12" x14ac:dyDescent="0.3">
      <c r="A7" s="61" t="s">
        <v>43</v>
      </c>
      <c r="B7" s="62">
        <v>0.66814159292035347</v>
      </c>
      <c r="C7" s="62">
        <v>0.68131868131868134</v>
      </c>
      <c r="D7" s="62">
        <v>0.63682864450127863</v>
      </c>
      <c r="E7" s="62">
        <v>0</v>
      </c>
      <c r="F7" s="62">
        <v>0</v>
      </c>
      <c r="G7" s="62">
        <v>0.71618451915559012</v>
      </c>
      <c r="H7" s="62">
        <v>0.69569120287253139</v>
      </c>
      <c r="I7" s="62">
        <v>0.64565826330532194</v>
      </c>
      <c r="J7" s="62">
        <v>0.7446626814688303</v>
      </c>
      <c r="K7" s="62">
        <v>0.53205395394917754</v>
      </c>
    </row>
    <row r="8" spans="1:12" x14ac:dyDescent="0.3">
      <c r="A8" s="61" t="s">
        <v>44</v>
      </c>
      <c r="B8" s="62">
        <v>0.66</v>
      </c>
      <c r="C8" s="62">
        <v>0.6499999999999998</v>
      </c>
      <c r="D8" s="62">
        <v>0.6499999999999998</v>
      </c>
      <c r="E8" s="62">
        <v>0</v>
      </c>
      <c r="F8" s="62">
        <v>0</v>
      </c>
      <c r="G8" s="62">
        <v>0.69999999999999962</v>
      </c>
      <c r="H8" s="62">
        <v>0.69000000000000006</v>
      </c>
      <c r="I8" s="62">
        <v>0.66</v>
      </c>
      <c r="J8" s="62">
        <v>0.71999999999999986</v>
      </c>
      <c r="K8" s="62">
        <v>0.52555555555555478</v>
      </c>
    </row>
    <row r="9" spans="1:12" x14ac:dyDescent="0.3">
      <c r="A9" s="61" t="s">
        <v>45</v>
      </c>
      <c r="B9" s="62">
        <v>0.66</v>
      </c>
      <c r="C9" s="62">
        <v>0.59</v>
      </c>
      <c r="D9" s="62">
        <v>0.57000000000000017</v>
      </c>
      <c r="E9" s="62">
        <v>0</v>
      </c>
      <c r="F9" s="62">
        <v>0</v>
      </c>
      <c r="G9" s="62">
        <v>0.71000000000000052</v>
      </c>
      <c r="H9" s="62">
        <v>0.69000000000000006</v>
      </c>
      <c r="I9" s="62">
        <v>0.6499999999999998</v>
      </c>
      <c r="J9" s="62">
        <v>0.76000000000000045</v>
      </c>
      <c r="K9" s="62">
        <v>0.51444444444444404</v>
      </c>
    </row>
    <row r="10" spans="1:12" x14ac:dyDescent="0.3">
      <c r="A10" s="61" t="s">
        <v>46</v>
      </c>
      <c r="B10" s="62">
        <v>0.64936336924583704</v>
      </c>
      <c r="C10" s="62">
        <v>0.58836091831286708</v>
      </c>
      <c r="D10" s="62">
        <v>0.67287543655413273</v>
      </c>
      <c r="E10" s="62">
        <v>0</v>
      </c>
      <c r="F10" s="62">
        <v>0</v>
      </c>
      <c r="G10" s="62">
        <v>0.69608540925266871</v>
      </c>
      <c r="H10" s="62">
        <v>0.66477272727272696</v>
      </c>
      <c r="I10" s="62">
        <v>0.63610315186246413</v>
      </c>
      <c r="J10" s="62">
        <v>0.7088830255057168</v>
      </c>
      <c r="K10" s="62">
        <v>0.51293822644515719</v>
      </c>
    </row>
    <row r="11" spans="1:12" x14ac:dyDescent="0.3">
      <c r="A11" s="61" t="s">
        <v>40</v>
      </c>
      <c r="B11" s="62">
        <v>0.66292438834890566</v>
      </c>
      <c r="C11" s="62">
        <v>0.6458488402199507</v>
      </c>
      <c r="D11" s="62">
        <v>0.64094959566649967</v>
      </c>
      <c r="E11" s="62">
        <v>0</v>
      </c>
      <c r="F11" s="62">
        <v>0</v>
      </c>
      <c r="G11" s="62">
        <v>0.71473342086129188</v>
      </c>
      <c r="H11" s="62">
        <v>0.68933459688758048</v>
      </c>
      <c r="I11" s="62">
        <v>0.64953646862042558</v>
      </c>
      <c r="J11" s="62">
        <v>0.74269922578191172</v>
      </c>
      <c r="K11" s="62">
        <v>0.52733628182072934</v>
      </c>
    </row>
    <row r="15" spans="1:12" x14ac:dyDescent="0.3">
      <c r="K15" s="64" t="s">
        <v>51</v>
      </c>
      <c r="L15" s="64" t="s">
        <v>50</v>
      </c>
    </row>
    <row r="16" spans="1:12" x14ac:dyDescent="0.3">
      <c r="K16" s="63">
        <f>GETPIVOTDATA("LY CONV%",$A$3)</f>
        <v>0.52733628182072934</v>
      </c>
      <c r="L16" s="63">
        <f>(1-GETPIVOTDATA("LY CONV%",$A$3))</f>
        <v>0.47266371817927066</v>
      </c>
    </row>
    <row r="30" spans="1:11" x14ac:dyDescent="0.3">
      <c r="A30" s="60" t="s">
        <v>49</v>
      </c>
      <c r="B30" s="60" t="s">
        <v>47</v>
      </c>
    </row>
    <row r="31" spans="1:11" x14ac:dyDescent="0.3">
      <c r="A31" s="60" t="s">
        <v>39</v>
      </c>
      <c r="B31" t="s">
        <v>128</v>
      </c>
      <c r="C31" t="s">
        <v>129</v>
      </c>
      <c r="D31" t="s">
        <v>130</v>
      </c>
      <c r="E31" t="s">
        <v>131</v>
      </c>
      <c r="F31" t="s">
        <v>132</v>
      </c>
      <c r="G31" t="s">
        <v>133</v>
      </c>
      <c r="H31" t="s">
        <v>134</v>
      </c>
      <c r="I31" t="s">
        <v>135</v>
      </c>
      <c r="J31" t="s">
        <v>136</v>
      </c>
      <c r="K31" t="s">
        <v>40</v>
      </c>
    </row>
    <row r="32" spans="1:11" x14ac:dyDescent="0.3">
      <c r="A32" s="61" t="s">
        <v>41</v>
      </c>
      <c r="B32" s="62">
        <v>0.70704577896829768</v>
      </c>
      <c r="C32" s="62">
        <v>0.75450054359943197</v>
      </c>
      <c r="D32" s="62">
        <v>0.74838570892686596</v>
      </c>
      <c r="E32" s="62">
        <v>0.72899567991810599</v>
      </c>
      <c r="F32" s="62">
        <v>0.67890581967727692</v>
      </c>
      <c r="G32" s="62">
        <v>0.80672002389001107</v>
      </c>
      <c r="H32" s="62">
        <v>0.75723990694218624</v>
      </c>
      <c r="I32" s="62">
        <v>0.72411513922367665</v>
      </c>
      <c r="J32" s="62">
        <v>0.76911848560976859</v>
      </c>
      <c r="K32" s="62">
        <v>0.74166967630617975</v>
      </c>
    </row>
    <row r="33" spans="1:12" x14ac:dyDescent="0.3">
      <c r="A33" s="61" t="s">
        <v>42</v>
      </c>
      <c r="B33" s="62">
        <v>0.70198158283728407</v>
      </c>
      <c r="C33" s="62">
        <v>0.75368861495253936</v>
      </c>
      <c r="D33" s="62">
        <v>0.72343295782112249</v>
      </c>
      <c r="E33" s="62">
        <v>0.73479554160625282</v>
      </c>
      <c r="F33" s="62">
        <v>0.71433461387178643</v>
      </c>
      <c r="G33" s="62">
        <v>0.74966563779573381</v>
      </c>
      <c r="H33" s="62">
        <v>0.74805921574284284</v>
      </c>
      <c r="I33" s="62">
        <v>0.71558830298767362</v>
      </c>
      <c r="J33" s="62">
        <v>0.77795806672097123</v>
      </c>
      <c r="K33" s="62">
        <v>0.73550050381513365</v>
      </c>
    </row>
    <row r="34" spans="1:12" x14ac:dyDescent="0.3">
      <c r="A34" s="61" t="s">
        <v>43</v>
      </c>
      <c r="B34" s="62">
        <v>0.70454627774325707</v>
      </c>
      <c r="C34" s="62">
        <v>0.75255937725631417</v>
      </c>
      <c r="D34" s="62">
        <v>0.72893590696828447</v>
      </c>
      <c r="E34" s="62">
        <v>0.7383683475068531</v>
      </c>
      <c r="F34" s="62">
        <v>0.75532742824989108</v>
      </c>
      <c r="G34" s="62">
        <v>0.79304606028396152</v>
      </c>
      <c r="H34" s="62">
        <v>0.75839097441145298</v>
      </c>
      <c r="I34" s="62">
        <v>0.70672334294009476</v>
      </c>
      <c r="J34" s="62">
        <v>0.79104006454610032</v>
      </c>
      <c r="K34" s="62">
        <v>0.7476597533229119</v>
      </c>
    </row>
    <row r="35" spans="1:12" x14ac:dyDescent="0.3">
      <c r="A35" s="61" t="s">
        <v>44</v>
      </c>
      <c r="B35" s="62">
        <v>0.71246596269108187</v>
      </c>
      <c r="C35" s="62">
        <v>0.75154591990130071</v>
      </c>
      <c r="D35" s="62">
        <v>0.73033594300898885</v>
      </c>
      <c r="E35" s="62">
        <v>0.7434283951906695</v>
      </c>
      <c r="F35" s="62">
        <v>0.76908746960519014</v>
      </c>
      <c r="G35" s="62">
        <v>0.75617492954474808</v>
      </c>
      <c r="H35" s="62">
        <v>0.75750627660769287</v>
      </c>
      <c r="I35" s="62">
        <v>0.69994821384123762</v>
      </c>
      <c r="J35" s="62">
        <v>0.79046752816598809</v>
      </c>
      <c r="K35" s="62">
        <v>0.74566229317298816</v>
      </c>
    </row>
    <row r="36" spans="1:12" x14ac:dyDescent="0.3">
      <c r="A36" s="61" t="s">
        <v>45</v>
      </c>
      <c r="B36" s="62">
        <v>0.71438711421514955</v>
      </c>
      <c r="C36" s="62">
        <v>0.75324815909330245</v>
      </c>
      <c r="D36" s="62">
        <v>0.72833999407260697</v>
      </c>
      <c r="E36" s="62">
        <v>0.72128355469431082</v>
      </c>
      <c r="F36" s="62">
        <v>0.78160979350454785</v>
      </c>
      <c r="G36" s="62">
        <v>0.75191512506334435</v>
      </c>
      <c r="H36" s="62">
        <v>0.75223533929432029</v>
      </c>
      <c r="I36" s="62">
        <v>0.70032850268826108</v>
      </c>
      <c r="J36" s="62">
        <v>0.78963762218313849</v>
      </c>
      <c r="K36" s="62">
        <v>0.74366502275655288</v>
      </c>
    </row>
    <row r="37" spans="1:12" x14ac:dyDescent="0.3">
      <c r="A37" s="61" t="s">
        <v>46</v>
      </c>
      <c r="B37" s="62">
        <v>0.69318213359564884</v>
      </c>
      <c r="C37" s="62">
        <v>0.74842238142510409</v>
      </c>
      <c r="D37" s="62">
        <v>0.70090083675730219</v>
      </c>
      <c r="E37" s="62">
        <v>0.71989316302319395</v>
      </c>
      <c r="F37" s="62">
        <v>0.77606974027353637</v>
      </c>
      <c r="G37" s="62">
        <v>0.74378802521650411</v>
      </c>
      <c r="H37" s="62">
        <v>0.75196995512850018</v>
      </c>
      <c r="I37" s="62">
        <v>0.7064685195838446</v>
      </c>
      <c r="J37" s="62">
        <v>0.78091450228659143</v>
      </c>
      <c r="K37" s="62">
        <v>0.73573436192113506</v>
      </c>
    </row>
    <row r="38" spans="1:12" x14ac:dyDescent="0.3">
      <c r="A38" s="61" t="s">
        <v>40</v>
      </c>
      <c r="B38" s="62">
        <v>0.70566721399598409</v>
      </c>
      <c r="C38" s="62">
        <v>0.75233569716276993</v>
      </c>
      <c r="D38" s="62">
        <v>0.72673250995386851</v>
      </c>
      <c r="E38" s="62">
        <v>0.73116091775777547</v>
      </c>
      <c r="F38" s="62">
        <v>0.74603867668004531</v>
      </c>
      <c r="G38" s="62">
        <v>0.76665054506138131</v>
      </c>
      <c r="H38" s="62">
        <v>0.754206835384998</v>
      </c>
      <c r="I38" s="62">
        <v>0.70880341889322873</v>
      </c>
      <c r="J38" s="62">
        <v>0.78323579946692168</v>
      </c>
      <c r="K38" s="62">
        <v>0.74164795715077436</v>
      </c>
    </row>
    <row r="41" spans="1:12" x14ac:dyDescent="0.3">
      <c r="K41" s="64" t="s">
        <v>52</v>
      </c>
      <c r="L41" s="64" t="s">
        <v>53</v>
      </c>
    </row>
    <row r="42" spans="1:12" x14ac:dyDescent="0.3">
      <c r="K42" s="63">
        <f>GETPIVOTDATA("TYA CONV%",$A$30)</f>
        <v>0.74164795715077436</v>
      </c>
      <c r="L42" s="63">
        <f>(1-GETPIVOTDATA("TYA CONV%",$A$30))</f>
        <v>0.25835204284922564</v>
      </c>
    </row>
    <row r="63" spans="1:11" x14ac:dyDescent="0.3">
      <c r="A63" s="60" t="s">
        <v>54</v>
      </c>
      <c r="B63" s="60" t="s">
        <v>47</v>
      </c>
    </row>
    <row r="64" spans="1:11" x14ac:dyDescent="0.3">
      <c r="A64" s="60" t="s">
        <v>39</v>
      </c>
      <c r="B64" t="s">
        <v>128</v>
      </c>
      <c r="C64" t="s">
        <v>129</v>
      </c>
      <c r="D64" t="s">
        <v>130</v>
      </c>
      <c r="E64" t="s">
        <v>131</v>
      </c>
      <c r="F64" t="s">
        <v>132</v>
      </c>
      <c r="G64" t="s">
        <v>133</v>
      </c>
      <c r="H64" t="s">
        <v>134</v>
      </c>
      <c r="I64" t="s">
        <v>135</v>
      </c>
      <c r="J64" t="s">
        <v>136</v>
      </c>
      <c r="K64" t="s">
        <v>40</v>
      </c>
    </row>
    <row r="65" spans="1:12" x14ac:dyDescent="0.3">
      <c r="A65" s="61" t="s">
        <v>41</v>
      </c>
      <c r="B65" s="62">
        <v>0.71403479701739803</v>
      </c>
      <c r="C65" s="62">
        <v>0.74283888635326301</v>
      </c>
      <c r="D65" s="62">
        <v>0.7034068136272541</v>
      </c>
      <c r="E65" s="62">
        <v>0.4670270270270272</v>
      </c>
      <c r="F65" s="62">
        <v>0.65167138810198322</v>
      </c>
      <c r="G65" s="62">
        <v>0.79578947368421027</v>
      </c>
      <c r="H65" s="62">
        <v>0.73136842105263222</v>
      </c>
      <c r="I65" s="62">
        <v>0.70283937823834142</v>
      </c>
      <c r="J65" s="62">
        <v>0.81285714285714306</v>
      </c>
      <c r="K65" s="62">
        <v>0.70242592532880643</v>
      </c>
    </row>
    <row r="66" spans="1:12" x14ac:dyDescent="0.3">
      <c r="A66" s="61" t="s">
        <v>42</v>
      </c>
      <c r="B66" s="62">
        <v>0.73014285714285765</v>
      </c>
      <c r="C66" s="62">
        <v>0.72978958120531101</v>
      </c>
      <c r="D66" s="62">
        <v>0.71653184357541855</v>
      </c>
      <c r="E66" s="62">
        <v>0.71312080536912725</v>
      </c>
      <c r="F66" s="62">
        <v>0.79783900928792628</v>
      </c>
      <c r="G66" s="62">
        <v>0.78488490284005952</v>
      </c>
      <c r="H66" s="62">
        <v>0.7718919891989201</v>
      </c>
      <c r="I66" s="62">
        <v>0.70387807737397423</v>
      </c>
      <c r="J66" s="62">
        <v>0.82776409366869064</v>
      </c>
      <c r="K66" s="62">
        <v>0.7528714621846978</v>
      </c>
    </row>
    <row r="67" spans="1:12" x14ac:dyDescent="0.3">
      <c r="A67" s="61" t="s">
        <v>43</v>
      </c>
      <c r="B67" s="62">
        <v>0.72159292035398215</v>
      </c>
      <c r="C67" s="62">
        <v>0.73582417582417625</v>
      </c>
      <c r="D67" s="62">
        <v>0.68777493606138085</v>
      </c>
      <c r="E67" s="62">
        <v>0.65520000000000034</v>
      </c>
      <c r="F67" s="62">
        <v>0.64868462757527789</v>
      </c>
      <c r="G67" s="62">
        <v>0.7734792806880374</v>
      </c>
      <c r="H67" s="62">
        <v>0.75134649910233386</v>
      </c>
      <c r="I67" s="62">
        <v>0.69731092436974829</v>
      </c>
      <c r="J67" s="62">
        <v>0.80423569598633649</v>
      </c>
      <c r="K67" s="62">
        <v>0.71949433999569812</v>
      </c>
    </row>
    <row r="68" spans="1:12" x14ac:dyDescent="0.3">
      <c r="A68" s="61" t="s">
        <v>44</v>
      </c>
      <c r="B68" s="62">
        <v>0.71000000000000052</v>
      </c>
      <c r="C68" s="62">
        <v>0.71000000000000052</v>
      </c>
      <c r="D68" s="62">
        <v>0.69999999999999962</v>
      </c>
      <c r="E68" s="62">
        <v>0.66</v>
      </c>
      <c r="F68" s="62">
        <v>0.6499999999999998</v>
      </c>
      <c r="G68" s="62">
        <v>0.75</v>
      </c>
      <c r="H68" s="62">
        <v>0.73999999999999955</v>
      </c>
      <c r="I68" s="62">
        <v>0.71000000000000052</v>
      </c>
      <c r="J68" s="62">
        <v>0.78000000000000025</v>
      </c>
      <c r="K68" s="62">
        <v>0.71222222222222498</v>
      </c>
    </row>
    <row r="69" spans="1:12" x14ac:dyDescent="0.3">
      <c r="A69" s="61" t="s">
        <v>45</v>
      </c>
      <c r="B69" s="62">
        <v>0.71451612903225858</v>
      </c>
      <c r="C69" s="62">
        <v>0.63129032258064532</v>
      </c>
      <c r="D69" s="62">
        <v>0.62129032258064498</v>
      </c>
      <c r="E69" s="62">
        <v>0.70806451612903265</v>
      </c>
      <c r="F69" s="62">
        <v>0.78387096774193499</v>
      </c>
      <c r="G69" s="62">
        <v>0.76741935483870938</v>
      </c>
      <c r="H69" s="62">
        <v>0.74129032258064487</v>
      </c>
      <c r="I69" s="62">
        <v>0.69290322580645125</v>
      </c>
      <c r="J69" s="62">
        <v>0.81967741935483895</v>
      </c>
      <c r="K69" s="62">
        <v>0.72003584229390538</v>
      </c>
    </row>
    <row r="70" spans="1:12" x14ac:dyDescent="0.3">
      <c r="A70" s="61" t="s">
        <v>46</v>
      </c>
      <c r="B70" s="62">
        <v>0.69416944172380002</v>
      </c>
      <c r="C70" s="62">
        <v>0.62895782167645475</v>
      </c>
      <c r="D70" s="62">
        <v>0.71930384167636785</v>
      </c>
      <c r="E70" s="62">
        <v>0.65798793103448328</v>
      </c>
      <c r="F70" s="62">
        <v>0.7887378277153555</v>
      </c>
      <c r="G70" s="62">
        <v>0.74411530249110314</v>
      </c>
      <c r="H70" s="62">
        <v>0.71064204545454512</v>
      </c>
      <c r="I70" s="62">
        <v>0.67999426934097362</v>
      </c>
      <c r="J70" s="62">
        <v>0.75779595426561064</v>
      </c>
      <c r="K70" s="62">
        <v>0.7090782705976324</v>
      </c>
    </row>
    <row r="71" spans="1:12" x14ac:dyDescent="0.3">
      <c r="A71" s="61" t="s">
        <v>40</v>
      </c>
      <c r="B71" s="62">
        <v>0.71414395270100406</v>
      </c>
      <c r="C71" s="62">
        <v>0.69635029252995095</v>
      </c>
      <c r="D71" s="62">
        <v>0.69118609230485306</v>
      </c>
      <c r="E71" s="62">
        <v>0.64438903665731151</v>
      </c>
      <c r="F71" s="62">
        <v>0.72052363163772937</v>
      </c>
      <c r="G71" s="62">
        <v>0.76925111308165284</v>
      </c>
      <c r="H71" s="62">
        <v>0.74125333679481686</v>
      </c>
      <c r="I71" s="62">
        <v>0.69789375714243207</v>
      </c>
      <c r="J71" s="62">
        <v>0.80053197102186957</v>
      </c>
      <c r="K71" s="62">
        <v>0.71950257598573653</v>
      </c>
    </row>
    <row r="75" spans="1:12" x14ac:dyDescent="0.3">
      <c r="K75" s="64" t="s">
        <v>55</v>
      </c>
      <c r="L75" s="64" t="s">
        <v>56</v>
      </c>
    </row>
    <row r="76" spans="1:12" x14ac:dyDescent="0.3">
      <c r="K76" s="63">
        <f>GETPIVOTDATA("TYT CONV%",$A$63)</f>
        <v>0.71950257598573653</v>
      </c>
      <c r="L76" s="63">
        <f>(1-GETPIVOTDATA("TYT CONV%",$A$63))</f>
        <v>0.28049742401426347</v>
      </c>
    </row>
    <row r="99" spans="1:10" x14ac:dyDescent="0.3">
      <c r="A99" s="72"/>
      <c r="B99" s="72"/>
      <c r="C99" s="72"/>
      <c r="D99" s="72"/>
      <c r="E99" s="72"/>
      <c r="F99" s="72"/>
      <c r="G99" s="72"/>
      <c r="H99" s="72"/>
      <c r="I99" s="72"/>
      <c r="J99" s="72"/>
    </row>
    <row r="100" spans="1:10" x14ac:dyDescent="0.3">
      <c r="A100" s="71"/>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0AF9D-714D-4387-99AD-FD52C74B01D9}">
  <sheetPr>
    <tabColor rgb="FF92D050"/>
  </sheetPr>
  <dimension ref="A1:J340"/>
  <sheetViews>
    <sheetView showGridLines="0" topLeftCell="A233" zoomScale="85" zoomScaleNormal="85" workbookViewId="0">
      <selection activeCell="B171" sqref="B171"/>
    </sheetView>
  </sheetViews>
  <sheetFormatPr defaultRowHeight="14.4" x14ac:dyDescent="0.3"/>
  <cols>
    <col min="1" max="1" width="13.44140625" bestFit="1" customWidth="1"/>
    <col min="2" max="2" width="19.44140625" bestFit="1" customWidth="1"/>
    <col min="3" max="3" width="16.88671875" bestFit="1" customWidth="1"/>
    <col min="4" max="4" width="13.5546875" bestFit="1" customWidth="1"/>
    <col min="5" max="5" width="8.77734375" customWidth="1"/>
    <col min="6" max="6" width="108.77734375" customWidth="1"/>
  </cols>
  <sheetData>
    <row r="1" spans="1:10" x14ac:dyDescent="0.3">
      <c r="A1" t="s">
        <v>62</v>
      </c>
      <c r="B1" t="s">
        <v>63</v>
      </c>
      <c r="C1" t="s">
        <v>64</v>
      </c>
      <c r="F1" s="68"/>
      <c r="I1">
        <v>1</v>
      </c>
      <c r="J1" t="str">
        <f>"'Support'!F"&amp;I1&amp;":F"&amp;I1+23</f>
        <v>'Support'!F1:F24</v>
      </c>
    </row>
    <row r="2" spans="1:10" x14ac:dyDescent="0.3">
      <c r="A2" s="67">
        <v>30421641</v>
      </c>
      <c r="B2" s="67">
        <v>39590000</v>
      </c>
      <c r="C2" s="67">
        <v>39503481</v>
      </c>
      <c r="F2" s="68"/>
    </row>
    <row r="3" spans="1:10" x14ac:dyDescent="0.3">
      <c r="F3" s="68"/>
    </row>
    <row r="4" spans="1:10" x14ac:dyDescent="0.3">
      <c r="F4" s="68"/>
    </row>
    <row r="5" spans="1:10" x14ac:dyDescent="0.3">
      <c r="F5" s="68"/>
    </row>
    <row r="6" spans="1:10" x14ac:dyDescent="0.3">
      <c r="F6" s="68"/>
    </row>
    <row r="7" spans="1:10" x14ac:dyDescent="0.3">
      <c r="A7" t="s">
        <v>157</v>
      </c>
      <c r="B7" t="s">
        <v>158</v>
      </c>
      <c r="C7" t="s">
        <v>159</v>
      </c>
      <c r="F7" s="68"/>
    </row>
    <row r="8" spans="1:10" x14ac:dyDescent="0.3">
      <c r="A8" s="67">
        <v>61641</v>
      </c>
      <c r="B8" s="67">
        <v>66158.192088119118</v>
      </c>
      <c r="C8" s="67">
        <v>69990</v>
      </c>
      <c r="F8" s="68"/>
    </row>
    <row r="9" spans="1:10" x14ac:dyDescent="0.3">
      <c r="F9" s="68"/>
    </row>
    <row r="10" spans="1:10" x14ac:dyDescent="0.3">
      <c r="F10" s="68"/>
    </row>
    <row r="11" spans="1:10" x14ac:dyDescent="0.3">
      <c r="F11" s="68"/>
    </row>
    <row r="12" spans="1:10" x14ac:dyDescent="0.3">
      <c r="F12" s="68"/>
    </row>
    <row r="13" spans="1:10" x14ac:dyDescent="0.3">
      <c r="F13" s="68"/>
    </row>
    <row r="14" spans="1:10" x14ac:dyDescent="0.3">
      <c r="F14" s="68"/>
    </row>
    <row r="15" spans="1:10" x14ac:dyDescent="0.3">
      <c r="F15" s="68"/>
    </row>
    <row r="16" spans="1:10" x14ac:dyDescent="0.3">
      <c r="F16" s="68"/>
    </row>
    <row r="17" spans="1:6" x14ac:dyDescent="0.3">
      <c r="F17" s="68"/>
    </row>
    <row r="18" spans="1:6" x14ac:dyDescent="0.3">
      <c r="A18" s="60" t="s">
        <v>65</v>
      </c>
      <c r="B18" t="s">
        <v>64</v>
      </c>
      <c r="C18" t="s">
        <v>66</v>
      </c>
      <c r="F18" s="68"/>
    </row>
    <row r="19" spans="1:6" x14ac:dyDescent="0.3">
      <c r="A19" t="s">
        <v>41</v>
      </c>
      <c r="B19" s="67">
        <v>8352525</v>
      </c>
      <c r="C19" s="67">
        <v>6700000</v>
      </c>
      <c r="F19" s="68"/>
    </row>
    <row r="20" spans="1:6" x14ac:dyDescent="0.3">
      <c r="A20" t="s">
        <v>42</v>
      </c>
      <c r="B20" s="67">
        <v>6446936</v>
      </c>
      <c r="C20" s="67">
        <v>6250000</v>
      </c>
      <c r="F20" s="68"/>
    </row>
    <row r="21" spans="1:6" x14ac:dyDescent="0.3">
      <c r="A21" t="s">
        <v>43</v>
      </c>
      <c r="B21" s="67">
        <v>6421090</v>
      </c>
      <c r="C21" s="67">
        <v>5760000</v>
      </c>
      <c r="F21" s="68"/>
    </row>
    <row r="22" spans="1:6" x14ac:dyDescent="0.3">
      <c r="A22" t="s">
        <v>44</v>
      </c>
      <c r="B22" s="67">
        <v>6547968</v>
      </c>
      <c r="C22" s="67">
        <v>7410000</v>
      </c>
      <c r="F22" s="68"/>
    </row>
    <row r="23" spans="1:6" x14ac:dyDescent="0.3">
      <c r="A23" t="s">
        <v>45</v>
      </c>
      <c r="B23" s="67">
        <v>6434229</v>
      </c>
      <c r="C23" s="67">
        <v>7450000</v>
      </c>
      <c r="F23" s="68"/>
    </row>
    <row r="24" spans="1:6" x14ac:dyDescent="0.3">
      <c r="A24" t="s">
        <v>46</v>
      </c>
      <c r="B24" s="67">
        <v>5300733</v>
      </c>
      <c r="C24" s="67">
        <v>6020000</v>
      </c>
      <c r="F24" s="68"/>
    </row>
    <row r="25" spans="1:6" x14ac:dyDescent="0.3">
      <c r="B25" s="67"/>
      <c r="C25" s="67"/>
      <c r="F25" s="68"/>
    </row>
    <row r="26" spans="1:6" x14ac:dyDescent="0.3">
      <c r="B26" s="67"/>
      <c r="C26" s="67"/>
      <c r="F26" s="68"/>
    </row>
    <row r="27" spans="1:6" x14ac:dyDescent="0.3">
      <c r="A27" s="60" t="s">
        <v>65</v>
      </c>
      <c r="B27" t="s">
        <v>64</v>
      </c>
      <c r="C27" t="s">
        <v>62</v>
      </c>
      <c r="F27" s="68"/>
    </row>
    <row r="28" spans="1:6" x14ac:dyDescent="0.3">
      <c r="A28" t="s">
        <v>41</v>
      </c>
      <c r="B28" s="67">
        <v>8352525</v>
      </c>
      <c r="C28" s="67">
        <v>5466708</v>
      </c>
      <c r="F28" s="68"/>
    </row>
    <row r="29" spans="1:6" x14ac:dyDescent="0.3">
      <c r="A29" t="s">
        <v>42</v>
      </c>
      <c r="B29" s="67">
        <v>6446936</v>
      </c>
      <c r="C29" s="67">
        <v>4784023</v>
      </c>
      <c r="F29" s="68"/>
    </row>
    <row r="30" spans="1:6" x14ac:dyDescent="0.3">
      <c r="A30" t="s">
        <v>43</v>
      </c>
      <c r="B30" s="67">
        <v>6421090</v>
      </c>
      <c r="C30" s="67">
        <v>3944823</v>
      </c>
      <c r="F30" s="68"/>
    </row>
    <row r="31" spans="1:6" x14ac:dyDescent="0.3">
      <c r="A31" t="s">
        <v>44</v>
      </c>
      <c r="B31" s="67">
        <v>6547968</v>
      </c>
      <c r="C31" s="67">
        <v>6078367</v>
      </c>
      <c r="F31" s="68"/>
    </row>
    <row r="32" spans="1:6" x14ac:dyDescent="0.3">
      <c r="A32" t="s">
        <v>45</v>
      </c>
      <c r="B32" s="67">
        <v>6434229</v>
      </c>
      <c r="C32" s="67">
        <v>5660650</v>
      </c>
      <c r="F32" s="68"/>
    </row>
    <row r="33" spans="1:6" x14ac:dyDescent="0.3">
      <c r="A33" t="s">
        <v>46</v>
      </c>
      <c r="B33" s="67">
        <v>5300733</v>
      </c>
      <c r="C33" s="67">
        <v>4487070</v>
      </c>
      <c r="F33" s="68"/>
    </row>
    <row r="34" spans="1:6" x14ac:dyDescent="0.3">
      <c r="F34" s="68"/>
    </row>
    <row r="35" spans="1:6" x14ac:dyDescent="0.3">
      <c r="F35" s="68"/>
    </row>
    <row r="36" spans="1:6" x14ac:dyDescent="0.3">
      <c r="F36" s="68"/>
    </row>
    <row r="37" spans="1:6" x14ac:dyDescent="0.3">
      <c r="F37" s="68"/>
    </row>
    <row r="38" spans="1:6" ht="13.8" customHeight="1" x14ac:dyDescent="0.3">
      <c r="F38" s="68"/>
    </row>
    <row r="39" spans="1:6" ht="13.8" customHeight="1" x14ac:dyDescent="0.3">
      <c r="F39" s="68"/>
    </row>
    <row r="40" spans="1:6" ht="13.8" customHeight="1" x14ac:dyDescent="0.3">
      <c r="A40" s="60" t="s">
        <v>65</v>
      </c>
      <c r="B40" t="s">
        <v>159</v>
      </c>
      <c r="C40" t="s">
        <v>160</v>
      </c>
      <c r="F40" s="68"/>
    </row>
    <row r="41" spans="1:6" ht="13.8" customHeight="1" x14ac:dyDescent="0.3">
      <c r="A41" t="s">
        <v>41</v>
      </c>
      <c r="B41" s="67">
        <v>14334</v>
      </c>
      <c r="C41" s="67">
        <v>10737</v>
      </c>
      <c r="F41" s="68"/>
    </row>
    <row r="42" spans="1:6" ht="13.8" customHeight="1" x14ac:dyDescent="0.3">
      <c r="A42" t="s">
        <v>42</v>
      </c>
      <c r="B42" s="67">
        <v>9870</v>
      </c>
      <c r="C42" s="67">
        <v>9964.1920881191763</v>
      </c>
      <c r="F42" s="68"/>
    </row>
    <row r="43" spans="1:6" ht="13.8" customHeight="1" x14ac:dyDescent="0.3">
      <c r="A43" t="s">
        <v>43</v>
      </c>
      <c r="B43" s="67">
        <v>11719</v>
      </c>
      <c r="C43" s="67">
        <v>9323</v>
      </c>
      <c r="F43" s="68"/>
    </row>
    <row r="44" spans="1:6" ht="13.8" customHeight="1" x14ac:dyDescent="0.3">
      <c r="A44" t="s">
        <v>44</v>
      </c>
      <c r="B44" s="67">
        <v>12144</v>
      </c>
      <c r="C44" s="67">
        <v>13141</v>
      </c>
      <c r="F44" s="68"/>
    </row>
    <row r="45" spans="1:6" ht="13.8" customHeight="1" x14ac:dyDescent="0.3">
      <c r="A45" t="s">
        <v>45</v>
      </c>
      <c r="B45" s="67">
        <v>12618</v>
      </c>
      <c r="C45" s="67">
        <v>13324</v>
      </c>
      <c r="F45" s="68"/>
    </row>
    <row r="46" spans="1:6" ht="13.8" customHeight="1" x14ac:dyDescent="0.3">
      <c r="A46" t="s">
        <v>46</v>
      </c>
      <c r="B46" s="67">
        <v>9305</v>
      </c>
      <c r="C46" s="67">
        <v>9669</v>
      </c>
      <c r="F46" s="68"/>
    </row>
    <row r="47" spans="1:6" ht="13.8" customHeight="1" x14ac:dyDescent="0.3">
      <c r="B47" s="67"/>
      <c r="C47" s="67"/>
      <c r="F47" s="68"/>
    </row>
    <row r="48" spans="1:6" ht="13.8" customHeight="1" x14ac:dyDescent="0.3">
      <c r="B48" s="67"/>
      <c r="C48" s="67"/>
      <c r="F48" s="68"/>
    </row>
    <row r="49" spans="1:6" ht="13.8" customHeight="1" x14ac:dyDescent="0.3">
      <c r="B49" s="67"/>
      <c r="C49" s="67"/>
      <c r="F49" s="68"/>
    </row>
    <row r="50" spans="1:6" ht="13.8" customHeight="1" x14ac:dyDescent="0.3">
      <c r="A50" s="60" t="s">
        <v>65</v>
      </c>
      <c r="B50" t="s">
        <v>159</v>
      </c>
      <c r="C50" t="s">
        <v>157</v>
      </c>
      <c r="F50" s="68"/>
    </row>
    <row r="51" spans="1:6" ht="13.8" customHeight="1" x14ac:dyDescent="0.3">
      <c r="A51" t="s">
        <v>41</v>
      </c>
      <c r="B51" s="67">
        <v>14334</v>
      </c>
      <c r="C51" s="67">
        <v>10657</v>
      </c>
      <c r="F51" s="68"/>
    </row>
    <row r="52" spans="1:6" ht="13.8" customHeight="1" x14ac:dyDescent="0.3">
      <c r="A52" t="s">
        <v>42</v>
      </c>
      <c r="B52" s="67">
        <v>9870</v>
      </c>
      <c r="C52" s="67">
        <v>8911</v>
      </c>
      <c r="F52" s="68"/>
    </row>
    <row r="53" spans="1:6" ht="13.8" customHeight="1" x14ac:dyDescent="0.3">
      <c r="A53" t="s">
        <v>43</v>
      </c>
      <c r="B53" s="67">
        <v>11719</v>
      </c>
      <c r="C53" s="67">
        <v>7721</v>
      </c>
      <c r="F53" s="68"/>
    </row>
    <row r="54" spans="1:6" ht="13.8" customHeight="1" x14ac:dyDescent="0.3">
      <c r="A54" t="s">
        <v>44</v>
      </c>
      <c r="B54" s="67">
        <v>12144</v>
      </c>
      <c r="C54" s="67">
        <v>13892</v>
      </c>
      <c r="F54" s="68"/>
    </row>
    <row r="55" spans="1:6" ht="13.8" customHeight="1" x14ac:dyDescent="0.3">
      <c r="A55" t="s">
        <v>45</v>
      </c>
      <c r="B55" s="67">
        <v>12618</v>
      </c>
      <c r="C55" s="67">
        <v>11803</v>
      </c>
      <c r="F55" s="68"/>
    </row>
    <row r="56" spans="1:6" ht="13.8" customHeight="1" x14ac:dyDescent="0.3">
      <c r="A56" t="s">
        <v>46</v>
      </c>
      <c r="B56" s="67">
        <v>9305</v>
      </c>
      <c r="C56" s="67">
        <v>8657</v>
      </c>
      <c r="F56" s="68"/>
    </row>
    <row r="57" spans="1:6" ht="13.8" customHeight="1" x14ac:dyDescent="0.3">
      <c r="F57" s="68"/>
    </row>
    <row r="58" spans="1:6" ht="13.8" customHeight="1" x14ac:dyDescent="0.3">
      <c r="F58" s="68"/>
    </row>
    <row r="59" spans="1:6" x14ac:dyDescent="0.3">
      <c r="F59" s="68"/>
    </row>
    <row r="60" spans="1:6" x14ac:dyDescent="0.3">
      <c r="F60" s="68"/>
    </row>
    <row r="61" spans="1:6" x14ac:dyDescent="0.3">
      <c r="F61" s="68"/>
    </row>
    <row r="62" spans="1:6" x14ac:dyDescent="0.3">
      <c r="A62" s="60" t="s">
        <v>4</v>
      </c>
      <c r="B62" t="s">
        <v>64</v>
      </c>
      <c r="C62" t="s">
        <v>66</v>
      </c>
      <c r="F62" s="68"/>
    </row>
    <row r="63" spans="1:6" x14ac:dyDescent="0.3">
      <c r="A63" t="s">
        <v>128</v>
      </c>
      <c r="B63" s="67">
        <v>4631333</v>
      </c>
      <c r="C63" s="67">
        <v>5172000</v>
      </c>
      <c r="F63" s="68"/>
    </row>
    <row r="64" spans="1:6" x14ac:dyDescent="0.3">
      <c r="A64" t="s">
        <v>129</v>
      </c>
      <c r="B64" s="67">
        <v>6622678</v>
      </c>
      <c r="C64" s="67">
        <v>7570000</v>
      </c>
      <c r="F64" s="68"/>
    </row>
    <row r="65" spans="1:6" x14ac:dyDescent="0.3">
      <c r="A65" t="s">
        <v>130</v>
      </c>
      <c r="B65" s="67">
        <v>3560934</v>
      </c>
      <c r="C65" s="67">
        <v>3740000</v>
      </c>
      <c r="F65" s="68"/>
    </row>
    <row r="66" spans="1:6" x14ac:dyDescent="0.3">
      <c r="A66" t="s">
        <v>131</v>
      </c>
      <c r="B66" s="67">
        <v>2367031</v>
      </c>
      <c r="C66" s="67">
        <v>2061000</v>
      </c>
      <c r="F66" s="68"/>
    </row>
    <row r="67" spans="1:6" x14ac:dyDescent="0.3">
      <c r="A67" t="s">
        <v>132</v>
      </c>
      <c r="B67" s="67">
        <v>4857819</v>
      </c>
      <c r="C67" s="67">
        <v>3732000</v>
      </c>
      <c r="F67" s="68"/>
    </row>
    <row r="68" spans="1:6" x14ac:dyDescent="0.3">
      <c r="A68" t="s">
        <v>133</v>
      </c>
      <c r="B68" s="67">
        <v>5991561</v>
      </c>
      <c r="C68" s="67">
        <v>5132000</v>
      </c>
      <c r="F68" s="68"/>
    </row>
    <row r="69" spans="1:6" x14ac:dyDescent="0.3">
      <c r="A69" t="s">
        <v>134</v>
      </c>
      <c r="B69" s="67">
        <v>5221508</v>
      </c>
      <c r="C69" s="67">
        <v>5619000</v>
      </c>
      <c r="F69" s="68"/>
    </row>
    <row r="70" spans="1:6" x14ac:dyDescent="0.3">
      <c r="A70" t="s">
        <v>135</v>
      </c>
      <c r="B70" s="67">
        <v>2033329</v>
      </c>
      <c r="C70" s="67">
        <v>2304000</v>
      </c>
      <c r="F70" s="68"/>
    </row>
    <row r="71" spans="1:6" x14ac:dyDescent="0.3">
      <c r="A71" t="s">
        <v>136</v>
      </c>
      <c r="B71" s="67">
        <v>4217288</v>
      </c>
      <c r="C71" s="67">
        <v>4260000</v>
      </c>
      <c r="F71" s="68"/>
    </row>
    <row r="72" spans="1:6" x14ac:dyDescent="0.3">
      <c r="B72" s="67"/>
      <c r="C72" s="67"/>
      <c r="F72" s="68"/>
    </row>
    <row r="73" spans="1:6" x14ac:dyDescent="0.3">
      <c r="B73" s="67"/>
      <c r="C73" s="67"/>
      <c r="F73" s="68"/>
    </row>
    <row r="74" spans="1:6" x14ac:dyDescent="0.3">
      <c r="B74" s="67"/>
      <c r="C74" s="67"/>
      <c r="F74" s="68"/>
    </row>
    <row r="75" spans="1:6" x14ac:dyDescent="0.3">
      <c r="A75" s="60" t="s">
        <v>4</v>
      </c>
      <c r="B75" t="s">
        <v>64</v>
      </c>
      <c r="C75" t="s">
        <v>62</v>
      </c>
      <c r="F75" s="68"/>
    </row>
    <row r="76" spans="1:6" x14ac:dyDescent="0.3">
      <c r="A76" t="s">
        <v>128</v>
      </c>
      <c r="B76" s="67">
        <v>4631333</v>
      </c>
      <c r="C76" s="67">
        <v>4555394</v>
      </c>
      <c r="F76" s="68"/>
    </row>
    <row r="77" spans="1:6" x14ac:dyDescent="0.3">
      <c r="A77" t="s">
        <v>129</v>
      </c>
      <c r="B77" s="67">
        <v>6622678</v>
      </c>
      <c r="C77" s="67">
        <v>7122501</v>
      </c>
      <c r="F77" s="68"/>
    </row>
    <row r="78" spans="1:6" x14ac:dyDescent="0.3">
      <c r="A78" t="s">
        <v>130</v>
      </c>
      <c r="B78" s="67">
        <v>3560934</v>
      </c>
      <c r="C78" s="67">
        <v>3238133</v>
      </c>
      <c r="F78" s="68"/>
    </row>
    <row r="79" spans="1:6" x14ac:dyDescent="0.3">
      <c r="A79" t="s">
        <v>131</v>
      </c>
      <c r="B79" s="67">
        <v>2367031</v>
      </c>
      <c r="C79" s="67">
        <v>0</v>
      </c>
      <c r="F79" s="68"/>
    </row>
    <row r="80" spans="1:6" x14ac:dyDescent="0.3">
      <c r="A80" t="s">
        <v>132</v>
      </c>
      <c r="B80" s="67">
        <v>4857819</v>
      </c>
      <c r="C80" s="67">
        <v>0</v>
      </c>
      <c r="F80" s="68"/>
    </row>
    <row r="81" spans="1:6" x14ac:dyDescent="0.3">
      <c r="A81" t="s">
        <v>133</v>
      </c>
      <c r="B81" s="67">
        <v>5991561</v>
      </c>
      <c r="C81" s="67">
        <v>4436415</v>
      </c>
      <c r="F81" s="68"/>
    </row>
    <row r="82" spans="1:6" x14ac:dyDescent="0.3">
      <c r="A82" t="s">
        <v>134</v>
      </c>
      <c r="B82" s="67">
        <v>5221508</v>
      </c>
      <c r="C82" s="67">
        <v>5072592</v>
      </c>
      <c r="F82" s="68"/>
    </row>
    <row r="83" spans="1:6" x14ac:dyDescent="0.3">
      <c r="A83" t="s">
        <v>135</v>
      </c>
      <c r="B83" s="67">
        <v>2033329</v>
      </c>
      <c r="C83" s="67">
        <v>2006782</v>
      </c>
      <c r="F83" s="68"/>
    </row>
    <row r="84" spans="1:6" x14ac:dyDescent="0.3">
      <c r="A84" t="s">
        <v>136</v>
      </c>
      <c r="B84" s="67">
        <v>4217288</v>
      </c>
      <c r="C84" s="67">
        <v>3989824</v>
      </c>
      <c r="F84" s="68"/>
    </row>
    <row r="85" spans="1:6" x14ac:dyDescent="0.3">
      <c r="B85" s="67"/>
      <c r="C85" s="67"/>
      <c r="F85" s="68"/>
    </row>
    <row r="86" spans="1:6" x14ac:dyDescent="0.3">
      <c r="B86" s="67"/>
      <c r="C86" s="67"/>
      <c r="F86" s="68"/>
    </row>
    <row r="87" spans="1:6" x14ac:dyDescent="0.3">
      <c r="B87" s="67"/>
      <c r="C87" s="67"/>
      <c r="F87" s="68"/>
    </row>
    <row r="88" spans="1:6" x14ac:dyDescent="0.3">
      <c r="B88" s="67"/>
      <c r="C88" s="67"/>
      <c r="F88" s="68"/>
    </row>
    <row r="89" spans="1:6" x14ac:dyDescent="0.3">
      <c r="B89" s="67"/>
      <c r="C89" s="67"/>
      <c r="F89" s="68"/>
    </row>
    <row r="90" spans="1:6" x14ac:dyDescent="0.3">
      <c r="A90" s="60" t="s">
        <v>4</v>
      </c>
      <c r="B90" t="s">
        <v>159</v>
      </c>
      <c r="C90" t="s">
        <v>160</v>
      </c>
      <c r="F90" s="68"/>
    </row>
    <row r="91" spans="1:6" x14ac:dyDescent="0.3">
      <c r="A91" t="s">
        <v>128</v>
      </c>
      <c r="B91" s="67">
        <v>7313</v>
      </c>
      <c r="C91" s="67">
        <v>7820.1243984471475</v>
      </c>
      <c r="F91" s="68"/>
    </row>
    <row r="92" spans="1:6" x14ac:dyDescent="0.3">
      <c r="A92" t="s">
        <v>129</v>
      </c>
      <c r="B92" s="67">
        <v>11649</v>
      </c>
      <c r="C92" s="67">
        <v>11556.623298208639</v>
      </c>
      <c r="F92" s="68"/>
    </row>
    <row r="93" spans="1:6" x14ac:dyDescent="0.3">
      <c r="A93" t="s">
        <v>130</v>
      </c>
      <c r="B93" s="67">
        <v>6486</v>
      </c>
      <c r="C93" s="67">
        <v>6056.3061087854057</v>
      </c>
      <c r="F93" s="68"/>
    </row>
    <row r="94" spans="1:6" x14ac:dyDescent="0.3">
      <c r="A94" t="s">
        <v>131</v>
      </c>
      <c r="B94" s="67">
        <v>4896</v>
      </c>
      <c r="C94" s="67">
        <v>3957.8672566371688</v>
      </c>
      <c r="F94" s="68"/>
    </row>
    <row r="95" spans="1:6" x14ac:dyDescent="0.3">
      <c r="A95" t="s">
        <v>132</v>
      </c>
      <c r="B95" s="67">
        <v>8426</v>
      </c>
      <c r="C95" s="67">
        <v>6218.9982486865156</v>
      </c>
      <c r="F95" s="68"/>
    </row>
    <row r="96" spans="1:6" x14ac:dyDescent="0.3">
      <c r="A96" t="s">
        <v>133</v>
      </c>
      <c r="B96" s="67">
        <v>10443</v>
      </c>
      <c r="C96" s="67">
        <v>9345.3470276199787</v>
      </c>
      <c r="F96" s="68"/>
    </row>
    <row r="97" spans="1:6" x14ac:dyDescent="0.3">
      <c r="A97" t="s">
        <v>134</v>
      </c>
      <c r="B97" s="67">
        <v>8906</v>
      </c>
      <c r="C97" s="67">
        <v>8872.2159965805604</v>
      </c>
      <c r="F97" s="68"/>
    </row>
    <row r="98" spans="1:6" x14ac:dyDescent="0.3">
      <c r="A98" t="s">
        <v>135</v>
      </c>
      <c r="B98" s="67">
        <v>3863</v>
      </c>
      <c r="C98" s="67">
        <v>4707.4545729628517</v>
      </c>
      <c r="F98" s="68"/>
    </row>
    <row r="99" spans="1:6" x14ac:dyDescent="0.3">
      <c r="A99" t="s">
        <v>136</v>
      </c>
      <c r="B99" s="67">
        <v>8008</v>
      </c>
      <c r="C99" s="67">
        <v>7623.2551801908976</v>
      </c>
      <c r="F99" s="68"/>
    </row>
    <row r="100" spans="1:6" x14ac:dyDescent="0.3">
      <c r="F100" s="68"/>
    </row>
    <row r="101" spans="1:6" x14ac:dyDescent="0.3">
      <c r="F101" s="68"/>
    </row>
    <row r="102" spans="1:6" x14ac:dyDescent="0.3">
      <c r="F102" s="68"/>
    </row>
    <row r="103" spans="1:6" x14ac:dyDescent="0.3">
      <c r="A103" s="60" t="s">
        <v>4</v>
      </c>
      <c r="B103" t="s">
        <v>159</v>
      </c>
      <c r="C103" t="s">
        <v>157</v>
      </c>
      <c r="F103" s="68"/>
    </row>
    <row r="104" spans="1:6" x14ac:dyDescent="0.3">
      <c r="A104" t="s">
        <v>128</v>
      </c>
      <c r="B104" s="67">
        <v>7313</v>
      </c>
      <c r="C104" s="67">
        <v>8444</v>
      </c>
      <c r="F104" s="68"/>
    </row>
    <row r="105" spans="1:6" x14ac:dyDescent="0.3">
      <c r="A105" t="s">
        <v>129</v>
      </c>
      <c r="B105" s="67">
        <v>11649</v>
      </c>
      <c r="C105" s="67">
        <v>13325</v>
      </c>
      <c r="F105" s="68"/>
    </row>
    <row r="106" spans="1:6" x14ac:dyDescent="0.3">
      <c r="A106" t="s">
        <v>130</v>
      </c>
      <c r="B106" s="67">
        <v>6486</v>
      </c>
      <c r="C106" s="67">
        <v>6432</v>
      </c>
      <c r="F106" s="68"/>
    </row>
    <row r="107" spans="1:6" x14ac:dyDescent="0.3">
      <c r="A107" t="s">
        <v>131</v>
      </c>
      <c r="B107" s="67">
        <v>4896</v>
      </c>
      <c r="C107" s="67">
        <v>0</v>
      </c>
      <c r="F107" s="68"/>
    </row>
    <row r="108" spans="1:6" x14ac:dyDescent="0.3">
      <c r="A108" t="s">
        <v>132</v>
      </c>
      <c r="B108" s="67">
        <v>8426</v>
      </c>
      <c r="C108" s="67">
        <v>0</v>
      </c>
      <c r="F108" s="68"/>
    </row>
    <row r="109" spans="1:6" x14ac:dyDescent="0.3">
      <c r="A109" t="s">
        <v>133</v>
      </c>
      <c r="B109" s="67">
        <v>10443</v>
      </c>
      <c r="C109" s="67">
        <v>9884</v>
      </c>
      <c r="F109" s="68"/>
    </row>
    <row r="110" spans="1:6" x14ac:dyDescent="0.3">
      <c r="A110" t="s">
        <v>134</v>
      </c>
      <c r="B110" s="67">
        <v>8906</v>
      </c>
      <c r="C110" s="67">
        <v>9835</v>
      </c>
      <c r="F110" s="68"/>
    </row>
    <row r="111" spans="1:6" x14ac:dyDescent="0.3">
      <c r="A111" t="s">
        <v>135</v>
      </c>
      <c r="B111" s="67">
        <v>3863</v>
      </c>
      <c r="C111" s="67">
        <v>4990</v>
      </c>
      <c r="F111" s="68"/>
    </row>
    <row r="112" spans="1:6" x14ac:dyDescent="0.3">
      <c r="A112" t="s">
        <v>136</v>
      </c>
      <c r="B112" s="67">
        <v>8008</v>
      </c>
      <c r="C112" s="67">
        <v>8731</v>
      </c>
      <c r="F112" s="68"/>
    </row>
    <row r="113" spans="1:6" x14ac:dyDescent="0.3">
      <c r="F113" s="68"/>
    </row>
    <row r="114" spans="1:6" x14ac:dyDescent="0.3">
      <c r="F114" s="68"/>
    </row>
    <row r="115" spans="1:6" x14ac:dyDescent="0.3">
      <c r="F115" s="68"/>
    </row>
    <row r="116" spans="1:6" x14ac:dyDescent="0.3">
      <c r="F116" s="68"/>
    </row>
    <row r="117" spans="1:6" x14ac:dyDescent="0.3">
      <c r="F117" s="68"/>
    </row>
    <row r="118" spans="1:6" x14ac:dyDescent="0.3">
      <c r="A118" s="60" t="s">
        <v>4</v>
      </c>
      <c r="B118" t="s">
        <v>150</v>
      </c>
      <c r="C118" t="s">
        <v>151</v>
      </c>
      <c r="D118" t="s">
        <v>152</v>
      </c>
      <c r="F118" s="68"/>
    </row>
    <row r="119" spans="1:6" x14ac:dyDescent="0.3">
      <c r="A119" t="s">
        <v>128</v>
      </c>
      <c r="B119" s="67">
        <v>164700</v>
      </c>
      <c r="C119" s="67">
        <v>382694</v>
      </c>
      <c r="D119" s="67">
        <v>51105</v>
      </c>
      <c r="F119" s="68"/>
    </row>
    <row r="120" spans="1:6" x14ac:dyDescent="0.3">
      <c r="A120" t="s">
        <v>129</v>
      </c>
      <c r="B120" s="67">
        <v>121107</v>
      </c>
      <c r="C120" s="67">
        <v>15311</v>
      </c>
      <c r="D120" s="67">
        <v>52013</v>
      </c>
      <c r="F120" s="68"/>
    </row>
    <row r="121" spans="1:6" x14ac:dyDescent="0.3">
      <c r="A121" t="s">
        <v>130</v>
      </c>
      <c r="B121" s="67">
        <v>173541</v>
      </c>
      <c r="C121" s="67">
        <v>12697</v>
      </c>
      <c r="D121" s="67">
        <v>42374</v>
      </c>
      <c r="F121" s="68"/>
    </row>
    <row r="122" spans="1:6" x14ac:dyDescent="0.3">
      <c r="A122" t="s">
        <v>131</v>
      </c>
      <c r="B122" s="67">
        <v>87492</v>
      </c>
      <c r="C122" s="67"/>
      <c r="D122" s="67">
        <v>44136</v>
      </c>
      <c r="F122" s="68"/>
    </row>
    <row r="123" spans="1:6" x14ac:dyDescent="0.3">
      <c r="A123" t="s">
        <v>132</v>
      </c>
      <c r="B123" s="67">
        <v>110704</v>
      </c>
      <c r="C123" s="67"/>
      <c r="D123" s="67">
        <v>36844</v>
      </c>
      <c r="F123" s="68"/>
    </row>
    <row r="124" spans="1:6" x14ac:dyDescent="0.3">
      <c r="A124" t="s">
        <v>133</v>
      </c>
      <c r="B124" s="67">
        <v>129190</v>
      </c>
      <c r="C124" s="67">
        <v>2863</v>
      </c>
      <c r="D124" s="67">
        <v>43260</v>
      </c>
      <c r="F124" s="68"/>
    </row>
    <row r="125" spans="1:6" x14ac:dyDescent="0.3">
      <c r="A125" t="s">
        <v>134</v>
      </c>
      <c r="B125" s="67">
        <v>89779</v>
      </c>
      <c r="C125" s="67">
        <v>180109</v>
      </c>
      <c r="D125" s="67">
        <v>52237</v>
      </c>
      <c r="F125" s="68"/>
    </row>
    <row r="126" spans="1:6" x14ac:dyDescent="0.3">
      <c r="A126" t="s">
        <v>135</v>
      </c>
      <c r="B126" s="67">
        <v>71102</v>
      </c>
      <c r="C126" s="67">
        <v>524</v>
      </c>
      <c r="D126" s="67">
        <v>12922</v>
      </c>
      <c r="F126" s="68"/>
    </row>
    <row r="127" spans="1:6" x14ac:dyDescent="0.3">
      <c r="A127" t="s">
        <v>136</v>
      </c>
      <c r="B127" s="67">
        <v>51769</v>
      </c>
      <c r="C127" s="67">
        <v>138</v>
      </c>
      <c r="D127" s="67">
        <v>13002</v>
      </c>
      <c r="F127" s="68"/>
    </row>
    <row r="128" spans="1:6" x14ac:dyDescent="0.3">
      <c r="A128" t="s">
        <v>40</v>
      </c>
      <c r="B128" s="67">
        <v>999384</v>
      </c>
      <c r="C128" s="67">
        <v>594336</v>
      </c>
      <c r="D128" s="67">
        <v>347893</v>
      </c>
      <c r="F128" s="68"/>
    </row>
    <row r="129" spans="1:6" x14ac:dyDescent="0.3">
      <c r="F129" s="68"/>
    </row>
    <row r="130" spans="1:6" x14ac:dyDescent="0.3">
      <c r="F130" s="68"/>
    </row>
    <row r="131" spans="1:6" x14ac:dyDescent="0.3">
      <c r="A131" s="60" t="s">
        <v>4</v>
      </c>
      <c r="B131" t="s">
        <v>67</v>
      </c>
      <c r="C131" t="s">
        <v>68</v>
      </c>
      <c r="D131" t="s">
        <v>69</v>
      </c>
      <c r="F131" s="68"/>
    </row>
    <row r="132" spans="1:6" x14ac:dyDescent="0.3">
      <c r="A132" t="s">
        <v>128</v>
      </c>
      <c r="B132" s="67">
        <v>7109</v>
      </c>
      <c r="C132" s="67">
        <v>5950.9984189240013</v>
      </c>
      <c r="D132" s="67">
        <v>6081</v>
      </c>
      <c r="F132" s="68"/>
    </row>
    <row r="133" spans="1:6" x14ac:dyDescent="0.3">
      <c r="A133" t="s">
        <v>129</v>
      </c>
      <c r="B133" s="67">
        <v>12935</v>
      </c>
      <c r="C133" s="67">
        <v>10265.25527490533</v>
      </c>
      <c r="D133" s="67">
        <v>8212</v>
      </c>
      <c r="F133" s="68"/>
    </row>
    <row r="134" spans="1:6" x14ac:dyDescent="0.3">
      <c r="A134" t="s">
        <v>130</v>
      </c>
      <c r="B134" s="67">
        <v>6074.9999999999991</v>
      </c>
      <c r="C134" s="67">
        <v>5201.091822859089</v>
      </c>
      <c r="D134" s="67">
        <v>4485</v>
      </c>
      <c r="F134" s="68"/>
    </row>
    <row r="135" spans="1:6" x14ac:dyDescent="0.3">
      <c r="A135" t="s">
        <v>131</v>
      </c>
      <c r="B135" s="67">
        <v>0</v>
      </c>
      <c r="C135" s="67">
        <v>3803.2100055392075</v>
      </c>
      <c r="D135" s="67">
        <v>3640</v>
      </c>
      <c r="F135" s="68"/>
    </row>
    <row r="136" spans="1:6" x14ac:dyDescent="0.3">
      <c r="A136" t="s">
        <v>132</v>
      </c>
      <c r="B136" s="67">
        <v>0</v>
      </c>
      <c r="C136" s="67">
        <v>5216.5822694571971</v>
      </c>
      <c r="D136" s="67">
        <v>6170</v>
      </c>
      <c r="F136" s="68"/>
    </row>
    <row r="137" spans="1:6" x14ac:dyDescent="0.3">
      <c r="A137" t="s">
        <v>133</v>
      </c>
      <c r="B137" s="67">
        <v>9124</v>
      </c>
      <c r="C137" s="67">
        <v>7847.7075220518873</v>
      </c>
      <c r="D137" s="67">
        <v>7768</v>
      </c>
      <c r="F137" s="68"/>
    </row>
    <row r="138" spans="1:6" x14ac:dyDescent="0.3">
      <c r="A138" t="s">
        <v>134</v>
      </c>
      <c r="B138" s="67">
        <v>8497</v>
      </c>
      <c r="C138" s="67">
        <v>6940.2575457738312</v>
      </c>
      <c r="D138" s="67">
        <v>6375</v>
      </c>
      <c r="F138" s="68"/>
    </row>
    <row r="139" spans="1:6" x14ac:dyDescent="0.3">
      <c r="A139" t="s">
        <v>135</v>
      </c>
      <c r="B139" s="67">
        <v>5100.9999999999991</v>
      </c>
      <c r="C139" s="67">
        <v>4398.2327360582194</v>
      </c>
      <c r="D139" s="67">
        <v>3306</v>
      </c>
      <c r="F139" s="68"/>
    </row>
    <row r="140" spans="1:6" x14ac:dyDescent="0.3">
      <c r="A140" t="s">
        <v>136</v>
      </c>
      <c r="B140" s="67">
        <v>8057</v>
      </c>
      <c r="C140" s="67">
        <v>6334.1345689496648</v>
      </c>
      <c r="D140" s="67">
        <v>5151</v>
      </c>
      <c r="F140" s="68"/>
    </row>
    <row r="141" spans="1:6" x14ac:dyDescent="0.3">
      <c r="A141" t="s">
        <v>40</v>
      </c>
      <c r="B141" s="67">
        <v>56898</v>
      </c>
      <c r="C141" s="67">
        <v>55957.470164518432</v>
      </c>
      <c r="D141" s="67">
        <v>51188</v>
      </c>
      <c r="F141" s="68"/>
    </row>
    <row r="142" spans="1:6" x14ac:dyDescent="0.3">
      <c r="F142" s="68"/>
    </row>
    <row r="143" spans="1:6" x14ac:dyDescent="0.3">
      <c r="F143" s="68"/>
    </row>
    <row r="144" spans="1:6" x14ac:dyDescent="0.3">
      <c r="A144" s="60" t="s">
        <v>4</v>
      </c>
      <c r="B144" t="s">
        <v>70</v>
      </c>
      <c r="C144" t="s">
        <v>71</v>
      </c>
      <c r="D144" t="s">
        <v>72</v>
      </c>
      <c r="F144" s="68"/>
    </row>
    <row r="145" spans="1:6" x14ac:dyDescent="0.3">
      <c r="A145" t="s">
        <v>128</v>
      </c>
      <c r="B145" s="67">
        <v>4711</v>
      </c>
      <c r="C145" s="67">
        <v>4253.6508455886524</v>
      </c>
      <c r="D145" s="67">
        <v>4296</v>
      </c>
      <c r="F145" s="68"/>
    </row>
    <row r="146" spans="1:6" x14ac:dyDescent="0.3">
      <c r="A146" t="s">
        <v>129</v>
      </c>
      <c r="B146" s="67">
        <v>8326.9999999999982</v>
      </c>
      <c r="C146" s="67">
        <v>7119.9238250561393</v>
      </c>
      <c r="D146" s="67">
        <v>6180</v>
      </c>
      <c r="F146" s="68"/>
    </row>
    <row r="147" spans="1:6" x14ac:dyDescent="0.3">
      <c r="A147" t="s">
        <v>130</v>
      </c>
      <c r="B147" s="67">
        <v>3855</v>
      </c>
      <c r="C147" s="67">
        <v>3577.3384375779242</v>
      </c>
      <c r="D147" s="67">
        <v>3321</v>
      </c>
      <c r="F147" s="68"/>
    </row>
    <row r="148" spans="1:6" x14ac:dyDescent="0.3">
      <c r="A148" t="s">
        <v>131</v>
      </c>
      <c r="B148" s="67">
        <v>0</v>
      </c>
      <c r="C148" s="67">
        <v>2458.4729472387139</v>
      </c>
      <c r="D148" s="67">
        <v>2664</v>
      </c>
      <c r="F148" s="68"/>
    </row>
    <row r="149" spans="1:6" x14ac:dyDescent="0.3">
      <c r="A149" t="s">
        <v>132</v>
      </c>
      <c r="B149" s="67">
        <v>0</v>
      </c>
      <c r="C149" s="67">
        <v>3786.7695851506464</v>
      </c>
      <c r="D149" s="67">
        <v>4534</v>
      </c>
      <c r="F149" s="68"/>
    </row>
    <row r="150" spans="1:6" x14ac:dyDescent="0.3">
      <c r="A150" t="s">
        <v>133</v>
      </c>
      <c r="B150" s="67">
        <v>6520</v>
      </c>
      <c r="C150" s="67">
        <v>6037.8066955742624</v>
      </c>
      <c r="D150" s="67">
        <v>5966</v>
      </c>
      <c r="F150" s="68"/>
    </row>
    <row r="151" spans="1:6" x14ac:dyDescent="0.3">
      <c r="A151" t="s">
        <v>134</v>
      </c>
      <c r="B151" s="67">
        <v>5846</v>
      </c>
      <c r="C151" s="67">
        <v>5151.5815985997815</v>
      </c>
      <c r="D151" s="67">
        <v>4820</v>
      </c>
      <c r="F151" s="68"/>
    </row>
    <row r="152" spans="1:6" x14ac:dyDescent="0.3">
      <c r="A152" t="s">
        <v>135</v>
      </c>
      <c r="B152" s="67">
        <v>3313.0000000000005</v>
      </c>
      <c r="C152" s="67">
        <v>3075.4119866251394</v>
      </c>
      <c r="D152" s="67">
        <v>2357</v>
      </c>
      <c r="F152" s="68"/>
    </row>
    <row r="153" spans="1:6" x14ac:dyDescent="0.3">
      <c r="A153" t="s">
        <v>136</v>
      </c>
      <c r="B153" s="67">
        <v>5987</v>
      </c>
      <c r="C153" s="67">
        <v>5077.4204494539354</v>
      </c>
      <c r="D153" s="67">
        <v>4064</v>
      </c>
      <c r="F153" s="68"/>
    </row>
    <row r="154" spans="1:6" x14ac:dyDescent="0.3">
      <c r="A154" t="s">
        <v>40</v>
      </c>
      <c r="B154" s="67">
        <v>38559</v>
      </c>
      <c r="C154" s="67">
        <v>40538.376370865197</v>
      </c>
      <c r="D154" s="67">
        <v>38202</v>
      </c>
      <c r="F154" s="68"/>
    </row>
    <row r="155" spans="1:6" x14ac:dyDescent="0.3">
      <c r="F155" s="68"/>
    </row>
    <row r="156" spans="1:6" x14ac:dyDescent="0.3">
      <c r="F156" s="68"/>
    </row>
    <row r="157" spans="1:6" x14ac:dyDescent="0.3">
      <c r="F157" s="68"/>
    </row>
    <row r="158" spans="1:6" x14ac:dyDescent="0.3">
      <c r="A158" s="60" t="s">
        <v>4</v>
      </c>
      <c r="B158" t="s">
        <v>57</v>
      </c>
      <c r="F158" s="68"/>
    </row>
    <row r="159" spans="1:6" x14ac:dyDescent="0.3">
      <c r="A159" t="s">
        <v>128</v>
      </c>
      <c r="B159" s="69">
        <v>0.11723860487130236</v>
      </c>
      <c r="F159" s="68"/>
    </row>
    <row r="160" spans="1:6" x14ac:dyDescent="0.3">
      <c r="A160" t="s">
        <v>129</v>
      </c>
      <c r="B160" s="69">
        <v>0.16764795993548012</v>
      </c>
      <c r="F160" s="68"/>
    </row>
    <row r="161" spans="1:6" x14ac:dyDescent="0.3">
      <c r="A161" t="s">
        <v>130</v>
      </c>
      <c r="B161" s="69">
        <v>9.0142283916700913E-2</v>
      </c>
      <c r="F161" s="68"/>
    </row>
    <row r="162" spans="1:6" x14ac:dyDescent="0.3">
      <c r="A162" t="s">
        <v>131</v>
      </c>
      <c r="B162" s="69">
        <v>5.9919554937449687E-2</v>
      </c>
      <c r="F162" s="68"/>
    </row>
    <row r="163" spans="1:6" x14ac:dyDescent="0.3">
      <c r="A163" t="s">
        <v>132</v>
      </c>
      <c r="B163" s="69">
        <v>0.1229719223984337</v>
      </c>
      <c r="F163" s="68"/>
    </row>
    <row r="164" spans="1:6" x14ac:dyDescent="0.3">
      <c r="A164" t="s">
        <v>133</v>
      </c>
      <c r="B164" s="69">
        <v>0.15167172229708059</v>
      </c>
      <c r="F164" s="68"/>
    </row>
    <row r="165" spans="1:6" x14ac:dyDescent="0.3">
      <c r="A165" t="s">
        <v>134</v>
      </c>
      <c r="B165" s="69">
        <v>0.13217842751629913</v>
      </c>
      <c r="F165" s="68"/>
    </row>
    <row r="166" spans="1:6" x14ac:dyDescent="0.3">
      <c r="A166" t="s">
        <v>135</v>
      </c>
      <c r="B166" s="69">
        <v>5.147214747986386E-2</v>
      </c>
      <c r="F166" s="68"/>
    </row>
    <row r="167" spans="1:6" x14ac:dyDescent="0.3">
      <c r="A167" t="s">
        <v>136</v>
      </c>
      <c r="B167" s="69">
        <v>0.10675737664738963</v>
      </c>
      <c r="F167" s="68"/>
    </row>
    <row r="168" spans="1:6" x14ac:dyDescent="0.3">
      <c r="A168" t="s">
        <v>40</v>
      </c>
      <c r="B168" s="69">
        <v>1</v>
      </c>
      <c r="F168" s="68"/>
    </row>
    <row r="169" spans="1:6" x14ac:dyDescent="0.3">
      <c r="F169" s="68"/>
    </row>
    <row r="170" spans="1:6" x14ac:dyDescent="0.3">
      <c r="F170" s="68"/>
    </row>
    <row r="171" spans="1:6" x14ac:dyDescent="0.3">
      <c r="A171" s="60" t="s">
        <v>39</v>
      </c>
      <c r="B171" t="s">
        <v>78</v>
      </c>
      <c r="F171" s="68"/>
    </row>
    <row r="172" spans="1:6" x14ac:dyDescent="0.3">
      <c r="A172" s="61" t="s">
        <v>116</v>
      </c>
      <c r="B172" s="111">
        <v>30421641</v>
      </c>
      <c r="F172" s="68"/>
    </row>
    <row r="173" spans="1:6" x14ac:dyDescent="0.3">
      <c r="A173" s="70" t="s">
        <v>114</v>
      </c>
      <c r="B173" s="111">
        <v>14195554</v>
      </c>
      <c r="F173" s="68"/>
    </row>
    <row r="174" spans="1:6" x14ac:dyDescent="0.3">
      <c r="A174" s="70" t="s">
        <v>115</v>
      </c>
      <c r="B174" s="111">
        <v>16226087</v>
      </c>
      <c r="F174" s="68"/>
    </row>
    <row r="175" spans="1:6" x14ac:dyDescent="0.3">
      <c r="A175" s="61" t="s">
        <v>117</v>
      </c>
      <c r="B175" s="111">
        <v>39503481</v>
      </c>
      <c r="F175" s="68"/>
    </row>
    <row r="176" spans="1:6" x14ac:dyDescent="0.3">
      <c r="A176" s="70" t="s">
        <v>114</v>
      </c>
      <c r="B176" s="111">
        <v>21220551</v>
      </c>
      <c r="F176" s="68"/>
    </row>
    <row r="177" spans="1:6" x14ac:dyDescent="0.3">
      <c r="A177" s="70" t="s">
        <v>115</v>
      </c>
      <c r="B177" s="111">
        <v>18282930</v>
      </c>
      <c r="F177" s="68"/>
    </row>
    <row r="178" spans="1:6" x14ac:dyDescent="0.3">
      <c r="A178" s="61" t="s">
        <v>40</v>
      </c>
      <c r="B178" s="111">
        <v>69925122</v>
      </c>
      <c r="F178" s="68"/>
    </row>
    <row r="179" spans="1:6" x14ac:dyDescent="0.3">
      <c r="F179" s="68"/>
    </row>
    <row r="180" spans="1:6" x14ac:dyDescent="0.3">
      <c r="F180" s="68"/>
    </row>
    <row r="181" spans="1:6" x14ac:dyDescent="0.3">
      <c r="F181" s="68"/>
    </row>
    <row r="182" spans="1:6" x14ac:dyDescent="0.3">
      <c r="A182" s="60" t="s">
        <v>39</v>
      </c>
      <c r="B182" t="s">
        <v>161</v>
      </c>
      <c r="F182" s="68"/>
    </row>
    <row r="183" spans="1:6" x14ac:dyDescent="0.3">
      <c r="A183" s="61" t="s">
        <v>74</v>
      </c>
      <c r="B183" s="111">
        <v>61641</v>
      </c>
      <c r="F183" s="68"/>
    </row>
    <row r="184" spans="1:6" x14ac:dyDescent="0.3">
      <c r="A184" s="70" t="s">
        <v>114</v>
      </c>
      <c r="B184" s="111">
        <v>27289</v>
      </c>
      <c r="F184" s="68"/>
    </row>
    <row r="185" spans="1:6" x14ac:dyDescent="0.3">
      <c r="A185" s="70" t="s">
        <v>115</v>
      </c>
      <c r="B185" s="111">
        <v>34352</v>
      </c>
      <c r="F185" s="68"/>
    </row>
    <row r="186" spans="1:6" x14ac:dyDescent="0.3">
      <c r="A186" s="61" t="s">
        <v>77</v>
      </c>
      <c r="B186" s="111">
        <v>69990</v>
      </c>
      <c r="F186" s="68"/>
    </row>
    <row r="187" spans="1:6" x14ac:dyDescent="0.3">
      <c r="A187" s="70" t="s">
        <v>114</v>
      </c>
      <c r="B187" s="111">
        <v>35923</v>
      </c>
      <c r="F187" s="68"/>
    </row>
    <row r="188" spans="1:6" x14ac:dyDescent="0.3">
      <c r="A188" s="70" t="s">
        <v>115</v>
      </c>
      <c r="B188" s="111">
        <v>34067</v>
      </c>
      <c r="F188" s="68"/>
    </row>
    <row r="189" spans="1:6" x14ac:dyDescent="0.3">
      <c r="A189" s="61" t="s">
        <v>40</v>
      </c>
      <c r="B189" s="111">
        <v>131631</v>
      </c>
      <c r="F189" s="68"/>
    </row>
    <row r="190" spans="1:6" x14ac:dyDescent="0.3">
      <c r="F190" s="68"/>
    </row>
    <row r="191" spans="1:6" x14ac:dyDescent="0.3">
      <c r="F191" s="68"/>
    </row>
    <row r="192" spans="1:6" x14ac:dyDescent="0.3">
      <c r="A192" s="60" t="s">
        <v>39</v>
      </c>
      <c r="B192" t="s">
        <v>79</v>
      </c>
      <c r="F192" s="68"/>
    </row>
    <row r="193" spans="1:6" x14ac:dyDescent="0.3">
      <c r="A193" s="61" t="s">
        <v>74</v>
      </c>
      <c r="B193" s="111">
        <v>56898.000000000015</v>
      </c>
      <c r="F193" s="68"/>
    </row>
    <row r="194" spans="1:6" x14ac:dyDescent="0.3">
      <c r="A194" s="70" t="s">
        <v>114</v>
      </c>
      <c r="B194" s="111">
        <v>26005.000000000015</v>
      </c>
      <c r="F194" s="68"/>
    </row>
    <row r="195" spans="1:6" x14ac:dyDescent="0.3">
      <c r="A195" s="70" t="s">
        <v>115</v>
      </c>
      <c r="B195" s="111">
        <v>30893</v>
      </c>
      <c r="F195" s="68"/>
    </row>
    <row r="196" spans="1:6" x14ac:dyDescent="0.3">
      <c r="A196" s="61" t="s">
        <v>77</v>
      </c>
      <c r="B196" s="111">
        <v>51188</v>
      </c>
      <c r="F196" s="68"/>
    </row>
    <row r="197" spans="1:6" x14ac:dyDescent="0.3">
      <c r="A197" s="70" t="s">
        <v>114</v>
      </c>
      <c r="B197" s="111">
        <v>26823</v>
      </c>
      <c r="F197" s="68"/>
    </row>
    <row r="198" spans="1:6" x14ac:dyDescent="0.3">
      <c r="A198" s="70" t="s">
        <v>115</v>
      </c>
      <c r="B198" s="111">
        <v>24365</v>
      </c>
      <c r="F198" s="68"/>
    </row>
    <row r="199" spans="1:6" x14ac:dyDescent="0.3">
      <c r="A199" s="61" t="s">
        <v>40</v>
      </c>
      <c r="B199" s="111">
        <v>108086.00000000001</v>
      </c>
      <c r="F199" s="68"/>
    </row>
    <row r="200" spans="1:6" x14ac:dyDescent="0.3">
      <c r="F200" s="68"/>
    </row>
    <row r="201" spans="1:6" x14ac:dyDescent="0.3">
      <c r="F201" s="68"/>
    </row>
    <row r="202" spans="1:6" x14ac:dyDescent="0.3">
      <c r="F202" s="68"/>
    </row>
    <row r="203" spans="1:6" x14ac:dyDescent="0.3">
      <c r="A203" s="60" t="s">
        <v>39</v>
      </c>
      <c r="B203" t="s">
        <v>80</v>
      </c>
      <c r="F203" s="68"/>
    </row>
    <row r="204" spans="1:6" x14ac:dyDescent="0.3">
      <c r="A204" s="61" t="s">
        <v>74</v>
      </c>
      <c r="B204" s="111">
        <v>38559.000000000015</v>
      </c>
      <c r="F204" s="68"/>
    </row>
    <row r="205" spans="1:6" x14ac:dyDescent="0.3">
      <c r="A205" s="70" t="s">
        <v>75</v>
      </c>
      <c r="B205" s="111">
        <v>18052.000000000011</v>
      </c>
      <c r="F205" s="68"/>
    </row>
    <row r="206" spans="1:6" x14ac:dyDescent="0.3">
      <c r="A206" s="70" t="s">
        <v>76</v>
      </c>
      <c r="B206" s="111">
        <v>20507</v>
      </c>
      <c r="F206" s="68"/>
    </row>
    <row r="207" spans="1:6" x14ac:dyDescent="0.3">
      <c r="A207" s="61" t="s">
        <v>77</v>
      </c>
      <c r="B207" s="111">
        <v>38202</v>
      </c>
      <c r="F207" s="68"/>
    </row>
    <row r="208" spans="1:6" x14ac:dyDescent="0.3">
      <c r="A208" s="70" t="s">
        <v>75</v>
      </c>
      <c r="B208" s="111">
        <v>19984</v>
      </c>
      <c r="F208" s="68"/>
    </row>
    <row r="209" spans="1:6" x14ac:dyDescent="0.3">
      <c r="A209" s="70" t="s">
        <v>76</v>
      </c>
      <c r="B209" s="111">
        <v>18218</v>
      </c>
      <c r="F209" s="68"/>
    </row>
    <row r="210" spans="1:6" x14ac:dyDescent="0.3">
      <c r="A210" s="61" t="s">
        <v>40</v>
      </c>
      <c r="B210" s="111">
        <v>76761.000000000015</v>
      </c>
      <c r="F210" s="68"/>
    </row>
    <row r="211" spans="1:6" x14ac:dyDescent="0.3">
      <c r="F211" s="68"/>
    </row>
    <row r="212" spans="1:6" x14ac:dyDescent="0.3">
      <c r="F212" s="68"/>
    </row>
    <row r="213" spans="1:6" x14ac:dyDescent="0.3">
      <c r="F213" s="68"/>
    </row>
    <row r="214" spans="1:6" x14ac:dyDescent="0.3">
      <c r="A214" s="60" t="s">
        <v>39</v>
      </c>
      <c r="B214" t="s">
        <v>81</v>
      </c>
      <c r="C214" s="101" t="s">
        <v>90</v>
      </c>
      <c r="D214" s="101"/>
      <c r="F214" s="68"/>
    </row>
    <row r="215" spans="1:6" x14ac:dyDescent="0.3">
      <c r="A215" s="61" t="s">
        <v>74</v>
      </c>
      <c r="B215" s="62">
        <v>0.52733628182073633</v>
      </c>
      <c r="C215" t="s">
        <v>85</v>
      </c>
      <c r="D215" s="62">
        <f>IF(B216=0,"",B216)</f>
        <v>0.53708123933888796</v>
      </c>
      <c r="F215" s="68"/>
    </row>
    <row r="216" spans="1:6" x14ac:dyDescent="0.3">
      <c r="A216" s="70" t="s">
        <v>75</v>
      </c>
      <c r="B216" s="62">
        <v>0.53708123933888796</v>
      </c>
      <c r="C216" t="s">
        <v>87</v>
      </c>
      <c r="D216" s="62">
        <f>IF(B217=0,"",B217)</f>
        <v>0.51769724775385773</v>
      </c>
      <c r="F216" s="68"/>
    </row>
    <row r="217" spans="1:6" x14ac:dyDescent="0.3">
      <c r="A217" s="70" t="s">
        <v>76</v>
      </c>
      <c r="B217" s="62">
        <v>0.51769724775385773</v>
      </c>
      <c r="C217" t="s">
        <v>86</v>
      </c>
      <c r="D217" s="62">
        <f>IF(B219=0,"",B219)</f>
        <v>0.74154284073782295</v>
      </c>
      <c r="F217" s="68"/>
    </row>
    <row r="218" spans="1:6" x14ac:dyDescent="0.3">
      <c r="A218" s="61" t="s">
        <v>77</v>
      </c>
      <c r="B218" s="62">
        <v>0.74164795715077592</v>
      </c>
      <c r="C218" t="s">
        <v>88</v>
      </c>
      <c r="D218" s="62">
        <f>IF(B220=0,"",B220)</f>
        <v>0.74175193099401915</v>
      </c>
      <c r="F218" s="68"/>
    </row>
    <row r="219" spans="1:6" x14ac:dyDescent="0.3">
      <c r="A219" s="70" t="s">
        <v>75</v>
      </c>
      <c r="B219" s="62">
        <v>0.74154284073782295</v>
      </c>
      <c r="C219" t="s">
        <v>89</v>
      </c>
      <c r="D219" s="62">
        <f>AVERAGE(D215:D218)</f>
        <v>0.63451831470614695</v>
      </c>
      <c r="F219" s="68"/>
    </row>
    <row r="220" spans="1:6" x14ac:dyDescent="0.3">
      <c r="A220" s="70" t="s">
        <v>76</v>
      </c>
      <c r="B220" s="62">
        <v>0.74175193099401915</v>
      </c>
      <c r="F220" s="68"/>
    </row>
    <row r="221" spans="1:6" x14ac:dyDescent="0.3">
      <c r="A221" s="61" t="s">
        <v>40</v>
      </c>
      <c r="B221" s="62">
        <v>0.63449211948575679</v>
      </c>
      <c r="F221" s="68"/>
    </row>
    <row r="222" spans="1:6" x14ac:dyDescent="0.3">
      <c r="F222" s="68"/>
    </row>
    <row r="223" spans="1:6" x14ac:dyDescent="0.3">
      <c r="F223" s="68"/>
    </row>
    <row r="224" spans="1:6" x14ac:dyDescent="0.3">
      <c r="A224" s="60" t="s">
        <v>39</v>
      </c>
      <c r="B224" t="s">
        <v>82</v>
      </c>
      <c r="C224" s="101" t="s">
        <v>91</v>
      </c>
      <c r="D224" s="101"/>
      <c r="F224" s="68"/>
    </row>
    <row r="225" spans="1:6" x14ac:dyDescent="0.3">
      <c r="A225" s="61" t="s">
        <v>74</v>
      </c>
      <c r="B225" s="73">
        <v>614.29859156024509</v>
      </c>
      <c r="C225" t="s">
        <v>85</v>
      </c>
      <c r="D225" s="73">
        <f>IF(B226=0,"",B226)</f>
        <v>618.19387093983357</v>
      </c>
      <c r="F225" s="68"/>
    </row>
    <row r="226" spans="1:6" x14ac:dyDescent="0.3">
      <c r="A226" s="70" t="s">
        <v>75</v>
      </c>
      <c r="B226" s="73">
        <v>618.19387093983357</v>
      </c>
      <c r="C226" t="s">
        <v>87</v>
      </c>
      <c r="D226" s="73">
        <f>IF(B227=0,"",B227)</f>
        <v>610.445652173913</v>
      </c>
      <c r="F226" s="68"/>
    </row>
    <row r="227" spans="1:6" x14ac:dyDescent="0.3">
      <c r="A227" s="70" t="s">
        <v>76</v>
      </c>
      <c r="B227" s="73">
        <v>610.445652173913</v>
      </c>
      <c r="C227" t="s">
        <v>86</v>
      </c>
      <c r="D227" s="73">
        <f>IF(B229=0,"",B229)</f>
        <v>1077.6606123155416</v>
      </c>
      <c r="F227" s="68"/>
    </row>
    <row r="228" spans="1:6" x14ac:dyDescent="0.3">
      <c r="A228" s="61" t="s">
        <v>77</v>
      </c>
      <c r="B228" s="73">
        <v>1039.0522008626892</v>
      </c>
      <c r="C228" t="s">
        <v>88</v>
      </c>
      <c r="D228" s="73">
        <f>IF(B230=0,"",B230)</f>
        <v>1000.8634460560618</v>
      </c>
      <c r="F228" s="68"/>
    </row>
    <row r="229" spans="1:6" x14ac:dyDescent="0.3">
      <c r="A229" s="70" t="s">
        <v>75</v>
      </c>
      <c r="B229" s="73">
        <v>1077.6606123155416</v>
      </c>
      <c r="C229" t="s">
        <v>89</v>
      </c>
      <c r="D229" s="73">
        <f>AVERAGE(D225:D228)</f>
        <v>826.79089537133746</v>
      </c>
      <c r="F229" s="68"/>
    </row>
    <row r="230" spans="1:6" x14ac:dyDescent="0.3">
      <c r="A230" s="70" t="s">
        <v>76</v>
      </c>
      <c r="B230" s="73">
        <v>1000.8634460560618</v>
      </c>
      <c r="F230" s="68"/>
    </row>
    <row r="231" spans="1:6" x14ac:dyDescent="0.3">
      <c r="A231" s="61" t="s">
        <v>40</v>
      </c>
      <c r="B231" s="73">
        <v>826.67539621146796</v>
      </c>
      <c r="F231" s="68"/>
    </row>
    <row r="232" spans="1:6" x14ac:dyDescent="0.3">
      <c r="F232" s="68"/>
    </row>
    <row r="233" spans="1:6" x14ac:dyDescent="0.3">
      <c r="F233" s="68"/>
    </row>
    <row r="234" spans="1:6" x14ac:dyDescent="0.3">
      <c r="F234" s="68"/>
    </row>
    <row r="235" spans="1:6" x14ac:dyDescent="0.3">
      <c r="A235" s="60" t="s">
        <v>39</v>
      </c>
      <c r="B235" t="s">
        <v>83</v>
      </c>
      <c r="C235" s="101" t="s">
        <v>92</v>
      </c>
      <c r="D235" s="101"/>
      <c r="F235" s="68"/>
    </row>
    <row r="236" spans="1:6" x14ac:dyDescent="0.3">
      <c r="A236" s="61" t="s">
        <v>74</v>
      </c>
      <c r="B236" s="73">
        <v>388.77645010598093</v>
      </c>
      <c r="C236" t="s">
        <v>85</v>
      </c>
      <c r="D236" s="73">
        <f>IF(B237=0,"",B237)</f>
        <v>406.96070002997629</v>
      </c>
      <c r="F236" s="68"/>
    </row>
    <row r="237" spans="1:6" x14ac:dyDescent="0.3">
      <c r="A237" s="70" t="s">
        <v>75</v>
      </c>
      <c r="B237" s="73">
        <v>406.96070002997629</v>
      </c>
      <c r="C237" t="s">
        <v>87</v>
      </c>
      <c r="D237" s="73">
        <f>IF(B238=0,"",B238)</f>
        <v>370.78985507246375</v>
      </c>
      <c r="F237" s="68"/>
    </row>
    <row r="238" spans="1:6" x14ac:dyDescent="0.3">
      <c r="A238" s="70" t="s">
        <v>76</v>
      </c>
      <c r="B238" s="73">
        <v>370.78985507246375</v>
      </c>
      <c r="C238" t="s">
        <v>86</v>
      </c>
      <c r="D238" s="73">
        <f>IF(B240=0,"",B240)</f>
        <v>607.10343957131624</v>
      </c>
      <c r="F238" s="68"/>
    </row>
    <row r="239" spans="1:6" x14ac:dyDescent="0.3">
      <c r="A239" s="61" t="s">
        <v>77</v>
      </c>
      <c r="B239" s="73">
        <v>576.15235701469396</v>
      </c>
      <c r="C239" t="s">
        <v>88</v>
      </c>
      <c r="D239" s="73">
        <f>IF(B241=0,"",B241)</f>
        <v>545.53769926846724</v>
      </c>
      <c r="F239" s="68"/>
    </row>
    <row r="240" spans="1:6" x14ac:dyDescent="0.3">
      <c r="A240" s="70" t="s">
        <v>75</v>
      </c>
      <c r="B240" s="73">
        <v>607.10343957131624</v>
      </c>
      <c r="C240" t="s">
        <v>89</v>
      </c>
      <c r="D240" s="73">
        <f>AVERAGE(D236:D239)</f>
        <v>482.59792348555595</v>
      </c>
      <c r="F240" s="68"/>
    </row>
    <row r="241" spans="1:6" x14ac:dyDescent="0.3">
      <c r="A241" s="70" t="s">
        <v>76</v>
      </c>
      <c r="B241" s="73">
        <v>545.53769926846724</v>
      </c>
      <c r="F241" s="68"/>
    </row>
    <row r="242" spans="1:6" x14ac:dyDescent="0.3">
      <c r="A242" s="61" t="s">
        <v>40</v>
      </c>
      <c r="B242" s="73">
        <v>482.46440356033713</v>
      </c>
      <c r="F242" s="68"/>
    </row>
    <row r="243" spans="1:6" x14ac:dyDescent="0.3">
      <c r="F243" s="68"/>
    </row>
    <row r="244" spans="1:6" x14ac:dyDescent="0.3">
      <c r="F244" s="68"/>
    </row>
    <row r="245" spans="1:6" x14ac:dyDescent="0.3">
      <c r="F245" s="68"/>
    </row>
    <row r="246" spans="1:6" x14ac:dyDescent="0.3">
      <c r="A246" s="60" t="s">
        <v>39</v>
      </c>
      <c r="B246" t="s">
        <v>84</v>
      </c>
      <c r="C246" s="101" t="s">
        <v>93</v>
      </c>
      <c r="D246" s="101"/>
      <c r="F246" s="68"/>
    </row>
    <row r="247" spans="1:6" x14ac:dyDescent="0.3">
      <c r="A247" s="61" t="s">
        <v>74</v>
      </c>
      <c r="B247" s="65">
        <v>1.2394600902577704</v>
      </c>
      <c r="C247" t="s">
        <v>85</v>
      </c>
      <c r="D247" s="65">
        <f>IF(B248=0,"",B248)</f>
        <v>1.1813129120788051</v>
      </c>
      <c r="F247" s="68"/>
    </row>
    <row r="248" spans="1:6" x14ac:dyDescent="0.3">
      <c r="A248" s="70" t="s">
        <v>75</v>
      </c>
      <c r="B248" s="65">
        <v>1.1813129120788051</v>
      </c>
      <c r="C248" t="s">
        <v>87</v>
      </c>
      <c r="D248" s="65">
        <f>IF(B249=0,"",B249)</f>
        <v>1.296975233891313</v>
      </c>
      <c r="F248" s="68"/>
    </row>
    <row r="249" spans="1:6" x14ac:dyDescent="0.3">
      <c r="A249" s="70" t="s">
        <v>76</v>
      </c>
      <c r="B249" s="65">
        <v>1.296975233891313</v>
      </c>
      <c r="C249" t="s">
        <v>86</v>
      </c>
      <c r="D249" s="65">
        <f>IF(B251=0,"",B251)</f>
        <v>1.7979921800321803</v>
      </c>
      <c r="F249" s="68"/>
    </row>
    <row r="250" spans="1:6" x14ac:dyDescent="0.3">
      <c r="A250" s="61" t="s">
        <v>77</v>
      </c>
      <c r="B250" s="65">
        <v>1.8303808327032187</v>
      </c>
      <c r="C250" t="s">
        <v>88</v>
      </c>
      <c r="D250" s="65">
        <f>IF(B252=0,"",B252)</f>
        <v>1.862417434801745</v>
      </c>
      <c r="F250" s="68"/>
    </row>
    <row r="251" spans="1:6" x14ac:dyDescent="0.3">
      <c r="A251" s="70" t="s">
        <v>75</v>
      </c>
      <c r="B251" s="65">
        <v>1.7979921800321803</v>
      </c>
      <c r="C251" t="s">
        <v>89</v>
      </c>
      <c r="D251" s="65">
        <f>AVERAGE(D247:D250)</f>
        <v>1.5346744402010106</v>
      </c>
      <c r="F251" s="68"/>
    </row>
    <row r="252" spans="1:6" x14ac:dyDescent="0.3">
      <c r="A252" s="70" t="s">
        <v>76</v>
      </c>
      <c r="B252" s="65">
        <v>1.862417434801745</v>
      </c>
      <c r="F252" s="68"/>
    </row>
    <row r="253" spans="1:6" x14ac:dyDescent="0.3">
      <c r="A253" s="61" t="s">
        <v>40</v>
      </c>
      <c r="B253" s="65">
        <v>1.5349204614804939</v>
      </c>
      <c r="F253" s="68"/>
    </row>
    <row r="254" spans="1:6" x14ac:dyDescent="0.3">
      <c r="F254" s="68"/>
    </row>
    <row r="255" spans="1:6" x14ac:dyDescent="0.3">
      <c r="F255" s="68"/>
    </row>
    <row r="256" spans="1:6" x14ac:dyDescent="0.3">
      <c r="F256" s="68"/>
    </row>
    <row r="257" spans="6:6" x14ac:dyDescent="0.3">
      <c r="F257" s="68"/>
    </row>
    <row r="258" spans="6:6" x14ac:dyDescent="0.3">
      <c r="F258" s="68"/>
    </row>
    <row r="259" spans="6:6" x14ac:dyDescent="0.3">
      <c r="F259" s="68"/>
    </row>
    <row r="260" spans="6:6" x14ac:dyDescent="0.3">
      <c r="F260" s="68"/>
    </row>
    <row r="261" spans="6:6" x14ac:dyDescent="0.3">
      <c r="F261" s="68"/>
    </row>
    <row r="262" spans="6:6" x14ac:dyDescent="0.3">
      <c r="F262" s="68"/>
    </row>
    <row r="263" spans="6:6" x14ac:dyDescent="0.3">
      <c r="F263" s="68"/>
    </row>
    <row r="264" spans="6:6" x14ac:dyDescent="0.3">
      <c r="F264" s="68"/>
    </row>
    <row r="265" spans="6:6" x14ac:dyDescent="0.3">
      <c r="F265" s="68"/>
    </row>
    <row r="266" spans="6:6" x14ac:dyDescent="0.3">
      <c r="F266" s="68"/>
    </row>
    <row r="267" spans="6:6" x14ac:dyDescent="0.3">
      <c r="F267" s="68"/>
    </row>
    <row r="268" spans="6:6" x14ac:dyDescent="0.3">
      <c r="F268" s="68"/>
    </row>
    <row r="269" spans="6:6" x14ac:dyDescent="0.3">
      <c r="F269" s="68"/>
    </row>
    <row r="270" spans="6:6" x14ac:dyDescent="0.3">
      <c r="F270" s="68"/>
    </row>
    <row r="271" spans="6:6" x14ac:dyDescent="0.3">
      <c r="F271" s="68"/>
    </row>
    <row r="272" spans="6:6" x14ac:dyDescent="0.3">
      <c r="F272" s="68"/>
    </row>
    <row r="273" spans="6:6" x14ac:dyDescent="0.3">
      <c r="F273" s="68"/>
    </row>
    <row r="274" spans="6:6" x14ac:dyDescent="0.3">
      <c r="F274" s="68"/>
    </row>
    <row r="275" spans="6:6" x14ac:dyDescent="0.3">
      <c r="F275" s="68"/>
    </row>
    <row r="276" spans="6:6" x14ac:dyDescent="0.3">
      <c r="F276" s="68"/>
    </row>
    <row r="277" spans="6:6" x14ac:dyDescent="0.3">
      <c r="F277" s="68"/>
    </row>
    <row r="278" spans="6:6" x14ac:dyDescent="0.3">
      <c r="F278" s="68"/>
    </row>
    <row r="279" spans="6:6" x14ac:dyDescent="0.3">
      <c r="F279" s="68"/>
    </row>
    <row r="280" spans="6:6" x14ac:dyDescent="0.3">
      <c r="F280" s="68"/>
    </row>
    <row r="281" spans="6:6" x14ac:dyDescent="0.3">
      <c r="F281" s="68"/>
    </row>
    <row r="282" spans="6:6" x14ac:dyDescent="0.3">
      <c r="F282" s="68"/>
    </row>
    <row r="283" spans="6:6" x14ac:dyDescent="0.3">
      <c r="F283" s="68"/>
    </row>
    <row r="284" spans="6:6" x14ac:dyDescent="0.3">
      <c r="F284" s="68"/>
    </row>
    <row r="285" spans="6:6" x14ac:dyDescent="0.3">
      <c r="F285" s="68"/>
    </row>
    <row r="286" spans="6:6" x14ac:dyDescent="0.3">
      <c r="F286" s="68"/>
    </row>
    <row r="287" spans="6:6" x14ac:dyDescent="0.3">
      <c r="F287" s="68"/>
    </row>
    <row r="288" spans="6:6" x14ac:dyDescent="0.3">
      <c r="F288" s="68"/>
    </row>
    <row r="289" spans="6:6" x14ac:dyDescent="0.3">
      <c r="F289" s="68"/>
    </row>
    <row r="290" spans="6:6" x14ac:dyDescent="0.3">
      <c r="F290" s="68"/>
    </row>
    <row r="291" spans="6:6" x14ac:dyDescent="0.3">
      <c r="F291" s="68"/>
    </row>
    <row r="292" spans="6:6" x14ac:dyDescent="0.3">
      <c r="F292" s="68"/>
    </row>
    <row r="293" spans="6:6" x14ac:dyDescent="0.3">
      <c r="F293" s="68"/>
    </row>
    <row r="294" spans="6:6" x14ac:dyDescent="0.3">
      <c r="F294" s="68"/>
    </row>
    <row r="295" spans="6:6" x14ac:dyDescent="0.3">
      <c r="F295" s="68"/>
    </row>
    <row r="296" spans="6:6" x14ac:dyDescent="0.3">
      <c r="F296" s="68"/>
    </row>
    <row r="297" spans="6:6" x14ac:dyDescent="0.3">
      <c r="F297" s="68"/>
    </row>
    <row r="298" spans="6:6" x14ac:dyDescent="0.3">
      <c r="F298" s="68"/>
    </row>
    <row r="299" spans="6:6" x14ac:dyDescent="0.3">
      <c r="F299" s="68"/>
    </row>
    <row r="300" spans="6:6" x14ac:dyDescent="0.3">
      <c r="F300" s="68"/>
    </row>
    <row r="301" spans="6:6" x14ac:dyDescent="0.3">
      <c r="F301" s="68"/>
    </row>
    <row r="302" spans="6:6" x14ac:dyDescent="0.3">
      <c r="F302" s="68"/>
    </row>
    <row r="303" spans="6:6" x14ac:dyDescent="0.3">
      <c r="F303" s="68"/>
    </row>
    <row r="304" spans="6:6" x14ac:dyDescent="0.3">
      <c r="F304" s="68"/>
    </row>
    <row r="305" spans="6:6" x14ac:dyDescent="0.3">
      <c r="F305" s="68"/>
    </row>
    <row r="306" spans="6:6" x14ac:dyDescent="0.3">
      <c r="F306" s="68"/>
    </row>
    <row r="307" spans="6:6" x14ac:dyDescent="0.3">
      <c r="F307" s="68"/>
    </row>
    <row r="308" spans="6:6" x14ac:dyDescent="0.3">
      <c r="F308" s="68"/>
    </row>
    <row r="309" spans="6:6" x14ac:dyDescent="0.3">
      <c r="F309" s="68"/>
    </row>
    <row r="310" spans="6:6" x14ac:dyDescent="0.3">
      <c r="F310" s="68"/>
    </row>
    <row r="311" spans="6:6" x14ac:dyDescent="0.3">
      <c r="F311" s="68"/>
    </row>
    <row r="312" spans="6:6" x14ac:dyDescent="0.3">
      <c r="F312" s="68"/>
    </row>
    <row r="313" spans="6:6" x14ac:dyDescent="0.3">
      <c r="F313" s="68"/>
    </row>
    <row r="314" spans="6:6" x14ac:dyDescent="0.3">
      <c r="F314" s="68"/>
    </row>
    <row r="315" spans="6:6" x14ac:dyDescent="0.3">
      <c r="F315" s="68"/>
    </row>
    <row r="316" spans="6:6" x14ac:dyDescent="0.3">
      <c r="F316" s="68"/>
    </row>
    <row r="317" spans="6:6" x14ac:dyDescent="0.3">
      <c r="F317" s="68"/>
    </row>
    <row r="318" spans="6:6" x14ac:dyDescent="0.3">
      <c r="F318" s="68"/>
    </row>
    <row r="319" spans="6:6" x14ac:dyDescent="0.3">
      <c r="F319" s="68"/>
    </row>
    <row r="320" spans="6:6" x14ac:dyDescent="0.3">
      <c r="F320" s="68"/>
    </row>
    <row r="321" spans="6:6" x14ac:dyDescent="0.3">
      <c r="F321" s="68"/>
    </row>
    <row r="322" spans="6:6" x14ac:dyDescent="0.3">
      <c r="F322" s="68"/>
    </row>
    <row r="323" spans="6:6" x14ac:dyDescent="0.3">
      <c r="F323" s="68"/>
    </row>
    <row r="324" spans="6:6" x14ac:dyDescent="0.3">
      <c r="F324" s="68"/>
    </row>
    <row r="325" spans="6:6" x14ac:dyDescent="0.3">
      <c r="F325" s="68"/>
    </row>
    <row r="326" spans="6:6" x14ac:dyDescent="0.3">
      <c r="F326" s="68"/>
    </row>
    <row r="327" spans="6:6" x14ac:dyDescent="0.3">
      <c r="F327" s="68"/>
    </row>
    <row r="328" spans="6:6" x14ac:dyDescent="0.3">
      <c r="F328" s="68"/>
    </row>
    <row r="329" spans="6:6" x14ac:dyDescent="0.3">
      <c r="F329" s="68"/>
    </row>
    <row r="330" spans="6:6" x14ac:dyDescent="0.3">
      <c r="F330" s="68"/>
    </row>
    <row r="331" spans="6:6" x14ac:dyDescent="0.3">
      <c r="F331" s="68"/>
    </row>
    <row r="332" spans="6:6" x14ac:dyDescent="0.3">
      <c r="F332" s="68"/>
    </row>
    <row r="333" spans="6:6" x14ac:dyDescent="0.3">
      <c r="F333" s="68"/>
    </row>
    <row r="334" spans="6:6" x14ac:dyDescent="0.3">
      <c r="F334" s="68"/>
    </row>
    <row r="335" spans="6:6" x14ac:dyDescent="0.3">
      <c r="F335" s="68"/>
    </row>
    <row r="336" spans="6:6" x14ac:dyDescent="0.3">
      <c r="F336" s="68"/>
    </row>
    <row r="337" spans="6:6" x14ac:dyDescent="0.3">
      <c r="F337" s="68"/>
    </row>
    <row r="338" spans="6:6" x14ac:dyDescent="0.3">
      <c r="F338" s="68"/>
    </row>
    <row r="339" spans="6:6" x14ac:dyDescent="0.3">
      <c r="F339" s="68"/>
    </row>
    <row r="340" spans="6:6" x14ac:dyDescent="0.3">
      <c r="F340" s="68"/>
    </row>
  </sheetData>
  <mergeCells count="4">
    <mergeCell ref="C214:D214"/>
    <mergeCell ref="C224:D224"/>
    <mergeCell ref="C235:D235"/>
    <mergeCell ref="C246:D246"/>
  </mergeCells>
  <pageMargins left="0.7" right="0.7" top="0.75" bottom="0.75" header="0.3" footer="0.3"/>
  <pageSetup orientation="portrait" r:id="rId23"/>
  <drawing r:id="rId2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578E-DE0F-4984-9451-484DFADAD034}">
  <sheetPr>
    <tabColor rgb="FF7030A0"/>
  </sheetPr>
  <dimension ref="A1"/>
  <sheetViews>
    <sheetView showGridLines="0" showRowColHeaders="0" tabSelected="1" zoomScale="86" zoomScaleNormal="86" workbookViewId="0">
      <selection activeCell="AA16" sqref="AA16"/>
    </sheetView>
  </sheetViews>
  <sheetFormatPr defaultRowHeight="14.4" x14ac:dyDescent="0.3"/>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100" r:id="rId3" name="Scroll Bar 4">
              <controlPr defaultSize="0" autoPict="0">
                <anchor moveWithCells="1">
                  <from>
                    <xdr:col>19</xdr:col>
                    <xdr:colOff>182880</xdr:colOff>
                    <xdr:row>3</xdr:row>
                    <xdr:rowOff>114300</xdr:rowOff>
                  </from>
                  <to>
                    <xdr:col>19</xdr:col>
                    <xdr:colOff>312420</xdr:colOff>
                    <xdr:row>27</xdr:row>
                    <xdr:rowOff>106680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4B81A-B5A5-4B66-B9FB-4BD0500B3329}">
  <sheetPr>
    <tabColor rgb="FF00B0F0"/>
  </sheetPr>
  <dimension ref="B1:S11"/>
  <sheetViews>
    <sheetView workbookViewId="0">
      <selection activeCell="F14" sqref="F14"/>
    </sheetView>
  </sheetViews>
  <sheetFormatPr defaultRowHeight="14.4" x14ac:dyDescent="0.3"/>
  <cols>
    <col min="2" max="2" width="17.77734375" bestFit="1" customWidth="1"/>
    <col min="3" max="3" width="11.21875" customWidth="1"/>
    <col min="4" max="4" width="10.33203125" customWidth="1"/>
    <col min="8" max="8" width="10.6640625" customWidth="1"/>
    <col min="12" max="12" width="10" customWidth="1"/>
    <col min="13" max="13" width="8.77734375" customWidth="1"/>
    <col min="16" max="16" width="10.44140625" customWidth="1"/>
    <col min="19" max="19" width="12.6640625" bestFit="1" customWidth="1"/>
  </cols>
  <sheetData>
    <row r="1" spans="2:19" ht="18" x14ac:dyDescent="0.3">
      <c r="B1" s="104" t="s">
        <v>122</v>
      </c>
      <c r="C1" s="102" t="s">
        <v>123</v>
      </c>
      <c r="D1" s="102"/>
      <c r="E1" s="102"/>
      <c r="F1" s="102"/>
      <c r="G1" s="102"/>
      <c r="H1" s="102"/>
      <c r="I1" s="102"/>
      <c r="J1" s="102"/>
      <c r="K1" s="103" t="s">
        <v>2</v>
      </c>
      <c r="L1" s="103"/>
      <c r="M1" s="103"/>
      <c r="N1" s="103"/>
      <c r="O1" s="103"/>
      <c r="P1" s="103"/>
      <c r="Q1" s="103"/>
      <c r="R1" s="103"/>
      <c r="S1" s="105" t="s">
        <v>125</v>
      </c>
    </row>
    <row r="2" spans="2:19" ht="43.2" x14ac:dyDescent="0.3">
      <c r="B2" s="104"/>
      <c r="C2" s="74" t="s">
        <v>118</v>
      </c>
      <c r="D2" s="74" t="s">
        <v>119</v>
      </c>
      <c r="E2" s="74" t="s">
        <v>120</v>
      </c>
      <c r="F2" s="74" t="s">
        <v>153</v>
      </c>
      <c r="G2" s="74" t="s">
        <v>83</v>
      </c>
      <c r="H2" s="74" t="s">
        <v>84</v>
      </c>
      <c r="I2" s="74" t="s">
        <v>82</v>
      </c>
      <c r="J2" s="74" t="s">
        <v>121</v>
      </c>
      <c r="K2" s="75" t="s">
        <v>118</v>
      </c>
      <c r="L2" s="75" t="s">
        <v>119</v>
      </c>
      <c r="M2" s="75" t="s">
        <v>120</v>
      </c>
      <c r="N2" s="75" t="s">
        <v>153</v>
      </c>
      <c r="O2" s="75" t="s">
        <v>83</v>
      </c>
      <c r="P2" s="75" t="s">
        <v>84</v>
      </c>
      <c r="Q2" s="75" t="s">
        <v>82</v>
      </c>
      <c r="R2" s="75" t="s">
        <v>121</v>
      </c>
      <c r="S2" s="105"/>
    </row>
    <row r="3" spans="2:19" x14ac:dyDescent="0.3">
      <c r="B3" s="80" t="s">
        <v>128</v>
      </c>
      <c r="C3" s="76">
        <v>7109</v>
      </c>
      <c r="D3" s="77">
        <v>0.66292438834890566</v>
      </c>
      <c r="E3" s="76">
        <v>4711</v>
      </c>
      <c r="F3" s="76">
        <v>8444</v>
      </c>
      <c r="G3" s="78">
        <v>564.79466852172663</v>
      </c>
      <c r="H3" s="79">
        <v>1.7704963305885044</v>
      </c>
      <c r="I3" s="78">
        <v>974.37439149690283</v>
      </c>
      <c r="J3" s="76">
        <v>4555394</v>
      </c>
      <c r="K3" s="76">
        <v>6081</v>
      </c>
      <c r="L3" s="77">
        <v>0.70566721399598409</v>
      </c>
      <c r="M3" s="76">
        <v>4296</v>
      </c>
      <c r="N3" s="76">
        <v>7313</v>
      </c>
      <c r="O3" s="78">
        <v>677.20040029958932</v>
      </c>
      <c r="P3" s="79">
        <v>1.6728703287311801</v>
      </c>
      <c r="Q3" s="78">
        <v>1115.9537736872514</v>
      </c>
      <c r="R3" s="76">
        <v>4631333</v>
      </c>
      <c r="S3" s="76"/>
    </row>
    <row r="4" spans="2:19" x14ac:dyDescent="0.3">
      <c r="B4" s="80" t="s">
        <v>129</v>
      </c>
      <c r="C4" s="76">
        <v>12935</v>
      </c>
      <c r="D4" s="77">
        <v>0.6458488402199507</v>
      </c>
      <c r="E4" s="76">
        <v>8326.9999999999982</v>
      </c>
      <c r="F4" s="76">
        <v>13325</v>
      </c>
      <c r="G4" s="78">
        <v>543.26869827344547</v>
      </c>
      <c r="H4" s="79">
        <v>1.5846165014365063</v>
      </c>
      <c r="I4" s="78">
        <v>864.26566008142993</v>
      </c>
      <c r="J4" s="76">
        <v>7122501</v>
      </c>
      <c r="K4" s="76">
        <v>8212</v>
      </c>
      <c r="L4" s="77">
        <v>0.75233569716276993</v>
      </c>
      <c r="M4" s="76">
        <v>6180</v>
      </c>
      <c r="N4" s="76">
        <v>11649</v>
      </c>
      <c r="O4" s="78">
        <v>575.50443560596784</v>
      </c>
      <c r="P4" s="79">
        <v>1.8637563112488975</v>
      </c>
      <c r="Q4" s="78">
        <v>1065.0826013908206</v>
      </c>
      <c r="R4" s="76">
        <v>6622678</v>
      </c>
      <c r="S4" s="76"/>
    </row>
    <row r="5" spans="2:19" x14ac:dyDescent="0.3">
      <c r="B5" s="80" t="s">
        <v>130</v>
      </c>
      <c r="C5" s="76">
        <v>6074.9999999999991</v>
      </c>
      <c r="D5" s="77">
        <v>0.64094959566649967</v>
      </c>
      <c r="E5" s="76">
        <v>3855</v>
      </c>
      <c r="F5" s="76">
        <v>6432</v>
      </c>
      <c r="G5" s="78">
        <v>524.28762539450418</v>
      </c>
      <c r="H5" s="79">
        <v>1.6587904245471023</v>
      </c>
      <c r="I5" s="78">
        <v>848.5123894852328</v>
      </c>
      <c r="J5" s="76">
        <v>3238133</v>
      </c>
      <c r="K5" s="76">
        <v>4485</v>
      </c>
      <c r="L5" s="77">
        <v>0.72673250995386851</v>
      </c>
      <c r="M5" s="76">
        <v>3321</v>
      </c>
      <c r="N5" s="76">
        <v>6486</v>
      </c>
      <c r="O5" s="78">
        <v>564.28668220755185</v>
      </c>
      <c r="P5" s="79">
        <v>1.9508166552609187</v>
      </c>
      <c r="Q5" s="78">
        <v>1087.832663176225</v>
      </c>
      <c r="R5" s="76">
        <v>3560934</v>
      </c>
      <c r="S5" s="76"/>
    </row>
    <row r="6" spans="2:19" x14ac:dyDescent="0.3">
      <c r="B6" s="80" t="s">
        <v>131</v>
      </c>
      <c r="C6" s="76">
        <v>0</v>
      </c>
      <c r="D6" s="77">
        <v>0</v>
      </c>
      <c r="E6" s="76">
        <v>0</v>
      </c>
      <c r="F6" s="76">
        <v>0</v>
      </c>
      <c r="G6" s="78">
        <v>0</v>
      </c>
      <c r="H6" s="79">
        <v>0</v>
      </c>
      <c r="I6" s="78">
        <v>0</v>
      </c>
      <c r="J6" s="76">
        <v>0</v>
      </c>
      <c r="K6" s="76">
        <v>3640</v>
      </c>
      <c r="L6" s="77">
        <v>0.73116091775777547</v>
      </c>
      <c r="M6" s="76">
        <v>2664</v>
      </c>
      <c r="N6" s="76">
        <v>4896</v>
      </c>
      <c r="O6" s="78">
        <v>509.58968369657953</v>
      </c>
      <c r="P6" s="79">
        <v>1.8809273854345558</v>
      </c>
      <c r="Q6" s="78">
        <v>931.93729075999352</v>
      </c>
      <c r="R6" s="76">
        <v>2367031</v>
      </c>
      <c r="S6" s="76" t="s">
        <v>126</v>
      </c>
    </row>
    <row r="7" spans="2:19" x14ac:dyDescent="0.3">
      <c r="B7" s="80" t="s">
        <v>132</v>
      </c>
      <c r="C7" s="76">
        <v>0</v>
      </c>
      <c r="D7" s="77">
        <v>0</v>
      </c>
      <c r="E7" s="76">
        <v>0</v>
      </c>
      <c r="F7" s="76">
        <v>0</v>
      </c>
      <c r="G7" s="78">
        <v>0</v>
      </c>
      <c r="H7" s="79">
        <v>0</v>
      </c>
      <c r="I7" s="78">
        <v>0</v>
      </c>
      <c r="J7" s="76">
        <v>0</v>
      </c>
      <c r="K7" s="76">
        <v>6170</v>
      </c>
      <c r="L7" s="77">
        <v>0.74603867668004531</v>
      </c>
      <c r="M7" s="76">
        <v>4534</v>
      </c>
      <c r="N7" s="76">
        <v>8426</v>
      </c>
      <c r="O7" s="78">
        <v>588.00359289154028</v>
      </c>
      <c r="P7" s="79">
        <v>1.8524116531402814</v>
      </c>
      <c r="Q7" s="78">
        <v>1073.6358370761905</v>
      </c>
      <c r="R7" s="76">
        <v>4857819</v>
      </c>
      <c r="S7" s="76" t="s">
        <v>126</v>
      </c>
    </row>
    <row r="8" spans="2:19" x14ac:dyDescent="0.3">
      <c r="B8" s="80" t="s">
        <v>133</v>
      </c>
      <c r="C8" s="76">
        <v>9124</v>
      </c>
      <c r="D8" s="77">
        <v>0.71473342086129188</v>
      </c>
      <c r="E8" s="76">
        <v>6520</v>
      </c>
      <c r="F8" s="76">
        <v>9884</v>
      </c>
      <c r="G8" s="78">
        <v>458.37326175145563</v>
      </c>
      <c r="H8" s="79">
        <v>1.5061414178244035</v>
      </c>
      <c r="I8" s="78">
        <v>682.22725006583448</v>
      </c>
      <c r="J8" s="76">
        <v>4436415</v>
      </c>
      <c r="K8" s="76">
        <v>7768</v>
      </c>
      <c r="L8" s="77">
        <v>0.76665054506138131</v>
      </c>
      <c r="M8" s="76">
        <v>5966</v>
      </c>
      <c r="N8" s="76">
        <v>10443</v>
      </c>
      <c r="O8" s="78">
        <v>580.61406626636051</v>
      </c>
      <c r="P8" s="79">
        <v>1.7489960774867328</v>
      </c>
      <c r="Q8" s="78">
        <v>1008.9271170198256</v>
      </c>
      <c r="R8" s="76">
        <v>5991561</v>
      </c>
      <c r="S8" s="76"/>
    </row>
    <row r="9" spans="2:19" x14ac:dyDescent="0.3">
      <c r="B9" s="80" t="s">
        <v>134</v>
      </c>
      <c r="C9" s="76">
        <v>8497</v>
      </c>
      <c r="D9" s="77">
        <v>0.68933459688758048</v>
      </c>
      <c r="E9" s="76">
        <v>5846</v>
      </c>
      <c r="F9" s="76">
        <v>9835</v>
      </c>
      <c r="G9" s="78">
        <v>541.09389581799871</v>
      </c>
      <c r="H9" s="79">
        <v>1.6425779305003252</v>
      </c>
      <c r="I9" s="78">
        <v>876.29985435178401</v>
      </c>
      <c r="J9" s="76">
        <v>5072592</v>
      </c>
      <c r="K9" s="76">
        <v>6375</v>
      </c>
      <c r="L9" s="77">
        <v>0.754206835384998</v>
      </c>
      <c r="M9" s="76">
        <v>4820</v>
      </c>
      <c r="N9" s="76">
        <v>8906</v>
      </c>
      <c r="O9" s="78">
        <v>607.57909688963503</v>
      </c>
      <c r="P9" s="79">
        <v>1.8428711747321782</v>
      </c>
      <c r="Q9" s="78">
        <v>1097.886895952021</v>
      </c>
      <c r="R9" s="76">
        <v>5221508</v>
      </c>
      <c r="S9" s="76"/>
    </row>
    <row r="10" spans="2:19" x14ac:dyDescent="0.3">
      <c r="B10" s="80" t="s">
        <v>135</v>
      </c>
      <c r="C10" s="76">
        <v>5100.9999999999991</v>
      </c>
      <c r="D10" s="77">
        <v>0.64953646862042558</v>
      </c>
      <c r="E10" s="76">
        <v>3313.0000000000005</v>
      </c>
      <c r="F10" s="76">
        <v>4990</v>
      </c>
      <c r="G10" s="78">
        <v>403.52101060135544</v>
      </c>
      <c r="H10" s="79">
        <v>1.5279731772309215</v>
      </c>
      <c r="I10" s="78">
        <v>609.89573392585055</v>
      </c>
      <c r="J10" s="76">
        <v>2006782</v>
      </c>
      <c r="K10" s="76">
        <v>3306</v>
      </c>
      <c r="L10" s="77">
        <v>0.70880341889322873</v>
      </c>
      <c r="M10" s="76">
        <v>2357</v>
      </c>
      <c r="N10" s="76">
        <v>3863</v>
      </c>
      <c r="O10" s="78">
        <v>536.04289904863856</v>
      </c>
      <c r="P10" s="79">
        <v>1.6333655105883289</v>
      </c>
      <c r="Q10" s="78">
        <v>864.81036482976458</v>
      </c>
      <c r="R10" s="76">
        <v>2033329</v>
      </c>
      <c r="S10" s="76"/>
    </row>
    <row r="11" spans="2:19" x14ac:dyDescent="0.3">
      <c r="B11" s="80" t="s">
        <v>136</v>
      </c>
      <c r="C11" s="76">
        <v>8057</v>
      </c>
      <c r="D11" s="77">
        <v>0.74269922578191172</v>
      </c>
      <c r="E11" s="76">
        <v>5987</v>
      </c>
      <c r="F11" s="76">
        <v>8731</v>
      </c>
      <c r="G11" s="78">
        <v>463.64889059334297</v>
      </c>
      <c r="H11" s="79">
        <v>1.4645450301921898</v>
      </c>
      <c r="I11" s="78">
        <v>673.11204463517652</v>
      </c>
      <c r="J11" s="76">
        <v>3989824</v>
      </c>
      <c r="K11" s="76">
        <v>5151</v>
      </c>
      <c r="L11" s="77">
        <v>0.78323579946692168</v>
      </c>
      <c r="M11" s="76">
        <v>4064</v>
      </c>
      <c r="N11" s="76">
        <v>8008</v>
      </c>
      <c r="O11" s="78">
        <v>546.55035622637399</v>
      </c>
      <c r="P11" s="79">
        <v>2.0274123977058922</v>
      </c>
      <c r="Q11" s="78">
        <v>1105.4032638721092</v>
      </c>
      <c r="R11" s="76">
        <v>4217288</v>
      </c>
      <c r="S11" s="76"/>
    </row>
  </sheetData>
  <mergeCells count="4">
    <mergeCell ref="C1:J1"/>
    <mergeCell ref="K1:R1"/>
    <mergeCell ref="B1:B2"/>
    <mergeCell ref="S1:S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0EFD2-8DE4-4FC7-9593-6C45F9FFD3C0}">
  <sheetPr>
    <tabColor rgb="FF00B0F0"/>
  </sheetPr>
  <dimension ref="B1:S11"/>
  <sheetViews>
    <sheetView workbookViewId="0">
      <selection activeCell="N2" sqref="N2"/>
    </sheetView>
  </sheetViews>
  <sheetFormatPr defaultRowHeight="14.4" x14ac:dyDescent="0.3"/>
  <cols>
    <col min="2" max="2" width="18.21875" bestFit="1" customWidth="1"/>
    <col min="19" max="19" width="12.6640625" bestFit="1" customWidth="1"/>
  </cols>
  <sheetData>
    <row r="1" spans="2:19" ht="18" x14ac:dyDescent="0.3">
      <c r="B1" s="106" t="s">
        <v>122</v>
      </c>
      <c r="C1" s="107" t="s">
        <v>124</v>
      </c>
      <c r="D1" s="107"/>
      <c r="E1" s="107"/>
      <c r="F1" s="107"/>
      <c r="G1" s="107"/>
      <c r="H1" s="107"/>
      <c r="I1" s="107"/>
      <c r="J1" s="107"/>
      <c r="K1" s="108" t="s">
        <v>2</v>
      </c>
      <c r="L1" s="108"/>
      <c r="M1" s="108"/>
      <c r="N1" s="108"/>
      <c r="O1" s="108"/>
      <c r="P1" s="108"/>
      <c r="Q1" s="108"/>
      <c r="R1" s="109"/>
      <c r="S1" s="110" t="s">
        <v>125</v>
      </c>
    </row>
    <row r="2" spans="2:19" ht="43.2" x14ac:dyDescent="0.3">
      <c r="B2" s="106"/>
      <c r="C2" s="81" t="s">
        <v>118</v>
      </c>
      <c r="D2" s="81" t="s">
        <v>119</v>
      </c>
      <c r="E2" s="81" t="s">
        <v>120</v>
      </c>
      <c r="F2" s="81" t="s">
        <v>153</v>
      </c>
      <c r="G2" s="81" t="s">
        <v>83</v>
      </c>
      <c r="H2" s="81" t="s">
        <v>84</v>
      </c>
      <c r="I2" s="81" t="s">
        <v>82</v>
      </c>
      <c r="J2" s="81" t="s">
        <v>121</v>
      </c>
      <c r="K2" s="82" t="s">
        <v>118</v>
      </c>
      <c r="L2" s="82" t="s">
        <v>119</v>
      </c>
      <c r="M2" s="82" t="s">
        <v>120</v>
      </c>
      <c r="N2" s="82" t="s">
        <v>153</v>
      </c>
      <c r="O2" s="82" t="s">
        <v>83</v>
      </c>
      <c r="P2" s="82" t="s">
        <v>84</v>
      </c>
      <c r="Q2" s="82" t="s">
        <v>82</v>
      </c>
      <c r="R2" s="88" t="s">
        <v>121</v>
      </c>
      <c r="S2" s="110"/>
    </row>
    <row r="3" spans="2:19" x14ac:dyDescent="0.3">
      <c r="B3" s="80" t="s">
        <v>128</v>
      </c>
      <c r="C3" s="83">
        <f>SUMIF(DATA!C3:C1649,B3,DATA!O3:O1649)</f>
        <v>5950.9984189240013</v>
      </c>
      <c r="D3" s="84">
        <f>AVERAGEIF(DATA!C3:C1649,B3,DATA!P3:P1649)</f>
        <v>0.71414395270100406</v>
      </c>
      <c r="E3" s="83">
        <f>SUMIF(DATA!C3:C1649,B3,DATA!Q3:Q1649)</f>
        <v>4253.6508455886524</v>
      </c>
      <c r="F3" s="83">
        <f>SUMIF(DATA!C3:C1649,B3,DATA!R3:R1649)</f>
        <v>7820.1243984471475</v>
      </c>
      <c r="G3" s="85">
        <f>AVERAGEIF(DATA!C3:C1649,B3,DATA!S3:S1649)</f>
        <v>673.88774673898365</v>
      </c>
      <c r="H3" s="86">
        <f>AVERAGEIF(DATA!C3:C1649,B3,DATA!T3:T1649)</f>
        <v>1.8245406942357711</v>
      </c>
      <c r="I3" s="85">
        <f>AVERAGEIF(DATA!C3:C1649,B3,DATA!U3:U1649)</f>
        <v>1217.8846265797865</v>
      </c>
      <c r="J3" s="87">
        <f>SUMIF(DATA!C3:C1649,B3,DATA!V3:V1649)</f>
        <v>5172000</v>
      </c>
      <c r="K3" s="87">
        <f>SUMIF(DATA!C3:C1649,B3,DATA!W3:W1649)</f>
        <v>6081</v>
      </c>
      <c r="L3" s="84">
        <f>AVERAGEIF(DATA!C3:C1649,B3,DATA!X3:X1649)</f>
        <v>0.70566721399598409</v>
      </c>
      <c r="M3" s="87">
        <f>SUMIF(DATA!C3:C1649,B3,DATA!Y3:Y1649)</f>
        <v>4296</v>
      </c>
      <c r="N3" s="87">
        <f>SUMIF(DATA!C3:C1649,B3,DATA!Z3:Z1649)</f>
        <v>7313</v>
      </c>
      <c r="O3" s="85">
        <f>AVERAGEIF(DATA!C3:C1649,B3,DATA!AA3:AA1649)</f>
        <v>677.20040029958932</v>
      </c>
      <c r="P3" s="86">
        <f>AVERAGEIF(DATA!C3:C1649,B3,DATA!AB3:AB1649)</f>
        <v>1.6728703287311801</v>
      </c>
      <c r="Q3" s="85">
        <f>AVERAGEIF(DATA!C3:C1649,B3,DATA!AC3:AC1649)</f>
        <v>1115.9537736872514</v>
      </c>
      <c r="R3" s="89">
        <f>SUMIF(DATA!C3:C1649,B3,DATA!AD3:AD1649)</f>
        <v>4631333</v>
      </c>
      <c r="S3" s="87"/>
    </row>
    <row r="4" spans="2:19" x14ac:dyDescent="0.3">
      <c r="B4" s="80" t="s">
        <v>129</v>
      </c>
      <c r="C4" s="83">
        <f>SUMIF(DATA!C4:C1650,B4,DATA!O4:O1650)</f>
        <v>10265.25527490533</v>
      </c>
      <c r="D4" s="84">
        <f>AVERAGEIF(DATA!C4:C1650,B4,DATA!P4:P1650)</f>
        <v>0.69635029252995095</v>
      </c>
      <c r="E4" s="83">
        <f>SUMIF(DATA!C4:C1650,B4,DATA!Q4:Q1650)</f>
        <v>7119.9238250561393</v>
      </c>
      <c r="F4" s="83">
        <f>SUMIF(DATA!C4:C1650,B4,DATA!R4:R1650)</f>
        <v>11556.623298208639</v>
      </c>
      <c r="G4" s="85">
        <f>AVERAGEIF(DATA!C4:C1650,B4,DATA!S4:S1650)</f>
        <v>658.12723203364783</v>
      </c>
      <c r="H4" s="86">
        <f>AVERAGEIF(DATA!C4:C1650,B4,DATA!T4:T1650)</f>
        <v>1.6159753239735322</v>
      </c>
      <c r="I4" s="85">
        <f>AVERAGEIF(DATA!C4:C1650,B4,DATA!U4:U1650)</f>
        <v>1062.9720094896802</v>
      </c>
      <c r="J4" s="87">
        <f>SUMIF(DATA!C4:C1650,B4,DATA!V4:V1650)</f>
        <v>7570000</v>
      </c>
      <c r="K4" s="87">
        <f>SUMIF(DATA!C4:C1650,B4,DATA!W4:W1650)</f>
        <v>8212</v>
      </c>
      <c r="L4" s="84">
        <f>AVERAGEIF(DATA!C4:C1650,B4,DATA!X4:X1650)</f>
        <v>0.75233569716276993</v>
      </c>
      <c r="M4" s="87">
        <f>SUMIF(DATA!C4:C1650,B4,DATA!Y4:Y1650)</f>
        <v>6180</v>
      </c>
      <c r="N4" s="87">
        <f>SUMIF(DATA!C4:C1650,B4,DATA!Z4:Z1650)</f>
        <v>11649</v>
      </c>
      <c r="O4" s="85">
        <f>AVERAGEIF(DATA!C4:C1650,B4,DATA!AA4:AA1650)</f>
        <v>575.50443560596784</v>
      </c>
      <c r="P4" s="86">
        <f>AVERAGEIF(DATA!C4:C1650,B4,DATA!AB4:AB1650)</f>
        <v>1.8637563112488975</v>
      </c>
      <c r="Q4" s="85">
        <f>AVERAGEIF(DATA!C4:C1650,B4,DATA!AC4:AC1650)</f>
        <v>1065.0826013908206</v>
      </c>
      <c r="R4" s="89">
        <f>SUMIF(DATA!C4:C1650,B4,DATA!AD4:AD1650)</f>
        <v>6622678</v>
      </c>
      <c r="S4" s="87"/>
    </row>
    <row r="5" spans="2:19" x14ac:dyDescent="0.3">
      <c r="B5" s="80" t="s">
        <v>130</v>
      </c>
      <c r="C5" s="83">
        <f>SUMIF(DATA!C5:C1651,B5,DATA!O5:O1651)</f>
        <v>5201.091822859089</v>
      </c>
      <c r="D5" s="84">
        <f>AVERAGEIF(DATA!C5:C1651,B5,DATA!P5:P1651)</f>
        <v>0.69118609230485306</v>
      </c>
      <c r="E5" s="83">
        <f>SUMIF(DATA!C5:C1651,B5,DATA!Q5:Q1651)</f>
        <v>3577.3384375779242</v>
      </c>
      <c r="F5" s="83">
        <f>SUMIF(DATA!C5:C1651,B5,DATA!R5:R1651)</f>
        <v>6056.3061087854057</v>
      </c>
      <c r="G5" s="85">
        <f>AVERAGEIF(DATA!C5:C1651,B5,DATA!S5:S1651)</f>
        <v>627.10958940763851</v>
      </c>
      <c r="H5" s="86">
        <f>AVERAGEIF(DATA!C5:C1651,B5,DATA!T5:T1651)</f>
        <v>1.6862052301542496</v>
      </c>
      <c r="I5" s="85">
        <f>AVERAGEIF(DATA!C5:C1651,B5,DATA!U5:U1651)</f>
        <v>1053.388003216972</v>
      </c>
      <c r="J5" s="87">
        <f>SUMIF(DATA!C5:C1651,B5,DATA!V5:V1651)</f>
        <v>3740000</v>
      </c>
      <c r="K5" s="87">
        <f>SUMIF(DATA!C5:C1651,B5,DATA!W5:W1651)</f>
        <v>4485</v>
      </c>
      <c r="L5" s="84">
        <f>AVERAGEIF(DATA!C5:C1651,B5,DATA!X5:X1651)</f>
        <v>0.72673250995386851</v>
      </c>
      <c r="M5" s="87">
        <f>SUMIF(DATA!C5:C1651,B5,DATA!Y5:Y1651)</f>
        <v>3321</v>
      </c>
      <c r="N5" s="87">
        <f>SUMIF(DATA!C5:C1651,B5,DATA!Z5:Z1651)</f>
        <v>6486</v>
      </c>
      <c r="O5" s="85">
        <f>AVERAGEIF(DATA!C5:C1651,B5,DATA!AA5:AA1651)</f>
        <v>564.28668220755185</v>
      </c>
      <c r="P5" s="86">
        <f>AVERAGEIF(DATA!C5:C1651,B5,DATA!AB5:AB1651)</f>
        <v>1.9508166552609187</v>
      </c>
      <c r="Q5" s="85">
        <f>AVERAGEIF(DATA!C5:C1651,B5,DATA!AC5:AC1651)</f>
        <v>1087.832663176225</v>
      </c>
      <c r="R5" s="89">
        <f>SUMIF(DATA!C5:C1651,B5,DATA!AD5:AD1651)</f>
        <v>3560934</v>
      </c>
      <c r="S5" s="87"/>
    </row>
    <row r="6" spans="2:19" x14ac:dyDescent="0.3">
      <c r="B6" s="80" t="s">
        <v>131</v>
      </c>
      <c r="C6" s="83">
        <f>SUMIF(DATA!C6:C1652,B6,DATA!O6:O1652)</f>
        <v>3803.2100055392075</v>
      </c>
      <c r="D6" s="84">
        <f>AVERAGEIF(DATA!C6:C1652,B6,DATA!P6:P1652)</f>
        <v>0.64438903665731151</v>
      </c>
      <c r="E6" s="83">
        <f>SUMIF(DATA!C6:C1652,B6,DATA!Q6:Q1652)</f>
        <v>2458.4729472387139</v>
      </c>
      <c r="F6" s="83">
        <f>SUMIF(DATA!C6:C1652,B6,DATA!R6:R1652)</f>
        <v>3957.8672566371688</v>
      </c>
      <c r="G6" s="85">
        <f>AVERAGEIF(DATA!C6:C1652,B6,DATA!S6:S1652)</f>
        <v>526.06481602307724</v>
      </c>
      <c r="H6" s="86">
        <f>AVERAGEIF(DATA!C6:C1652,B6,DATA!T6:T1652)</f>
        <v>1.5989430886756164</v>
      </c>
      <c r="I6" s="85">
        <f>AVERAGEIF(DATA!C6:C1652,B6,DATA!U6:U1652)</f>
        <v>835.69081412499509</v>
      </c>
      <c r="J6" s="87">
        <f>SUMIF(DATA!C6:C1652,B6,DATA!V6:V1652)</f>
        <v>2061000</v>
      </c>
      <c r="K6" s="87">
        <f>SUMIF(DATA!C6:C1652,B6,DATA!W6:W1652)</f>
        <v>3640</v>
      </c>
      <c r="L6" s="84">
        <f>AVERAGEIF(DATA!C6:C1652,B6,DATA!X6:X1652)</f>
        <v>0.73116091775777547</v>
      </c>
      <c r="M6" s="87">
        <f>SUMIF(DATA!C6:C1652,B6,DATA!Y6:Y1652)</f>
        <v>2664</v>
      </c>
      <c r="N6" s="87">
        <f>SUMIF(DATA!C6:C1652,B6,DATA!Z6:Z1652)</f>
        <v>4896</v>
      </c>
      <c r="O6" s="85">
        <f>AVERAGEIF(DATA!C6:C1652,B6,DATA!AA6:AA1652)</f>
        <v>509.58968369657953</v>
      </c>
      <c r="P6" s="86">
        <f>AVERAGEIF(DATA!C6:C1652,B6,DATA!AB6:AB1652)</f>
        <v>1.8809273854345558</v>
      </c>
      <c r="Q6" s="85">
        <f>AVERAGEIF(DATA!C6:C1652,B6,DATA!AC6:AC1652)</f>
        <v>931.93729075999352</v>
      </c>
      <c r="R6" s="89">
        <f>SUMIF(DATA!C6:C1652,B6,DATA!AD6:AD1652)</f>
        <v>2367031</v>
      </c>
      <c r="S6" s="87" t="s">
        <v>126</v>
      </c>
    </row>
    <row r="7" spans="2:19" x14ac:dyDescent="0.3">
      <c r="B7" s="80" t="s">
        <v>132</v>
      </c>
      <c r="C7" s="83">
        <f>SUMIF(DATA!C7:C1653,B7,DATA!O7:O1653)</f>
        <v>5216.5822694571971</v>
      </c>
      <c r="D7" s="84">
        <f>AVERAGEIF(DATA!C7:C1653,B7,DATA!P7:P1653)</f>
        <v>0.72052363163772937</v>
      </c>
      <c r="E7" s="83">
        <f>SUMIF(DATA!C7:C1653,B7,DATA!Q7:Q1653)</f>
        <v>3786.7695851506464</v>
      </c>
      <c r="F7" s="83">
        <f>SUMIF(DATA!C7:C1653,B7,DATA!R7:R1653)</f>
        <v>6218.9982486865156</v>
      </c>
      <c r="G7" s="85">
        <f>AVERAGEIF(DATA!C7:C1653,B7,DATA!S7:S1653)</f>
        <v>608.68333115280723</v>
      </c>
      <c r="H7" s="86">
        <f>AVERAGEIF(DATA!C7:C1653,B7,DATA!T7:T1653)</f>
        <v>1.6439636759960148</v>
      </c>
      <c r="I7" s="85">
        <f>AVERAGEIF(DATA!C7:C1653,B7,DATA!U7:U1653)</f>
        <v>989.26293097516646</v>
      </c>
      <c r="J7" s="87">
        <f>SUMIF(DATA!C7:C1653,B7,DATA!V7:V1653)</f>
        <v>3732000</v>
      </c>
      <c r="K7" s="87">
        <f>SUMIF(DATA!C7:C1653,B7,DATA!W7:W1653)</f>
        <v>6170</v>
      </c>
      <c r="L7" s="84">
        <f>AVERAGEIF(DATA!C7:C1653,B7,DATA!X7:X1653)</f>
        <v>0.74603867668004531</v>
      </c>
      <c r="M7" s="87">
        <f>SUMIF(DATA!C7:C1653,B7,DATA!Y7:Y1653)</f>
        <v>4534</v>
      </c>
      <c r="N7" s="87">
        <f>SUMIF(DATA!C7:C1653,B7,DATA!Z7:Z1653)</f>
        <v>8426</v>
      </c>
      <c r="O7" s="85">
        <f>AVERAGEIF(DATA!C7:C1653,B7,DATA!AA7:AA1653)</f>
        <v>588.00359289154028</v>
      </c>
      <c r="P7" s="86">
        <f>AVERAGEIF(DATA!C7:C1653,B7,DATA!AB7:AB1653)</f>
        <v>1.8524116531402814</v>
      </c>
      <c r="Q7" s="85">
        <f>AVERAGEIF(DATA!C7:C1653,B7,DATA!AC7:AC1653)</f>
        <v>1073.6358370761905</v>
      </c>
      <c r="R7" s="89">
        <f>SUMIF(DATA!C7:C1653,B7,DATA!AD7:AD1653)</f>
        <v>4857819</v>
      </c>
      <c r="S7" s="87" t="s">
        <v>126</v>
      </c>
    </row>
    <row r="8" spans="2:19" x14ac:dyDescent="0.3">
      <c r="B8" s="80" t="s">
        <v>133</v>
      </c>
      <c r="C8" s="83">
        <f>SUMIF(DATA!C8:C1654,B8,DATA!O8:O1654)</f>
        <v>7847.7075220518873</v>
      </c>
      <c r="D8" s="84">
        <f>AVERAGEIF(DATA!C8:C1654,B8,DATA!P8:P1654)</f>
        <v>0.76925111308165284</v>
      </c>
      <c r="E8" s="83">
        <f>SUMIF(DATA!C8:C1654,B8,DATA!Q8:Q1654)</f>
        <v>6037.8066955742624</v>
      </c>
      <c r="F8" s="83">
        <f>SUMIF(DATA!C8:C1654,B8,DATA!R8:R1654)</f>
        <v>9345.3470276199787</v>
      </c>
      <c r="G8" s="85">
        <f>AVERAGEIF(DATA!C8:C1654,B8,DATA!S8:S1654)</f>
        <v>553.22070801593031</v>
      </c>
      <c r="H8" s="86">
        <f>AVERAGEIF(DATA!C8:C1654,B8,DATA!T8:T1654)</f>
        <v>1.5413618411980967</v>
      </c>
      <c r="I8" s="85">
        <f>AVERAGEIF(DATA!C8:C1654,B8,DATA!U8:U1654)</f>
        <v>850.24257411867984</v>
      </c>
      <c r="J8" s="87">
        <f>SUMIF(DATA!C8:C1654,B8,DATA!V8:V1654)</f>
        <v>5132000</v>
      </c>
      <c r="K8" s="87">
        <f>SUMIF(DATA!C8:C1654,B8,DATA!W8:W1654)</f>
        <v>7768</v>
      </c>
      <c r="L8" s="84">
        <f>AVERAGEIF(DATA!C8:C1654,B8,DATA!X8:X1654)</f>
        <v>0.76665054506138131</v>
      </c>
      <c r="M8" s="87">
        <f>SUMIF(DATA!C8:C1654,B8,DATA!Y8:Y1654)</f>
        <v>5966</v>
      </c>
      <c r="N8" s="87">
        <f>SUMIF(DATA!C8:C1654,B8,DATA!Z8:Z1654)</f>
        <v>10443</v>
      </c>
      <c r="O8" s="85">
        <f>AVERAGEIF(DATA!C8:C1654,B8,DATA!AA8:AA1654)</f>
        <v>580.61406626636051</v>
      </c>
      <c r="P8" s="86">
        <f>AVERAGEIF(DATA!C8:C1654,B8,DATA!AB8:AB1654)</f>
        <v>1.7489960774867328</v>
      </c>
      <c r="Q8" s="85">
        <f>AVERAGEIF(DATA!C8:C1654,B8,DATA!AC8:AC1654)</f>
        <v>1008.9271170198256</v>
      </c>
      <c r="R8" s="89">
        <f>SUMIF(DATA!C8:C1654,B8,DATA!AD8:AD1654)</f>
        <v>5991561</v>
      </c>
      <c r="S8" s="87"/>
    </row>
    <row r="9" spans="2:19" x14ac:dyDescent="0.3">
      <c r="B9" s="80" t="s">
        <v>134</v>
      </c>
      <c r="C9" s="83">
        <f>SUMIF(DATA!C9:C1655,B9,DATA!O9:O1655)</f>
        <v>6940.2575457738312</v>
      </c>
      <c r="D9" s="84">
        <f>AVERAGEIF(DATA!C9:C1655,B9,DATA!P9:P1655)</f>
        <v>0.74125333679481686</v>
      </c>
      <c r="E9" s="83">
        <f>SUMIF(DATA!C9:C1655,B9,DATA!Q9:Q1655)</f>
        <v>5151.5815985997815</v>
      </c>
      <c r="F9" s="83">
        <f>SUMIF(DATA!C9:C1655,B9,DATA!R9:R1655)</f>
        <v>8872.2159965805604</v>
      </c>
      <c r="G9" s="85">
        <f>AVERAGEIF(DATA!C9:C1655,B9,DATA!S9:S1655)</f>
        <v>640.86947528720384</v>
      </c>
      <c r="H9" s="86">
        <f>AVERAGEIF(DATA!C9:C1655,B9,DATA!T9:T1655)</f>
        <v>1.7109570518686763</v>
      </c>
      <c r="I9" s="85">
        <f>AVERAGEIF(DATA!C9:C1655,B9,DATA!U9:U1655)</f>
        <v>1097.2829163757685</v>
      </c>
      <c r="J9" s="87">
        <f>SUMIF(DATA!C9:C1655,B9,DATA!V9:V1655)</f>
        <v>5619000</v>
      </c>
      <c r="K9" s="87">
        <f>SUMIF(DATA!C9:C1655,B9,DATA!W9:W1655)</f>
        <v>6375</v>
      </c>
      <c r="L9" s="84">
        <f>AVERAGEIF(DATA!C9:C1655,B9,DATA!X9:X1655)</f>
        <v>0.754206835384998</v>
      </c>
      <c r="M9" s="87">
        <f>SUMIF(DATA!C9:C1655,B9,DATA!Y9:Y1655)</f>
        <v>4820</v>
      </c>
      <c r="N9" s="87">
        <f>SUMIF(DATA!C9:C1655,B9,DATA!Z9:Z1655)</f>
        <v>8906</v>
      </c>
      <c r="O9" s="85">
        <f>AVERAGEIF(DATA!C9:C1655,B9,DATA!AA9:AA1655)</f>
        <v>607.57909688963503</v>
      </c>
      <c r="P9" s="86">
        <f>AVERAGEIF(DATA!C9:C1655,B9,DATA!AB9:AB1655)</f>
        <v>1.8428711747321782</v>
      </c>
      <c r="Q9" s="85">
        <f>AVERAGEIF(DATA!C9:C1655,B9,DATA!AC9:AC1655)</f>
        <v>1097.886895952021</v>
      </c>
      <c r="R9" s="89">
        <f>SUMIF(DATA!C9:C1655,B9,DATA!AD9:AD1655)</f>
        <v>5221508</v>
      </c>
      <c r="S9" s="87"/>
    </row>
    <row r="10" spans="2:19" x14ac:dyDescent="0.3">
      <c r="B10" s="80" t="s">
        <v>135</v>
      </c>
      <c r="C10" s="83">
        <f>SUMIF(DATA!C10:C1656,B10,DATA!O10:O1656)</f>
        <v>4398.2327360582194</v>
      </c>
      <c r="D10" s="84">
        <f>AVERAGEIF(DATA!C10:C1656,B10,DATA!P10:P1656)</f>
        <v>0.69789375714243207</v>
      </c>
      <c r="E10" s="83">
        <f>SUMIF(DATA!C10:C1656,B10,DATA!Q10:Q1656)</f>
        <v>3075.4119866251394</v>
      </c>
      <c r="F10" s="83">
        <f>SUMIF(DATA!C10:C1656,B10,DATA!R10:R1656)</f>
        <v>4707.4545729628517</v>
      </c>
      <c r="G10" s="85">
        <f>AVERAGEIF(DATA!C10:C1656,B10,DATA!S10:S1656)</f>
        <v>489.99848602153395</v>
      </c>
      <c r="H10" s="86">
        <f>AVERAGEIF(DATA!C10:C1656,B10,DATA!T10:T1656)</f>
        <v>1.5287731095904118</v>
      </c>
      <c r="I10" s="85">
        <f>AVERAGEIF(DATA!C10:C1656,B10,DATA!U10:U1656)</f>
        <v>748.94863391428669</v>
      </c>
      <c r="J10" s="87">
        <f>SUMIF(DATA!C10:C1656,B10,DATA!V10:V1656)</f>
        <v>2304000</v>
      </c>
      <c r="K10" s="87">
        <f>SUMIF(DATA!C10:C1656,B10,DATA!W10:W1656)</f>
        <v>3306</v>
      </c>
      <c r="L10" s="84">
        <f>AVERAGEIF(DATA!C10:C1656,B10,DATA!X10:X1656)</f>
        <v>0.70880341889322873</v>
      </c>
      <c r="M10" s="87">
        <f>SUMIF(DATA!C10:C1656,B10,DATA!Y10:Y1656)</f>
        <v>2357</v>
      </c>
      <c r="N10" s="87">
        <f>SUMIF(DATA!C10:C1656,B10,DATA!Z10:Z1656)</f>
        <v>3863</v>
      </c>
      <c r="O10" s="85">
        <f>AVERAGEIF(DATA!C10:C1656,B10,DATA!AA10:AA1656)</f>
        <v>536.04289904863856</v>
      </c>
      <c r="P10" s="86">
        <f>AVERAGEIF(DATA!C10:C1656,B10,DATA!AB10:AB1656)</f>
        <v>1.6333655105883289</v>
      </c>
      <c r="Q10" s="85">
        <f>AVERAGEIF(DATA!C10:C1656,B10,DATA!AC10:AC1656)</f>
        <v>864.81036482976458</v>
      </c>
      <c r="R10" s="89">
        <f>SUMIF(DATA!C10:C1656,B10,DATA!AD10:AD1656)</f>
        <v>2033329</v>
      </c>
      <c r="S10" s="87"/>
    </row>
    <row r="11" spans="2:19" x14ac:dyDescent="0.3">
      <c r="B11" s="80" t="s">
        <v>136</v>
      </c>
      <c r="C11" s="83">
        <f>SUMIF(DATA!C11:C1657,B11,DATA!O11:O1657)</f>
        <v>6334.1345689496648</v>
      </c>
      <c r="D11" s="84">
        <f>AVERAGEIF(DATA!C11:C1657,B11,DATA!P11:P1657)</f>
        <v>0.80053197102186957</v>
      </c>
      <c r="E11" s="83">
        <f>SUMIF(DATA!C11:C1657,B11,DATA!Q11:Q1657)</f>
        <v>5077.4204494539354</v>
      </c>
      <c r="F11" s="83">
        <f>SUMIF(DATA!C11:C1657,B11,DATA!R11:R1657)</f>
        <v>7623.2551801908976</v>
      </c>
      <c r="G11" s="85">
        <f>AVERAGEIF(DATA!C11:C1657,B11,DATA!S11:S1657)</f>
        <v>560.37718919875488</v>
      </c>
      <c r="H11" s="86">
        <f>AVERAGEIF(DATA!C11:C1657,B11,DATA!T11:T1657)</f>
        <v>1.498181452934517</v>
      </c>
      <c r="I11" s="85">
        <f>AVERAGEIF(DATA!C11:C1657,B11,DATA!U11:U1657)</f>
        <v>840.18657882950288</v>
      </c>
      <c r="J11" s="87">
        <f>SUMIF(DATA!C11:C1657,B11,DATA!V11:V1657)</f>
        <v>4260000</v>
      </c>
      <c r="K11" s="87">
        <f>SUMIF(DATA!C11:C1657,B11,DATA!W11:W1657)</f>
        <v>5151</v>
      </c>
      <c r="L11" s="84">
        <f>AVERAGEIF(DATA!C11:C1657,B11,DATA!X11:X1657)</f>
        <v>0.78323579946692168</v>
      </c>
      <c r="M11" s="87">
        <f>SUMIF(DATA!C11:C1657,B11,DATA!Y11:Y1657)</f>
        <v>4064</v>
      </c>
      <c r="N11" s="87">
        <f>SUMIF(DATA!C11:C1657,B11,DATA!Z11:Z1657)</f>
        <v>8008</v>
      </c>
      <c r="O11" s="85">
        <f>AVERAGEIF(DATA!C11:C1657,B11,DATA!AA11:AA1657)</f>
        <v>546.55035622637399</v>
      </c>
      <c r="P11" s="86">
        <f>AVERAGEIF(DATA!C11:C1657,B11,DATA!AB11:AB1657)</f>
        <v>2.0274123977058922</v>
      </c>
      <c r="Q11" s="85">
        <f>AVERAGEIF(DATA!C11:C1657,B11,DATA!AC11:AC1657)</f>
        <v>1105.4032638721092</v>
      </c>
      <c r="R11" s="89">
        <f>SUMIF(DATA!C11:C1657,B11,DATA!AD11:AD1657)</f>
        <v>4217288</v>
      </c>
      <c r="S11" s="87"/>
    </row>
  </sheetData>
  <mergeCells count="4">
    <mergeCell ref="B1:B2"/>
    <mergeCell ref="C1:J1"/>
    <mergeCell ref="K1:R1"/>
    <mergeCell ref="S1:S2"/>
  </mergeCells>
  <pageMargins left="0.7" right="0.7" top="0.75" bottom="0.75" header="0.3" footer="0.3"/>
  <ignoredErrors>
    <ignoredError sqref="K4:Q11 D4:I11" formulaRange="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AVINASH</vt:lpstr>
      <vt:lpstr>DATA</vt:lpstr>
      <vt:lpstr>DATA 2</vt:lpstr>
      <vt:lpstr>Conversions</vt:lpstr>
      <vt:lpstr>Support</vt:lpstr>
      <vt:lpstr>Tablet</vt:lpstr>
      <vt:lpstr>LY Comparison</vt:lpstr>
      <vt:lpstr>TGT vs ACH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2023-09-14T08:21:00Z</dcterms:modified>
</cp:coreProperties>
</file>