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hal\Downloads\Examen parcial Econometría\"/>
    </mc:Choice>
  </mc:AlternateContent>
  <xr:revisionPtr revIDLastSave="0" documentId="13_ncr:1_{088C90F5-2A47-4B82-A274-E64EF49234BC}" xr6:coauthVersionLast="47" xr6:coauthVersionMax="47" xr10:uidLastSave="{00000000-0000-0000-0000-000000000000}"/>
  <bookViews>
    <workbookView xWindow="-120" yWindow="-16320" windowWidth="29040" windowHeight="15720" activeTab="1" xr2:uid="{00000000-000D-0000-FFFF-FFFF00000000}"/>
  </bookViews>
  <sheets>
    <sheet name="Trimestrales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8" i="2"/>
  <c r="F9" i="2" l="1"/>
  <c r="L9" i="2" s="1"/>
  <c r="H13" i="2" l="1"/>
  <c r="H14" i="2"/>
  <c r="H15" i="2"/>
  <c r="H16" i="2"/>
  <c r="H21" i="2"/>
  <c r="H22" i="2"/>
  <c r="H37" i="2"/>
  <c r="H38" i="2"/>
  <c r="H45" i="2"/>
  <c r="H46" i="2"/>
  <c r="H47" i="2"/>
  <c r="F63" i="2"/>
  <c r="F48" i="2"/>
  <c r="F49" i="2"/>
  <c r="F51" i="2"/>
  <c r="F52" i="2"/>
  <c r="F59" i="2"/>
  <c r="F60" i="2"/>
  <c r="F18" i="2"/>
  <c r="F20" i="2"/>
  <c r="F25" i="2"/>
  <c r="F47" i="2"/>
  <c r="F50" i="2"/>
  <c r="F56" i="2"/>
  <c r="F57" i="2"/>
  <c r="F58" i="2"/>
  <c r="F10" i="2"/>
  <c r="G9" i="2"/>
  <c r="G10" i="2"/>
  <c r="H11" i="2" s="1"/>
  <c r="G11" i="2"/>
  <c r="H12" i="2" s="1"/>
  <c r="G12" i="2"/>
  <c r="G13" i="2"/>
  <c r="G14" i="2"/>
  <c r="G15" i="2"/>
  <c r="G16" i="2"/>
  <c r="G17" i="2"/>
  <c r="H18" i="2" s="1"/>
  <c r="G18" i="2"/>
  <c r="H19" i="2" s="1"/>
  <c r="G19" i="2"/>
  <c r="H20" i="2" s="1"/>
  <c r="G20" i="2"/>
  <c r="G21" i="2"/>
  <c r="G22" i="2"/>
  <c r="H23" i="2" s="1"/>
  <c r="G23" i="2"/>
  <c r="H24" i="2" s="1"/>
  <c r="G24" i="2"/>
  <c r="G25" i="2"/>
  <c r="H26" i="2" s="1"/>
  <c r="G26" i="2"/>
  <c r="H27" i="2" s="1"/>
  <c r="G27" i="2"/>
  <c r="H28" i="2" s="1"/>
  <c r="G28" i="2"/>
  <c r="H29" i="2" s="1"/>
  <c r="G29" i="2"/>
  <c r="H30" i="2" s="1"/>
  <c r="G30" i="2"/>
  <c r="H31" i="2" s="1"/>
  <c r="G31" i="2"/>
  <c r="H32" i="2" s="1"/>
  <c r="G32" i="2"/>
  <c r="G33" i="2"/>
  <c r="H34" i="2" s="1"/>
  <c r="G34" i="2"/>
  <c r="H35" i="2" s="1"/>
  <c r="G35" i="2"/>
  <c r="H36" i="2" s="1"/>
  <c r="G36" i="2"/>
  <c r="G37" i="2"/>
  <c r="G38" i="2"/>
  <c r="H39" i="2" s="1"/>
  <c r="G39" i="2"/>
  <c r="H40" i="2" s="1"/>
  <c r="G40" i="2"/>
  <c r="G41" i="2"/>
  <c r="H42" i="2" s="1"/>
  <c r="G42" i="2"/>
  <c r="H43" i="2" s="1"/>
  <c r="G43" i="2"/>
  <c r="H44" i="2" s="1"/>
  <c r="G44" i="2"/>
  <c r="G45" i="2"/>
  <c r="G46" i="2"/>
  <c r="G47" i="2"/>
  <c r="H48" i="2" s="1"/>
  <c r="G48" i="2"/>
  <c r="G49" i="2"/>
  <c r="H50" i="2" s="1"/>
  <c r="G50" i="2"/>
  <c r="H51" i="2" s="1"/>
  <c r="G51" i="2"/>
  <c r="H52" i="2" s="1"/>
  <c r="G52" i="2"/>
  <c r="H53" i="2" s="1"/>
  <c r="G53" i="2"/>
  <c r="H54" i="2" s="1"/>
  <c r="G54" i="2"/>
  <c r="H55" i="2" s="1"/>
  <c r="G55" i="2"/>
  <c r="H56" i="2" s="1"/>
  <c r="G56" i="2"/>
  <c r="G57" i="2"/>
  <c r="H58" i="2" s="1"/>
  <c r="G58" i="2"/>
  <c r="H59" i="2" s="1"/>
  <c r="G59" i="2"/>
  <c r="H60" i="2" s="1"/>
  <c r="G60" i="2"/>
  <c r="H61" i="2" s="1"/>
  <c r="G61" i="2"/>
  <c r="H62" i="2" s="1"/>
  <c r="G62" i="2"/>
  <c r="H63" i="2" s="1"/>
  <c r="G63" i="2"/>
  <c r="G8" i="2"/>
  <c r="H9" i="2" s="1"/>
  <c r="F37" i="2"/>
  <c r="F36" i="2"/>
  <c r="F19" i="2"/>
  <c r="F13" i="2"/>
  <c r="F11" i="2"/>
  <c r="H10" i="2" l="1"/>
  <c r="J9" i="2"/>
  <c r="J48" i="2"/>
  <c r="K48" i="2"/>
  <c r="J32" i="2"/>
  <c r="K32" i="2"/>
  <c r="J16" i="2"/>
  <c r="K16" i="2"/>
  <c r="F23" i="2"/>
  <c r="F15" i="2"/>
  <c r="L15" i="2" s="1"/>
  <c r="J63" i="2"/>
  <c r="K63" i="2"/>
  <c r="J47" i="2"/>
  <c r="K47" i="2"/>
  <c r="J31" i="2"/>
  <c r="K31" i="2"/>
  <c r="K15" i="2"/>
  <c r="J15" i="2"/>
  <c r="M13" i="2"/>
  <c r="L13" i="2"/>
  <c r="J62" i="2"/>
  <c r="K62" i="2"/>
  <c r="J38" i="2"/>
  <c r="K38" i="2"/>
  <c r="J14" i="2"/>
  <c r="K14" i="2"/>
  <c r="L52" i="2"/>
  <c r="M52" i="2"/>
  <c r="J61" i="2"/>
  <c r="K61" i="2"/>
  <c r="K53" i="2"/>
  <c r="J53" i="2"/>
  <c r="K37" i="2"/>
  <c r="J37" i="2"/>
  <c r="J29" i="2"/>
  <c r="K29" i="2"/>
  <c r="K13" i="2"/>
  <c r="J13" i="2"/>
  <c r="M59" i="2"/>
  <c r="L59" i="2"/>
  <c r="M51" i="2"/>
  <c r="L51" i="2"/>
  <c r="M11" i="2"/>
  <c r="L11" i="2"/>
  <c r="F44" i="2"/>
  <c r="L44" i="2" s="1"/>
  <c r="J60" i="2"/>
  <c r="K60" i="2"/>
  <c r="J52" i="2"/>
  <c r="K52" i="2"/>
  <c r="J44" i="2"/>
  <c r="K44" i="2"/>
  <c r="J36" i="2"/>
  <c r="K36" i="2"/>
  <c r="J28" i="2"/>
  <c r="K28" i="2"/>
  <c r="J20" i="2"/>
  <c r="K20" i="2"/>
  <c r="J12" i="2"/>
  <c r="K12" i="2"/>
  <c r="M58" i="2"/>
  <c r="L58" i="2"/>
  <c r="M50" i="2"/>
  <c r="L50" i="2"/>
  <c r="M18" i="2"/>
  <c r="L18" i="2"/>
  <c r="M10" i="2"/>
  <c r="L10" i="2"/>
  <c r="F27" i="2"/>
  <c r="M27" i="2" s="1"/>
  <c r="F46" i="2"/>
  <c r="M46" i="2" s="1"/>
  <c r="K59" i="2"/>
  <c r="J59" i="2"/>
  <c r="K51" i="2"/>
  <c r="J51" i="2"/>
  <c r="K43" i="2"/>
  <c r="J43" i="2"/>
  <c r="K35" i="2"/>
  <c r="J35" i="2"/>
  <c r="K27" i="2"/>
  <c r="J27" i="2"/>
  <c r="K19" i="2"/>
  <c r="J19" i="2"/>
  <c r="K11" i="2"/>
  <c r="J11" i="2"/>
  <c r="L57" i="2"/>
  <c r="M57" i="2"/>
  <c r="L49" i="2"/>
  <c r="M49" i="2"/>
  <c r="F42" i="2"/>
  <c r="L42" i="2" s="1"/>
  <c r="F34" i="2"/>
  <c r="L34" i="2" s="1"/>
  <c r="F26" i="2"/>
  <c r="M26" i="2" s="1"/>
  <c r="L25" i="2"/>
  <c r="M25" i="2"/>
  <c r="M17" i="2"/>
  <c r="F55" i="2"/>
  <c r="L55" i="2" s="1"/>
  <c r="J56" i="2"/>
  <c r="K56" i="2"/>
  <c r="J40" i="2"/>
  <c r="K40" i="2"/>
  <c r="J24" i="2"/>
  <c r="K24" i="2"/>
  <c r="M9" i="2"/>
  <c r="F31" i="2"/>
  <c r="M31" i="2" s="1"/>
  <c r="J55" i="2"/>
  <c r="K55" i="2"/>
  <c r="J39" i="2"/>
  <c r="K39" i="2"/>
  <c r="J23" i="2"/>
  <c r="K23" i="2"/>
  <c r="L37" i="2"/>
  <c r="M37" i="2"/>
  <c r="F22" i="2"/>
  <c r="M22" i="2" s="1"/>
  <c r="F38" i="2"/>
  <c r="L38" i="2" s="1"/>
  <c r="J54" i="2"/>
  <c r="K54" i="2"/>
  <c r="J46" i="2"/>
  <c r="K46" i="2"/>
  <c r="J30" i="2"/>
  <c r="K30" i="2"/>
  <c r="J22" i="2"/>
  <c r="K22" i="2"/>
  <c r="L60" i="2"/>
  <c r="M60" i="2"/>
  <c r="L36" i="2"/>
  <c r="M36" i="2"/>
  <c r="F21" i="2"/>
  <c r="M21" i="2" s="1"/>
  <c r="L20" i="2"/>
  <c r="M20" i="2"/>
  <c r="F39" i="2"/>
  <c r="M39" i="2" s="1"/>
  <c r="J45" i="2"/>
  <c r="K45" i="2"/>
  <c r="K21" i="2"/>
  <c r="J21" i="2"/>
  <c r="M19" i="2"/>
  <c r="L19" i="2"/>
  <c r="F28" i="2"/>
  <c r="L28" i="2" s="1"/>
  <c r="K58" i="2"/>
  <c r="J58" i="2"/>
  <c r="K50" i="2"/>
  <c r="J50" i="2"/>
  <c r="K42" i="2"/>
  <c r="J42" i="2"/>
  <c r="J34" i="2"/>
  <c r="K34" i="2"/>
  <c r="J26" i="2"/>
  <c r="K26" i="2"/>
  <c r="K18" i="2"/>
  <c r="J18" i="2"/>
  <c r="K10" i="2"/>
  <c r="J10" i="2"/>
  <c r="L56" i="2"/>
  <c r="M56" i="2"/>
  <c r="L48" i="2"/>
  <c r="M48" i="2"/>
  <c r="F41" i="2"/>
  <c r="M41" i="2" s="1"/>
  <c r="F17" i="2"/>
  <c r="L17" i="2" s="1"/>
  <c r="L16" i="2"/>
  <c r="F62" i="2"/>
  <c r="L62" i="2" s="1"/>
  <c r="F54" i="2"/>
  <c r="L54" i="2" s="1"/>
  <c r="M63" i="2"/>
  <c r="L63" i="2"/>
  <c r="F12" i="2"/>
  <c r="L12" i="2" s="1"/>
  <c r="F35" i="2"/>
  <c r="M35" i="2" s="1"/>
  <c r="K9" i="2"/>
  <c r="M47" i="2"/>
  <c r="L47" i="2"/>
  <c r="F40" i="2"/>
  <c r="L40" i="2" s="1"/>
  <c r="L39" i="2"/>
  <c r="F32" i="2"/>
  <c r="L32" i="2" s="1"/>
  <c r="F24" i="2"/>
  <c r="L24" i="2" s="1"/>
  <c r="L23" i="2"/>
  <c r="M23" i="2"/>
  <c r="F61" i="2"/>
  <c r="L61" i="2" s="1"/>
  <c r="F53" i="2"/>
  <c r="L53" i="2" s="1"/>
  <c r="H57" i="2"/>
  <c r="K57" i="2" s="1"/>
  <c r="H49" i="2"/>
  <c r="K49" i="2" s="1"/>
  <c r="H41" i="2"/>
  <c r="K41" i="2" s="1"/>
  <c r="H33" i="2"/>
  <c r="J33" i="2" s="1"/>
  <c r="H25" i="2"/>
  <c r="K25" i="2" s="1"/>
  <c r="H17" i="2"/>
  <c r="J17" i="2" s="1"/>
  <c r="F33" i="2"/>
  <c r="M33" i="2" s="1"/>
  <c r="F30" i="2"/>
  <c r="L30" i="2" s="1"/>
  <c r="F45" i="2"/>
  <c r="M45" i="2" s="1"/>
  <c r="F29" i="2"/>
  <c r="M29" i="2" s="1"/>
  <c r="F16" i="2"/>
  <c r="M16" i="2" s="1"/>
  <c r="F43" i="2"/>
  <c r="M43" i="2" s="1"/>
  <c r="F14" i="2"/>
  <c r="L14" i="2" s="1"/>
  <c r="M44" i="2" l="1"/>
  <c r="J25" i="2"/>
  <c r="M34" i="2"/>
  <c r="J41" i="2"/>
  <c r="M54" i="2"/>
  <c r="L41" i="2"/>
  <c r="L26" i="2"/>
  <c r="M14" i="2"/>
  <c r="M53" i="2"/>
  <c r="L31" i="2"/>
  <c r="M55" i="2"/>
  <c r="L21" i="2"/>
  <c r="M12" i="2"/>
  <c r="L35" i="2"/>
  <c r="M28" i="2"/>
  <c r="M15" i="2"/>
  <c r="K17" i="2"/>
  <c r="M61" i="2"/>
  <c r="L33" i="2"/>
  <c r="L22" i="2"/>
  <c r="L46" i="2"/>
  <c r="M32" i="2"/>
  <c r="M42" i="2"/>
  <c r="M38" i="2"/>
  <c r="M40" i="2"/>
  <c r="M62" i="2"/>
  <c r="J57" i="2"/>
  <c r="M30" i="2"/>
  <c r="L43" i="2"/>
  <c r="L29" i="2"/>
  <c r="K33" i="2"/>
  <c r="M24" i="2"/>
  <c r="L45" i="2"/>
  <c r="J49" i="2"/>
  <c r="L27" i="2"/>
</calcChain>
</file>

<file path=xl/sharedStrings.xml><?xml version="1.0" encoding="utf-8"?>
<sst xmlns="http://schemas.openxmlformats.org/spreadsheetml/2006/main" count="163" uniqueCount="100">
  <si>
    <t>T107</t>
  </si>
  <si>
    <t>T207</t>
  </si>
  <si>
    <t>T307</t>
  </si>
  <si>
    <t>T407</t>
  </si>
  <si>
    <t>T108</t>
  </si>
  <si>
    <t>T208</t>
  </si>
  <si>
    <t>T308</t>
  </si>
  <si>
    <t>T408</t>
  </si>
  <si>
    <t>T109</t>
  </si>
  <si>
    <t>T209</t>
  </si>
  <si>
    <t>T309</t>
  </si>
  <si>
    <t>T409</t>
  </si>
  <si>
    <t>T110</t>
  </si>
  <si>
    <t>T210</t>
  </si>
  <si>
    <t>T310</t>
  </si>
  <si>
    <t>T410</t>
  </si>
  <si>
    <t>T111</t>
  </si>
  <si>
    <t>T211</t>
  </si>
  <si>
    <t>T311</t>
  </si>
  <si>
    <t>T411</t>
  </si>
  <si>
    <t>T112</t>
  </si>
  <si>
    <t>T212</t>
  </si>
  <si>
    <t>T312</t>
  </si>
  <si>
    <t>T412</t>
  </si>
  <si>
    <t>T113</t>
  </si>
  <si>
    <t>T213</t>
  </si>
  <si>
    <t>T313</t>
  </si>
  <si>
    <t>T413</t>
  </si>
  <si>
    <t>T114</t>
  </si>
  <si>
    <t>T214</t>
  </si>
  <si>
    <t>T314</t>
  </si>
  <si>
    <t>T414</t>
  </si>
  <si>
    <t>T115</t>
  </si>
  <si>
    <t>T215</t>
  </si>
  <si>
    <t>T315</t>
  </si>
  <si>
    <t>T415</t>
  </si>
  <si>
    <t>T116</t>
  </si>
  <si>
    <t>T216</t>
  </si>
  <si>
    <t>T316</t>
  </si>
  <si>
    <t>T416</t>
  </si>
  <si>
    <t>T117</t>
  </si>
  <si>
    <t>T217</t>
  </si>
  <si>
    <t>T317</t>
  </si>
  <si>
    <t>T417</t>
  </si>
  <si>
    <t>T118</t>
  </si>
  <si>
    <t>T218</t>
  </si>
  <si>
    <t>T318</t>
  </si>
  <si>
    <t>T418</t>
  </si>
  <si>
    <t>T119</t>
  </si>
  <si>
    <t>T219</t>
  </si>
  <si>
    <t>T319</t>
  </si>
  <si>
    <t>T419</t>
  </si>
  <si>
    <t>T120</t>
  </si>
  <si>
    <t>T220</t>
  </si>
  <si>
    <t>T320</t>
  </si>
  <si>
    <t>T420</t>
  </si>
  <si>
    <t>T121</t>
  </si>
  <si>
    <t>IP</t>
  </si>
  <si>
    <t xml:space="preserve"> (millones S/ 2007)</t>
  </si>
  <si>
    <t>M</t>
  </si>
  <si>
    <t>PBIR</t>
  </si>
  <si>
    <t>Modelo de Almon</t>
  </si>
  <si>
    <t>Dos rezagos</t>
  </si>
  <si>
    <t>Polinomio de grado 1</t>
  </si>
  <si>
    <t>Z0</t>
  </si>
  <si>
    <t>Z1</t>
  </si>
  <si>
    <t>X+X(-1)+X(-2)</t>
  </si>
  <si>
    <t>X(-1)+2*X(-2)</t>
  </si>
  <si>
    <t>M(-1)</t>
  </si>
  <si>
    <t>M(-2)</t>
  </si>
  <si>
    <t>PBIR(-1)</t>
  </si>
  <si>
    <t>PBIR(-2)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</si>
  <si>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</si>
  <si>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</si>
  <si>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</si>
  <si>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</si>
  <si>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</si>
  <si>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</si>
  <si>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</si>
  <si>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</si>
  <si>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</si>
  <si>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</si>
  <si>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</si>
  <si>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</si>
  <si>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</si>
  <si>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</si>
  <si>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</si>
  <si>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</si>
  <si>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</si>
  <si>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</si>
  <si>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</si>
  <si>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</si>
  <si>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</si>
  <si>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</si>
  <si>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</si>
  <si>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</si>
  <si>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</si>
  <si>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</si>
  <si>
    <t>Variable X 3</t>
  </si>
  <si>
    <t>Variable X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</si>
</sst>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0" fillId="6" borderId="0" xfId="0" applyFill="1" applyBorder="1" applyAlignment="1"/>
    <xf numFmtId="0" fontId="0" fillId="6" borderId="1" xfId="0" applyFill="1" applyBorder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workbookViewId="0">
      <selection activeCell="A2" sqref="A2:D59"/>
    </sheetView>
  </sheetViews>
  <sheetFormatPr baseColWidth="10" defaultColWidth="9.140625" defaultRowHeight="15" x14ac:dyDescent="0.25"/>
  <cols>
    <col min="2" max="2" width="12.140625" customWidth="1"/>
    <col min="3" max="3" width="11.42578125" customWidth="1"/>
    <col min="4" max="4" width="12.28515625" customWidth="1"/>
  </cols>
  <sheetData>
    <row r="1" spans="1:4" x14ac:dyDescent="0.25">
      <c r="B1" t="s">
        <v>58</v>
      </c>
    </row>
    <row r="2" spans="1:4" x14ac:dyDescent="0.25">
      <c r="B2" s="1" t="s">
        <v>57</v>
      </c>
      <c r="C2" s="1" t="s">
        <v>59</v>
      </c>
      <c r="D2" s="1" t="s">
        <v>60</v>
      </c>
    </row>
    <row r="3" spans="1:4" x14ac:dyDescent="0.25">
      <c r="A3" t="s">
        <v>0</v>
      </c>
      <c r="B3" s="2">
        <v>12071.909136935001</v>
      </c>
      <c r="C3" s="2">
        <v>17337.857378955599</v>
      </c>
      <c r="D3" s="2">
        <v>73354.134000000005</v>
      </c>
    </row>
    <row r="4" spans="1:4" x14ac:dyDescent="0.25">
      <c r="A4" t="s">
        <v>1</v>
      </c>
      <c r="B4" s="2">
        <v>12465.3760683569</v>
      </c>
      <c r="C4" s="2">
        <v>17775.2078308524</v>
      </c>
      <c r="D4" s="2">
        <v>80625.955000000002</v>
      </c>
    </row>
    <row r="5" spans="1:4" x14ac:dyDescent="0.25">
      <c r="A5" t="s">
        <v>2</v>
      </c>
      <c r="B5" s="2">
        <v>14045.4894202903</v>
      </c>
      <c r="C5" s="2">
        <v>19732.060342430999</v>
      </c>
      <c r="D5" s="2">
        <v>80699.622000000003</v>
      </c>
    </row>
    <row r="6" spans="1:4" x14ac:dyDescent="0.25">
      <c r="A6" t="s">
        <v>3</v>
      </c>
      <c r="B6" s="2">
        <v>15043.2253744178</v>
      </c>
      <c r="C6" s="2">
        <v>19891.0580262037</v>
      </c>
      <c r="D6" s="2">
        <v>85013.289000000004</v>
      </c>
    </row>
    <row r="7" spans="1:4" x14ac:dyDescent="0.25">
      <c r="A7" t="s">
        <v>4</v>
      </c>
      <c r="B7" s="2">
        <v>14806.4173311265</v>
      </c>
      <c r="C7" s="2">
        <v>21196.505958922698</v>
      </c>
      <c r="D7" s="2">
        <v>80796.31</v>
      </c>
    </row>
    <row r="8" spans="1:4" x14ac:dyDescent="0.25">
      <c r="A8" t="s">
        <v>5</v>
      </c>
      <c r="B8" s="2">
        <v>16481.292381741099</v>
      </c>
      <c r="C8" s="2">
        <v>23027.717191859701</v>
      </c>
      <c r="D8" s="2">
        <v>89117.714999999997</v>
      </c>
    </row>
    <row r="9" spans="1:4" x14ac:dyDescent="0.25">
      <c r="A9" t="s">
        <v>6</v>
      </c>
      <c r="B9" s="2">
        <v>17907.546874007501</v>
      </c>
      <c r="C9" s="2">
        <v>24401.6413446404</v>
      </c>
      <c r="D9" s="2">
        <v>88430.243000000002</v>
      </c>
    </row>
    <row r="10" spans="1:4" x14ac:dyDescent="0.25">
      <c r="A10" t="s">
        <v>7</v>
      </c>
      <c r="B10" s="2">
        <v>17244.945877220802</v>
      </c>
      <c r="C10" s="2">
        <v>24081.830427438301</v>
      </c>
      <c r="D10" s="2">
        <v>90525.732000000004</v>
      </c>
    </row>
    <row r="11" spans="1:4" x14ac:dyDescent="0.25">
      <c r="A11" t="s">
        <v>8</v>
      </c>
      <c r="B11" s="2">
        <v>14748.120257888</v>
      </c>
      <c r="C11" s="2">
        <v>18960.291559527101</v>
      </c>
      <c r="D11" s="2">
        <v>82892.210000000006</v>
      </c>
    </row>
    <row r="12" spans="1:4" x14ac:dyDescent="0.25">
      <c r="A12" t="s">
        <v>9</v>
      </c>
      <c r="B12" s="2">
        <v>13848.4458348263</v>
      </c>
      <c r="C12" s="2">
        <v>18007.423901615501</v>
      </c>
      <c r="D12" s="2">
        <v>88463.960999999996</v>
      </c>
    </row>
    <row r="13" spans="1:4" x14ac:dyDescent="0.25">
      <c r="A13" t="s">
        <v>10</v>
      </c>
      <c r="B13" s="2">
        <v>15611.2366968364</v>
      </c>
      <c r="C13" s="2">
        <v>19211.047419042301</v>
      </c>
      <c r="D13" s="2">
        <v>88341.327999999994</v>
      </c>
    </row>
    <row r="14" spans="1:4" x14ac:dyDescent="0.25">
      <c r="A14" t="s">
        <v>11</v>
      </c>
      <c r="B14" s="2">
        <v>16358.009199599101</v>
      </c>
      <c r="C14" s="2">
        <v>21024.974242430199</v>
      </c>
      <c r="D14" s="2">
        <v>92995.501000000004</v>
      </c>
    </row>
    <row r="15" spans="1:4" x14ac:dyDescent="0.25">
      <c r="A15" t="s">
        <v>12</v>
      </c>
      <c r="B15" s="2">
        <v>17021.9879659695</v>
      </c>
      <c r="C15" s="2">
        <v>21731.138628013199</v>
      </c>
      <c r="D15" s="2">
        <v>87436.716</v>
      </c>
    </row>
    <row r="16" spans="1:4" x14ac:dyDescent="0.25">
      <c r="A16" t="s">
        <v>13</v>
      </c>
      <c r="B16" s="2">
        <v>18039.033986491799</v>
      </c>
      <c r="C16" s="2">
        <v>22667.571459803799</v>
      </c>
      <c r="D16" s="2">
        <v>96793.123999999996</v>
      </c>
    </row>
    <row r="17" spans="1:4" x14ac:dyDescent="0.25">
      <c r="A17" t="s">
        <v>14</v>
      </c>
      <c r="B17" s="2">
        <v>20170.9194863919</v>
      </c>
      <c r="C17" s="2">
        <v>26472.639422885099</v>
      </c>
      <c r="D17" s="2">
        <v>96794.994000000006</v>
      </c>
    </row>
    <row r="18" spans="1:4" x14ac:dyDescent="0.25">
      <c r="A18" t="s">
        <v>15</v>
      </c>
      <c r="B18" s="2">
        <v>20934.784509606499</v>
      </c>
      <c r="C18" s="2">
        <v>26334.0782361483</v>
      </c>
      <c r="D18" s="2">
        <v>101056.166</v>
      </c>
    </row>
    <row r="19" spans="1:4" x14ac:dyDescent="0.25">
      <c r="A19" t="s">
        <v>16</v>
      </c>
      <c r="B19" s="2">
        <v>19496.111927548998</v>
      </c>
      <c r="C19" s="2">
        <v>25067.198662675499</v>
      </c>
      <c r="D19" s="2">
        <v>94793.513999999996</v>
      </c>
    </row>
    <row r="20" spans="1:4" x14ac:dyDescent="0.25">
      <c r="A20" t="s">
        <v>17</v>
      </c>
      <c r="B20" s="2">
        <v>20241.270029940999</v>
      </c>
      <c r="C20" s="2">
        <v>27381.147796173002</v>
      </c>
      <c r="D20" s="2">
        <v>101908.28</v>
      </c>
    </row>
    <row r="21" spans="1:4" x14ac:dyDescent="0.25">
      <c r="A21" t="s">
        <v>18</v>
      </c>
      <c r="B21" s="2">
        <v>21950.339389102999</v>
      </c>
      <c r="C21" s="2">
        <v>27740.801747523699</v>
      </c>
      <c r="D21" s="2">
        <v>102420.284</v>
      </c>
    </row>
    <row r="22" spans="1:4" x14ac:dyDescent="0.25">
      <c r="A22" t="s">
        <v>19</v>
      </c>
      <c r="B22" s="2">
        <v>22830.232161430999</v>
      </c>
      <c r="C22" s="2">
        <v>28106.652607410699</v>
      </c>
      <c r="D22" s="2">
        <v>107133.92200000001</v>
      </c>
    </row>
    <row r="23" spans="1:4" x14ac:dyDescent="0.25">
      <c r="A23" t="s">
        <v>20</v>
      </c>
      <c r="B23" s="2">
        <v>22569.866499831402</v>
      </c>
      <c r="C23" s="2">
        <v>27758.470679506499</v>
      </c>
      <c r="D23" s="2">
        <v>100586.005</v>
      </c>
    </row>
    <row r="24" spans="1:4" x14ac:dyDescent="0.25">
      <c r="A24" t="s">
        <v>21</v>
      </c>
      <c r="B24" s="2">
        <v>23740.014428615399</v>
      </c>
      <c r="C24" s="2">
        <v>29299.182991524802</v>
      </c>
      <c r="D24" s="2">
        <v>107915.018</v>
      </c>
    </row>
    <row r="25" spans="1:4" x14ac:dyDescent="0.25">
      <c r="A25" t="s">
        <v>22</v>
      </c>
      <c r="B25" s="2">
        <v>25223.842661102099</v>
      </c>
      <c r="C25" s="2">
        <v>32469.3408393092</v>
      </c>
      <c r="D25" s="2">
        <v>109610.68700000001</v>
      </c>
    </row>
    <row r="26" spans="1:4" x14ac:dyDescent="0.25">
      <c r="A26" t="s">
        <v>23</v>
      </c>
      <c r="B26" s="2">
        <v>26187.801951487399</v>
      </c>
      <c r="C26" s="2">
        <v>31152.690029387199</v>
      </c>
      <c r="D26" s="2">
        <v>113087.29</v>
      </c>
    </row>
    <row r="27" spans="1:4" x14ac:dyDescent="0.25">
      <c r="A27" t="s">
        <v>24</v>
      </c>
      <c r="B27" s="2">
        <v>25327.337816171599</v>
      </c>
      <c r="C27" s="2">
        <v>30483.605361331702</v>
      </c>
      <c r="D27" s="2">
        <v>105593.296</v>
      </c>
    </row>
    <row r="28" spans="1:4" x14ac:dyDescent="0.25">
      <c r="A28" t="s">
        <v>25</v>
      </c>
      <c r="B28" s="2">
        <v>26260.8351816416</v>
      </c>
      <c r="C28" s="2">
        <v>31129.1989213216</v>
      </c>
      <c r="D28" s="2">
        <v>114674.724</v>
      </c>
    </row>
    <row r="29" spans="1:4" x14ac:dyDescent="0.25">
      <c r="A29" t="s">
        <v>26</v>
      </c>
      <c r="B29" s="2">
        <v>26471.700182381799</v>
      </c>
      <c r="C29" s="2">
        <v>33080.019413485898</v>
      </c>
      <c r="D29" s="2">
        <v>115339.649</v>
      </c>
    </row>
    <row r="30" spans="1:4" x14ac:dyDescent="0.25">
      <c r="A30" t="s">
        <v>27</v>
      </c>
      <c r="B30" s="2">
        <v>26600.459440690101</v>
      </c>
      <c r="C30" s="2">
        <v>31024.701935657798</v>
      </c>
      <c r="D30" s="2">
        <v>120827.33100000001</v>
      </c>
    </row>
    <row r="31" spans="1:4" x14ac:dyDescent="0.25">
      <c r="A31" t="s">
        <v>28</v>
      </c>
      <c r="B31" s="2">
        <v>25082.5364252205</v>
      </c>
      <c r="C31" s="2">
        <v>30419.690436607299</v>
      </c>
      <c r="D31" s="2">
        <v>110826.265</v>
      </c>
    </row>
    <row r="32" spans="1:4" x14ac:dyDescent="0.25">
      <c r="A32" t="s">
        <v>29</v>
      </c>
      <c r="B32" s="2">
        <v>25707.232064761902</v>
      </c>
      <c r="C32" s="2">
        <v>30538.621047696201</v>
      </c>
      <c r="D32" s="2">
        <v>116921.59699999999</v>
      </c>
    </row>
    <row r="33" spans="1:4" x14ac:dyDescent="0.25">
      <c r="A33" t="s">
        <v>30</v>
      </c>
      <c r="B33" s="2">
        <v>25301.002258873799</v>
      </c>
      <c r="C33" s="2">
        <v>31692.233992003399</v>
      </c>
      <c r="D33" s="2">
        <v>117442.52899999999</v>
      </c>
    </row>
    <row r="34" spans="1:4" x14ac:dyDescent="0.25">
      <c r="A34" t="s">
        <v>31</v>
      </c>
      <c r="B34" s="2">
        <v>26246.5385515913</v>
      </c>
      <c r="C34" s="2">
        <v>31489.9626480359</v>
      </c>
      <c r="D34" s="2">
        <v>122117.609</v>
      </c>
    </row>
    <row r="35" spans="1:4" x14ac:dyDescent="0.25">
      <c r="A35" t="s">
        <v>32</v>
      </c>
      <c r="B35" s="2">
        <v>24123.625495285502</v>
      </c>
      <c r="C35" s="2">
        <v>30869.682673741499</v>
      </c>
      <c r="D35" s="2">
        <v>112964.26300000001</v>
      </c>
    </row>
    <row r="36" spans="1:4" x14ac:dyDescent="0.25">
      <c r="A36" t="s">
        <v>33</v>
      </c>
      <c r="B36" s="2">
        <v>23738.572438236599</v>
      </c>
      <c r="C36" s="2">
        <v>31134.033275272599</v>
      </c>
      <c r="D36" s="2">
        <v>120633.049</v>
      </c>
    </row>
    <row r="37" spans="1:4" x14ac:dyDescent="0.25">
      <c r="A37" t="s">
        <v>34</v>
      </c>
      <c r="B37" s="2">
        <v>24401.597147462799</v>
      </c>
      <c r="C37" s="2">
        <v>32161.133034742801</v>
      </c>
      <c r="D37" s="2">
        <v>121148.645</v>
      </c>
    </row>
    <row r="38" spans="1:4" x14ac:dyDescent="0.25">
      <c r="A38" t="s">
        <v>35</v>
      </c>
      <c r="B38" s="2">
        <v>25798.641733068202</v>
      </c>
      <c r="C38" s="2">
        <v>32674.267920768601</v>
      </c>
      <c r="D38" s="2">
        <v>127760.04300000001</v>
      </c>
    </row>
    <row r="39" spans="1:4" x14ac:dyDescent="0.25">
      <c r="A39" t="s">
        <v>36</v>
      </c>
      <c r="B39" s="2">
        <v>23151.341447016901</v>
      </c>
      <c r="C39" s="2">
        <v>30254.7642429771</v>
      </c>
      <c r="D39" s="2">
        <v>118024.125</v>
      </c>
    </row>
    <row r="40" spans="1:4" x14ac:dyDescent="0.25">
      <c r="A40" t="s">
        <v>37</v>
      </c>
      <c r="B40" s="2">
        <v>22613.225787031199</v>
      </c>
      <c r="C40" s="2">
        <v>29580.3386330434</v>
      </c>
      <c r="D40" s="2">
        <v>125149.38400000001</v>
      </c>
    </row>
    <row r="41" spans="1:4" x14ac:dyDescent="0.25">
      <c r="A41" t="s">
        <v>38</v>
      </c>
      <c r="B41" s="2">
        <v>22464.693564509598</v>
      </c>
      <c r="C41" s="2">
        <v>31795.637276137499</v>
      </c>
      <c r="D41" s="2">
        <v>126738.075</v>
      </c>
    </row>
    <row r="42" spans="1:4" x14ac:dyDescent="0.25">
      <c r="A42" t="s">
        <v>39</v>
      </c>
      <c r="B42" s="2">
        <v>24753.497972940499</v>
      </c>
      <c r="C42" s="2">
        <v>32301.9956255039</v>
      </c>
      <c r="D42" s="2">
        <v>131669.416</v>
      </c>
    </row>
    <row r="43" spans="1:4" x14ac:dyDescent="0.25">
      <c r="A43" t="s">
        <v>40</v>
      </c>
      <c r="B43" s="2">
        <v>21815.257529618899</v>
      </c>
      <c r="C43" s="2">
        <v>30281.207781366102</v>
      </c>
      <c r="D43" s="2">
        <v>120743.219</v>
      </c>
    </row>
    <row r="44" spans="1:4" x14ac:dyDescent="0.25">
      <c r="A44" t="s">
        <v>41</v>
      </c>
      <c r="B44" s="2">
        <v>21841.148793160501</v>
      </c>
      <c r="C44" s="2">
        <v>30886.160758238701</v>
      </c>
      <c r="D44" s="2">
        <v>128454.738</v>
      </c>
    </row>
    <row r="45" spans="1:4" x14ac:dyDescent="0.25">
      <c r="A45" t="s">
        <v>42</v>
      </c>
      <c r="B45" s="2">
        <v>23632.826302671201</v>
      </c>
      <c r="C45" s="2">
        <v>33153.998675958203</v>
      </c>
      <c r="D45" s="2">
        <v>130299.875</v>
      </c>
    </row>
    <row r="46" spans="1:4" x14ac:dyDescent="0.25">
      <c r="A46" t="s">
        <v>43</v>
      </c>
      <c r="B46" s="2">
        <v>25787.318832397399</v>
      </c>
      <c r="C46" s="2">
        <v>34432.442557747403</v>
      </c>
      <c r="D46" s="2">
        <v>134717.16800000001</v>
      </c>
    </row>
    <row r="47" spans="1:4" x14ac:dyDescent="0.25">
      <c r="A47" t="s">
        <v>44</v>
      </c>
      <c r="B47" s="2">
        <v>23072.0831212095</v>
      </c>
      <c r="C47" s="2">
        <v>32691.7276355873</v>
      </c>
      <c r="D47" s="2">
        <v>124518.96</v>
      </c>
    </row>
    <row r="48" spans="1:4" x14ac:dyDescent="0.25">
      <c r="A48" t="s">
        <v>45</v>
      </c>
      <c r="B48" s="2">
        <v>23758.2129560961</v>
      </c>
      <c r="C48" s="2">
        <v>32871.760787876898</v>
      </c>
      <c r="D48" s="2">
        <v>135636.23000000001</v>
      </c>
    </row>
    <row r="49" spans="1:4" x14ac:dyDescent="0.25">
      <c r="A49" t="s">
        <v>46</v>
      </c>
      <c r="B49" s="2">
        <v>23998.833490622699</v>
      </c>
      <c r="C49" s="2">
        <v>33457.878765515001</v>
      </c>
      <c r="D49" s="2">
        <v>133522.01800000001</v>
      </c>
    </row>
    <row r="50" spans="1:4" x14ac:dyDescent="0.25">
      <c r="A50" t="s">
        <v>47</v>
      </c>
      <c r="B50" s="2">
        <v>26081.799231507499</v>
      </c>
      <c r="C50" s="2">
        <v>33823.607860657103</v>
      </c>
      <c r="D50" s="2">
        <v>140987.79199999999</v>
      </c>
    </row>
    <row r="51" spans="1:4" x14ac:dyDescent="0.25">
      <c r="A51" t="s">
        <v>48</v>
      </c>
      <c r="B51" s="2">
        <v>23775.536275943501</v>
      </c>
      <c r="C51" s="2">
        <v>32581.174044436601</v>
      </c>
      <c r="D51" s="2">
        <v>127567.932</v>
      </c>
    </row>
    <row r="52" spans="1:4" x14ac:dyDescent="0.25">
      <c r="A52" t="s">
        <v>49</v>
      </c>
      <c r="B52" s="2">
        <v>25132.6802769024</v>
      </c>
      <c r="C52" s="2">
        <v>33042.036357706696</v>
      </c>
      <c r="D52" s="2">
        <v>137181.90400000001</v>
      </c>
    </row>
    <row r="53" spans="1:4" x14ac:dyDescent="0.25">
      <c r="A53" t="s">
        <v>50</v>
      </c>
      <c r="B53" s="2">
        <v>26200.848876428001</v>
      </c>
      <c r="C53" s="2">
        <v>34412.607279449301</v>
      </c>
      <c r="D53" s="2">
        <v>137879.03</v>
      </c>
    </row>
    <row r="54" spans="1:4" x14ac:dyDescent="0.25">
      <c r="A54" t="s">
        <v>51</v>
      </c>
      <c r="B54" s="2">
        <v>26206.011157748399</v>
      </c>
      <c r="C54" s="2">
        <v>34384.716471694403</v>
      </c>
      <c r="D54" s="2">
        <v>143532.13399999999</v>
      </c>
    </row>
    <row r="55" spans="1:4" x14ac:dyDescent="0.25">
      <c r="A55" t="s">
        <v>52</v>
      </c>
      <c r="B55" s="2">
        <v>20361.811003876701</v>
      </c>
      <c r="C55" s="2">
        <v>30671.855983477199</v>
      </c>
      <c r="D55" s="2">
        <v>122561.010773826</v>
      </c>
    </row>
    <row r="56" spans="1:4" x14ac:dyDescent="0.25">
      <c r="A56" t="s">
        <v>53</v>
      </c>
      <c r="B56" s="2">
        <v>10807.0517124834</v>
      </c>
      <c r="C56" s="2">
        <v>23028.939026561999</v>
      </c>
      <c r="D56" s="2">
        <v>96151.213192523501</v>
      </c>
    </row>
    <row r="57" spans="1:4" x14ac:dyDescent="0.25">
      <c r="A57" t="s">
        <v>54</v>
      </c>
      <c r="B57" s="2">
        <v>24243.060689124501</v>
      </c>
      <c r="C57" s="2">
        <v>27253.145166624501</v>
      </c>
      <c r="D57" s="2">
        <v>125732.25345986</v>
      </c>
    </row>
    <row r="58" spans="1:4" x14ac:dyDescent="0.25">
      <c r="A58" t="s">
        <v>55</v>
      </c>
      <c r="B58" s="2">
        <v>29161.550947485201</v>
      </c>
      <c r="C58" s="2">
        <v>32464.362030890199</v>
      </c>
      <c r="D58" s="2">
        <v>141547.58816650001</v>
      </c>
    </row>
    <row r="59" spans="1:4" x14ac:dyDescent="0.25">
      <c r="A59" t="s">
        <v>56</v>
      </c>
      <c r="B59" s="2">
        <v>27856.9879076287</v>
      </c>
      <c r="C59" s="2">
        <v>31812.2933344595</v>
      </c>
      <c r="D59" s="2">
        <v>128098.009305739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73B3-AD99-4BBD-8A49-429B5C4C015B}">
  <dimension ref="A1:W63"/>
  <sheetViews>
    <sheetView showGridLines="0" tabSelected="1" topLeftCell="B1" workbookViewId="0">
      <selection activeCell="P26" sqref="P26:P29"/>
    </sheetView>
  </sheetViews>
  <sheetFormatPr baseColWidth="10" defaultRowHeight="15" x14ac:dyDescent="0.25"/>
  <cols>
    <col min="1" max="9" width="11.42578125" style="3"/>
    <col min="10" max="10" width="15.7109375" style="3" customWidth="1"/>
    <col min="11" max="13" width="14.28515625" style="3" customWidth="1"/>
    <col min="14" max="16384" width="11.42578125" style="3"/>
  </cols>
  <sheetData>
    <row r="1" spans="1:23" ht="18.75" x14ac:dyDescent="0.25">
      <c r="B1" s="4" t="s">
        <v>61</v>
      </c>
    </row>
    <row r="2" spans="1:23" ht="18.75" x14ac:dyDescent="0.25">
      <c r="B2" s="4" t="s">
        <v>62</v>
      </c>
    </row>
    <row r="3" spans="1:23" ht="18.75" x14ac:dyDescent="0.25">
      <c r="B3" s="4" t="s">
        <v>63</v>
      </c>
    </row>
    <row r="4" spans="1:23" ht="18.75" x14ac:dyDescent="0.25">
      <c r="B4" s="5"/>
    </row>
    <row r="6" spans="1:23" x14ac:dyDescent="0.25">
      <c r="A6"/>
      <c r="B6" s="1" t="s">
        <v>57</v>
      </c>
      <c r="C6" s="1" t="s">
        <v>59</v>
      </c>
      <c r="D6" s="1" t="s">
        <v>60</v>
      </c>
      <c r="E6" s="6" t="s">
        <v>68</v>
      </c>
      <c r="F6" s="6" t="s">
        <v>69</v>
      </c>
      <c r="G6" s="6" t="s">
        <v>70</v>
      </c>
      <c r="H6" s="6" t="s">
        <v>71</v>
      </c>
      <c r="I6" s="6"/>
      <c r="J6" s="6" t="s">
        <v>64</v>
      </c>
      <c r="K6" s="6" t="s">
        <v>65</v>
      </c>
      <c r="L6" s="6" t="s">
        <v>64</v>
      </c>
      <c r="M6" s="6" t="s">
        <v>65</v>
      </c>
    </row>
    <row r="7" spans="1:23" x14ac:dyDescent="0.25">
      <c r="A7" t="s">
        <v>0</v>
      </c>
      <c r="B7" s="2">
        <v>12071.909136935001</v>
      </c>
      <c r="C7" s="2">
        <v>17337.857378955599</v>
      </c>
      <c r="D7" s="2">
        <v>73354.134000000005</v>
      </c>
      <c r="J7" s="13" t="s">
        <v>66</v>
      </c>
      <c r="K7" s="3" t="s">
        <v>67</v>
      </c>
    </row>
    <row r="8" spans="1:23" x14ac:dyDescent="0.25">
      <c r="A8" t="s">
        <v>1</v>
      </c>
      <c r="B8" s="2">
        <v>12465.3760683569</v>
      </c>
      <c r="C8" s="2">
        <v>17775.2078308524</v>
      </c>
      <c r="D8" s="2">
        <v>80625.955000000002</v>
      </c>
      <c r="E8" s="11">
        <f>+C7</f>
        <v>17337.857378955599</v>
      </c>
      <c r="G8" s="9">
        <f>D7</f>
        <v>73354.134000000005</v>
      </c>
    </row>
    <row r="9" spans="1:23" x14ac:dyDescent="0.25">
      <c r="A9" t="s">
        <v>2</v>
      </c>
      <c r="B9" s="2">
        <v>14045.4894202903</v>
      </c>
      <c r="C9" s="2">
        <v>19732.060342430999</v>
      </c>
      <c r="D9" s="2">
        <v>80699.622000000003</v>
      </c>
      <c r="E9" s="11">
        <f t="shared" ref="E9:E63" si="0">+C8</f>
        <v>17775.2078308524</v>
      </c>
      <c r="F9" s="10">
        <f>+E8</f>
        <v>17337.857378955599</v>
      </c>
      <c r="G9" s="9">
        <f t="shared" ref="G9:G63" si="1">D8</f>
        <v>80625.955000000002</v>
      </c>
      <c r="H9" s="11">
        <f>G8</f>
        <v>73354.134000000005</v>
      </c>
      <c r="I9" s="7">
        <v>1</v>
      </c>
      <c r="J9" s="12">
        <f>+D9+G9+H9</f>
        <v>234679.71100000001</v>
      </c>
      <c r="K9" s="7">
        <f>+G9+2*H9</f>
        <v>227334.223</v>
      </c>
      <c r="L9" s="12">
        <f>C9+E9+F9</f>
        <v>54845.125552238998</v>
      </c>
      <c r="M9" s="7">
        <f>E9+2*F9</f>
        <v>52450.922588763598</v>
      </c>
      <c r="O9" s="20" t="s">
        <v>72</v>
      </c>
      <c r="P9"/>
      <c r="Q9"/>
      <c r="R9"/>
      <c r="S9"/>
      <c r="T9"/>
      <c r="U9"/>
      <c r="V9"/>
      <c r="W9"/>
    </row>
    <row r="10" spans="1:23" ht="15.75" thickBot="1" x14ac:dyDescent="0.3">
      <c r="A10" t="s">
        <v>3</v>
      </c>
      <c r="B10" s="2">
        <v>15043.2253744178</v>
      </c>
      <c r="C10" s="2">
        <v>19891.0580262037</v>
      </c>
      <c r="D10" s="2">
        <v>85013.289000000004</v>
      </c>
      <c r="E10" s="11">
        <f t="shared" si="0"/>
        <v>19732.060342430999</v>
      </c>
      <c r="F10" s="8">
        <f t="shared" ref="F10:F47" si="2">+E9</f>
        <v>17775.2078308524</v>
      </c>
      <c r="G10" s="9">
        <f t="shared" si="1"/>
        <v>80699.622000000003</v>
      </c>
      <c r="H10" s="11">
        <f t="shared" ref="H10:H63" si="3">G9</f>
        <v>80625.955000000002</v>
      </c>
      <c r="I10" s="7">
        <v>1</v>
      </c>
      <c r="J10" s="12">
        <f t="shared" ref="J10:J63" si="4">+D10+G10+H10</f>
        <v>246338.86600000004</v>
      </c>
      <c r="K10" s="7">
        <f t="shared" ref="K10:K63" si="5">+G10+2*H10</f>
        <v>241951.53200000001</v>
      </c>
      <c r="L10" s="12">
        <f t="shared" ref="L10:L63" si="6">C10+E10+F10</f>
        <v>57398.326199487099</v>
      </c>
      <c r="M10" s="7">
        <f t="shared" ref="M10:M63" si="7">E10+2*F10</f>
        <v>55282.476004135795</v>
      </c>
      <c r="O10"/>
      <c r="P10"/>
      <c r="Q10"/>
      <c r="R10"/>
      <c r="S10"/>
      <c r="T10"/>
      <c r="U10"/>
      <c r="V10"/>
      <c r="W10"/>
    </row>
    <row r="11" spans="1:23" x14ac:dyDescent="0.25">
      <c r="A11" t="s">
        <v>4</v>
      </c>
      <c r="B11" s="2">
        <v>14806.4173311265</v>
      </c>
      <c r="C11" s="2">
        <v>21196.505958922698</v>
      </c>
      <c r="D11" s="2">
        <v>80796.31</v>
      </c>
      <c r="E11" s="11">
        <f t="shared" si="0"/>
        <v>19891.0580262037</v>
      </c>
      <c r="F11" s="8">
        <f t="shared" si="2"/>
        <v>19732.060342430999</v>
      </c>
      <c r="G11" s="9">
        <f t="shared" si="1"/>
        <v>85013.289000000004</v>
      </c>
      <c r="H11" s="11">
        <f t="shared" si="3"/>
        <v>80699.622000000003</v>
      </c>
      <c r="I11" s="7">
        <v>1</v>
      </c>
      <c r="J11" s="12">
        <f t="shared" si="4"/>
        <v>246509.22099999999</v>
      </c>
      <c r="K11" s="7">
        <f t="shared" si="5"/>
        <v>246412.533</v>
      </c>
      <c r="L11" s="12">
        <f t="shared" si="6"/>
        <v>60819.624327557394</v>
      </c>
      <c r="M11" s="7">
        <f t="shared" si="7"/>
        <v>59355.178711065702</v>
      </c>
      <c r="O11" s="17" t="s">
        <v>73</v>
      </c>
      <c r="P11" s="17"/>
      <c r="Q11"/>
      <c r="R11"/>
      <c r="S11"/>
      <c r="T11"/>
      <c r="U11"/>
      <c r="V11"/>
      <c r="W11"/>
    </row>
    <row r="12" spans="1:23" x14ac:dyDescent="0.25">
      <c r="A12" t="s">
        <v>5</v>
      </c>
      <c r="B12" s="2">
        <v>16481.292381741099</v>
      </c>
      <c r="C12" s="2">
        <v>23027.717191859701</v>
      </c>
      <c r="D12" s="2">
        <v>89117.714999999997</v>
      </c>
      <c r="E12" s="11">
        <f t="shared" si="0"/>
        <v>21196.505958922698</v>
      </c>
      <c r="F12" s="8">
        <f t="shared" si="2"/>
        <v>19891.0580262037</v>
      </c>
      <c r="G12" s="9">
        <f t="shared" si="1"/>
        <v>80796.31</v>
      </c>
      <c r="H12" s="11">
        <f t="shared" si="3"/>
        <v>85013.289000000004</v>
      </c>
      <c r="I12" s="7">
        <v>1</v>
      </c>
      <c r="J12" s="12">
        <f t="shared" si="4"/>
        <v>254927.31400000001</v>
      </c>
      <c r="K12" s="7">
        <f t="shared" si="5"/>
        <v>250822.88800000001</v>
      </c>
      <c r="L12" s="12">
        <f t="shared" si="6"/>
        <v>64115.2811769861</v>
      </c>
      <c r="M12" s="7">
        <f t="shared" si="7"/>
        <v>60978.622011330095</v>
      </c>
      <c r="O12" s="14" t="s">
        <v>74</v>
      </c>
      <c r="P12" s="14">
        <v>0.94432452391440769</v>
      </c>
      <c r="Q12"/>
      <c r="R12"/>
      <c r="S12"/>
      <c r="T12"/>
      <c r="U12"/>
      <c r="V12"/>
      <c r="W12"/>
    </row>
    <row r="13" spans="1:23" x14ac:dyDescent="0.25">
      <c r="A13" t="s">
        <v>6</v>
      </c>
      <c r="B13" s="2">
        <v>17907.546874007501</v>
      </c>
      <c r="C13" s="2">
        <v>24401.6413446404</v>
      </c>
      <c r="D13" s="2">
        <v>88430.243000000002</v>
      </c>
      <c r="E13" s="11">
        <f t="shared" si="0"/>
        <v>23027.717191859701</v>
      </c>
      <c r="F13" s="3">
        <f t="shared" si="2"/>
        <v>21196.505958922698</v>
      </c>
      <c r="G13" s="9">
        <f t="shared" si="1"/>
        <v>89117.714999999997</v>
      </c>
      <c r="H13" s="11">
        <f t="shared" si="3"/>
        <v>80796.31</v>
      </c>
      <c r="I13" s="7">
        <v>1</v>
      </c>
      <c r="J13" s="12">
        <f t="shared" si="4"/>
        <v>258344.26799999998</v>
      </c>
      <c r="K13" s="7">
        <f t="shared" si="5"/>
        <v>250710.33499999999</v>
      </c>
      <c r="L13" s="12">
        <f t="shared" si="6"/>
        <v>68625.864495422808</v>
      </c>
      <c r="M13" s="7">
        <f t="shared" si="7"/>
        <v>65420.729109705098</v>
      </c>
      <c r="O13" s="14" t="s">
        <v>75</v>
      </c>
      <c r="P13" s="14">
        <v>0.89174880646617283</v>
      </c>
      <c r="Q13"/>
      <c r="R13"/>
      <c r="S13"/>
      <c r="T13"/>
      <c r="U13"/>
      <c r="V13"/>
      <c r="W13"/>
    </row>
    <row r="14" spans="1:23" x14ac:dyDescent="0.25">
      <c r="A14" t="s">
        <v>7</v>
      </c>
      <c r="B14" s="2">
        <v>17244.945877220802</v>
      </c>
      <c r="C14" s="2">
        <v>24081.830427438301</v>
      </c>
      <c r="D14" s="2">
        <v>90525.732000000004</v>
      </c>
      <c r="E14" s="11">
        <f t="shared" si="0"/>
        <v>24401.6413446404</v>
      </c>
      <c r="F14" s="3">
        <f t="shared" si="2"/>
        <v>23027.717191859701</v>
      </c>
      <c r="G14" s="9">
        <f t="shared" si="1"/>
        <v>88430.243000000002</v>
      </c>
      <c r="H14" s="11">
        <f t="shared" si="3"/>
        <v>89117.714999999997</v>
      </c>
      <c r="I14" s="7">
        <v>1</v>
      </c>
      <c r="J14" s="12">
        <f t="shared" si="4"/>
        <v>268073.69</v>
      </c>
      <c r="K14" s="7">
        <f t="shared" si="5"/>
        <v>266665.67300000001</v>
      </c>
      <c r="L14" s="12">
        <f t="shared" si="6"/>
        <v>71511.188963938403</v>
      </c>
      <c r="M14" s="7">
        <f t="shared" si="7"/>
        <v>70457.075728359807</v>
      </c>
      <c r="O14" s="14" t="s">
        <v>76</v>
      </c>
      <c r="P14" s="14">
        <v>0.88308871098346675</v>
      </c>
      <c r="Q14"/>
      <c r="R14"/>
      <c r="S14"/>
      <c r="T14"/>
      <c r="U14"/>
      <c r="V14"/>
      <c r="W14"/>
    </row>
    <row r="15" spans="1:23" x14ac:dyDescent="0.25">
      <c r="A15" t="s">
        <v>8</v>
      </c>
      <c r="B15" s="2">
        <v>14748.120257888</v>
      </c>
      <c r="C15" s="2">
        <v>18960.291559527101</v>
      </c>
      <c r="D15" s="2">
        <v>82892.210000000006</v>
      </c>
      <c r="E15" s="11">
        <f t="shared" si="0"/>
        <v>24081.830427438301</v>
      </c>
      <c r="F15" s="3">
        <f t="shared" si="2"/>
        <v>24401.6413446404</v>
      </c>
      <c r="G15" s="9">
        <f t="shared" si="1"/>
        <v>90525.732000000004</v>
      </c>
      <c r="H15" s="11">
        <f t="shared" si="3"/>
        <v>88430.243000000002</v>
      </c>
      <c r="I15" s="7">
        <v>1</v>
      </c>
      <c r="J15" s="12">
        <f t="shared" si="4"/>
        <v>261848.185</v>
      </c>
      <c r="K15" s="7">
        <f t="shared" si="5"/>
        <v>267386.21799999999</v>
      </c>
      <c r="L15" s="12">
        <f t="shared" si="6"/>
        <v>67443.763331605805</v>
      </c>
      <c r="M15" s="7">
        <f t="shared" si="7"/>
        <v>72885.113116719105</v>
      </c>
      <c r="O15" s="14" t="s">
        <v>77</v>
      </c>
      <c r="P15" s="14">
        <v>1455.9749762176521</v>
      </c>
      <c r="Q15"/>
      <c r="R15"/>
      <c r="S15"/>
      <c r="T15"/>
      <c r="U15"/>
      <c r="V15"/>
      <c r="W15"/>
    </row>
    <row r="16" spans="1:23" ht="15.75" thickBot="1" x14ac:dyDescent="0.3">
      <c r="A16" t="s">
        <v>9</v>
      </c>
      <c r="B16" s="2">
        <v>13848.4458348263</v>
      </c>
      <c r="C16" s="2">
        <v>18007.423901615501</v>
      </c>
      <c r="D16" s="2">
        <v>88463.960999999996</v>
      </c>
      <c r="E16" s="11">
        <f t="shared" si="0"/>
        <v>18960.291559527101</v>
      </c>
      <c r="F16" s="3">
        <f t="shared" si="2"/>
        <v>24081.830427438301</v>
      </c>
      <c r="G16" s="9">
        <f t="shared" si="1"/>
        <v>82892.210000000006</v>
      </c>
      <c r="H16" s="11">
        <f t="shared" si="3"/>
        <v>90525.732000000004</v>
      </c>
      <c r="I16" s="7">
        <v>1</v>
      </c>
      <c r="J16" s="12">
        <f t="shared" si="4"/>
        <v>261881.90299999999</v>
      </c>
      <c r="K16" s="7">
        <f t="shared" si="5"/>
        <v>263943.674</v>
      </c>
      <c r="L16" s="12">
        <f t="shared" si="6"/>
        <v>61049.545888580906</v>
      </c>
      <c r="M16" s="7">
        <f t="shared" si="7"/>
        <v>67123.952414403699</v>
      </c>
      <c r="O16" s="15" t="s">
        <v>78</v>
      </c>
      <c r="P16" s="15">
        <v>55</v>
      </c>
      <c r="Q16"/>
      <c r="R16"/>
      <c r="S16"/>
      <c r="T16"/>
      <c r="U16"/>
      <c r="V16"/>
      <c r="W16"/>
    </row>
    <row r="17" spans="1:23" x14ac:dyDescent="0.25">
      <c r="A17" t="s">
        <v>10</v>
      </c>
      <c r="B17" s="2">
        <v>15611.2366968364</v>
      </c>
      <c r="C17" s="2">
        <v>19211.047419042301</v>
      </c>
      <c r="D17" s="2">
        <v>88341.327999999994</v>
      </c>
      <c r="E17" s="11">
        <f t="shared" si="0"/>
        <v>18007.423901615501</v>
      </c>
      <c r="F17" s="3">
        <f t="shared" si="2"/>
        <v>18960.291559527101</v>
      </c>
      <c r="G17" s="9">
        <f t="shared" si="1"/>
        <v>88463.960999999996</v>
      </c>
      <c r="H17" s="11">
        <f t="shared" si="3"/>
        <v>82892.210000000006</v>
      </c>
      <c r="I17" s="7">
        <v>1</v>
      </c>
      <c r="J17" s="12">
        <f t="shared" si="4"/>
        <v>259697.49900000001</v>
      </c>
      <c r="K17" s="7">
        <f t="shared" si="5"/>
        <v>254248.38099999999</v>
      </c>
      <c r="L17" s="12">
        <f t="shared" si="6"/>
        <v>56178.762880184906</v>
      </c>
      <c r="M17" s="7">
        <f t="shared" si="7"/>
        <v>55928.007020669698</v>
      </c>
      <c r="O17"/>
      <c r="P17"/>
      <c r="Q17"/>
      <c r="R17"/>
      <c r="S17"/>
      <c r="T17"/>
      <c r="U17"/>
      <c r="V17"/>
      <c r="W17"/>
    </row>
    <row r="18" spans="1:23" ht="15.75" thickBot="1" x14ac:dyDescent="0.3">
      <c r="A18" t="s">
        <v>11</v>
      </c>
      <c r="B18" s="2">
        <v>16358.009199599101</v>
      </c>
      <c r="C18" s="2">
        <v>21024.974242430199</v>
      </c>
      <c r="D18" s="2">
        <v>92995.501000000004</v>
      </c>
      <c r="E18" s="11">
        <f t="shared" si="0"/>
        <v>19211.047419042301</v>
      </c>
      <c r="F18" s="3">
        <f t="shared" si="2"/>
        <v>18007.423901615501</v>
      </c>
      <c r="G18" s="9">
        <f t="shared" si="1"/>
        <v>88341.327999999994</v>
      </c>
      <c r="H18" s="11">
        <f t="shared" si="3"/>
        <v>88463.960999999996</v>
      </c>
      <c r="I18" s="7">
        <v>1</v>
      </c>
      <c r="J18" s="12">
        <f t="shared" si="4"/>
        <v>269800.78999999998</v>
      </c>
      <c r="K18" s="7">
        <f t="shared" si="5"/>
        <v>265269.25</v>
      </c>
      <c r="L18" s="12">
        <f t="shared" si="6"/>
        <v>58243.445563087997</v>
      </c>
      <c r="M18" s="7">
        <f t="shared" si="7"/>
        <v>55225.895222273306</v>
      </c>
      <c r="O18" t="s">
        <v>79</v>
      </c>
      <c r="P18"/>
      <c r="Q18"/>
      <c r="R18"/>
      <c r="S18"/>
      <c r="T18"/>
      <c r="U18"/>
      <c r="V18"/>
      <c r="W18"/>
    </row>
    <row r="19" spans="1:23" x14ac:dyDescent="0.25">
      <c r="A19" t="s">
        <v>12</v>
      </c>
      <c r="B19" s="2">
        <v>17021.9879659695</v>
      </c>
      <c r="C19" s="2">
        <v>21731.138628013199</v>
      </c>
      <c r="D19" s="2">
        <v>87436.716</v>
      </c>
      <c r="E19" s="11">
        <f t="shared" si="0"/>
        <v>21024.974242430199</v>
      </c>
      <c r="F19" s="3">
        <f t="shared" si="2"/>
        <v>19211.047419042301</v>
      </c>
      <c r="G19" s="9">
        <f t="shared" si="1"/>
        <v>92995.501000000004</v>
      </c>
      <c r="H19" s="11">
        <f t="shared" si="3"/>
        <v>88341.327999999994</v>
      </c>
      <c r="I19" s="7">
        <v>1</v>
      </c>
      <c r="J19" s="12">
        <f t="shared" si="4"/>
        <v>268773.54499999998</v>
      </c>
      <c r="K19" s="7">
        <f t="shared" si="5"/>
        <v>269678.15700000001</v>
      </c>
      <c r="L19" s="12">
        <f t="shared" si="6"/>
        <v>61967.160289485691</v>
      </c>
      <c r="M19" s="7">
        <f t="shared" si="7"/>
        <v>59447.069080514804</v>
      </c>
      <c r="O19" s="16"/>
      <c r="P19" s="16" t="s">
        <v>84</v>
      </c>
      <c r="Q19" s="16" t="s">
        <v>85</v>
      </c>
      <c r="R19" s="16" t="s">
        <v>86</v>
      </c>
      <c r="S19" s="16" t="s">
        <v>87</v>
      </c>
      <c r="T19" s="16" t="s">
        <v>88</v>
      </c>
      <c r="U19"/>
      <c r="V19"/>
      <c r="W19"/>
    </row>
    <row r="20" spans="1:23" x14ac:dyDescent="0.25">
      <c r="A20" t="s">
        <v>13</v>
      </c>
      <c r="B20" s="2">
        <v>18039.033986491799</v>
      </c>
      <c r="C20" s="2">
        <v>22667.571459803799</v>
      </c>
      <c r="D20" s="2">
        <v>96793.123999999996</v>
      </c>
      <c r="E20" s="11">
        <f t="shared" si="0"/>
        <v>21731.138628013199</v>
      </c>
      <c r="F20" s="3">
        <f t="shared" si="2"/>
        <v>21024.974242430199</v>
      </c>
      <c r="G20" s="9">
        <f t="shared" si="1"/>
        <v>87436.716</v>
      </c>
      <c r="H20" s="11">
        <f t="shared" si="3"/>
        <v>92995.501000000004</v>
      </c>
      <c r="I20" s="7">
        <v>1</v>
      </c>
      <c r="J20" s="12">
        <f t="shared" si="4"/>
        <v>277225.34100000001</v>
      </c>
      <c r="K20" s="7">
        <f t="shared" si="5"/>
        <v>273427.71799999999</v>
      </c>
      <c r="L20" s="12">
        <f t="shared" si="6"/>
        <v>65423.684330247197</v>
      </c>
      <c r="M20" s="7">
        <f t="shared" si="7"/>
        <v>63781.087112873596</v>
      </c>
      <c r="O20" s="14" t="s">
        <v>80</v>
      </c>
      <c r="P20" s="14">
        <v>4</v>
      </c>
      <c r="Q20" s="14">
        <v>873147609.53739285</v>
      </c>
      <c r="R20" s="14">
        <v>218286902.38434821</v>
      </c>
      <c r="S20" s="14">
        <v>102.9721679451405</v>
      </c>
      <c r="T20" s="14">
        <v>1.6906596547929245E-23</v>
      </c>
      <c r="U20"/>
      <c r="V20"/>
      <c r="W20"/>
    </row>
    <row r="21" spans="1:23" x14ac:dyDescent="0.25">
      <c r="A21" t="s">
        <v>14</v>
      </c>
      <c r="B21" s="2">
        <v>20170.9194863919</v>
      </c>
      <c r="C21" s="2">
        <v>26472.639422885099</v>
      </c>
      <c r="D21" s="2">
        <v>96794.994000000006</v>
      </c>
      <c r="E21" s="11">
        <f t="shared" si="0"/>
        <v>22667.571459803799</v>
      </c>
      <c r="F21" s="3">
        <f t="shared" si="2"/>
        <v>21731.138628013199</v>
      </c>
      <c r="G21" s="9">
        <f t="shared" si="1"/>
        <v>96793.123999999996</v>
      </c>
      <c r="H21" s="11">
        <f t="shared" si="3"/>
        <v>87436.716</v>
      </c>
      <c r="I21" s="7">
        <v>1</v>
      </c>
      <c r="J21" s="12">
        <f t="shared" si="4"/>
        <v>281024.83400000003</v>
      </c>
      <c r="K21" s="7">
        <f t="shared" si="5"/>
        <v>271666.55599999998</v>
      </c>
      <c r="L21" s="12">
        <f t="shared" si="6"/>
        <v>70871.349510702101</v>
      </c>
      <c r="M21" s="7">
        <f t="shared" si="7"/>
        <v>66129.848715830201</v>
      </c>
      <c r="O21" s="14" t="s">
        <v>81</v>
      </c>
      <c r="P21" s="14">
        <v>50</v>
      </c>
      <c r="Q21" s="14">
        <v>105993156.56859961</v>
      </c>
      <c r="R21" s="14">
        <v>2119863.1313719922</v>
      </c>
      <c r="S21" s="14"/>
      <c r="T21" s="14"/>
      <c r="U21"/>
      <c r="V21"/>
      <c r="W21"/>
    </row>
    <row r="22" spans="1:23" ht="15.75" thickBot="1" x14ac:dyDescent="0.3">
      <c r="A22" t="s">
        <v>15</v>
      </c>
      <c r="B22" s="2">
        <v>20934.784509606499</v>
      </c>
      <c r="C22" s="2">
        <v>26334.0782361483</v>
      </c>
      <c r="D22" s="2">
        <v>101056.166</v>
      </c>
      <c r="E22" s="11">
        <f t="shared" si="0"/>
        <v>26472.639422885099</v>
      </c>
      <c r="F22" s="3">
        <f t="shared" si="2"/>
        <v>22667.571459803799</v>
      </c>
      <c r="G22" s="9">
        <f t="shared" si="1"/>
        <v>96794.994000000006</v>
      </c>
      <c r="H22" s="11">
        <f t="shared" si="3"/>
        <v>96793.123999999996</v>
      </c>
      <c r="I22" s="7">
        <v>1</v>
      </c>
      <c r="J22" s="12">
        <f t="shared" si="4"/>
        <v>294644.28399999999</v>
      </c>
      <c r="K22" s="7">
        <f t="shared" si="5"/>
        <v>290381.24199999997</v>
      </c>
      <c r="L22" s="12">
        <f t="shared" si="6"/>
        <v>75474.289118837201</v>
      </c>
      <c r="M22" s="7">
        <f t="shared" si="7"/>
        <v>71807.78234249269</v>
      </c>
      <c r="O22" s="15" t="s">
        <v>82</v>
      </c>
      <c r="P22" s="15">
        <v>54</v>
      </c>
      <c r="Q22" s="15">
        <v>979140766.10599244</v>
      </c>
      <c r="R22" s="15"/>
      <c r="S22" s="15"/>
      <c r="T22" s="15"/>
      <c r="U22"/>
      <c r="V22"/>
      <c r="W22"/>
    </row>
    <row r="23" spans="1:23" ht="15.75" thickBot="1" x14ac:dyDescent="0.3">
      <c r="A23" t="s">
        <v>16</v>
      </c>
      <c r="B23" s="2">
        <v>19496.111927548998</v>
      </c>
      <c r="C23" s="2">
        <v>25067.198662675499</v>
      </c>
      <c r="D23" s="2">
        <v>94793.513999999996</v>
      </c>
      <c r="E23" s="11">
        <f t="shared" si="0"/>
        <v>26334.0782361483</v>
      </c>
      <c r="F23" s="3">
        <f t="shared" si="2"/>
        <v>26472.639422885099</v>
      </c>
      <c r="G23" s="9">
        <f t="shared" si="1"/>
        <v>101056.166</v>
      </c>
      <c r="H23" s="11">
        <f t="shared" si="3"/>
        <v>96794.994000000006</v>
      </c>
      <c r="I23" s="7">
        <v>1</v>
      </c>
      <c r="J23" s="12">
        <f t="shared" si="4"/>
        <v>292644.674</v>
      </c>
      <c r="K23" s="7">
        <f t="shared" si="5"/>
        <v>294646.15399999998</v>
      </c>
      <c r="L23" s="12">
        <f t="shared" si="6"/>
        <v>77873.916321708894</v>
      </c>
      <c r="M23" s="7">
        <f t="shared" si="7"/>
        <v>79279.357081918497</v>
      </c>
      <c r="O23"/>
      <c r="P23"/>
      <c r="Q23"/>
      <c r="R23"/>
      <c r="S23"/>
      <c r="T23"/>
      <c r="U23"/>
      <c r="V23"/>
      <c r="W23"/>
    </row>
    <row r="24" spans="1:23" x14ac:dyDescent="0.25">
      <c r="A24" t="s">
        <v>17</v>
      </c>
      <c r="B24" s="2">
        <v>20241.270029940999</v>
      </c>
      <c r="C24" s="2">
        <v>27381.147796173002</v>
      </c>
      <c r="D24" s="2">
        <v>101908.28</v>
      </c>
      <c r="E24" s="11">
        <f t="shared" si="0"/>
        <v>25067.198662675499</v>
      </c>
      <c r="F24" s="3">
        <f t="shared" si="2"/>
        <v>26334.0782361483</v>
      </c>
      <c r="G24" s="9">
        <f t="shared" si="1"/>
        <v>94793.513999999996</v>
      </c>
      <c r="H24" s="11">
        <f t="shared" si="3"/>
        <v>101056.166</v>
      </c>
      <c r="I24" s="7">
        <v>1</v>
      </c>
      <c r="J24" s="12">
        <f t="shared" si="4"/>
        <v>297757.95999999996</v>
      </c>
      <c r="K24" s="7">
        <f t="shared" si="5"/>
        <v>296905.84600000002</v>
      </c>
      <c r="L24" s="12">
        <f t="shared" si="6"/>
        <v>78782.424694996793</v>
      </c>
      <c r="M24" s="7">
        <f t="shared" si="7"/>
        <v>77735.355134972095</v>
      </c>
      <c r="O24" s="16"/>
      <c r="P24" s="16" t="s">
        <v>89</v>
      </c>
      <c r="Q24" s="16" t="s">
        <v>77</v>
      </c>
      <c r="R24" s="16" t="s">
        <v>90</v>
      </c>
      <c r="S24" s="16" t="s">
        <v>91</v>
      </c>
      <c r="T24" s="16" t="s">
        <v>92</v>
      </c>
      <c r="U24" s="16" t="s">
        <v>93</v>
      </c>
      <c r="V24" s="16" t="s">
        <v>94</v>
      </c>
      <c r="W24" s="16" t="s">
        <v>95</v>
      </c>
    </row>
    <row r="25" spans="1:23" x14ac:dyDescent="0.25">
      <c r="A25" t="s">
        <v>18</v>
      </c>
      <c r="B25" s="2">
        <v>21950.339389102999</v>
      </c>
      <c r="C25" s="2">
        <v>27740.801747523699</v>
      </c>
      <c r="D25" s="2">
        <v>102420.284</v>
      </c>
      <c r="E25" s="11">
        <f t="shared" si="0"/>
        <v>27381.147796173002</v>
      </c>
      <c r="F25" s="3">
        <f t="shared" si="2"/>
        <v>25067.198662675499</v>
      </c>
      <c r="G25" s="9">
        <f t="shared" si="1"/>
        <v>101908.28</v>
      </c>
      <c r="H25" s="11">
        <f t="shared" si="3"/>
        <v>94793.513999999996</v>
      </c>
      <c r="I25" s="7">
        <v>1</v>
      </c>
      <c r="J25" s="12">
        <f t="shared" si="4"/>
        <v>299122.07799999998</v>
      </c>
      <c r="K25" s="7">
        <f t="shared" si="5"/>
        <v>291495.30799999996</v>
      </c>
      <c r="L25" s="12">
        <f t="shared" si="6"/>
        <v>80189.148206372192</v>
      </c>
      <c r="M25" s="7">
        <f t="shared" si="7"/>
        <v>77515.545121524003</v>
      </c>
      <c r="O25" s="14" t="s">
        <v>83</v>
      </c>
      <c r="P25" s="14">
        <v>796.15022245338696</v>
      </c>
      <c r="Q25" s="14">
        <v>1302.1779549577968</v>
      </c>
      <c r="R25" s="14">
        <v>0.61139894084537005</v>
      </c>
      <c r="S25" s="14">
        <v>0.5437054313903904</v>
      </c>
      <c r="T25" s="14">
        <v>-1819.3511745538303</v>
      </c>
      <c r="U25" s="14">
        <v>3411.6516194606043</v>
      </c>
      <c r="V25" s="14">
        <v>-1819.3511745538303</v>
      </c>
      <c r="W25" s="14">
        <v>3411.6516194606043</v>
      </c>
    </row>
    <row r="26" spans="1:23" x14ac:dyDescent="0.25">
      <c r="A26" t="s">
        <v>19</v>
      </c>
      <c r="B26" s="2">
        <v>22830.232161430999</v>
      </c>
      <c r="C26" s="2">
        <v>28106.652607410699</v>
      </c>
      <c r="D26" s="2">
        <v>107133.92200000001</v>
      </c>
      <c r="E26" s="11">
        <f t="shared" si="0"/>
        <v>27740.801747523699</v>
      </c>
      <c r="F26" s="3">
        <f t="shared" si="2"/>
        <v>27381.147796173002</v>
      </c>
      <c r="G26" s="9">
        <f t="shared" si="1"/>
        <v>102420.284</v>
      </c>
      <c r="H26" s="11">
        <f t="shared" si="3"/>
        <v>101908.28</v>
      </c>
      <c r="I26" s="7">
        <v>1</v>
      </c>
      <c r="J26" s="12">
        <f t="shared" si="4"/>
        <v>311462.48600000003</v>
      </c>
      <c r="K26" s="7">
        <f t="shared" si="5"/>
        <v>306236.84399999998</v>
      </c>
      <c r="L26" s="12">
        <f t="shared" si="6"/>
        <v>83228.602151107392</v>
      </c>
      <c r="M26" s="7">
        <f t="shared" si="7"/>
        <v>82503.09733986971</v>
      </c>
      <c r="O26" s="14" t="s">
        <v>96</v>
      </c>
      <c r="P26" s="18">
        <v>0.14260548274669996</v>
      </c>
      <c r="Q26" s="14">
        <v>3.5482807777480606E-2</v>
      </c>
      <c r="R26" s="14">
        <v>4.0190022063926252</v>
      </c>
      <c r="S26" s="14">
        <v>1.9685250201549243E-4</v>
      </c>
      <c r="T26" s="14">
        <v>7.1336165862321527E-2</v>
      </c>
      <c r="U26" s="14">
        <v>0.21387479963107839</v>
      </c>
      <c r="V26" s="14">
        <v>7.1336165862321527E-2</v>
      </c>
      <c r="W26" s="14">
        <v>0.21387479963107839</v>
      </c>
    </row>
    <row r="27" spans="1:23" x14ac:dyDescent="0.25">
      <c r="A27" t="s">
        <v>20</v>
      </c>
      <c r="B27" s="2">
        <v>22569.866499831402</v>
      </c>
      <c r="C27" s="2">
        <v>27758.470679506499</v>
      </c>
      <c r="D27" s="2">
        <v>100586.005</v>
      </c>
      <c r="E27" s="11">
        <f t="shared" si="0"/>
        <v>28106.652607410699</v>
      </c>
      <c r="F27" s="3">
        <f t="shared" si="2"/>
        <v>27740.801747523699</v>
      </c>
      <c r="G27" s="9">
        <f t="shared" si="1"/>
        <v>107133.92200000001</v>
      </c>
      <c r="H27" s="11">
        <f t="shared" si="3"/>
        <v>102420.284</v>
      </c>
      <c r="I27" s="7">
        <v>1</v>
      </c>
      <c r="J27" s="12">
        <f t="shared" si="4"/>
        <v>310140.21100000001</v>
      </c>
      <c r="K27" s="7">
        <f t="shared" si="5"/>
        <v>311974.49</v>
      </c>
      <c r="L27" s="12">
        <f t="shared" si="6"/>
        <v>83605.925034440894</v>
      </c>
      <c r="M27" s="7">
        <f t="shared" si="7"/>
        <v>83588.256102458094</v>
      </c>
      <c r="O27" s="14" t="s">
        <v>97</v>
      </c>
      <c r="P27" s="18">
        <v>-0.16418005882908809</v>
      </c>
      <c r="Q27" s="14">
        <v>3.4523408806394228E-2</v>
      </c>
      <c r="R27" s="14">
        <v>-4.755615523073133</v>
      </c>
      <c r="S27" s="14">
        <v>1.718603132777907E-5</v>
      </c>
      <c r="T27" s="14">
        <v>-0.23352236616795088</v>
      </c>
      <c r="U27" s="14">
        <v>-9.4837751490225303E-2</v>
      </c>
      <c r="V27" s="14">
        <v>-0.23352236616795088</v>
      </c>
      <c r="W27" s="14">
        <v>-9.4837751490225303E-2</v>
      </c>
    </row>
    <row r="28" spans="1:23" x14ac:dyDescent="0.25">
      <c r="A28" t="s">
        <v>21</v>
      </c>
      <c r="B28" s="2">
        <v>23740.014428615399</v>
      </c>
      <c r="C28" s="2">
        <v>29299.182991524802</v>
      </c>
      <c r="D28" s="2">
        <v>107915.018</v>
      </c>
      <c r="E28" s="11">
        <f t="shared" si="0"/>
        <v>27758.470679506499</v>
      </c>
      <c r="F28" s="3">
        <f t="shared" si="2"/>
        <v>28106.652607410699</v>
      </c>
      <c r="G28" s="9">
        <f t="shared" si="1"/>
        <v>100586.005</v>
      </c>
      <c r="H28" s="11">
        <f t="shared" si="3"/>
        <v>107133.92200000001</v>
      </c>
      <c r="I28" s="7">
        <v>1</v>
      </c>
      <c r="J28" s="12">
        <f t="shared" si="4"/>
        <v>315634.94500000001</v>
      </c>
      <c r="K28" s="7">
        <f t="shared" si="5"/>
        <v>314853.84900000005</v>
      </c>
      <c r="L28" s="12">
        <f t="shared" si="6"/>
        <v>85164.306278442004</v>
      </c>
      <c r="M28" s="7">
        <f t="shared" si="7"/>
        <v>83971.775894327904</v>
      </c>
      <c r="O28" s="14" t="s">
        <v>98</v>
      </c>
      <c r="P28" s="18">
        <v>0.49179361173085312</v>
      </c>
      <c r="Q28" s="14">
        <v>0.12261151419435366</v>
      </c>
      <c r="R28" s="14">
        <v>4.0109904437792228</v>
      </c>
      <c r="S28" s="14">
        <v>2.0196604969626879E-4</v>
      </c>
      <c r="T28" s="14">
        <v>0.24552113764731226</v>
      </c>
      <c r="U28" s="14">
        <v>0.73806608581439392</v>
      </c>
      <c r="V28" s="14">
        <v>0.24552113764731226</v>
      </c>
      <c r="W28" s="14">
        <v>0.73806608581439392</v>
      </c>
    </row>
    <row r="29" spans="1:23" ht="15.75" thickBot="1" x14ac:dyDescent="0.3">
      <c r="A29" t="s">
        <v>22</v>
      </c>
      <c r="B29" s="2">
        <v>25223.842661102099</v>
      </c>
      <c r="C29" s="2">
        <v>32469.3408393092</v>
      </c>
      <c r="D29" s="2">
        <v>109610.68700000001</v>
      </c>
      <c r="E29" s="11">
        <f t="shared" si="0"/>
        <v>29299.182991524802</v>
      </c>
      <c r="F29" s="3">
        <f t="shared" si="2"/>
        <v>27758.470679506499</v>
      </c>
      <c r="G29" s="9">
        <f t="shared" si="1"/>
        <v>107915.018</v>
      </c>
      <c r="H29" s="11">
        <f t="shared" si="3"/>
        <v>100586.005</v>
      </c>
      <c r="I29" s="7">
        <v>1</v>
      </c>
      <c r="J29" s="12">
        <f t="shared" si="4"/>
        <v>318111.71000000002</v>
      </c>
      <c r="K29" s="7">
        <f t="shared" si="5"/>
        <v>309087.02799999999</v>
      </c>
      <c r="L29" s="12">
        <f t="shared" si="6"/>
        <v>89526.994510340504</v>
      </c>
      <c r="M29" s="7">
        <f t="shared" si="7"/>
        <v>84816.124350537808</v>
      </c>
      <c r="O29" s="15" t="s">
        <v>99</v>
      </c>
      <c r="P29" s="19">
        <v>-0.16195911601267721</v>
      </c>
      <c r="Q29" s="15">
        <v>0.11636991976113366</v>
      </c>
      <c r="R29" s="15">
        <v>-1.3917610009968389</v>
      </c>
      <c r="S29" s="15">
        <v>0.1701555108309763</v>
      </c>
      <c r="T29" s="15">
        <v>-0.39569497872333664</v>
      </c>
      <c r="U29" s="15">
        <v>7.177674669798223E-2</v>
      </c>
      <c r="V29" s="15">
        <v>-0.39569497872333664</v>
      </c>
      <c r="W29" s="15">
        <v>7.177674669798223E-2</v>
      </c>
    </row>
    <row r="30" spans="1:23" x14ac:dyDescent="0.25">
      <c r="A30" t="s">
        <v>23</v>
      </c>
      <c r="B30" s="2">
        <v>26187.801951487399</v>
      </c>
      <c r="C30" s="2">
        <v>31152.690029387199</v>
      </c>
      <c r="D30" s="2">
        <v>113087.29</v>
      </c>
      <c r="E30" s="11">
        <f t="shared" si="0"/>
        <v>32469.3408393092</v>
      </c>
      <c r="F30" s="3">
        <f t="shared" si="2"/>
        <v>29299.182991524802</v>
      </c>
      <c r="G30" s="9">
        <f t="shared" si="1"/>
        <v>109610.68700000001</v>
      </c>
      <c r="H30" s="11">
        <f t="shared" si="3"/>
        <v>107915.018</v>
      </c>
      <c r="I30" s="7">
        <v>1</v>
      </c>
      <c r="J30" s="12">
        <f t="shared" si="4"/>
        <v>330612.995</v>
      </c>
      <c r="K30" s="7">
        <f t="shared" si="5"/>
        <v>325440.723</v>
      </c>
      <c r="L30" s="12">
        <f t="shared" si="6"/>
        <v>92921.213860221207</v>
      </c>
      <c r="M30" s="7">
        <f t="shared" si="7"/>
        <v>91067.706822358799</v>
      </c>
      <c r="O30"/>
      <c r="P30"/>
      <c r="Q30"/>
      <c r="R30"/>
      <c r="S30"/>
      <c r="T30"/>
      <c r="U30"/>
      <c r="V30"/>
      <c r="W30"/>
    </row>
    <row r="31" spans="1:23" x14ac:dyDescent="0.25">
      <c r="A31" t="s">
        <v>24</v>
      </c>
      <c r="B31" s="2">
        <v>25327.337816171599</v>
      </c>
      <c r="C31" s="2">
        <v>30483.605361331702</v>
      </c>
      <c r="D31" s="2">
        <v>105593.296</v>
      </c>
      <c r="E31" s="11">
        <f t="shared" si="0"/>
        <v>31152.690029387199</v>
      </c>
      <c r="F31" s="3">
        <f t="shared" si="2"/>
        <v>32469.3408393092</v>
      </c>
      <c r="G31" s="9">
        <f t="shared" si="1"/>
        <v>113087.29</v>
      </c>
      <c r="H31" s="11">
        <f t="shared" si="3"/>
        <v>109610.68700000001</v>
      </c>
      <c r="I31" s="7">
        <v>1</v>
      </c>
      <c r="J31" s="12">
        <f t="shared" si="4"/>
        <v>328291.27300000004</v>
      </c>
      <c r="K31" s="7">
        <f t="shared" si="5"/>
        <v>332308.66399999999</v>
      </c>
      <c r="L31" s="12">
        <f t="shared" si="6"/>
        <v>94105.636230028103</v>
      </c>
      <c r="M31" s="7">
        <f t="shared" si="7"/>
        <v>96091.371708005594</v>
      </c>
      <c r="O31"/>
      <c r="P31"/>
      <c r="Q31"/>
      <c r="R31"/>
      <c r="S31"/>
      <c r="T31"/>
      <c r="U31"/>
      <c r="V31"/>
      <c r="W31"/>
    </row>
    <row r="32" spans="1:23" x14ac:dyDescent="0.25">
      <c r="A32" t="s">
        <v>25</v>
      </c>
      <c r="B32" s="2">
        <v>26260.8351816416</v>
      </c>
      <c r="C32" s="2">
        <v>31129.1989213216</v>
      </c>
      <c r="D32" s="2">
        <v>114674.724</v>
      </c>
      <c r="E32" s="11">
        <f t="shared" si="0"/>
        <v>30483.605361331702</v>
      </c>
      <c r="F32" s="3">
        <f t="shared" si="2"/>
        <v>31152.690029387199</v>
      </c>
      <c r="G32" s="9">
        <f t="shared" si="1"/>
        <v>105593.296</v>
      </c>
      <c r="H32" s="11">
        <f t="shared" si="3"/>
        <v>113087.29</v>
      </c>
      <c r="I32" s="7">
        <v>1</v>
      </c>
      <c r="J32" s="12">
        <f t="shared" si="4"/>
        <v>333355.31</v>
      </c>
      <c r="K32" s="7">
        <f t="shared" si="5"/>
        <v>331767.87599999999</v>
      </c>
      <c r="L32" s="12">
        <f t="shared" si="6"/>
        <v>92765.494312040508</v>
      </c>
      <c r="M32" s="7">
        <f t="shared" si="7"/>
        <v>92788.985420106095</v>
      </c>
      <c r="O32"/>
      <c r="P32"/>
      <c r="Q32"/>
      <c r="R32"/>
      <c r="S32"/>
      <c r="T32"/>
      <c r="U32"/>
      <c r="V32"/>
      <c r="W32"/>
    </row>
    <row r="33" spans="1:13" x14ac:dyDescent="0.25">
      <c r="A33" t="s">
        <v>26</v>
      </c>
      <c r="B33" s="2">
        <v>26471.700182381799</v>
      </c>
      <c r="C33" s="2">
        <v>33080.019413485898</v>
      </c>
      <c r="D33" s="2">
        <v>115339.649</v>
      </c>
      <c r="E33" s="11">
        <f t="shared" si="0"/>
        <v>31129.1989213216</v>
      </c>
      <c r="F33" s="3">
        <f t="shared" si="2"/>
        <v>30483.605361331702</v>
      </c>
      <c r="G33" s="9">
        <f t="shared" si="1"/>
        <v>114674.724</v>
      </c>
      <c r="H33" s="11">
        <f t="shared" si="3"/>
        <v>105593.296</v>
      </c>
      <c r="I33" s="7">
        <v>1</v>
      </c>
      <c r="J33" s="12">
        <f t="shared" si="4"/>
        <v>335607.66899999999</v>
      </c>
      <c r="K33" s="7">
        <f t="shared" si="5"/>
        <v>325861.31599999999</v>
      </c>
      <c r="L33" s="12">
        <f t="shared" si="6"/>
        <v>94692.823696139196</v>
      </c>
      <c r="M33" s="7">
        <f t="shared" si="7"/>
        <v>92096.409643985011</v>
      </c>
    </row>
    <row r="34" spans="1:13" x14ac:dyDescent="0.25">
      <c r="A34" t="s">
        <v>27</v>
      </c>
      <c r="B34" s="2">
        <v>26600.459440690101</v>
      </c>
      <c r="C34" s="2">
        <v>31024.701935657798</v>
      </c>
      <c r="D34" s="2">
        <v>120827.33100000001</v>
      </c>
      <c r="E34" s="11">
        <f t="shared" si="0"/>
        <v>33080.019413485898</v>
      </c>
      <c r="F34" s="3">
        <f t="shared" si="2"/>
        <v>31129.1989213216</v>
      </c>
      <c r="G34" s="9">
        <f t="shared" si="1"/>
        <v>115339.649</v>
      </c>
      <c r="H34" s="11">
        <f t="shared" si="3"/>
        <v>114674.724</v>
      </c>
      <c r="I34" s="7">
        <v>1</v>
      </c>
      <c r="J34" s="12">
        <f t="shared" si="4"/>
        <v>350841.70400000003</v>
      </c>
      <c r="K34" s="7">
        <f t="shared" si="5"/>
        <v>344689.09700000001</v>
      </c>
      <c r="L34" s="12">
        <f t="shared" si="6"/>
        <v>95233.9202704653</v>
      </c>
      <c r="M34" s="7">
        <f t="shared" si="7"/>
        <v>95338.417256129091</v>
      </c>
    </row>
    <row r="35" spans="1:13" x14ac:dyDescent="0.25">
      <c r="A35" t="s">
        <v>28</v>
      </c>
      <c r="B35" s="2">
        <v>25082.5364252205</v>
      </c>
      <c r="C35" s="2">
        <v>30419.690436607299</v>
      </c>
      <c r="D35" s="2">
        <v>110826.265</v>
      </c>
      <c r="E35" s="11">
        <f t="shared" si="0"/>
        <v>31024.701935657798</v>
      </c>
      <c r="F35" s="3">
        <f t="shared" si="2"/>
        <v>33080.019413485898</v>
      </c>
      <c r="G35" s="9">
        <f t="shared" si="1"/>
        <v>120827.33100000001</v>
      </c>
      <c r="H35" s="11">
        <f t="shared" si="3"/>
        <v>115339.649</v>
      </c>
      <c r="I35" s="7">
        <v>1</v>
      </c>
      <c r="J35" s="12">
        <f t="shared" si="4"/>
        <v>346993.245</v>
      </c>
      <c r="K35" s="7">
        <f t="shared" si="5"/>
        <v>351506.62900000002</v>
      </c>
      <c r="L35" s="12">
        <f t="shared" si="6"/>
        <v>94524.411785750999</v>
      </c>
      <c r="M35" s="7">
        <f t="shared" si="7"/>
        <v>97184.74076262959</v>
      </c>
    </row>
    <row r="36" spans="1:13" x14ac:dyDescent="0.25">
      <c r="A36" t="s">
        <v>29</v>
      </c>
      <c r="B36" s="2">
        <v>25707.232064761902</v>
      </c>
      <c r="C36" s="2">
        <v>30538.621047696201</v>
      </c>
      <c r="D36" s="2">
        <v>116921.59699999999</v>
      </c>
      <c r="E36" s="11">
        <f t="shared" si="0"/>
        <v>30419.690436607299</v>
      </c>
      <c r="F36" s="3">
        <f t="shared" si="2"/>
        <v>31024.701935657798</v>
      </c>
      <c r="G36" s="9">
        <f t="shared" si="1"/>
        <v>110826.265</v>
      </c>
      <c r="H36" s="11">
        <f t="shared" si="3"/>
        <v>120827.33100000001</v>
      </c>
      <c r="I36" s="7">
        <v>1</v>
      </c>
      <c r="J36" s="12">
        <f t="shared" si="4"/>
        <v>348575.19299999997</v>
      </c>
      <c r="K36" s="7">
        <f t="shared" si="5"/>
        <v>352480.92700000003</v>
      </c>
      <c r="L36" s="12">
        <f t="shared" si="6"/>
        <v>91983.013419961295</v>
      </c>
      <c r="M36" s="7">
        <f t="shared" si="7"/>
        <v>92469.094307922904</v>
      </c>
    </row>
    <row r="37" spans="1:13" x14ac:dyDescent="0.25">
      <c r="A37" t="s">
        <v>30</v>
      </c>
      <c r="B37" s="2">
        <v>25301.002258873799</v>
      </c>
      <c r="C37" s="2">
        <v>31692.233992003399</v>
      </c>
      <c r="D37" s="2">
        <v>117442.52899999999</v>
      </c>
      <c r="E37" s="11">
        <f t="shared" si="0"/>
        <v>30538.621047696201</v>
      </c>
      <c r="F37" s="3">
        <f t="shared" si="2"/>
        <v>30419.690436607299</v>
      </c>
      <c r="G37" s="9">
        <f t="shared" si="1"/>
        <v>116921.59699999999</v>
      </c>
      <c r="H37" s="11">
        <f t="shared" si="3"/>
        <v>110826.265</v>
      </c>
      <c r="I37" s="7">
        <v>1</v>
      </c>
      <c r="J37" s="12">
        <f t="shared" si="4"/>
        <v>345190.391</v>
      </c>
      <c r="K37" s="7">
        <f t="shared" si="5"/>
        <v>338574.12699999998</v>
      </c>
      <c r="L37" s="12">
        <f t="shared" si="6"/>
        <v>92650.545476306899</v>
      </c>
      <c r="M37" s="7">
        <f t="shared" si="7"/>
        <v>91378.0019209108</v>
      </c>
    </row>
    <row r="38" spans="1:13" x14ac:dyDescent="0.25">
      <c r="A38" t="s">
        <v>31</v>
      </c>
      <c r="B38" s="2">
        <v>26246.5385515913</v>
      </c>
      <c r="C38" s="2">
        <v>31489.9626480359</v>
      </c>
      <c r="D38" s="2">
        <v>122117.609</v>
      </c>
      <c r="E38" s="11">
        <f t="shared" si="0"/>
        <v>31692.233992003399</v>
      </c>
      <c r="F38" s="3">
        <f t="shared" si="2"/>
        <v>30538.621047696201</v>
      </c>
      <c r="G38" s="9">
        <f t="shared" si="1"/>
        <v>117442.52899999999</v>
      </c>
      <c r="H38" s="11">
        <f t="shared" si="3"/>
        <v>116921.59699999999</v>
      </c>
      <c r="I38" s="7">
        <v>1</v>
      </c>
      <c r="J38" s="12">
        <f t="shared" si="4"/>
        <v>356481.73499999999</v>
      </c>
      <c r="K38" s="7">
        <f t="shared" si="5"/>
        <v>351285.723</v>
      </c>
      <c r="L38" s="12">
        <f t="shared" si="6"/>
        <v>93720.8176877355</v>
      </c>
      <c r="M38" s="7">
        <f t="shared" si="7"/>
        <v>92769.4760873958</v>
      </c>
    </row>
    <row r="39" spans="1:13" x14ac:dyDescent="0.25">
      <c r="A39" t="s">
        <v>32</v>
      </c>
      <c r="B39" s="2">
        <v>24123.625495285502</v>
      </c>
      <c r="C39" s="2">
        <v>30869.682673741499</v>
      </c>
      <c r="D39" s="2">
        <v>112964.26300000001</v>
      </c>
      <c r="E39" s="11">
        <f t="shared" si="0"/>
        <v>31489.9626480359</v>
      </c>
      <c r="F39" s="3">
        <f t="shared" si="2"/>
        <v>31692.233992003399</v>
      </c>
      <c r="G39" s="9">
        <f t="shared" si="1"/>
        <v>122117.609</v>
      </c>
      <c r="H39" s="11">
        <f t="shared" si="3"/>
        <v>117442.52899999999</v>
      </c>
      <c r="I39" s="7">
        <v>1</v>
      </c>
      <c r="J39" s="12">
        <f t="shared" si="4"/>
        <v>352524.40100000001</v>
      </c>
      <c r="K39" s="7">
        <f t="shared" si="5"/>
        <v>357002.66700000002</v>
      </c>
      <c r="L39" s="12">
        <f t="shared" si="6"/>
        <v>94051.879313780795</v>
      </c>
      <c r="M39" s="7">
        <f t="shared" si="7"/>
        <v>94874.430632042699</v>
      </c>
    </row>
    <row r="40" spans="1:13" x14ac:dyDescent="0.25">
      <c r="A40" t="s">
        <v>33</v>
      </c>
      <c r="B40" s="2">
        <v>23738.572438236599</v>
      </c>
      <c r="C40" s="2">
        <v>31134.033275272599</v>
      </c>
      <c r="D40" s="2">
        <v>120633.049</v>
      </c>
      <c r="E40" s="11">
        <f t="shared" si="0"/>
        <v>30869.682673741499</v>
      </c>
      <c r="F40" s="3">
        <f t="shared" si="2"/>
        <v>31489.9626480359</v>
      </c>
      <c r="G40" s="9">
        <f t="shared" si="1"/>
        <v>112964.26300000001</v>
      </c>
      <c r="H40" s="11">
        <f t="shared" si="3"/>
        <v>122117.609</v>
      </c>
      <c r="I40" s="7">
        <v>1</v>
      </c>
      <c r="J40" s="12">
        <f t="shared" si="4"/>
        <v>355714.92099999997</v>
      </c>
      <c r="K40" s="7">
        <f t="shared" si="5"/>
        <v>357199.48100000003</v>
      </c>
      <c r="L40" s="12">
        <f t="shared" si="6"/>
        <v>93493.678597049991</v>
      </c>
      <c r="M40" s="7">
        <f t="shared" si="7"/>
        <v>93849.607969813296</v>
      </c>
    </row>
    <row r="41" spans="1:13" x14ac:dyDescent="0.25">
      <c r="A41" t="s">
        <v>34</v>
      </c>
      <c r="B41" s="2">
        <v>24401.597147462799</v>
      </c>
      <c r="C41" s="2">
        <v>32161.133034742801</v>
      </c>
      <c r="D41" s="2">
        <v>121148.645</v>
      </c>
      <c r="E41" s="11">
        <f t="shared" si="0"/>
        <v>31134.033275272599</v>
      </c>
      <c r="F41" s="3">
        <f t="shared" si="2"/>
        <v>30869.682673741499</v>
      </c>
      <c r="G41" s="9">
        <f t="shared" si="1"/>
        <v>120633.049</v>
      </c>
      <c r="H41" s="11">
        <f t="shared" si="3"/>
        <v>112964.26300000001</v>
      </c>
      <c r="I41" s="7">
        <v>1</v>
      </c>
      <c r="J41" s="12">
        <f t="shared" si="4"/>
        <v>354745.95700000005</v>
      </c>
      <c r="K41" s="7">
        <f t="shared" si="5"/>
        <v>346561.57500000001</v>
      </c>
      <c r="L41" s="12">
        <f t="shared" si="6"/>
        <v>94164.848983756892</v>
      </c>
      <c r="M41" s="7">
        <f t="shared" si="7"/>
        <v>92873.398622755602</v>
      </c>
    </row>
    <row r="42" spans="1:13" x14ac:dyDescent="0.25">
      <c r="A42" t="s">
        <v>35</v>
      </c>
      <c r="B42" s="2">
        <v>25798.641733068202</v>
      </c>
      <c r="C42" s="2">
        <v>32674.267920768601</v>
      </c>
      <c r="D42" s="2">
        <v>127760.04300000001</v>
      </c>
      <c r="E42" s="11">
        <f t="shared" si="0"/>
        <v>32161.133034742801</v>
      </c>
      <c r="F42" s="3">
        <f t="shared" si="2"/>
        <v>31134.033275272599</v>
      </c>
      <c r="G42" s="9">
        <f t="shared" si="1"/>
        <v>121148.645</v>
      </c>
      <c r="H42" s="11">
        <f t="shared" si="3"/>
        <v>120633.049</v>
      </c>
      <c r="I42" s="7">
        <v>1</v>
      </c>
      <c r="J42" s="12">
        <f t="shared" si="4"/>
        <v>369541.73700000002</v>
      </c>
      <c r="K42" s="7">
        <f t="shared" si="5"/>
        <v>362414.74300000002</v>
      </c>
      <c r="L42" s="12">
        <f t="shared" si="6"/>
        <v>95969.434230783998</v>
      </c>
      <c r="M42" s="7">
        <f t="shared" si="7"/>
        <v>94429.199585288006</v>
      </c>
    </row>
    <row r="43" spans="1:13" x14ac:dyDescent="0.25">
      <c r="A43" t="s">
        <v>36</v>
      </c>
      <c r="B43" s="2">
        <v>23151.341447016901</v>
      </c>
      <c r="C43" s="2">
        <v>30254.7642429771</v>
      </c>
      <c r="D43" s="2">
        <v>118024.125</v>
      </c>
      <c r="E43" s="11">
        <f t="shared" si="0"/>
        <v>32674.267920768601</v>
      </c>
      <c r="F43" s="3">
        <f t="shared" si="2"/>
        <v>32161.133034742801</v>
      </c>
      <c r="G43" s="9">
        <f t="shared" si="1"/>
        <v>127760.04300000001</v>
      </c>
      <c r="H43" s="11">
        <f t="shared" si="3"/>
        <v>121148.645</v>
      </c>
      <c r="I43" s="7">
        <v>1</v>
      </c>
      <c r="J43" s="12">
        <f t="shared" si="4"/>
        <v>366932.81300000002</v>
      </c>
      <c r="K43" s="7">
        <f t="shared" si="5"/>
        <v>370057.33299999998</v>
      </c>
      <c r="L43" s="12">
        <f t="shared" si="6"/>
        <v>95090.16519848851</v>
      </c>
      <c r="M43" s="7">
        <f t="shared" si="7"/>
        <v>96996.533990254204</v>
      </c>
    </row>
    <row r="44" spans="1:13" x14ac:dyDescent="0.25">
      <c r="A44" t="s">
        <v>37</v>
      </c>
      <c r="B44" s="2">
        <v>22613.225787031199</v>
      </c>
      <c r="C44" s="2">
        <v>29580.3386330434</v>
      </c>
      <c r="D44" s="2">
        <v>125149.38400000001</v>
      </c>
      <c r="E44" s="11">
        <f t="shared" si="0"/>
        <v>30254.7642429771</v>
      </c>
      <c r="F44" s="3">
        <f t="shared" si="2"/>
        <v>32674.267920768601</v>
      </c>
      <c r="G44" s="9">
        <f t="shared" si="1"/>
        <v>118024.125</v>
      </c>
      <c r="H44" s="11">
        <f t="shared" si="3"/>
        <v>127760.04300000001</v>
      </c>
      <c r="I44" s="7">
        <v>1</v>
      </c>
      <c r="J44" s="12">
        <f t="shared" si="4"/>
        <v>370933.55200000003</v>
      </c>
      <c r="K44" s="7">
        <f t="shared" si="5"/>
        <v>373544.21100000001</v>
      </c>
      <c r="L44" s="12">
        <f t="shared" si="6"/>
        <v>92509.370796789095</v>
      </c>
      <c r="M44" s="7">
        <f t="shared" si="7"/>
        <v>95603.300084514311</v>
      </c>
    </row>
    <row r="45" spans="1:13" x14ac:dyDescent="0.25">
      <c r="A45" t="s">
        <v>38</v>
      </c>
      <c r="B45" s="2">
        <v>22464.693564509598</v>
      </c>
      <c r="C45" s="2">
        <v>31795.637276137499</v>
      </c>
      <c r="D45" s="2">
        <v>126738.075</v>
      </c>
      <c r="E45" s="11">
        <f t="shared" si="0"/>
        <v>29580.3386330434</v>
      </c>
      <c r="F45" s="3">
        <f t="shared" si="2"/>
        <v>30254.7642429771</v>
      </c>
      <c r="G45" s="9">
        <f t="shared" si="1"/>
        <v>125149.38400000001</v>
      </c>
      <c r="H45" s="11">
        <f t="shared" si="3"/>
        <v>118024.125</v>
      </c>
      <c r="I45" s="7">
        <v>1</v>
      </c>
      <c r="J45" s="12">
        <f t="shared" si="4"/>
        <v>369911.58400000003</v>
      </c>
      <c r="K45" s="7">
        <f t="shared" si="5"/>
        <v>361197.63400000002</v>
      </c>
      <c r="L45" s="12">
        <f t="shared" si="6"/>
        <v>91630.740152157989</v>
      </c>
      <c r="M45" s="7">
        <f t="shared" si="7"/>
        <v>90089.867118997601</v>
      </c>
    </row>
    <row r="46" spans="1:13" x14ac:dyDescent="0.25">
      <c r="A46" t="s">
        <v>39</v>
      </c>
      <c r="B46" s="2">
        <v>24753.497972940499</v>
      </c>
      <c r="C46" s="2">
        <v>32301.9956255039</v>
      </c>
      <c r="D46" s="2">
        <v>131669.416</v>
      </c>
      <c r="E46" s="11">
        <f t="shared" si="0"/>
        <v>31795.637276137499</v>
      </c>
      <c r="F46" s="3">
        <f t="shared" si="2"/>
        <v>29580.3386330434</v>
      </c>
      <c r="G46" s="9">
        <f t="shared" si="1"/>
        <v>126738.075</v>
      </c>
      <c r="H46" s="11">
        <f t="shared" si="3"/>
        <v>125149.38400000001</v>
      </c>
      <c r="I46" s="7">
        <v>1</v>
      </c>
      <c r="J46" s="12">
        <f t="shared" si="4"/>
        <v>383556.875</v>
      </c>
      <c r="K46" s="7">
        <f t="shared" si="5"/>
        <v>377036.84299999999</v>
      </c>
      <c r="L46" s="12">
        <f t="shared" si="6"/>
        <v>93677.971534684795</v>
      </c>
      <c r="M46" s="7">
        <f t="shared" si="7"/>
        <v>90956.314542224296</v>
      </c>
    </row>
    <row r="47" spans="1:13" x14ac:dyDescent="0.25">
      <c r="A47" t="s">
        <v>40</v>
      </c>
      <c r="B47" s="2">
        <v>21815.257529618899</v>
      </c>
      <c r="C47" s="2">
        <v>30281.207781366102</v>
      </c>
      <c r="D47" s="2">
        <v>120743.219</v>
      </c>
      <c r="E47" s="11">
        <f t="shared" si="0"/>
        <v>32301.9956255039</v>
      </c>
      <c r="F47" s="3">
        <f t="shared" si="2"/>
        <v>31795.637276137499</v>
      </c>
      <c r="G47" s="9">
        <f t="shared" si="1"/>
        <v>131669.416</v>
      </c>
      <c r="H47" s="11">
        <f t="shared" si="3"/>
        <v>126738.075</v>
      </c>
      <c r="I47" s="7">
        <v>1</v>
      </c>
      <c r="J47" s="12">
        <f t="shared" si="4"/>
        <v>379150.71</v>
      </c>
      <c r="K47" s="7">
        <f t="shared" si="5"/>
        <v>385145.56599999999</v>
      </c>
      <c r="L47" s="12">
        <f t="shared" si="6"/>
        <v>94378.840683007496</v>
      </c>
      <c r="M47" s="7">
        <f t="shared" si="7"/>
        <v>95893.270177778904</v>
      </c>
    </row>
    <row r="48" spans="1:13" x14ac:dyDescent="0.25">
      <c r="A48" t="s">
        <v>41</v>
      </c>
      <c r="B48" s="2">
        <v>21841.148793160501</v>
      </c>
      <c r="C48" s="2">
        <v>30886.160758238701</v>
      </c>
      <c r="D48" s="2">
        <v>128454.738</v>
      </c>
      <c r="E48" s="11">
        <f t="shared" si="0"/>
        <v>30281.207781366102</v>
      </c>
      <c r="F48" s="3">
        <f t="shared" ref="F48:F61" si="8">+E47</f>
        <v>32301.9956255039</v>
      </c>
      <c r="G48" s="9">
        <f t="shared" si="1"/>
        <v>120743.219</v>
      </c>
      <c r="H48" s="11">
        <f t="shared" si="3"/>
        <v>131669.416</v>
      </c>
      <c r="I48" s="7">
        <v>1</v>
      </c>
      <c r="J48" s="12">
        <f t="shared" si="4"/>
        <v>380867.37300000002</v>
      </c>
      <c r="K48" s="7">
        <f t="shared" si="5"/>
        <v>384082.05099999998</v>
      </c>
      <c r="L48" s="12">
        <f t="shared" si="6"/>
        <v>93469.364165108709</v>
      </c>
      <c r="M48" s="7">
        <f t="shared" si="7"/>
        <v>94885.199032373901</v>
      </c>
    </row>
    <row r="49" spans="1:13" x14ac:dyDescent="0.25">
      <c r="A49" t="s">
        <v>42</v>
      </c>
      <c r="B49" s="2">
        <v>23632.826302671201</v>
      </c>
      <c r="C49" s="2">
        <v>33153.998675958203</v>
      </c>
      <c r="D49" s="2">
        <v>130299.875</v>
      </c>
      <c r="E49" s="11">
        <f t="shared" si="0"/>
        <v>30886.160758238701</v>
      </c>
      <c r="F49" s="3">
        <f t="shared" si="8"/>
        <v>30281.207781366102</v>
      </c>
      <c r="G49" s="9">
        <f t="shared" si="1"/>
        <v>128454.738</v>
      </c>
      <c r="H49" s="11">
        <f t="shared" si="3"/>
        <v>120743.219</v>
      </c>
      <c r="I49" s="7">
        <v>1</v>
      </c>
      <c r="J49" s="12">
        <f t="shared" si="4"/>
        <v>379497.83199999999</v>
      </c>
      <c r="K49" s="7">
        <f t="shared" si="5"/>
        <v>369941.17599999998</v>
      </c>
      <c r="L49" s="12">
        <f t="shared" si="6"/>
        <v>94321.367215563005</v>
      </c>
      <c r="M49" s="7">
        <f t="shared" si="7"/>
        <v>91448.576320970897</v>
      </c>
    </row>
    <row r="50" spans="1:13" x14ac:dyDescent="0.25">
      <c r="A50" t="s">
        <v>43</v>
      </c>
      <c r="B50" s="2">
        <v>25787.318832397399</v>
      </c>
      <c r="C50" s="2">
        <v>34432.442557747403</v>
      </c>
      <c r="D50" s="2">
        <v>134717.16800000001</v>
      </c>
      <c r="E50" s="11">
        <f t="shared" si="0"/>
        <v>33153.998675958203</v>
      </c>
      <c r="F50" s="3">
        <f t="shared" si="8"/>
        <v>30886.160758238701</v>
      </c>
      <c r="G50" s="9">
        <f t="shared" si="1"/>
        <v>130299.875</v>
      </c>
      <c r="H50" s="11">
        <f t="shared" si="3"/>
        <v>128454.738</v>
      </c>
      <c r="I50" s="7">
        <v>1</v>
      </c>
      <c r="J50" s="12">
        <f t="shared" si="4"/>
        <v>393471.78100000002</v>
      </c>
      <c r="K50" s="7">
        <f t="shared" si="5"/>
        <v>387209.35100000002</v>
      </c>
      <c r="L50" s="12">
        <f t="shared" si="6"/>
        <v>98472.601991944306</v>
      </c>
      <c r="M50" s="7">
        <f t="shared" si="7"/>
        <v>94926.320192435611</v>
      </c>
    </row>
    <row r="51" spans="1:13" x14ac:dyDescent="0.25">
      <c r="A51" t="s">
        <v>44</v>
      </c>
      <c r="B51" s="2">
        <v>23072.0831212095</v>
      </c>
      <c r="C51" s="2">
        <v>32691.7276355873</v>
      </c>
      <c r="D51" s="2">
        <v>124518.96</v>
      </c>
      <c r="E51" s="11">
        <f t="shared" si="0"/>
        <v>34432.442557747403</v>
      </c>
      <c r="F51" s="3">
        <f t="shared" si="8"/>
        <v>33153.998675958203</v>
      </c>
      <c r="G51" s="9">
        <f t="shared" si="1"/>
        <v>134717.16800000001</v>
      </c>
      <c r="H51" s="11">
        <f t="shared" si="3"/>
        <v>130299.875</v>
      </c>
      <c r="I51" s="7">
        <v>1</v>
      </c>
      <c r="J51" s="12">
        <f t="shared" si="4"/>
        <v>389536.00300000003</v>
      </c>
      <c r="K51" s="7">
        <f t="shared" si="5"/>
        <v>395316.91800000001</v>
      </c>
      <c r="L51" s="12">
        <f t="shared" si="6"/>
        <v>100278.16886929292</v>
      </c>
      <c r="M51" s="7">
        <f t="shared" si="7"/>
        <v>100740.43990966381</v>
      </c>
    </row>
    <row r="52" spans="1:13" x14ac:dyDescent="0.25">
      <c r="A52" t="s">
        <v>45</v>
      </c>
      <c r="B52" s="2">
        <v>23758.2129560961</v>
      </c>
      <c r="C52" s="2">
        <v>32871.760787876898</v>
      </c>
      <c r="D52" s="2">
        <v>135636.23000000001</v>
      </c>
      <c r="E52" s="11">
        <f t="shared" si="0"/>
        <v>32691.7276355873</v>
      </c>
      <c r="F52" s="3">
        <f t="shared" si="8"/>
        <v>34432.442557747403</v>
      </c>
      <c r="G52" s="9">
        <f t="shared" si="1"/>
        <v>124518.96</v>
      </c>
      <c r="H52" s="11">
        <f t="shared" si="3"/>
        <v>134717.16800000001</v>
      </c>
      <c r="I52" s="7">
        <v>1</v>
      </c>
      <c r="J52" s="12">
        <f t="shared" si="4"/>
        <v>394872.35800000001</v>
      </c>
      <c r="K52" s="7">
        <f t="shared" si="5"/>
        <v>393953.29600000003</v>
      </c>
      <c r="L52" s="12">
        <f t="shared" si="6"/>
        <v>99995.930981211597</v>
      </c>
      <c r="M52" s="7">
        <f t="shared" si="7"/>
        <v>101556.61275108211</v>
      </c>
    </row>
    <row r="53" spans="1:13" x14ac:dyDescent="0.25">
      <c r="A53" t="s">
        <v>46</v>
      </c>
      <c r="B53" s="2">
        <v>23998.833490622699</v>
      </c>
      <c r="C53" s="2">
        <v>33457.878765515001</v>
      </c>
      <c r="D53" s="2">
        <v>133522.01800000001</v>
      </c>
      <c r="E53" s="11">
        <f t="shared" si="0"/>
        <v>32871.760787876898</v>
      </c>
      <c r="F53" s="3">
        <f t="shared" si="8"/>
        <v>32691.7276355873</v>
      </c>
      <c r="G53" s="9">
        <f t="shared" si="1"/>
        <v>135636.23000000001</v>
      </c>
      <c r="H53" s="11">
        <f t="shared" si="3"/>
        <v>124518.96</v>
      </c>
      <c r="I53" s="7">
        <v>1</v>
      </c>
      <c r="J53" s="12">
        <f t="shared" si="4"/>
        <v>393677.20800000004</v>
      </c>
      <c r="K53" s="7">
        <f t="shared" si="5"/>
        <v>384674.15</v>
      </c>
      <c r="L53" s="12">
        <f t="shared" si="6"/>
        <v>99021.367188979202</v>
      </c>
      <c r="M53" s="7">
        <f t="shared" si="7"/>
        <v>98255.216059051498</v>
      </c>
    </row>
    <row r="54" spans="1:13" x14ac:dyDescent="0.25">
      <c r="A54" t="s">
        <v>47</v>
      </c>
      <c r="B54" s="2">
        <v>26081.799231507499</v>
      </c>
      <c r="C54" s="2">
        <v>33823.607860657103</v>
      </c>
      <c r="D54" s="2">
        <v>140987.79199999999</v>
      </c>
      <c r="E54" s="11">
        <f t="shared" si="0"/>
        <v>33457.878765515001</v>
      </c>
      <c r="F54" s="3">
        <f t="shared" si="8"/>
        <v>32871.760787876898</v>
      </c>
      <c r="G54" s="9">
        <f t="shared" si="1"/>
        <v>133522.01800000001</v>
      </c>
      <c r="H54" s="11">
        <f t="shared" si="3"/>
        <v>135636.23000000001</v>
      </c>
      <c r="I54" s="7">
        <v>1</v>
      </c>
      <c r="J54" s="12">
        <f t="shared" si="4"/>
        <v>410146.04000000004</v>
      </c>
      <c r="K54" s="7">
        <f t="shared" si="5"/>
        <v>404794.478</v>
      </c>
      <c r="L54" s="12">
        <f t="shared" si="6"/>
        <v>100153.24741404899</v>
      </c>
      <c r="M54" s="7">
        <f t="shared" si="7"/>
        <v>99201.400341268803</v>
      </c>
    </row>
    <row r="55" spans="1:13" x14ac:dyDescent="0.25">
      <c r="A55" t="s">
        <v>48</v>
      </c>
      <c r="B55" s="2">
        <v>23775.536275943501</v>
      </c>
      <c r="C55" s="2">
        <v>32581.174044436601</v>
      </c>
      <c r="D55" s="2">
        <v>127567.932</v>
      </c>
      <c r="E55" s="11">
        <f t="shared" si="0"/>
        <v>33823.607860657103</v>
      </c>
      <c r="F55" s="3">
        <f t="shared" si="8"/>
        <v>33457.878765515001</v>
      </c>
      <c r="G55" s="9">
        <f t="shared" si="1"/>
        <v>140987.79199999999</v>
      </c>
      <c r="H55" s="11">
        <f t="shared" si="3"/>
        <v>133522.01800000001</v>
      </c>
      <c r="I55" s="7">
        <v>1</v>
      </c>
      <c r="J55" s="12">
        <f t="shared" si="4"/>
        <v>402077.74199999997</v>
      </c>
      <c r="K55" s="7">
        <f t="shared" si="5"/>
        <v>408031.82799999998</v>
      </c>
      <c r="L55" s="12">
        <f t="shared" si="6"/>
        <v>99862.66067060869</v>
      </c>
      <c r="M55" s="7">
        <f t="shared" si="7"/>
        <v>100739.36539168711</v>
      </c>
    </row>
    <row r="56" spans="1:13" x14ac:dyDescent="0.25">
      <c r="A56" t="s">
        <v>49</v>
      </c>
      <c r="B56" s="2">
        <v>25132.6802769024</v>
      </c>
      <c r="C56" s="2">
        <v>33042.036357706696</v>
      </c>
      <c r="D56" s="2">
        <v>137181.90400000001</v>
      </c>
      <c r="E56" s="11">
        <f t="shared" si="0"/>
        <v>32581.174044436601</v>
      </c>
      <c r="F56" s="3">
        <f t="shared" si="8"/>
        <v>33823.607860657103</v>
      </c>
      <c r="G56" s="9">
        <f t="shared" si="1"/>
        <v>127567.932</v>
      </c>
      <c r="H56" s="11">
        <f t="shared" si="3"/>
        <v>140987.79199999999</v>
      </c>
      <c r="I56" s="7">
        <v>1</v>
      </c>
      <c r="J56" s="12">
        <f t="shared" si="4"/>
        <v>405737.62800000003</v>
      </c>
      <c r="K56" s="7">
        <f t="shared" si="5"/>
        <v>409543.51599999995</v>
      </c>
      <c r="L56" s="12">
        <f t="shared" si="6"/>
        <v>99446.8182628004</v>
      </c>
      <c r="M56" s="7">
        <f t="shared" si="7"/>
        <v>100228.38976575081</v>
      </c>
    </row>
    <row r="57" spans="1:13" x14ac:dyDescent="0.25">
      <c r="A57" t="s">
        <v>50</v>
      </c>
      <c r="B57" s="2">
        <v>26200.848876428001</v>
      </c>
      <c r="C57" s="2">
        <v>34412.607279449301</v>
      </c>
      <c r="D57" s="2">
        <v>137879.03</v>
      </c>
      <c r="E57" s="11">
        <f t="shared" si="0"/>
        <v>33042.036357706696</v>
      </c>
      <c r="F57" s="3">
        <f t="shared" si="8"/>
        <v>32581.174044436601</v>
      </c>
      <c r="G57" s="9">
        <f t="shared" si="1"/>
        <v>137181.90400000001</v>
      </c>
      <c r="H57" s="11">
        <f t="shared" si="3"/>
        <v>127567.932</v>
      </c>
      <c r="I57" s="7">
        <v>1</v>
      </c>
      <c r="J57" s="12">
        <f t="shared" si="4"/>
        <v>402628.86600000004</v>
      </c>
      <c r="K57" s="7">
        <f t="shared" si="5"/>
        <v>392317.76800000004</v>
      </c>
      <c r="L57" s="12">
        <f t="shared" si="6"/>
        <v>100035.8176815926</v>
      </c>
      <c r="M57" s="7">
        <f t="shared" si="7"/>
        <v>98204.384446579905</v>
      </c>
    </row>
    <row r="58" spans="1:13" x14ac:dyDescent="0.25">
      <c r="A58" t="s">
        <v>51</v>
      </c>
      <c r="B58" s="2">
        <v>26206.011157748399</v>
      </c>
      <c r="C58" s="2">
        <v>34384.716471694403</v>
      </c>
      <c r="D58" s="2">
        <v>143532.13399999999</v>
      </c>
      <c r="E58" s="11">
        <f t="shared" si="0"/>
        <v>34412.607279449301</v>
      </c>
      <c r="F58" s="3">
        <f t="shared" si="8"/>
        <v>33042.036357706696</v>
      </c>
      <c r="G58" s="9">
        <f t="shared" si="1"/>
        <v>137879.03</v>
      </c>
      <c r="H58" s="11">
        <f t="shared" si="3"/>
        <v>137181.90400000001</v>
      </c>
      <c r="I58" s="7">
        <v>1</v>
      </c>
      <c r="J58" s="12">
        <f t="shared" si="4"/>
        <v>418593.06799999997</v>
      </c>
      <c r="K58" s="7">
        <f t="shared" si="5"/>
        <v>412242.83799999999</v>
      </c>
      <c r="L58" s="12">
        <f t="shared" si="6"/>
        <v>101839.36010885041</v>
      </c>
      <c r="M58" s="7">
        <f t="shared" si="7"/>
        <v>100496.6799948627</v>
      </c>
    </row>
    <row r="59" spans="1:13" x14ac:dyDescent="0.25">
      <c r="A59" t="s">
        <v>52</v>
      </c>
      <c r="B59" s="2">
        <v>20361.811003876701</v>
      </c>
      <c r="C59" s="2">
        <v>30671.855983477199</v>
      </c>
      <c r="D59" s="2">
        <v>122561.010773826</v>
      </c>
      <c r="E59" s="11">
        <f t="shared" si="0"/>
        <v>34384.716471694403</v>
      </c>
      <c r="F59" s="3">
        <f t="shared" si="8"/>
        <v>34412.607279449301</v>
      </c>
      <c r="G59" s="9">
        <f t="shared" si="1"/>
        <v>143532.13399999999</v>
      </c>
      <c r="H59" s="11">
        <f t="shared" si="3"/>
        <v>137879.03</v>
      </c>
      <c r="I59" s="7">
        <v>1</v>
      </c>
      <c r="J59" s="12">
        <f t="shared" si="4"/>
        <v>403972.17477382603</v>
      </c>
      <c r="K59" s="7">
        <f t="shared" si="5"/>
        <v>419290.19400000002</v>
      </c>
      <c r="L59" s="12">
        <f t="shared" si="6"/>
        <v>99469.179734620906</v>
      </c>
      <c r="M59" s="7">
        <f t="shared" si="7"/>
        <v>103209.931030593</v>
      </c>
    </row>
    <row r="60" spans="1:13" x14ac:dyDescent="0.25">
      <c r="A60" t="s">
        <v>53</v>
      </c>
      <c r="B60" s="2">
        <v>10807.0517124834</v>
      </c>
      <c r="C60" s="2">
        <v>23028.939026561999</v>
      </c>
      <c r="D60" s="2">
        <v>96151.213192523501</v>
      </c>
      <c r="E60" s="11">
        <f t="shared" si="0"/>
        <v>30671.855983477199</v>
      </c>
      <c r="F60" s="3">
        <f t="shared" si="8"/>
        <v>34384.716471694403</v>
      </c>
      <c r="G60" s="9">
        <f t="shared" si="1"/>
        <v>122561.010773826</v>
      </c>
      <c r="H60" s="11">
        <f t="shared" si="3"/>
        <v>143532.13399999999</v>
      </c>
      <c r="I60" s="7">
        <v>1</v>
      </c>
      <c r="J60" s="12">
        <f t="shared" si="4"/>
        <v>362244.35796634946</v>
      </c>
      <c r="K60" s="7">
        <f t="shared" si="5"/>
        <v>409625.27877382596</v>
      </c>
      <c r="L60" s="12">
        <f t="shared" si="6"/>
        <v>88085.5114817336</v>
      </c>
      <c r="M60" s="7">
        <f t="shared" si="7"/>
        <v>99441.288926866007</v>
      </c>
    </row>
    <row r="61" spans="1:13" x14ac:dyDescent="0.25">
      <c r="A61" t="s">
        <v>54</v>
      </c>
      <c r="B61" s="2">
        <v>24243.060689124501</v>
      </c>
      <c r="C61" s="2">
        <v>27253.145166624501</v>
      </c>
      <c r="D61" s="2">
        <v>125732.25345986</v>
      </c>
      <c r="E61" s="11">
        <f t="shared" si="0"/>
        <v>23028.939026561999</v>
      </c>
      <c r="F61" s="3">
        <f t="shared" si="8"/>
        <v>30671.855983477199</v>
      </c>
      <c r="G61" s="9">
        <f t="shared" si="1"/>
        <v>96151.213192523501</v>
      </c>
      <c r="H61" s="11">
        <f t="shared" si="3"/>
        <v>122561.010773826</v>
      </c>
      <c r="I61" s="7">
        <v>1</v>
      </c>
      <c r="J61" s="12">
        <f t="shared" si="4"/>
        <v>344444.47742620949</v>
      </c>
      <c r="K61" s="7">
        <f t="shared" si="5"/>
        <v>341273.23474017548</v>
      </c>
      <c r="L61" s="12">
        <f t="shared" si="6"/>
        <v>80953.940176663702</v>
      </c>
      <c r="M61" s="7">
        <f t="shared" si="7"/>
        <v>84372.650993516392</v>
      </c>
    </row>
    <row r="62" spans="1:13" x14ac:dyDescent="0.25">
      <c r="A62" t="s">
        <v>55</v>
      </c>
      <c r="B62" s="2">
        <v>29161.550947485201</v>
      </c>
      <c r="C62" s="2">
        <v>32464.362030890199</v>
      </c>
      <c r="D62" s="2">
        <v>141547.58816650001</v>
      </c>
      <c r="E62" s="11">
        <f t="shared" si="0"/>
        <v>27253.145166624501</v>
      </c>
      <c r="F62" s="3">
        <f t="shared" ref="F62:F63" si="9">+E61</f>
        <v>23028.939026561999</v>
      </c>
      <c r="G62" s="9">
        <f t="shared" si="1"/>
        <v>125732.25345986</v>
      </c>
      <c r="H62" s="11">
        <f t="shared" si="3"/>
        <v>96151.213192523501</v>
      </c>
      <c r="I62" s="7">
        <v>1</v>
      </c>
      <c r="J62" s="12">
        <f t="shared" si="4"/>
        <v>363431.05481888354</v>
      </c>
      <c r="K62" s="7">
        <f t="shared" si="5"/>
        <v>318034.67984490702</v>
      </c>
      <c r="L62" s="12">
        <f t="shared" si="6"/>
        <v>82746.446224076702</v>
      </c>
      <c r="M62" s="7">
        <f t="shared" si="7"/>
        <v>73311.023219748502</v>
      </c>
    </row>
    <row r="63" spans="1:13" x14ac:dyDescent="0.25">
      <c r="A63" t="s">
        <v>56</v>
      </c>
      <c r="B63" s="2">
        <v>27856.9879076287</v>
      </c>
      <c r="C63" s="2">
        <v>31812.2933344595</v>
      </c>
      <c r="D63" s="2">
        <v>128098.009305739</v>
      </c>
      <c r="E63" s="11">
        <f t="shared" si="0"/>
        <v>32464.362030890199</v>
      </c>
      <c r="F63" s="3">
        <f t="shared" si="9"/>
        <v>27253.145166624501</v>
      </c>
      <c r="G63" s="9">
        <f t="shared" si="1"/>
        <v>141547.58816650001</v>
      </c>
      <c r="H63" s="11">
        <f t="shared" si="3"/>
        <v>125732.25345986</v>
      </c>
      <c r="I63" s="7">
        <v>1</v>
      </c>
      <c r="J63" s="12">
        <f t="shared" si="4"/>
        <v>395377.85093209898</v>
      </c>
      <c r="K63" s="7">
        <f t="shared" si="5"/>
        <v>393012.09508622001</v>
      </c>
      <c r="L63" s="12">
        <f t="shared" si="6"/>
        <v>91529.800531974193</v>
      </c>
      <c r="M63" s="7">
        <f t="shared" si="7"/>
        <v>86970.652364139198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Trimestrales</vt:lpstr>
      <vt:lpstr>Hoja1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E. Edison Achalma Mendoza</cp:lastModifiedBy>
  <dcterms:created xsi:type="dcterms:W3CDTF">2021-12-15T09:16:18Z</dcterms:created>
  <dcterms:modified xsi:type="dcterms:W3CDTF">2021-12-16T00:30:34Z</dcterms:modified>
  <cp:category/>
</cp:coreProperties>
</file>